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Users\2144\AppData\Local\Microsoft\Windows\INetCache\Content.Outlook\UNHDK9Y1\Monthly Portfolio (004) - Feb 2025\"/>
    </mc:Choice>
  </mc:AlternateContent>
  <xr:revisionPtr revIDLastSave="0" documentId="13_ncr:1_{30E6B437-7DE4-47C7-8786-4FC8035F664C}" xr6:coauthVersionLast="47" xr6:coauthVersionMax="47" xr10:uidLastSave="{00000000-0000-0000-0000-000000000000}"/>
  <bookViews>
    <workbookView xWindow="-110" yWindow="-110" windowWidth="19420" windowHeight="10420" xr2:uid="{560B6A18-BF18-4520-9F43-1EC535878771}"/>
  </bookViews>
  <sheets>
    <sheet name="Index" sheetId="143" r:id="rId1"/>
    <sheet name="SMEEF" sheetId="2" r:id="rId2"/>
    <sheet name="SLMF" sheetId="7" r:id="rId3"/>
    <sheet name="SLTEF" sheetId="8" r:id="rId4"/>
    <sheet name="SMGLF" sheetId="11" r:id="rId5"/>
    <sheet name="SEHF" sheetId="13" r:id="rId6"/>
    <sheet name="SMIF" sheetId="15" r:id="rId7"/>
    <sheet name="SCOF" sheetId="17" r:id="rId8"/>
    <sheet name="STOF" sheetId="18" r:id="rId9"/>
    <sheet name="SHOF" sheetId="19" r:id="rId10"/>
    <sheet name="SCF" sheetId="20" r:id="rId11"/>
    <sheet name="SNIF" sheetId="21" r:id="rId12"/>
    <sheet name="SMCBF-SP" sheetId="22" r:id="rId13"/>
    <sheet name="SOF" sheetId="23" r:id="rId14"/>
    <sheet name="SMMDF" sheetId="24" r:id="rId15"/>
    <sheet name="SLF" sheetId="25" r:id="rId16"/>
    <sheet name="SDBF" sheetId="26" r:id="rId17"/>
    <sheet name="SSF" sheetId="27" r:id="rId18"/>
    <sheet name="SCRF" sheetId="28" r:id="rId19"/>
    <sheet name="SFEF" sheetId="29" r:id="rId20"/>
    <sheet name="SCHF" sheetId="30" r:id="rId21"/>
    <sheet name="SMUSD" sheetId="31" r:id="rId22"/>
    <sheet name="SMIDCAP" sheetId="32" r:id="rId23"/>
    <sheet name="SMCMF" sheetId="33" r:id="rId24"/>
    <sheet name="SMCOMMA" sheetId="34" r:id="rId25"/>
    <sheet name="SMGF" sheetId="35" r:id="rId26"/>
    <sheet name="SFLEXI" sheetId="36" r:id="rId27"/>
    <sheet name="SMAAF" sheetId="37" r:id="rId28"/>
    <sheet name="SBLUECHIP" sheetId="38" r:id="rId29"/>
    <sheet name="SAOF" sheetId="39" r:id="rId30"/>
    <sheet name="SIF" sheetId="40" r:id="rId31"/>
    <sheet name="SMLDF" sheetId="41" r:id="rId32"/>
    <sheet name="SSTDF" sheetId="42" r:id="rId33"/>
    <sheet name="SETFGOLD" sheetId="43" r:id="rId34"/>
    <sheet name="SPSU" sheetId="44" r:id="rId35"/>
    <sheet name="SGF" sheetId="45" r:id="rId36"/>
    <sheet name="SBISENSEX" sheetId="46" r:id="rId37"/>
    <sheet name="SSCF" sheetId="47" r:id="rId38"/>
    <sheet name="SBPF" sheetId="48" r:id="rId39"/>
    <sheet name="SLTAF-II" sheetId="49" r:id="rId40"/>
    <sheet name="SBFS" sheetId="50" r:id="rId41"/>
    <sheet name="SETFNN50" sheetId="51" r:id="rId42"/>
    <sheet name="SETFNIFBK" sheetId="52" r:id="rId43"/>
    <sheet name="SETFBSE100" sheetId="53" r:id="rId44"/>
    <sheet name="SESF" sheetId="54" r:id="rId45"/>
    <sheet name="SETFNIF50" sheetId="55" r:id="rId46"/>
    <sheet name="SLTAF-III" sheetId="56" r:id="rId47"/>
    <sheet name="SETF10GILT" sheetId="57" r:id="rId48"/>
    <sheet name="SLTAF-IV" sheetId="58" r:id="rId49"/>
    <sheet name="SLTAF-V" sheetId="59" r:id="rId50"/>
    <sheet name="SLTAF-VI" sheetId="60" r:id="rId51"/>
    <sheet name="SETFSN50" sheetId="61" r:id="rId52"/>
    <sheet name="SBIETFQLTY" sheetId="62" r:id="rId53"/>
    <sheet name="SCBF" sheetId="63" r:id="rId54"/>
    <sheet name="SEMVF" sheetId="64" r:id="rId55"/>
    <sheet name="SFMP- Series 1" sheetId="65" r:id="rId56"/>
    <sheet name="SFMP- Series 6" sheetId="66" r:id="rId57"/>
    <sheet name="SFMP- Series 34" sheetId="67" r:id="rId58"/>
    <sheet name="SMCBF-IP" sheetId="68" r:id="rId59"/>
    <sheet name="SFRDF" sheetId="69" r:id="rId60"/>
    <sheet name="SBIETFIT" sheetId="70" r:id="rId61"/>
    <sheet name="SBIETFPB" sheetId="71" r:id="rId62"/>
    <sheet name="SRBF-AP" sheetId="72" r:id="rId63"/>
    <sheet name="SRBF-AHP" sheetId="73" r:id="rId64"/>
    <sheet name="SRBF-CHP" sheetId="74" r:id="rId65"/>
    <sheet name="SRBF-CP" sheetId="75" r:id="rId66"/>
    <sheet name="SIA-US EQUITY FOF" sheetId="76" r:id="rId67"/>
    <sheet name="SFMP- Series 41" sheetId="77" r:id="rId68"/>
    <sheet name="SFMP- Series 42" sheetId="78" r:id="rId69"/>
    <sheet name="SFMP- Series 43" sheetId="79" r:id="rId70"/>
    <sheet name="SNN50" sheetId="80" r:id="rId71"/>
    <sheet name="SFMP- Series 44" sheetId="81" r:id="rId72"/>
    <sheet name="SFMP- Series 45" sheetId="82" r:id="rId73"/>
    <sheet name="SBIETFCON" sheetId="83" r:id="rId74"/>
    <sheet name="SFMP- Series 46" sheetId="84" r:id="rId75"/>
    <sheet name="SFMP- Series 47" sheetId="85" r:id="rId76"/>
    <sheet name="SFMP- Series 48" sheetId="86" r:id="rId77"/>
    <sheet name="SBAF" sheetId="87" r:id="rId78"/>
    <sheet name="SFMP- Series 49" sheetId="88" r:id="rId79"/>
    <sheet name="SFMP- Series 50" sheetId="89" r:id="rId80"/>
    <sheet name="SFMP- Series 51" sheetId="90" r:id="rId81"/>
    <sheet name="SFMP- Series 52" sheetId="91" r:id="rId82"/>
    <sheet name="SFMP- Series 53" sheetId="92" r:id="rId83"/>
    <sheet name="SFMP- Series 54" sheetId="93" r:id="rId84"/>
    <sheet name="SFMP- Series 55" sheetId="94" r:id="rId85"/>
    <sheet name="SFMP- Series 56" sheetId="95" r:id="rId86"/>
    <sheet name="SFMP- Series 57" sheetId="96" r:id="rId87"/>
    <sheet name="SFMP- Series 58" sheetId="97" r:id="rId88"/>
    <sheet name="SCPSE" sheetId="98" r:id="rId89"/>
    <sheet name="SFMP- Series 59" sheetId="99" r:id="rId90"/>
    <sheet name="SFMP- Series 60" sheetId="100" r:id="rId91"/>
    <sheet name="SMCF" sheetId="101" r:id="rId92"/>
    <sheet name="SFMP- Series 61" sheetId="102" r:id="rId93"/>
    <sheet name="SFMP- Series 66" sheetId="103" r:id="rId94"/>
    <sheet name="SFMP- Series 67" sheetId="104" r:id="rId95"/>
    <sheet name="SFMP- Series 64" sheetId="105" r:id="rId96"/>
    <sheet name="SFMP- Series 68" sheetId="106" r:id="rId97"/>
    <sheet name="SNM150IF" sheetId="107" r:id="rId98"/>
    <sheet name="SNS250IF" sheetId="108" r:id="rId99"/>
    <sheet name="SCIGI-JUN 2036" sheetId="109" r:id="rId100"/>
    <sheet name="SCIGI-APR 2029" sheetId="110" r:id="rId101"/>
    <sheet name="SCISI-SEP 2027" sheetId="111" r:id="rId102"/>
    <sheet name="SFMP- Series 72" sheetId="112" r:id="rId103"/>
    <sheet name="SFMP- Series 73" sheetId="113" r:id="rId104"/>
    <sheet name="SLDF" sheetId="114" r:id="rId105"/>
    <sheet name="SFMP- Series 74" sheetId="115" r:id="rId106"/>
    <sheet name="SFMP- Series 76" sheetId="116" r:id="rId107"/>
    <sheet name="SFMP- Series 78" sheetId="117" r:id="rId108"/>
    <sheet name="SDYF" sheetId="118" r:id="rId109"/>
    <sheet name="SFMP- Series 79" sheetId="119" r:id="rId110"/>
    <sheet name="SFMP- Series 81" sheetId="120" r:id="rId111"/>
    <sheet name="SBI-BSE-SENSEX-IF" sheetId="121" r:id="rId112"/>
    <sheet name="LIQUIDSBI" sheetId="122" r:id="rId113"/>
    <sheet name="SN50EWIF" sheetId="123" r:id="rId114"/>
    <sheet name="SEOF" sheetId="124" r:id="rId115"/>
    <sheet name="SBI-AOF" sheetId="125" r:id="rId116"/>
    <sheet name="SBI Silver ETF" sheetId="126" r:id="rId117"/>
    <sheet name="SBI Silver ETF Fund of Fund" sheetId="127" r:id="rId118"/>
    <sheet name="SBI Nifty50 Equal Weight ETF" sheetId="128" r:id="rId119"/>
    <sheet name="SIOF" sheetId="129" r:id="rId120"/>
    <sheet name="SBI Nifty 500 Index Fund" sheetId="130" r:id="rId121"/>
    <sheet name="SBINICIF" sheetId="131" r:id="rId122"/>
    <sheet name="SBI Quant Fund" sheetId="132" r:id="rId123"/>
    <sheet name="SBI Nifty Bank Index Fund" sheetId="133" r:id="rId124"/>
    <sheet name="SBI Nifty IT Index Fund" sheetId="134" r:id="rId125"/>
  </sheets>
  <definedNames>
    <definedName name="_xlnm._FilterDatabase" localSheetId="119" hidden="1">SIOF!$C$10:$H$50</definedName>
    <definedName name="_xlnm._FilterDatabase" localSheetId="58" hidden="1">'SMCBF-IP'!$C$10:$H$35</definedName>
    <definedName name="XDO_?AUM?">SMEEF!$G$13</definedName>
    <definedName name="XDO_?CLASS_3?">SMEEF!$C$8:$C$46</definedName>
    <definedName name="XDO_?CLASS_3?1?">#REF!</definedName>
    <definedName name="XDO_?CLASS_3?10?">#REF!</definedName>
    <definedName name="XDO_?CLASS_3?100?">'SFMP- Series 61'!$C$16:$C$36</definedName>
    <definedName name="XDO_?CLASS_3?101?">'SFMP- Series 66'!$C$16:$C$34</definedName>
    <definedName name="XDO_?CLASS_3?102?">'SFMP- Series 67'!$C$16:$C$34</definedName>
    <definedName name="XDO_?CLASS_3?103?">'SFMP- Series 64'!$C$16:$C$24</definedName>
    <definedName name="XDO_?CLASS_3?104?">'SFMP- Series 68'!$C$16:$C$24</definedName>
    <definedName name="XDO_?CLASS_3?105?">SNM150IF!$C$8:$C$159</definedName>
    <definedName name="XDO_?CLASS_3?106?">SNS250IF!$C$8:$C$259</definedName>
    <definedName name="XDO_?CLASS_3?107?">'SCIGI-JUN 2036'!$C$16:$C$25</definedName>
    <definedName name="XDO_?CLASS_3?108?">'SCIGI-APR 2029'!$C$16:$C$24</definedName>
    <definedName name="XDO_?CLASS_3?109?">'SCISI-SEP 2027'!$C$16:$C$24</definedName>
    <definedName name="XDO_?CLASS_3?11?">SEHF!$C$8:$C$48</definedName>
    <definedName name="XDO_?CLASS_3?110?">'SFMP- Series 72'!$C$28:$C$41</definedName>
    <definedName name="XDO_?CLASS_3?111?">'SFMP- Series 73'!$C$28:$C$41</definedName>
    <definedName name="XDO_?CLASS_3?112?">SLDF!$C$16:$C$33</definedName>
    <definedName name="XDO_?CLASS_3?113?">'SFMP- Series 74'!$C$16:$C$33</definedName>
    <definedName name="XDO_?CLASS_3?114?">'SFMP- Series 76'!$C$16:$C$21</definedName>
    <definedName name="XDO_?CLASS_3?115?">'SFMP- Series 78'!$C$16:$C$22</definedName>
    <definedName name="XDO_?CLASS_3?116?">SDYF!$C$8:$C$52</definedName>
    <definedName name="XDO_?CLASS_3?117?">'SFMP- Series 79'!$C$16:$C$21</definedName>
    <definedName name="XDO_?CLASS_3?118?">'SFMP- Series 81'!$C$16:$C$25</definedName>
    <definedName name="XDO_?CLASS_3?119?">'SBI-BSE-SENSEX-IF'!$C$8:$C$39</definedName>
    <definedName name="XDO_?CLASS_3?12?">#REF!</definedName>
    <definedName name="XDO_?CLASS_3?120?">LIQUIDSBI!$C$40:$C$52</definedName>
    <definedName name="XDO_?CLASS_3?121?">SN50EWIF!$C$8:$C$59</definedName>
    <definedName name="XDO_?CLASS_3?122?">SEOF!$C$8:$C$42</definedName>
    <definedName name="XDO_?CLASS_3?123?">'SBI-AOF'!$C$8:$C$37</definedName>
    <definedName name="XDO_?CLASS_3?124?">'SBI Silver ETF'!$C$40:$C$54</definedName>
    <definedName name="XDO_?CLASS_3?125?">'SBI Silver ETF Fund of Fund'!$C$40:$C$42</definedName>
    <definedName name="XDO_?CLASS_3?126?">'SBI Nifty50 Equal Weight ETF'!$C$8:$C$59</definedName>
    <definedName name="XDO_?CLASS_3?127?">SIOF!$C$8:$C$49</definedName>
    <definedName name="XDO_?CLASS_3?128?">'SBI Nifty 500 Index Fund'!$C$8:$C$509</definedName>
    <definedName name="XDO_?CLASS_3?129?">SBINICIF!$C$8:$C$39</definedName>
    <definedName name="XDO_?CLASS_3?13?">SMIF!$C$16:$C$32</definedName>
    <definedName name="XDO_?CLASS_3?130?">'SBI Quant Fund'!$C$8:$C$40</definedName>
    <definedName name="XDO_?CLASS_3?131?">'SBI Nifty Bank Index Fund'!$C$8:$C$21</definedName>
    <definedName name="XDO_?CLASS_3?132?">'SBI Nifty IT Index Fund'!$C$8:$C$19</definedName>
    <definedName name="XDO_?CLASS_3?133?">#REF!</definedName>
    <definedName name="XDO_?CLASS_3?134?">#REF!</definedName>
    <definedName name="XDO_?CLASS_3?135?">#REF!</definedName>
    <definedName name="XDO_?CLASS_3?136?">#REF!</definedName>
    <definedName name="XDO_?CLASS_3?137?">#REF!</definedName>
    <definedName name="XDO_?CLASS_3?138?">#REF!</definedName>
    <definedName name="XDO_?CLASS_3?139?">#REF!</definedName>
    <definedName name="XDO_?CLASS_3?14?">#REF!</definedName>
    <definedName name="XDO_?CLASS_3?140?">#REF!</definedName>
    <definedName name="XDO_?CLASS_3?15?">SCOF!$C$8:$C$56</definedName>
    <definedName name="XDO_?CLASS_3?16?">STOF!$C$8:$C$35</definedName>
    <definedName name="XDO_?CLASS_3?17?">SHOF!$C$8:$C$37</definedName>
    <definedName name="XDO_?CLASS_3?18?">SCF!$C$8:$C$93</definedName>
    <definedName name="XDO_?CLASS_3?19?">SNIF!$C$8:$C$59</definedName>
    <definedName name="XDO_?CLASS_3?2?">#REF!</definedName>
    <definedName name="XDO_?CLASS_3?20?">'SMCBF-SP'!$C$8:$C$31</definedName>
    <definedName name="XDO_?CLASS_3?21?">SOF!$C$28:$C$35</definedName>
    <definedName name="XDO_?CLASS_3?22?">SMMDF!$C$16:$C$48</definedName>
    <definedName name="XDO_?CLASS_3?23?">SLF!$C$16:$C$22</definedName>
    <definedName name="XDO_?CLASS_3?24?">SDBF!$C$16:$C$23</definedName>
    <definedName name="XDO_?CLASS_3?25?">SSF!$C$16:$C$24</definedName>
    <definedName name="XDO_?CLASS_3?26?">SCRF!$C$8:$C$16</definedName>
    <definedName name="XDO_?CLASS_3?27?">SFEF!$C$8:$C$33</definedName>
    <definedName name="XDO_?CLASS_3?28?">SCHF!$C$8:$C$47</definedName>
    <definedName name="XDO_?CLASS_3?29?">SMUSD!$C$16:$C$42</definedName>
    <definedName name="XDO_?CLASS_3?3?">#REF!</definedName>
    <definedName name="XDO_?CLASS_3?30?">SMIDCAP!$C$8:$C$68</definedName>
    <definedName name="XDO_?CLASS_3?31?">SMCMF!$C$16:$C$25</definedName>
    <definedName name="XDO_?CLASS_3?32?">SMCOMMA!$C$8:$C$36</definedName>
    <definedName name="XDO_?CLASS_3?33?">SMGF!$C$16:$C$29</definedName>
    <definedName name="XDO_?CLASS_3?34?">SFLEXI!$C$8:$C$73</definedName>
    <definedName name="XDO_?CLASS_3?35?">SMAAF!$C$8:$C$60</definedName>
    <definedName name="XDO_?CLASS_3?36?">SBLUECHIP!$C$8:$C$54</definedName>
    <definedName name="XDO_?CLASS_3?37?">SAOF!$C$8:$C$193</definedName>
    <definedName name="XDO_?CLASS_3?38?">SIF!$C$8:$C$45</definedName>
    <definedName name="XDO_?CLASS_3?39?">SMLDF!$C$16:$C$70</definedName>
    <definedName name="XDO_?CLASS_3?4?">#REF!</definedName>
    <definedName name="XDO_?CLASS_3?40?">SSTDF!$C$16:$C$68</definedName>
    <definedName name="XDO_?CLASS_3?41?">SETFGOLD!$C$40:$C$46</definedName>
    <definedName name="XDO_?CLASS_3?42?">SPSU!$C$8:$C$34</definedName>
    <definedName name="XDO_?CLASS_3?43?">SGF!$C$40:$C$42</definedName>
    <definedName name="XDO_?CLASS_3?44?">SBISENSEX!$C$8:$C$39</definedName>
    <definedName name="XDO_?CLASS_3?45?">SSCF!$C$8:$C$73</definedName>
    <definedName name="XDO_?CLASS_3?46?">SBPF!$C$16:$C$57</definedName>
    <definedName name="XDO_?CLASS_3?47?">'SLTAF-II'!$C$8:$C$29</definedName>
    <definedName name="XDO_?CLASS_3?48?">SBFS!$C$8:$C$32</definedName>
    <definedName name="XDO_?CLASS_3?49?">SETFNN50!$C$8:$C$59</definedName>
    <definedName name="XDO_?CLASS_3?5?">SLMF!$C$8:$C$81</definedName>
    <definedName name="XDO_?CLASS_3?50?">SETFNIFBK!$C$8:$C$21</definedName>
    <definedName name="XDO_?CLASS_3?51?">SETFBSE100!$C$8:$C$109</definedName>
    <definedName name="XDO_?CLASS_3?52?">SESF!$C$8:$C$115</definedName>
    <definedName name="XDO_?CLASS_3?53?">SETFNIF50!$C$8:$C$59</definedName>
    <definedName name="XDO_?CLASS_3?54?">'SLTAF-III'!$C$8:$C$36</definedName>
    <definedName name="XDO_?CLASS_3?55?">SETF10GILT!$C$16:$C$24</definedName>
    <definedName name="XDO_?CLASS_3?56?">'SLTAF-IV'!$C$8:$C$31</definedName>
    <definedName name="XDO_?CLASS_3?57?">'SLTAF-V'!$C$8:$C$35</definedName>
    <definedName name="XDO_?CLASS_3?58?">'SLTAF-VI'!$C$8:$C$45</definedName>
    <definedName name="XDO_?CLASS_3?59?">SETFSN50!$C$8:$C$59</definedName>
    <definedName name="XDO_?CLASS_3?6?">SLTEF!$C$8:$C$72</definedName>
    <definedName name="XDO_?CLASS_3?60?">SBIETFQLTY!$C$8:$C$39</definedName>
    <definedName name="XDO_?CLASS_3?61?">SCBF!$C$16:$C$103</definedName>
    <definedName name="XDO_?CLASS_3?62?">SEMVF!$C$8:$C$59</definedName>
    <definedName name="XDO_?CLASS_3?63?">'SFMP- Series 1'!$C$16:$C$31</definedName>
    <definedName name="XDO_?CLASS_3?64?">'SFMP- Series 6'!$C$16:$C$29</definedName>
    <definedName name="XDO_?CLASS_3?65?">'SFMP- Series 34'!$C$16:$C$26</definedName>
    <definedName name="XDO_?CLASS_3?66?">'SMCBF-IP'!$C$8:$C$34</definedName>
    <definedName name="XDO_?CLASS_3?67?">SFRDF!$C$16:$C$25</definedName>
    <definedName name="XDO_?CLASS_3?68?">SBIETFIT!$C$8:$C$19</definedName>
    <definedName name="XDO_?CLASS_3?69?">SBIETFPB!$C$8:$C$19</definedName>
    <definedName name="XDO_?CLASS_3?7?">#REF!</definedName>
    <definedName name="XDO_?CLASS_3?70?">'SRBF-AP'!$C$8:$C$55</definedName>
    <definedName name="XDO_?CLASS_3?71?">'SRBF-AHP'!$C$8:$C$55</definedName>
    <definedName name="XDO_?CLASS_3?72?">'SRBF-CHP'!$C$8:$C$55</definedName>
    <definedName name="XDO_?CLASS_3?73?">'SRBF-CP'!$C$8:$C$55</definedName>
    <definedName name="XDO_?CLASS_3?74?">'SIA-US EQUITY FOF'!$C$8:$C$14</definedName>
    <definedName name="XDO_?CLASS_3?75?">'SFMP- Series 41'!$C$16:$C$19</definedName>
    <definedName name="XDO_?CLASS_3?76?">'SFMP- Series 42'!$C$16:$C$18</definedName>
    <definedName name="XDO_?CLASS_3?77?">'SFMP- Series 43'!$C$16:$C$34</definedName>
    <definedName name="XDO_?CLASS_3?78?">'SNN50'!$C$8:$C$59</definedName>
    <definedName name="XDO_?CLASS_3?79?">'SFMP- Series 44'!$C$16:$C$31</definedName>
    <definedName name="XDO_?CLASS_3?8?">#REF!</definedName>
    <definedName name="XDO_?CLASS_3?80?">'SFMP- Series 45'!$C$16:$C$33</definedName>
    <definedName name="XDO_?CLASS_3?81?">SBIETFCON!$C$8:$C$39</definedName>
    <definedName name="XDO_?CLASS_3?82?">'SFMP- Series 46'!$C$16:$C$29</definedName>
    <definedName name="XDO_?CLASS_3?83?">'SFMP- Series 47'!$C$16:$C$27</definedName>
    <definedName name="XDO_?CLASS_3?84?">'SFMP- Series 48'!$C$16:$C$28</definedName>
    <definedName name="XDO_?CLASS_3?85?">SBAF!$C$8:$C$100</definedName>
    <definedName name="XDO_?CLASS_3?86?">'SFMP- Series 49'!$C$16:$C$33</definedName>
    <definedName name="XDO_?CLASS_3?87?">'SFMP- Series 50'!$C$16:$C$30</definedName>
    <definedName name="XDO_?CLASS_3?88?">'SFMP- Series 51'!$C$16:$C$36</definedName>
    <definedName name="XDO_?CLASS_3?89?">'SFMP- Series 52'!$C$16:$C$30</definedName>
    <definedName name="XDO_?CLASS_3?9?">SMGLF!$C$8:$C$39</definedName>
    <definedName name="XDO_?CLASS_3?90?">'SFMP- Series 53'!$C$16:$C$34</definedName>
    <definedName name="XDO_?CLASS_3?91?">'SFMP- Series 54'!$C$16:$C$28</definedName>
    <definedName name="XDO_?CLASS_3?92?">'SFMP- Series 55'!$C$16:$C$32</definedName>
    <definedName name="XDO_?CLASS_3?93?">'SFMP- Series 56'!$C$16:$C$27</definedName>
    <definedName name="XDO_?CLASS_3?94?">'SFMP- Series 57'!$C$16:$C$29</definedName>
    <definedName name="XDO_?CLASS_3?95?">'SFMP- Series 58'!$C$16:$C$31</definedName>
    <definedName name="XDO_?CLASS_3?96?">SCPSE!$C$16:$C$45</definedName>
    <definedName name="XDO_?CLASS_3?97?">'SFMP- Series 59'!$C$28:$C$40</definedName>
    <definedName name="XDO_?CLASS_3?98?">'SFMP- Series 60'!$C$16:$C$30</definedName>
    <definedName name="XDO_?CLASS_3?99?">SMCF!$C$8:$C$60</definedName>
    <definedName name="XDO_?CLASS_4?">SMEEF!$C$9</definedName>
    <definedName name="XDO_?CS_1?">SMEEF!$G$11</definedName>
    <definedName name="XDO_?CS_2?">SMEEF!$H$11</definedName>
    <definedName name="XDO_?FINAL_ISIN?">SMEEF!$D$10:$D$100</definedName>
    <definedName name="XDO_?FINAL_ISIN?1?">#REF!</definedName>
    <definedName name="XDO_?FINAL_ISIN?10?">SLMF!$D$10:$D$87</definedName>
    <definedName name="XDO_?FINAL_ISIN?100?">SDBF!$D$18:$D$23</definedName>
    <definedName name="XDO_?FINAL_ISIN?101?">SDBF!$D$18:$D$29</definedName>
    <definedName name="XDO_?FINAL_ISIN?102?">SDBF!$D$18:$D$37</definedName>
    <definedName name="XDO_?FINAL_ISIN?103?">SDBF!$D$18:$D$41</definedName>
    <definedName name="XDO_?FINAL_ISIN?104?">SDBF!$D$18:$D$60</definedName>
    <definedName name="XDO_?FINAL_ISIN?105?">SDBF!$D$18:$D$70</definedName>
    <definedName name="XDO_?FINAL_ISIN?106?">SDBF!$D$18:$D$75</definedName>
    <definedName name="XDO_?FINAL_ISIN?107?">SSF!$D$24</definedName>
    <definedName name="XDO_?FINAL_ISIN?108?">SSF!$D$24:$D$62</definedName>
    <definedName name="XDO_?FINAL_ISIN?109?">SSF!$D$24:$D$89</definedName>
    <definedName name="XDO_?FINAL_ISIN?11?">SLMF!$D$10:$D$91</definedName>
    <definedName name="XDO_?FINAL_ISIN?110?">SSF!$D$24:$D$131</definedName>
    <definedName name="XDO_?FINAL_ISIN?111?">SSF!$D$24:$D$136</definedName>
    <definedName name="XDO_?FINAL_ISIN?112?">SSF!$D$24:$D$147</definedName>
    <definedName name="XDO_?FINAL_ISIN?113?">SSF!$D$24:$D$157</definedName>
    <definedName name="XDO_?FINAL_ISIN?114?">SSF!$D$24:$D$162</definedName>
    <definedName name="XDO_?FINAL_ISIN?115?">SCRF!$D$16</definedName>
    <definedName name="XDO_?FINAL_ISIN?116?">SCRF!$D$16:$D$20</definedName>
    <definedName name="XDO_?FINAL_ISIN?117?">SCRF!$D$16:$D$54</definedName>
    <definedName name="XDO_?FINAL_ISIN?118?">SCRF!$D$16:$D$64</definedName>
    <definedName name="XDO_?FINAL_ISIN?119?">SCRF!$D$16:$D$85</definedName>
    <definedName name="XDO_?FINAL_ISIN?12?">SLMF!$D$10:$D$112</definedName>
    <definedName name="XDO_?FINAL_ISIN?120?">SCRF!$D$16:$D$95</definedName>
    <definedName name="XDO_?FINAL_ISIN?121?">SCRF!$D$16:$D$100</definedName>
    <definedName name="XDO_?FINAL_ISIN?122?">SFEF!$D$10:$D$33</definedName>
    <definedName name="XDO_?FINAL_ISIN?123?">SFEF!$D$10:$D$41</definedName>
    <definedName name="XDO_?FINAL_ISIN?124?">SFEF!$D$10:$D$66</definedName>
    <definedName name="XDO_?FINAL_ISIN?125?">SFEF!$D$10:$D$85</definedName>
    <definedName name="XDO_?FINAL_ISIN?126?">SFEF!$D$10:$D$90</definedName>
    <definedName name="XDO_?FINAL_ISIN?127?">SCHF!$D$10:$D$47</definedName>
    <definedName name="XDO_?FINAL_ISIN?128?">SCHF!$D$10:$D$55</definedName>
    <definedName name="XDO_?FINAL_ISIN?129?">SCHF!$D$10:$D$109</definedName>
    <definedName name="XDO_?FINAL_ISIN?13?">SLMF!$D$10:$D$131</definedName>
    <definedName name="XDO_?FINAL_ISIN?130?">SCHF!$D$10:$D$120</definedName>
    <definedName name="XDO_?FINAL_ISIN?131?">SCHF!$D$10:$D$128</definedName>
    <definedName name="XDO_?FINAL_ISIN?132?">SCHF!$D$10:$D$147</definedName>
    <definedName name="XDO_?FINAL_ISIN?133?">SCHF!$D$10:$D$157</definedName>
    <definedName name="XDO_?FINAL_ISIN?134?">SCHF!$D$10:$D$162</definedName>
    <definedName name="XDO_?FINAL_ISIN?135?">SMUSD!$D$18:$D$42</definedName>
    <definedName name="XDO_?FINAL_ISIN?136?">SMUSD!$D$18:$D$49</definedName>
    <definedName name="XDO_?FINAL_ISIN?137?">SMUSD!$D$18:$D$53</definedName>
    <definedName name="XDO_?FINAL_ISIN?138?">SMUSD!$D$18:$D$64</definedName>
    <definedName name="XDO_?FINAL_ISIN?139?">SMUSD!$D$18:$D$73</definedName>
    <definedName name="XDO_?FINAL_ISIN?14?">SLMF!$D$10:$D$136</definedName>
    <definedName name="XDO_?FINAL_ISIN?140?">SMUSD!$D$18:$D$99</definedName>
    <definedName name="XDO_?FINAL_ISIN?141?">SMUSD!$D$18:$D$104</definedName>
    <definedName name="XDO_?FINAL_ISIN?142?">SMUSD!$D$18:$D$115</definedName>
    <definedName name="XDO_?FINAL_ISIN?143?">SMUSD!$D$18:$D$125</definedName>
    <definedName name="XDO_?FINAL_ISIN?144?">SMUSD!$D$18:$D$130</definedName>
    <definedName name="XDO_?FINAL_ISIN?145?">SMIDCAP!$D$10:$D$68</definedName>
    <definedName name="XDO_?FINAL_ISIN?146?">SMIDCAP!$D$10:$D$95</definedName>
    <definedName name="XDO_?FINAL_ISIN?147?">SMIDCAP!$D$10:$D$114</definedName>
    <definedName name="XDO_?FINAL_ISIN?148?">SMIDCAP!$D$10:$D$119</definedName>
    <definedName name="XDO_?FINAL_ISIN?149?">SMCMF!$D$24:$D$25</definedName>
    <definedName name="XDO_?FINAL_ISIN?15?">SLTEF!$D$10:$D$72</definedName>
    <definedName name="XDO_?FINAL_ISIN?150?">SMCMF!$D$24:$D$54</definedName>
    <definedName name="XDO_?FINAL_ISIN?151?">SMCMF!$D$24:$D$59</definedName>
    <definedName name="XDO_?FINAL_ISIN?152?">SMCOMMA!$D$10:$D$36</definedName>
    <definedName name="XDO_?FINAL_ISIN?153?">SMCOMMA!$D$10:$D$61</definedName>
    <definedName name="XDO_?FINAL_ISIN?154?">SMCOMMA!$D$10:$D$80</definedName>
    <definedName name="XDO_?FINAL_ISIN?155?">SMCOMMA!$D$10:$D$85</definedName>
    <definedName name="XDO_?FINAL_ISIN?156?">SMGF!$D$24:$D$29</definedName>
    <definedName name="XDO_?FINAL_ISIN?157?">SMGF!$D$24:$D$36</definedName>
    <definedName name="XDO_?FINAL_ISIN?158?">SMGF!$D$24:$D$63</definedName>
    <definedName name="XDO_?FINAL_ISIN?159?">SMGF!$D$24:$D$68</definedName>
    <definedName name="XDO_?FINAL_ISIN?16?">SLTEF!$D$10:$D$97</definedName>
    <definedName name="XDO_?FINAL_ISIN?160?">SFLEXI!$D$10:$D$73</definedName>
    <definedName name="XDO_?FINAL_ISIN?161?">SFLEXI!$D$10:$D$82</definedName>
    <definedName name="XDO_?FINAL_ISIN?162?">SFLEXI!$D$10:$D$103</definedName>
    <definedName name="XDO_?FINAL_ISIN?163?">SFLEXI!$D$10:$D$122</definedName>
    <definedName name="XDO_?FINAL_ISIN?164?">SFLEXI!$D$10:$D$127</definedName>
    <definedName name="XDO_?FINAL_ISIN?165?">SMAAF!$D$10:$D$60</definedName>
    <definedName name="XDO_?FINAL_ISIN?166?">SMAAF!$D$10:$D$68</definedName>
    <definedName name="XDO_?FINAL_ISIN?167?">SMAAF!$D$10:$D$73</definedName>
    <definedName name="XDO_?FINAL_ISIN?168?">SMAAF!$D$10:$D$109</definedName>
    <definedName name="XDO_?FINAL_ISIN?169?">SMAAF!$D$10:$D$119</definedName>
    <definedName name="XDO_?FINAL_ISIN?17?">SLTEF!$D$10:$D$116</definedName>
    <definedName name="XDO_?FINAL_ISIN?170?">SMAAF!$D$10:$D$140</definedName>
    <definedName name="XDO_?FINAL_ISIN?171?">SMAAF!$D$10:$D$152</definedName>
    <definedName name="XDO_?FINAL_ISIN?172?">SMAAF!$D$10:$D$157</definedName>
    <definedName name="XDO_?FINAL_ISIN?173?">SBLUECHIP!$D$10:$D$54</definedName>
    <definedName name="XDO_?FINAL_ISIN?174?">SBLUECHIP!$D$10:$D$81</definedName>
    <definedName name="XDO_?FINAL_ISIN?175?">SBLUECHIP!$D$10:$D$100</definedName>
    <definedName name="XDO_?FINAL_ISIN?176?">SBLUECHIP!$D$10:$D$105</definedName>
    <definedName name="XDO_?FINAL_ISIN?177?">SAOF!$D$10:$D$193</definedName>
    <definedName name="XDO_?FINAL_ISIN?178?">SAOF!$D$10:$D$222</definedName>
    <definedName name="XDO_?FINAL_ISIN?179?">SAOF!$D$10:$D$239</definedName>
    <definedName name="XDO_?FINAL_ISIN?18?">SLTEF!$D$10:$D$121</definedName>
    <definedName name="XDO_?FINAL_ISIN?180?">SAOF!$D$10:$D$247</definedName>
    <definedName name="XDO_?FINAL_ISIN?181?">SAOF!$D$10:$D$251</definedName>
    <definedName name="XDO_?FINAL_ISIN?182?">SAOF!$D$10:$D$263</definedName>
    <definedName name="XDO_?FINAL_ISIN?183?">SAOF!$D$10:$D$275</definedName>
    <definedName name="XDO_?FINAL_ISIN?184?">SAOF!$D$10:$D$280</definedName>
    <definedName name="XDO_?FINAL_ISIN?185?">SIF!$D$10:$D$45</definedName>
    <definedName name="XDO_?FINAL_ISIN?186?">SIF!$D$10:$D$53</definedName>
    <definedName name="XDO_?FINAL_ISIN?187?">SIF!$D$10:$D$74</definedName>
    <definedName name="XDO_?FINAL_ISIN?188?">SIF!$D$10:$D$93</definedName>
    <definedName name="XDO_?FINAL_ISIN?189?">SIF!$D$10:$D$98</definedName>
    <definedName name="XDO_?FINAL_ISIN?19?">#REF!</definedName>
    <definedName name="XDO_?FINAL_ISIN?190?">SMLDF!$D$18:$D$70</definedName>
    <definedName name="XDO_?FINAL_ISIN?191?">SMLDF!$D$18:$D$79</definedName>
    <definedName name="XDO_?FINAL_ISIN?192?">SMLDF!$D$18:$D$85</definedName>
    <definedName name="XDO_?FINAL_ISIN?193?">SMLDF!$D$18:$D$92</definedName>
    <definedName name="XDO_?FINAL_ISIN?194?">SMLDF!$D$18:$D$104</definedName>
    <definedName name="XDO_?FINAL_ISIN?195?">SMLDF!$D$18:$D$110</definedName>
    <definedName name="XDO_?FINAL_ISIN?196?">SMLDF!$D$18:$D$116</definedName>
    <definedName name="XDO_?FINAL_ISIN?197?">SMLDF!$D$18:$D$122</definedName>
    <definedName name="XDO_?FINAL_ISIN?198?">SMLDF!$D$18:$D$129</definedName>
    <definedName name="XDO_?FINAL_ISIN?199?">SMLDF!$D$18:$D$139</definedName>
    <definedName name="XDO_?FINAL_ISIN?2?">#REF!</definedName>
    <definedName name="XDO_?FINAL_ISIN?20?">#REF!</definedName>
    <definedName name="XDO_?FINAL_ISIN?200?">SMLDF!$D$18:$D$144</definedName>
    <definedName name="XDO_?FINAL_ISIN?201?">SSTDF!$D$18:$D$68</definedName>
    <definedName name="XDO_?FINAL_ISIN?202?">SSTDF!$D$18:$D$75</definedName>
    <definedName name="XDO_?FINAL_ISIN?203?">SSTDF!$D$18:$D$83</definedName>
    <definedName name="XDO_?FINAL_ISIN?204?">SSTDF!$D$18:$D$89</definedName>
    <definedName name="XDO_?FINAL_ISIN?205?">SSTDF!$D$18:$D$102</definedName>
    <definedName name="XDO_?FINAL_ISIN?206?">SSTDF!$D$18:$D$109</definedName>
    <definedName name="XDO_?FINAL_ISIN?207?">SSTDF!$D$18:$D$119</definedName>
    <definedName name="XDO_?FINAL_ISIN?208?">SSTDF!$D$18:$D$124</definedName>
    <definedName name="XDO_?FINAL_ISIN?209?">SETFGOLD!$D$46</definedName>
    <definedName name="XDO_?FINAL_ISIN?21?">#REF!</definedName>
    <definedName name="XDO_?FINAL_ISIN?210?">SETFGOLD!$D$46:$D$54</definedName>
    <definedName name="XDO_?FINAL_ISIN?211?">SETFGOLD!$D$46:$D$59</definedName>
    <definedName name="XDO_?FINAL_ISIN?212?">SPSU!$D$10:$D$34</definedName>
    <definedName name="XDO_?FINAL_ISIN?213?">SPSU!$D$10:$D$59</definedName>
    <definedName name="XDO_?FINAL_ISIN?214?">SPSU!$D$10:$D$78</definedName>
    <definedName name="XDO_?FINAL_ISIN?215?">SPSU!$D$10:$D$83</definedName>
    <definedName name="XDO_?FINAL_ISIN?216?">SGF!$D$42</definedName>
    <definedName name="XDO_?FINAL_ISIN?217?">SGF!$D$42:$D$54</definedName>
    <definedName name="XDO_?FINAL_ISIN?218?">SGF!$D$42:$D$59</definedName>
    <definedName name="XDO_?FINAL_ISIN?219?">SBISENSEX!$D$10:$D$39</definedName>
    <definedName name="XDO_?FINAL_ISIN?22?">#REF!</definedName>
    <definedName name="XDO_?FINAL_ISIN?220?">SBISENSEX!$D$10:$D$82</definedName>
    <definedName name="XDO_?FINAL_ISIN?221?">SBISENSEX!$D$10:$D$87</definedName>
    <definedName name="XDO_?FINAL_ISIN?222?">SSCF!$D$10:$D$73</definedName>
    <definedName name="XDO_?FINAL_ISIN?223?">SSCF!$D$10:$D$98</definedName>
    <definedName name="XDO_?FINAL_ISIN?224?">SSCF!$D$10:$D$117</definedName>
    <definedName name="XDO_?FINAL_ISIN?225?">SSCF!$D$10:$D$122</definedName>
    <definedName name="XDO_?FINAL_ISIN?226?">SBPF!$D$18:$D$57</definedName>
    <definedName name="XDO_?FINAL_ISIN?227?">SBPF!$D$18:$D$66</definedName>
    <definedName name="XDO_?FINAL_ISIN?228?">SBPF!$D$18:$D$71</definedName>
    <definedName name="XDO_?FINAL_ISIN?229?">SBPF!$D$18:$D$79</definedName>
    <definedName name="XDO_?FINAL_ISIN?23?">SMGLF!$D$10:$D$39</definedName>
    <definedName name="XDO_?FINAL_ISIN?230?">SBPF!$D$18:$D$92</definedName>
    <definedName name="XDO_?FINAL_ISIN?231?">SBPF!$D$18:$D$102</definedName>
    <definedName name="XDO_?FINAL_ISIN?232?">SBPF!$D$18:$D$107</definedName>
    <definedName name="XDO_?FINAL_ISIN?233?">'SLTAF-II'!$D$10:$D$29</definedName>
    <definedName name="XDO_?FINAL_ISIN?234?">'SLTAF-II'!$D$10:$D$72</definedName>
    <definedName name="XDO_?FINAL_ISIN?235?">'SLTAF-II'!$D$10:$D$77</definedName>
    <definedName name="XDO_?FINAL_ISIN?236?">SBFS!$D$10:$D$32</definedName>
    <definedName name="XDO_?FINAL_ISIN?237?">SBFS!$D$10:$D$57</definedName>
    <definedName name="XDO_?FINAL_ISIN?238?">SBFS!$D$10:$D$76</definedName>
    <definedName name="XDO_?FINAL_ISIN?239?">SBFS!$D$10:$D$81</definedName>
    <definedName name="XDO_?FINAL_ISIN?24?">SMGLF!$D$10:$D$64</definedName>
    <definedName name="XDO_?FINAL_ISIN?240?">SETFNN50!$D$10:$D$59</definedName>
    <definedName name="XDO_?FINAL_ISIN?241?">SETFNN50!$D$10:$D$102</definedName>
    <definedName name="XDO_?FINAL_ISIN?242?">SETFNN50!$D$10:$D$107</definedName>
    <definedName name="XDO_?FINAL_ISIN?243?">SETFNIFBK!$D$10:$D$21</definedName>
    <definedName name="XDO_?FINAL_ISIN?244?">SETFNIFBK!$D$10:$D$64</definedName>
    <definedName name="XDO_?FINAL_ISIN?245?">SETFNIFBK!$D$10:$D$69</definedName>
    <definedName name="XDO_?FINAL_ISIN?246?">SETFBSE100!$D$10:$D$109</definedName>
    <definedName name="XDO_?FINAL_ISIN?247?">SETFBSE100!$D$10:$D$152</definedName>
    <definedName name="XDO_?FINAL_ISIN?248?">SETFBSE100!$D$10:$D$157</definedName>
    <definedName name="XDO_?FINAL_ISIN?249?">SESF!$D$10:$D$115</definedName>
    <definedName name="XDO_?FINAL_ISIN?25?">SMGLF!$D$10:$D$83</definedName>
    <definedName name="XDO_?FINAL_ISIN?250?">SESF!$D$10:$D$121</definedName>
    <definedName name="XDO_?FINAL_ISIN?251?">SESF!$D$10:$D$126</definedName>
    <definedName name="XDO_?FINAL_ISIN?252?">SESF!$D$10:$D$131</definedName>
    <definedName name="XDO_?FINAL_ISIN?253?">SESF!$D$10:$D$151</definedName>
    <definedName name="XDO_?FINAL_ISIN?254?">SESF!$D$10:$D$162</definedName>
    <definedName name="XDO_?FINAL_ISIN?255?">SESF!$D$10:$D$173</definedName>
    <definedName name="XDO_?FINAL_ISIN?256?">SESF!$D$10:$D$192</definedName>
    <definedName name="XDO_?FINAL_ISIN?257?">SESF!$D$10:$D$197</definedName>
    <definedName name="XDO_?FINAL_ISIN?258?">SETFNIF50!$D$10:$D$59</definedName>
    <definedName name="XDO_?FINAL_ISIN?259?">SETFNIF50!$D$10:$D$102</definedName>
    <definedName name="XDO_?FINAL_ISIN?26?">SMGLF!$D$10:$D$88</definedName>
    <definedName name="XDO_?FINAL_ISIN?260?">SETFNIF50!$D$10:$D$107</definedName>
    <definedName name="XDO_?FINAL_ISIN?261?">'SLTAF-III'!$D$10:$D$36</definedName>
    <definedName name="XDO_?FINAL_ISIN?262?">'SLTAF-III'!$D$10:$D$79</definedName>
    <definedName name="XDO_?FINAL_ISIN?263?">'SLTAF-III'!$D$10:$D$84</definedName>
    <definedName name="XDO_?FINAL_ISIN?264?">SETF10GILT!$D$24</definedName>
    <definedName name="XDO_?FINAL_ISIN?265?">SETF10GILT!$D$24:$D$53</definedName>
    <definedName name="XDO_?FINAL_ISIN?266?">SETF10GILT!$D$24:$D$58</definedName>
    <definedName name="XDO_?FINAL_ISIN?267?">'SLTAF-IV'!$D$10:$D$31</definedName>
    <definedName name="XDO_?FINAL_ISIN?268?">'SLTAF-IV'!$D$10:$D$74</definedName>
    <definedName name="XDO_?FINAL_ISIN?269?">'SLTAF-IV'!$D$10:$D$79</definedName>
    <definedName name="XDO_?FINAL_ISIN?27?">#REF!</definedName>
    <definedName name="XDO_?FINAL_ISIN?270?">'SLTAF-V'!$D$10:$D$35</definedName>
    <definedName name="XDO_?FINAL_ISIN?271?">'SLTAF-V'!$D$10:$D$78</definedName>
    <definedName name="XDO_?FINAL_ISIN?272?">'SLTAF-V'!$D$10:$D$83</definedName>
    <definedName name="XDO_?FINAL_ISIN?273?">'SLTAF-VI'!$D$10:$D$45</definedName>
    <definedName name="XDO_?FINAL_ISIN?274?">'SLTAF-VI'!$D$10:$D$88</definedName>
    <definedName name="XDO_?FINAL_ISIN?275?">'SLTAF-VI'!$D$10:$D$93</definedName>
    <definedName name="XDO_?FINAL_ISIN?276?">SETFSN50!$D$10:$D$59</definedName>
    <definedName name="XDO_?FINAL_ISIN?277?">SETFSN50!$D$10:$D$102</definedName>
    <definedName name="XDO_?FINAL_ISIN?278?">SETFSN50!$D$10:$D$107</definedName>
    <definedName name="XDO_?FINAL_ISIN?279?">SBIETFQLTY!$D$10:$D$39</definedName>
    <definedName name="XDO_?FINAL_ISIN?28?">#REF!</definedName>
    <definedName name="XDO_?FINAL_ISIN?280?">SBIETFQLTY!$D$10:$D$82</definedName>
    <definedName name="XDO_?FINAL_ISIN?281?">SBIETFQLTY!$D$10:$D$87</definedName>
    <definedName name="XDO_?FINAL_ISIN?282?">SCBF!$D$18:$D$103</definedName>
    <definedName name="XDO_?FINAL_ISIN?283?">SCBF!$D$18:$D$109</definedName>
    <definedName name="XDO_?FINAL_ISIN?284?">SCBF!$D$18:$D$114</definedName>
    <definedName name="XDO_?FINAL_ISIN?285?">SCBF!$D$18:$D$120</definedName>
    <definedName name="XDO_?FINAL_ISIN?286?">SCBF!$D$18:$D$130</definedName>
    <definedName name="XDO_?FINAL_ISIN?287?">SCBF!$D$18:$D$143</definedName>
    <definedName name="XDO_?FINAL_ISIN?288?">SCBF!$D$18:$D$153</definedName>
    <definedName name="XDO_?FINAL_ISIN?289?">SCBF!$D$18:$D$158</definedName>
    <definedName name="XDO_?FINAL_ISIN?29?">SEHF!$D$10:$D$48</definedName>
    <definedName name="XDO_?FINAL_ISIN?290?">SEMVF!$D$10:$D$59</definedName>
    <definedName name="XDO_?FINAL_ISIN?291?">SEMVF!$D$10:$D$102</definedName>
    <definedName name="XDO_?FINAL_ISIN?292?">SEMVF!$D$10:$D$107</definedName>
    <definedName name="XDO_?FINAL_ISIN?293?">'SFMP- Series 1'!$D$26:$D$31</definedName>
    <definedName name="XDO_?FINAL_ISIN?294?">'SFMP- Series 1'!$D$26:$D$50</definedName>
    <definedName name="XDO_?FINAL_ISIN?295?">'SFMP- Series 1'!$D$26:$D$65</definedName>
    <definedName name="XDO_?FINAL_ISIN?296?">'SFMP- Series 1'!$D$26:$D$70</definedName>
    <definedName name="XDO_?FINAL_ISIN?297?">'SFMP- Series 6'!$D$26:$D$29</definedName>
    <definedName name="XDO_?FINAL_ISIN?298?">'SFMP- Series 6'!$D$26:$D$48</definedName>
    <definedName name="XDO_?FINAL_ISIN?299?">'SFMP- Series 6'!$D$26:$D$63</definedName>
    <definedName name="XDO_?FINAL_ISIN?3?">#REF!</definedName>
    <definedName name="XDO_?FINAL_ISIN?30?">SEHF!$D$10:$D$53</definedName>
    <definedName name="XDO_?FINAL_ISIN?300?">'SFMP- Series 6'!$D$26:$D$68</definedName>
    <definedName name="XDO_?FINAL_ISIN?301?">'SFMP- Series 34'!$D$26</definedName>
    <definedName name="XDO_?FINAL_ISIN?302?">'SFMP- Series 34'!$D$26:$D$43</definedName>
    <definedName name="XDO_?FINAL_ISIN?303?">'SFMP- Series 34'!$D$26:$D$58</definedName>
    <definedName name="XDO_?FINAL_ISIN?304?">'SFMP- Series 34'!$D$26:$D$63</definedName>
    <definedName name="XDO_?FINAL_ISIN?305?">'SMCBF-IP'!$D$10:$D$34</definedName>
    <definedName name="XDO_?FINAL_ISIN?306?">'SMCBF-IP'!$D$10:$D$40</definedName>
    <definedName name="XDO_?FINAL_ISIN?307?">'SMCBF-IP'!$D$10:$D$45</definedName>
    <definedName name="XDO_?FINAL_ISIN?308?">'SMCBF-IP'!$D$10:$D$66</definedName>
    <definedName name="XDO_?FINAL_ISIN?309?">'SMCBF-IP'!$D$10:$D$85</definedName>
    <definedName name="XDO_?FINAL_ISIN?31?">SEHF!$D$10:$D$60</definedName>
    <definedName name="XDO_?FINAL_ISIN?310?">'SMCBF-IP'!$D$10:$D$90</definedName>
    <definedName name="XDO_?FINAL_ISIN?311?">SFRDF!$D$18:$D$25</definedName>
    <definedName name="XDO_?FINAL_ISIN?312?">SFRDF!$D$18:$D$36</definedName>
    <definedName name="XDO_?FINAL_ISIN?313?">SFRDF!$D$18:$D$47</definedName>
    <definedName name="XDO_?FINAL_ISIN?314?">SFRDF!$D$18:$D$60</definedName>
    <definedName name="XDO_?FINAL_ISIN?315?">SFRDF!$D$18:$D$70</definedName>
    <definedName name="XDO_?FINAL_ISIN?316?">SFRDF!$D$18:$D$75</definedName>
    <definedName name="XDO_?FINAL_ISIN?317?">SBIETFIT!$D$10:$D$19</definedName>
    <definedName name="XDO_?FINAL_ISIN?318?">SBIETFIT!$D$10:$D$62</definedName>
    <definedName name="XDO_?FINAL_ISIN?319?">SBIETFIT!$D$10:$D$67</definedName>
    <definedName name="XDO_?FINAL_ISIN?32?">SEHF!$D$10:$D$64</definedName>
    <definedName name="XDO_?FINAL_ISIN?320?">SBIETFPB!$D$10:$D$19</definedName>
    <definedName name="XDO_?FINAL_ISIN?321?">SBIETFPB!$D$10:$D$62</definedName>
    <definedName name="XDO_?FINAL_ISIN?322?">SBIETFPB!$D$10:$D$67</definedName>
    <definedName name="XDO_?FINAL_ISIN?323?">'SRBF-AP'!$D$10:$D$55</definedName>
    <definedName name="XDO_?FINAL_ISIN?324?">'SRBF-AP'!$D$10:$D$65</definedName>
    <definedName name="XDO_?FINAL_ISIN?325?">'SRBF-AP'!$D$10:$D$73</definedName>
    <definedName name="XDO_?FINAL_ISIN?326?">'SRBF-AP'!$D$10:$D$102</definedName>
    <definedName name="XDO_?FINAL_ISIN?327?">'SRBF-AP'!$D$10:$D$107</definedName>
    <definedName name="XDO_?FINAL_ISIN?328?">'SRBF-AHP'!$D$10:$D$55</definedName>
    <definedName name="XDO_?FINAL_ISIN?329?">'SRBF-AHP'!$D$10:$D$64</definedName>
    <definedName name="XDO_?FINAL_ISIN?33?">SEHF!$D$10:$D$112</definedName>
    <definedName name="XDO_?FINAL_ISIN?330?">'SRBF-AHP'!$D$10:$D$69</definedName>
    <definedName name="XDO_?FINAL_ISIN?331?">'SRBF-AHP'!$D$10:$D$74</definedName>
    <definedName name="XDO_?FINAL_ISIN?332?">'SRBF-AHP'!$D$10:$D$83</definedName>
    <definedName name="XDO_?FINAL_ISIN?333?">'SRBF-AHP'!$D$10:$D$87</definedName>
    <definedName name="XDO_?FINAL_ISIN?334?">'SRBF-AHP'!$D$10:$D$104</definedName>
    <definedName name="XDO_?FINAL_ISIN?335?">'SRBF-AHP'!$D$10:$D$116</definedName>
    <definedName name="XDO_?FINAL_ISIN?336?">'SRBF-AHP'!$D$10:$D$121</definedName>
    <definedName name="XDO_?FINAL_ISIN?337?">'SRBF-CHP'!$D$10:$D$55</definedName>
    <definedName name="XDO_?FINAL_ISIN?338?">'SRBF-CHP'!$D$10:$D$72</definedName>
    <definedName name="XDO_?FINAL_ISIN?339?">'SRBF-CHP'!$D$10:$D$83</definedName>
    <definedName name="XDO_?FINAL_ISIN?34?">SEHF!$D$10:$D$118</definedName>
    <definedName name="XDO_?FINAL_ISIN?340?">'SRBF-CHP'!$D$10:$D$112</definedName>
    <definedName name="XDO_?FINAL_ISIN?341?">'SRBF-CHP'!$D$10:$D$117</definedName>
    <definedName name="XDO_?FINAL_ISIN?342?">'SRBF-CP'!$D$10:$D$55</definedName>
    <definedName name="XDO_?FINAL_ISIN?343?">'SRBF-CP'!$D$10:$D$71</definedName>
    <definedName name="XDO_?FINAL_ISIN?344?">'SRBF-CP'!$D$10:$D$82</definedName>
    <definedName name="XDO_?FINAL_ISIN?345?">'SRBF-CP'!$D$10:$D$86</definedName>
    <definedName name="XDO_?FINAL_ISIN?346?">'SRBF-CP'!$D$10:$D$113</definedName>
    <definedName name="XDO_?FINAL_ISIN?347?">'SRBF-CP'!$D$10:$D$118</definedName>
    <definedName name="XDO_?FINAL_ISIN?348?">'SIA-US EQUITY FOF'!$D$14</definedName>
    <definedName name="XDO_?FINAL_ISIN?349?">'SIA-US EQUITY FOF'!$D$14:$D$53</definedName>
    <definedName name="XDO_?FINAL_ISIN?35?">SEHF!$D$10:$D$128</definedName>
    <definedName name="XDO_?FINAL_ISIN?350?">'SIA-US EQUITY FOF'!$D$14:$D$58</definedName>
    <definedName name="XDO_?FINAL_ISIN?351?">'SFMP- Series 41'!$D$18:$D$19</definedName>
    <definedName name="XDO_?FINAL_ISIN?352?">'SFMP- Series 41'!$D$18:$D$30</definedName>
    <definedName name="XDO_?FINAL_ISIN?353?">'SFMP- Series 41'!$D$18:$D$46</definedName>
    <definedName name="XDO_?FINAL_ISIN?354?">'SFMP- Series 41'!$D$18:$D$61</definedName>
    <definedName name="XDO_?FINAL_ISIN?355?">'SFMP- Series 41'!$D$18:$D$66</definedName>
    <definedName name="XDO_?FINAL_ISIN?356?">'SFMP- Series 42'!$D$18</definedName>
    <definedName name="XDO_?FINAL_ISIN?357?">'SFMP- Series 42'!$D$18:$D$40</definedName>
    <definedName name="XDO_?FINAL_ISIN?358?">'SFMP- Series 42'!$D$18:$D$61</definedName>
    <definedName name="XDO_?FINAL_ISIN?359?">'SFMP- Series 42'!$D$18:$D$76</definedName>
    <definedName name="XDO_?FINAL_ISIN?36?">SEHF!$D$10:$D$132</definedName>
    <definedName name="XDO_?FINAL_ISIN?360?">'SFMP- Series 42'!$D$18:$D$81</definedName>
    <definedName name="XDO_?FINAL_ISIN?361?">'SFMP- Series 43'!$D$26:$D$34</definedName>
    <definedName name="XDO_?FINAL_ISIN?362?">'SFMP- Series 43'!$D$26:$D$52</definedName>
    <definedName name="XDO_?FINAL_ISIN?363?">'SFMP- Series 43'!$D$26:$D$67</definedName>
    <definedName name="XDO_?FINAL_ISIN?364?">'SFMP- Series 43'!$D$26:$D$72</definedName>
    <definedName name="XDO_?FINAL_ISIN?365?">'SNN50'!$D$10:$D$59</definedName>
    <definedName name="XDO_?FINAL_ISIN?366?">'SNN50'!$D$10:$D$102</definedName>
    <definedName name="XDO_?FINAL_ISIN?367?">'SNN50'!$D$10:$D$107</definedName>
    <definedName name="XDO_?FINAL_ISIN?368?">'SFMP- Series 44'!$D$26:$D$31</definedName>
    <definedName name="XDO_?FINAL_ISIN?369?">'SFMP- Series 44'!$D$26:$D$53</definedName>
    <definedName name="XDO_?FINAL_ISIN?37?">SEHF!$D$10:$D$139</definedName>
    <definedName name="XDO_?FINAL_ISIN?370?">'SFMP- Series 44'!$D$26:$D$68</definedName>
    <definedName name="XDO_?FINAL_ISIN?371?">'SFMP- Series 44'!$D$26:$D$73</definedName>
    <definedName name="XDO_?FINAL_ISIN?372?">'SFMP- Series 45'!$D$26:$D$33</definedName>
    <definedName name="XDO_?FINAL_ISIN?373?">'SFMP- Series 45'!$D$26:$D$55</definedName>
    <definedName name="XDO_?FINAL_ISIN?374?">'SFMP- Series 45'!$D$26:$D$70</definedName>
    <definedName name="XDO_?FINAL_ISIN?375?">'SFMP- Series 45'!$D$26:$D$75</definedName>
    <definedName name="XDO_?FINAL_ISIN?376?">SBIETFCON!$D$10:$D$39</definedName>
    <definedName name="XDO_?FINAL_ISIN?377?">SBIETFCON!$D$10:$D$86</definedName>
    <definedName name="XDO_?FINAL_ISIN?378?">'SFMP- Series 46'!$D$26:$D$29</definedName>
    <definedName name="XDO_?FINAL_ISIN?379?">'SFMP- Series 46'!$D$26:$D$48</definedName>
    <definedName name="XDO_?FINAL_ISIN?38?">SEHF!$D$10:$D$147</definedName>
    <definedName name="XDO_?FINAL_ISIN?380?">'SFMP- Series 46'!$D$26:$D$63</definedName>
    <definedName name="XDO_?FINAL_ISIN?381?">'SFMP- Series 46'!$D$26:$D$68</definedName>
    <definedName name="XDO_?FINAL_ISIN?382?">'SFMP- Series 47'!$D$26:$D$27</definedName>
    <definedName name="XDO_?FINAL_ISIN?383?">'SFMP- Series 47'!$D$26:$D$47</definedName>
    <definedName name="XDO_?FINAL_ISIN?384?">'SFMP- Series 47'!$D$26:$D$62</definedName>
    <definedName name="XDO_?FINAL_ISIN?385?">'SFMP- Series 47'!$D$26:$D$67</definedName>
    <definedName name="XDO_?FINAL_ISIN?386?">'SFMP- Series 48'!$D$26:$D$28</definedName>
    <definedName name="XDO_?FINAL_ISIN?387?">'SFMP- Series 48'!$D$26:$D$45</definedName>
    <definedName name="XDO_?FINAL_ISIN?388?">'SFMP- Series 48'!$D$26:$D$60</definedName>
    <definedName name="XDO_?FINAL_ISIN?389?">'SFMP- Series 48'!$D$26:$D$65</definedName>
    <definedName name="XDO_?FINAL_ISIN?39?">SEHF!$D$10:$D$162</definedName>
    <definedName name="XDO_?FINAL_ISIN?390?">SBAF!$D$10:$D$100</definedName>
    <definedName name="XDO_?FINAL_ISIN?391?">SBAF!$D$10:$D$106</definedName>
    <definedName name="XDO_?FINAL_ISIN?392?">SBAF!$D$10:$D$110</definedName>
    <definedName name="XDO_?FINAL_ISIN?393?">SBAF!$D$10:$D$115</definedName>
    <definedName name="XDO_?FINAL_ISIN?394?">SBAF!$D$10:$D$152</definedName>
    <definedName name="XDO_?FINAL_ISIN?395?">SBAF!$D$10:$D$165</definedName>
    <definedName name="XDO_?FINAL_ISIN?396?">SBAF!$D$10:$D$169</definedName>
    <definedName name="XDO_?FINAL_ISIN?397?">SBAF!$D$10:$D$174</definedName>
    <definedName name="XDO_?FINAL_ISIN?398?">SBAF!$D$10:$D$178</definedName>
    <definedName name="XDO_?FINAL_ISIN?399?">SBAF!$D$10:$D$199</definedName>
    <definedName name="XDO_?FINAL_ISIN?4?">#REF!</definedName>
    <definedName name="XDO_?FINAL_ISIN?40?">SEHF!$D$10:$D$167</definedName>
    <definedName name="XDO_?FINAL_ISIN?400?">SBAF!$D$10:$D$204</definedName>
    <definedName name="XDO_?FINAL_ISIN?401?">'SFMP- Series 49'!$D$26:$D$33</definedName>
    <definedName name="XDO_?FINAL_ISIN?402?">'SFMP- Series 49'!$D$26:$D$53</definedName>
    <definedName name="XDO_?FINAL_ISIN?403?">'SFMP- Series 49'!$D$26:$D$68</definedName>
    <definedName name="XDO_?FINAL_ISIN?404?">'SFMP- Series 49'!$D$26:$D$73</definedName>
    <definedName name="XDO_?FINAL_ISIN?405?">'SFMP- Series 50'!$D$26:$D$30</definedName>
    <definedName name="XDO_?FINAL_ISIN?406?">'SFMP- Series 50'!$D$26:$D$49</definedName>
    <definedName name="XDO_?FINAL_ISIN?407?">'SFMP- Series 50'!$D$26:$D$64</definedName>
    <definedName name="XDO_?FINAL_ISIN?408?">'SFMP- Series 50'!$D$26:$D$69</definedName>
    <definedName name="XDO_?FINAL_ISIN?409?">'SFMP- Series 51'!$D$26:$D$36</definedName>
    <definedName name="XDO_?FINAL_ISIN?41?">#REF!</definedName>
    <definedName name="XDO_?FINAL_ISIN?410?">'SFMP- Series 51'!$D$26:$D$58</definedName>
    <definedName name="XDO_?FINAL_ISIN?411?">'SFMP- Series 51'!$D$26:$D$73</definedName>
    <definedName name="XDO_?FINAL_ISIN?412?">'SFMP- Series 51'!$D$26:$D$78</definedName>
    <definedName name="XDO_?FINAL_ISIN?413?">'SFMP- Series 52'!$D$26:$D$30</definedName>
    <definedName name="XDO_?FINAL_ISIN?414?">'SFMP- Series 52'!$D$26:$D$52</definedName>
    <definedName name="XDO_?FINAL_ISIN?415?">'SFMP- Series 52'!$D$26:$D$67</definedName>
    <definedName name="XDO_?FINAL_ISIN?416?">'SFMP- Series 52'!$D$26:$D$72</definedName>
    <definedName name="XDO_?FINAL_ISIN?417?">'SFMP- Series 53'!$D$26:$D$34</definedName>
    <definedName name="XDO_?FINAL_ISIN?418?">'SFMP- Series 53'!$D$26:$D$57</definedName>
    <definedName name="XDO_?FINAL_ISIN?419?">'SFMP- Series 53'!$D$26:$D$72</definedName>
    <definedName name="XDO_?FINAL_ISIN?42?">#REF!</definedName>
    <definedName name="XDO_?FINAL_ISIN?420?">'SFMP- Series 53'!$D$26:$D$77</definedName>
    <definedName name="XDO_?FINAL_ISIN?421?">'SFMP- Series 54'!$D$26:$D$28</definedName>
    <definedName name="XDO_?FINAL_ISIN?422?">'SFMP- Series 54'!$D$26:$D$44</definedName>
    <definedName name="XDO_?FINAL_ISIN?423?">'SFMP- Series 54'!$D$26:$D$59</definedName>
    <definedName name="XDO_?FINAL_ISIN?424?">'SFMP- Series 54'!$D$26:$D$64</definedName>
    <definedName name="XDO_?FINAL_ISIN?425?">'SFMP- Series 55'!$D$26:$D$32</definedName>
    <definedName name="XDO_?FINAL_ISIN?426?">'SFMP- Series 55'!$D$26:$D$55</definedName>
    <definedName name="XDO_?FINAL_ISIN?427?">'SFMP- Series 55'!$D$26:$D$70</definedName>
    <definedName name="XDO_?FINAL_ISIN?428?">'SFMP- Series 55'!$D$26:$D$75</definedName>
    <definedName name="XDO_?FINAL_ISIN?429?">'SFMP- Series 56'!$D$26:$D$27</definedName>
    <definedName name="XDO_?FINAL_ISIN?43?">SMIF!$D$18:$D$32</definedName>
    <definedName name="XDO_?FINAL_ISIN?430?">'SFMP- Series 56'!$D$26:$D$42</definedName>
    <definedName name="XDO_?FINAL_ISIN?431?">'SFMP- Series 56'!$D$26:$D$57</definedName>
    <definedName name="XDO_?FINAL_ISIN?432?">'SFMP- Series 56'!$D$26:$D$62</definedName>
    <definedName name="XDO_?FINAL_ISIN?433?">'SFMP- Series 57'!$D$26:$D$29</definedName>
    <definedName name="XDO_?FINAL_ISIN?434?">'SFMP- Series 57'!$D$26:$D$52</definedName>
    <definedName name="XDO_?FINAL_ISIN?435?">'SFMP- Series 57'!$D$26:$D$67</definedName>
    <definedName name="XDO_?FINAL_ISIN?436?">'SFMP- Series 57'!$D$26:$D$72</definedName>
    <definedName name="XDO_?FINAL_ISIN?437?">'SFMP- Series 58'!$D$26:$D$31</definedName>
    <definedName name="XDO_?FINAL_ISIN?438?">'SFMP- Series 58'!$D$26:$D$50</definedName>
    <definedName name="XDO_?FINAL_ISIN?439?">'SFMP- Series 58'!$D$26:$D$65</definedName>
    <definedName name="XDO_?FINAL_ISIN?44?">SMIF!$D$18:$D$43</definedName>
    <definedName name="XDO_?FINAL_ISIN?440?">'SFMP- Series 58'!$D$26:$D$70</definedName>
    <definedName name="XDO_?FINAL_ISIN?441?">SCPSE!$D$18:$D$45</definedName>
    <definedName name="XDO_?FINAL_ISIN?442?">SCPSE!$D$18:$D$54</definedName>
    <definedName name="XDO_?FINAL_ISIN?443?">SCPSE!$D$18:$D$127</definedName>
    <definedName name="XDO_?FINAL_ISIN?444?">SCPSE!$D$18:$D$154</definedName>
    <definedName name="XDO_?FINAL_ISIN?445?">SCPSE!$D$18:$D$159</definedName>
    <definedName name="XDO_?FINAL_ISIN?446?">'SFMP- Series 59'!$D$38:$D$40</definedName>
    <definedName name="XDO_?FINAL_ISIN?447?">'SFMP- Series 59'!$D$38:$D$55</definedName>
    <definedName name="XDO_?FINAL_ISIN?448?">'SFMP- Series 59'!$D$38:$D$60</definedName>
    <definedName name="XDO_?FINAL_ISIN?449?">'SFMP- Series 60'!$D$26:$D$30</definedName>
    <definedName name="XDO_?FINAL_ISIN?45?">SMIF!$D$18:$D$52</definedName>
    <definedName name="XDO_?FINAL_ISIN?450?">'SFMP- Series 60'!$D$26:$D$51</definedName>
    <definedName name="XDO_?FINAL_ISIN?451?">'SFMP- Series 60'!$D$26:$D$66</definedName>
    <definedName name="XDO_?FINAL_ISIN?452?">'SFMP- Series 60'!$D$26:$D$71</definedName>
    <definedName name="XDO_?FINAL_ISIN?453?">SMCF!$D$10:$D$60</definedName>
    <definedName name="XDO_?FINAL_ISIN?454?">SMCF!$D$10:$D$75</definedName>
    <definedName name="XDO_?FINAL_ISIN?455?">SMCF!$D$10:$D$87</definedName>
    <definedName name="XDO_?FINAL_ISIN?456?">SMCF!$D$10:$D$106</definedName>
    <definedName name="XDO_?FINAL_ISIN?457?">SMCF!$D$10:$D$111</definedName>
    <definedName name="XDO_?FINAL_ISIN?458?">'SFMP- Series 61'!$D$26:$D$36</definedName>
    <definedName name="XDO_?FINAL_ISIN?459?">'SFMP- Series 61'!$D$26:$D$58</definedName>
    <definedName name="XDO_?FINAL_ISIN?46?">SMIF!$D$18:$D$65</definedName>
    <definedName name="XDO_?FINAL_ISIN?460?">'SFMP- Series 61'!$D$26:$D$73</definedName>
    <definedName name="XDO_?FINAL_ISIN?461?">'SFMP- Series 61'!$D$26:$D$78</definedName>
    <definedName name="XDO_?FINAL_ISIN?462?">'SFMP- Series 66'!$D$26:$D$34</definedName>
    <definedName name="XDO_?FINAL_ISIN?463?">'SFMP- Series 66'!$D$26:$D$56</definedName>
    <definedName name="XDO_?FINAL_ISIN?464?">'SFMP- Series 66'!$D$26:$D$71</definedName>
    <definedName name="XDO_?FINAL_ISIN?465?">'SFMP- Series 66'!$D$26:$D$76</definedName>
    <definedName name="XDO_?FINAL_ISIN?466?">'SFMP- Series 67'!$D$26:$D$34</definedName>
    <definedName name="XDO_?FINAL_ISIN?467?">'SFMP- Series 67'!$D$26:$D$56</definedName>
    <definedName name="XDO_?FINAL_ISIN?468?">'SFMP- Series 67'!$D$26:$D$71</definedName>
    <definedName name="XDO_?FINAL_ISIN?469?">'SFMP- Series 67'!$D$26:$D$76</definedName>
    <definedName name="XDO_?FINAL_ISIN?47?">SMIF!$D$18:$D$75</definedName>
    <definedName name="XDO_?FINAL_ISIN?470?">'SFMP- Series 64'!$D$24</definedName>
    <definedName name="XDO_?FINAL_ISIN?471?">'SFMP- Series 64'!$D$24:$D$32</definedName>
    <definedName name="XDO_?FINAL_ISIN?472?">'SFMP- Series 64'!$D$24:$D$53</definedName>
    <definedName name="XDO_?FINAL_ISIN?473?">'SFMP- Series 64'!$D$24:$D$68</definedName>
    <definedName name="XDO_?FINAL_ISIN?474?">'SFMP- Series 64'!$D$24:$D$73</definedName>
    <definedName name="XDO_?FINAL_ISIN?475?">'SFMP- Series 68'!$D$24</definedName>
    <definedName name="XDO_?FINAL_ISIN?476?">'SFMP- Series 68'!$D$24:$D$41</definedName>
    <definedName name="XDO_?FINAL_ISIN?477?">'SFMP- Series 68'!$D$24:$D$56</definedName>
    <definedName name="XDO_?FINAL_ISIN?478?">'SFMP- Series 68'!$D$24:$D$61</definedName>
    <definedName name="XDO_?FINAL_ISIN?479?">SNM150IF!$D$10:$D$159</definedName>
    <definedName name="XDO_?FINAL_ISIN?48?">SMIF!$D$18:$D$80</definedName>
    <definedName name="XDO_?FINAL_ISIN?480?">SNM150IF!$D$10:$D$202</definedName>
    <definedName name="XDO_?FINAL_ISIN?481?">SNM150IF!$D$10:$D$207</definedName>
    <definedName name="XDO_?FINAL_ISIN?482?">SNS250IF!$D$10:$D$259</definedName>
    <definedName name="XDO_?FINAL_ISIN?483?">SNS250IF!$D$10:$D$302</definedName>
    <definedName name="XDO_?FINAL_ISIN?484?">SNS250IF!$D$10:$D$307</definedName>
    <definedName name="XDO_?FINAL_ISIN?485?">'SCIGI-JUN 2036'!$D$24:$D$25</definedName>
    <definedName name="XDO_?FINAL_ISIN?486?">'SCIGI-JUN 2036'!$D$24:$D$54</definedName>
    <definedName name="XDO_?FINAL_ISIN?487?">'SCIGI-JUN 2036'!$D$24:$D$59</definedName>
    <definedName name="XDO_?FINAL_ISIN?488?">'SCIGI-APR 2029'!$D$24</definedName>
    <definedName name="XDO_?FINAL_ISIN?489?">'SCIGI-APR 2029'!$D$24:$D$53</definedName>
    <definedName name="XDO_?FINAL_ISIN?49?">#REF!</definedName>
    <definedName name="XDO_?FINAL_ISIN?490?">'SCIGI-APR 2029'!$D$24:$D$58</definedName>
    <definedName name="XDO_?FINAL_ISIN?491?">'SCISI-SEP 2027'!$D$24</definedName>
    <definedName name="XDO_?FINAL_ISIN?492?">'SCISI-SEP 2027'!$D$24:$D$44</definedName>
    <definedName name="XDO_?FINAL_ISIN?493?">'SCISI-SEP 2027'!$D$24:$D$71</definedName>
    <definedName name="XDO_?FINAL_ISIN?494?">'SCISI-SEP 2027'!$D$24:$D$76</definedName>
    <definedName name="XDO_?FINAL_ISIN?495?">'SFMP- Series 72'!$D$38:$D$41</definedName>
    <definedName name="XDO_?FINAL_ISIN?496?">'SFMP- Series 72'!$D$38:$D$56</definedName>
    <definedName name="XDO_?FINAL_ISIN?497?">'SFMP- Series 72'!$D$38:$D$61</definedName>
    <definedName name="XDO_?FINAL_ISIN?498?">'SFMP- Series 73'!$D$38:$D$41</definedName>
    <definedName name="XDO_?FINAL_ISIN?499?">'SFMP- Series 73'!$D$38:$D$56</definedName>
    <definedName name="XDO_?FINAL_ISIN?5?">#REF!</definedName>
    <definedName name="XDO_?FINAL_ISIN?50?">#REF!</definedName>
    <definedName name="XDO_?FINAL_ISIN?500?">'SFMP- Series 73'!$D$38:$D$61</definedName>
    <definedName name="XDO_?FINAL_ISIN?501?">SLDF!$D$24:$D$33</definedName>
    <definedName name="XDO_?FINAL_ISIN?502?">SLDF!$D$24:$D$54</definedName>
    <definedName name="XDO_?FINAL_ISIN?503?">SLDF!$D$24:$D$64</definedName>
    <definedName name="XDO_?FINAL_ISIN?504?">SLDF!$D$24:$D$69</definedName>
    <definedName name="XDO_?FINAL_ISIN?505?">'SFMP- Series 74'!$D$26:$D$33</definedName>
    <definedName name="XDO_?FINAL_ISIN?506?">'SFMP- Series 74'!$D$26:$D$50</definedName>
    <definedName name="XDO_?FINAL_ISIN?507?">'SFMP- Series 74'!$D$26:$D$65</definedName>
    <definedName name="XDO_?FINAL_ISIN?508?">'SFMP- Series 74'!$D$26:$D$70</definedName>
    <definedName name="XDO_?FINAL_ISIN?509?">'SFMP- Series 76'!$D$18:$D$21</definedName>
    <definedName name="XDO_?FINAL_ISIN?51?">SCOF!$D$10:$D$56</definedName>
    <definedName name="XDO_?FINAL_ISIN?510?">'SFMP- Series 76'!$D$18:$D$31</definedName>
    <definedName name="XDO_?FINAL_ISIN?511?">'SFMP- Series 76'!$D$18:$D$49</definedName>
    <definedName name="XDO_?FINAL_ISIN?512?">'SFMP- Series 76'!$D$18:$D$64</definedName>
    <definedName name="XDO_?FINAL_ISIN?513?">'SFMP- Series 76'!$D$18:$D$69</definedName>
    <definedName name="XDO_?FINAL_ISIN?514?">'SFMP- Series 78'!$D$18:$D$22</definedName>
    <definedName name="XDO_?FINAL_ISIN?515?">'SFMP- Series 78'!$D$18:$D$34</definedName>
    <definedName name="XDO_?FINAL_ISIN?516?">'SFMP- Series 78'!$D$18:$D$51</definedName>
    <definedName name="XDO_?FINAL_ISIN?517?">'SFMP- Series 78'!$D$18:$D$66</definedName>
    <definedName name="XDO_?FINAL_ISIN?518?">'SFMP- Series 78'!$D$18:$D$71</definedName>
    <definedName name="XDO_?FINAL_ISIN?519?">SDYF!$D$10:$D$52</definedName>
    <definedName name="XDO_?FINAL_ISIN?52?">SCOF!$D$10:$D$81</definedName>
    <definedName name="XDO_?FINAL_ISIN?520?">SDYF!$D$10:$D$60</definedName>
    <definedName name="XDO_?FINAL_ISIN?521?">SDYF!$D$10:$D$67</definedName>
    <definedName name="XDO_?FINAL_ISIN?522?">SDYF!$D$10:$D$88</definedName>
    <definedName name="XDO_?FINAL_ISIN?523?">SDYF!$D$10:$D$107</definedName>
    <definedName name="XDO_?FINAL_ISIN?524?">SDYF!$D$10:$D$112</definedName>
    <definedName name="XDO_?FINAL_ISIN?525?">'SFMP- Series 79'!$D$18:$D$21</definedName>
    <definedName name="XDO_?FINAL_ISIN?526?">'SFMP- Series 79'!$D$18:$D$44</definedName>
    <definedName name="XDO_?FINAL_ISIN?527?">'SFMP- Series 79'!$D$18:$D$59</definedName>
    <definedName name="XDO_?FINAL_ISIN?528?">'SFMP- Series 79'!$D$18:$D$64</definedName>
    <definedName name="XDO_?FINAL_ISIN?529?">'SFMP- Series 81'!$D$18:$D$25</definedName>
    <definedName name="XDO_?FINAL_ISIN?53?">SCOF!$D$10:$D$100</definedName>
    <definedName name="XDO_?FINAL_ISIN?530?">'SFMP- Series 81'!$D$18:$D$41</definedName>
    <definedName name="XDO_?FINAL_ISIN?531?">'SFMP- Series 81'!$D$18:$D$59</definedName>
    <definedName name="XDO_?FINAL_ISIN?532?">'SFMP- Series 81'!$D$18:$D$74</definedName>
    <definedName name="XDO_?FINAL_ISIN?533?">'SFMP- Series 81'!$D$18:$D$79</definedName>
    <definedName name="XDO_?FINAL_ISIN?534?">'SBI-BSE-SENSEX-IF'!$D$10:$D$39</definedName>
    <definedName name="XDO_?FINAL_ISIN?535?">'SBI-BSE-SENSEX-IF'!$D$10:$D$82</definedName>
    <definedName name="XDO_?FINAL_ISIN?536?">'SBI-BSE-SENSEX-IF'!$D$10:$D$87</definedName>
    <definedName name="XDO_?FINAL_ISIN?537?">LIQUIDSBI!$D$52</definedName>
    <definedName name="XDO_?FINAL_ISIN?538?">LIQUIDSBI!$D$52:$D$57</definedName>
    <definedName name="XDO_?FINAL_ISIN?539?">SN50EWIF!$D$10:$D$59</definedName>
    <definedName name="XDO_?FINAL_ISIN?54?">SCOF!$D$10:$D$105</definedName>
    <definedName name="XDO_?FINAL_ISIN?540?">SN50EWIF!$D$10:$D$102</definedName>
    <definedName name="XDO_?FINAL_ISIN?541?">SN50EWIF!$D$10:$D$107</definedName>
    <definedName name="XDO_?FINAL_ISIN?542?">SEOF!$D$10:$D$42</definedName>
    <definedName name="XDO_?FINAL_ISIN?543?">SEOF!$D$10:$D$67</definedName>
    <definedName name="XDO_?FINAL_ISIN?544?">SEOF!$D$10:$D$86</definedName>
    <definedName name="XDO_?FINAL_ISIN?545?">SEOF!$D$10:$D$91</definedName>
    <definedName name="XDO_?FINAL_ISIN?546?">'SBI-AOF'!$D$10:$D$37</definedName>
    <definedName name="XDO_?FINAL_ISIN?547?">'SBI-AOF'!$D$10:$D$62</definedName>
    <definedName name="XDO_?FINAL_ISIN?548?">'SBI-AOF'!$D$10:$D$81</definedName>
    <definedName name="XDO_?FINAL_ISIN?549?">'SBI-AOF'!$D$10:$D$86</definedName>
    <definedName name="XDO_?FINAL_ISIN?55?">STOF!$D$10:$D$35</definedName>
    <definedName name="XDO_?FINAL_ISIN?550?">'SBI Silver ETF'!$D$54</definedName>
    <definedName name="XDO_?FINAL_ISIN?551?">'SBI Silver ETF'!$D$54:$D$56</definedName>
    <definedName name="XDO_?FINAL_ISIN?552?">'SBI Silver ETF'!$D$54:$D$59</definedName>
    <definedName name="XDO_?FINAL_ISIN?553?">'SBI Silver ETF Fund of Fund'!$D$42</definedName>
    <definedName name="XDO_?FINAL_ISIN?554?">'SBI Silver ETF Fund of Fund'!$D$42:$D$54</definedName>
    <definedName name="XDO_?FINAL_ISIN?555?">'SBI Silver ETF Fund of Fund'!$D$42:$D$59</definedName>
    <definedName name="XDO_?FINAL_ISIN?556?">'SBI Nifty50 Equal Weight ETF'!$D$10:$D$59</definedName>
    <definedName name="XDO_?FINAL_ISIN?557?">'SBI Nifty50 Equal Weight ETF'!$D$10:$D$102</definedName>
    <definedName name="XDO_?FINAL_ISIN?558?">'SBI Nifty50 Equal Weight ETF'!$D$10:$D$107</definedName>
    <definedName name="XDO_?FINAL_ISIN?559?">SIOF!$D$10:$D$49</definedName>
    <definedName name="XDO_?FINAL_ISIN?56?">STOF!$D$10:$D$40</definedName>
    <definedName name="XDO_?FINAL_ISIN?560?">SIOF!$D$10:$D$75</definedName>
    <definedName name="XDO_?FINAL_ISIN?561?">SIOF!$D$10:$D$94</definedName>
    <definedName name="XDO_?FINAL_ISIN?562?">SIOF!$D$10:$D$99</definedName>
    <definedName name="XDO_?FINAL_ISIN?563?">'SBI Nifty 500 Index Fund'!$D$10:$D$509</definedName>
    <definedName name="XDO_?FINAL_ISIN?564?">'SBI Nifty 500 Index Fund'!$D$10:$D$552</definedName>
    <definedName name="XDO_?FINAL_ISIN?565?">'SBI Nifty 500 Index Fund'!$D$10:$D$557</definedName>
    <definedName name="XDO_?FINAL_ISIN?566?">SBINICIF!$D$10:$D$39</definedName>
    <definedName name="XDO_?FINAL_ISIN?567?">SBINICIF!$D$10:$D$82</definedName>
    <definedName name="XDO_?FINAL_ISIN?568?">SBINICIF!$D$10:$D$87</definedName>
    <definedName name="XDO_?FINAL_ISIN?569?">'SBI Quant Fund'!$D$10:$D$40</definedName>
    <definedName name="XDO_?FINAL_ISIN?57?">STOF!$D$10:$D$48</definedName>
    <definedName name="XDO_?FINAL_ISIN?570?">'SBI Quant Fund'!$D$10:$D$83</definedName>
    <definedName name="XDO_?FINAL_ISIN?571?">'SBI Quant Fund'!$D$10:$D$88</definedName>
    <definedName name="XDO_?FINAL_ISIN?572?">'SBI Nifty Bank Index Fund'!$D$10:$D$21</definedName>
    <definedName name="XDO_?FINAL_ISIN?573?">'SBI Nifty Bank Index Fund'!$D$10:$D$64</definedName>
    <definedName name="XDO_?FINAL_ISIN?574?">'SBI Nifty Bank Index Fund'!$D$10:$D$69</definedName>
    <definedName name="XDO_?FINAL_ISIN?575?">'SBI Nifty IT Index Fund'!$D$10:$D$19</definedName>
    <definedName name="XDO_?FINAL_ISIN?576?">'SBI Nifty IT Index Fund'!$D$10:$D$62</definedName>
    <definedName name="XDO_?FINAL_ISIN?577?">'SBI Nifty IT Index Fund'!$D$10:$D$67</definedName>
    <definedName name="XDO_?FINAL_ISIN?578?">#REF!</definedName>
    <definedName name="XDO_?FINAL_ISIN?579?">#REF!</definedName>
    <definedName name="XDO_?FINAL_ISIN?58?">STOF!$D$10:$D$69</definedName>
    <definedName name="XDO_?FINAL_ISIN?580?">#REF!</definedName>
    <definedName name="XDO_?FINAL_ISIN?581?">#REF!</definedName>
    <definedName name="XDO_?FINAL_ISIN?582?">#REF!</definedName>
    <definedName name="XDO_?FINAL_ISIN?583?">#REF!</definedName>
    <definedName name="XDO_?FINAL_ISIN?584?">#REF!</definedName>
    <definedName name="XDO_?FINAL_ISIN?585?">#REF!</definedName>
    <definedName name="XDO_?FINAL_ISIN?586?">#REF!</definedName>
    <definedName name="XDO_?FINAL_ISIN?587?">#REF!</definedName>
    <definedName name="XDO_?FINAL_ISIN?588?">#REF!</definedName>
    <definedName name="XDO_?FINAL_ISIN?589?">#REF!</definedName>
    <definedName name="XDO_?FINAL_ISIN?59?">STOF!$D$10:$D$88</definedName>
    <definedName name="XDO_?FINAL_ISIN?590?">#REF!</definedName>
    <definedName name="XDO_?FINAL_ISIN?591?">#REF!</definedName>
    <definedName name="XDO_?FINAL_ISIN?592?">#REF!</definedName>
    <definedName name="XDO_?FINAL_ISIN?593?">#REF!</definedName>
    <definedName name="XDO_?FINAL_ISIN?594?">#REF!</definedName>
    <definedName name="XDO_?FINAL_ISIN?6?">#REF!</definedName>
    <definedName name="XDO_?FINAL_ISIN?60?">STOF!$D$10:$D$93</definedName>
    <definedName name="XDO_?FINAL_ISIN?61?">SHOF!$D$10:$D$37</definedName>
    <definedName name="XDO_?FINAL_ISIN?62?">SHOF!$D$10:$D$43</definedName>
    <definedName name="XDO_?FINAL_ISIN?63?">SHOF!$D$10:$D$64</definedName>
    <definedName name="XDO_?FINAL_ISIN?64?">SHOF!$D$10:$D$83</definedName>
    <definedName name="XDO_?FINAL_ISIN?65?">SHOF!$D$10:$D$88</definedName>
    <definedName name="XDO_?FINAL_ISIN?66?">SCF!$D$10:$D$93</definedName>
    <definedName name="XDO_?FINAL_ISIN?67?">SCF!$D$10:$D$100</definedName>
    <definedName name="XDO_?FINAL_ISIN?68?">SCF!$D$10:$D$104</definedName>
    <definedName name="XDO_?FINAL_ISIN?69?">SCF!$D$10:$D$131</definedName>
    <definedName name="XDO_?FINAL_ISIN?7?">#REF!</definedName>
    <definedName name="XDO_?FINAL_ISIN?70?">SCF!$D$10:$D$150</definedName>
    <definedName name="XDO_?FINAL_ISIN?71?">SCF!$D$10:$D$155</definedName>
    <definedName name="XDO_?FINAL_ISIN?72?">SNIF!$D$10:$D$59</definedName>
    <definedName name="XDO_?FINAL_ISIN?73?">SNIF!$D$10:$D$102</definedName>
    <definedName name="XDO_?FINAL_ISIN?74?">SNIF!$D$10:$D$107</definedName>
    <definedName name="XDO_?FINAL_ISIN?75?">'SMCBF-SP'!$D$10:$D$31</definedName>
    <definedName name="XDO_?FINAL_ISIN?76?">'SMCBF-SP'!$D$10:$D$51</definedName>
    <definedName name="XDO_?FINAL_ISIN?77?">'SMCBF-SP'!$D$10:$D$60</definedName>
    <definedName name="XDO_?FINAL_ISIN?78?">'SMCBF-SP'!$D$10:$D$65</definedName>
    <definedName name="XDO_?FINAL_ISIN?79?">'SMCBF-SP'!$D$10:$D$78</definedName>
    <definedName name="XDO_?FINAL_ISIN?8?">#REF!</definedName>
    <definedName name="XDO_?FINAL_ISIN?80?">'SMCBF-SP'!$D$10:$D$93</definedName>
    <definedName name="XDO_?FINAL_ISIN?81?">'SMCBF-SP'!$D$10:$D$98</definedName>
    <definedName name="XDO_?FINAL_ISIN?82?">SOF!$D$34:$D$35</definedName>
    <definedName name="XDO_?FINAL_ISIN?83?">SOF!$D$34:$D$55</definedName>
    <definedName name="XDO_?FINAL_ISIN?84?">SOF!$D$34:$D$60</definedName>
    <definedName name="XDO_?FINAL_ISIN?85?">SMMDF!$D$18:$D$48</definedName>
    <definedName name="XDO_?FINAL_ISIN?86?">SMMDF!$D$18:$D$60</definedName>
    <definedName name="XDO_?FINAL_ISIN?87?">SMMDF!$D$18:$D$71</definedName>
    <definedName name="XDO_?FINAL_ISIN?88?">SMMDF!$D$18:$D$75</definedName>
    <definedName name="XDO_?FINAL_ISIN?89?">SMMDF!$D$18:$D$86</definedName>
    <definedName name="XDO_?FINAL_ISIN?9?">SLMF!$D$10:$D$81</definedName>
    <definedName name="XDO_?FINAL_ISIN?90?">SMMDF!$D$18:$D$96</definedName>
    <definedName name="XDO_?FINAL_ISIN?91?">SMMDF!$D$18:$D$101</definedName>
    <definedName name="XDO_?FINAL_ISIN?92?">SLF!$D$18:$D$22</definedName>
    <definedName name="XDO_?FINAL_ISIN?93?">SLF!$D$18:$D$35</definedName>
    <definedName name="XDO_?FINAL_ISIN?94?">SLF!$D$18:$D$97</definedName>
    <definedName name="XDO_?FINAL_ISIN?95?">SLF!$D$18:$D$126</definedName>
    <definedName name="XDO_?FINAL_ISIN?96?">SLF!$D$18:$D$137</definedName>
    <definedName name="XDO_?FINAL_ISIN?97?">SLF!$D$18:$D$148</definedName>
    <definedName name="XDO_?FINAL_ISIN?98?">SLF!$D$18:$D$159</definedName>
    <definedName name="XDO_?FINAL_ISIN?99?">SLF!$D$18:$D$164</definedName>
    <definedName name="XDO_?FINAL_MV?">SMEEF!$G$10:$G$100</definedName>
    <definedName name="XDO_?FINAL_MV?1?">#REF!</definedName>
    <definedName name="XDO_?FINAL_MV?10?">SLMF!$G$10:$G$87</definedName>
    <definedName name="XDO_?FINAL_MV?100?">SDBF!$G$18:$G$23</definedName>
    <definedName name="XDO_?FINAL_MV?101?">SDBF!$G$18:$G$29</definedName>
    <definedName name="XDO_?FINAL_MV?102?">SDBF!$G$18:$G$37</definedName>
    <definedName name="XDO_?FINAL_MV?103?">SDBF!$G$18:$G$41</definedName>
    <definedName name="XDO_?FINAL_MV?104?">SDBF!$G$18:$G$60</definedName>
    <definedName name="XDO_?FINAL_MV?105?">SDBF!$G$18:$G$70</definedName>
    <definedName name="XDO_?FINAL_MV?106?">SDBF!$G$18:$G$75</definedName>
    <definedName name="XDO_?FINAL_MV?107?">SSF!$G$24</definedName>
    <definedName name="XDO_?FINAL_MV?108?">SSF!$G$24:$G$62</definedName>
    <definedName name="XDO_?FINAL_MV?109?">SSF!$G$24:$G$89</definedName>
    <definedName name="XDO_?FINAL_MV?11?">SLMF!$G$10:$G$91</definedName>
    <definedName name="XDO_?FINAL_MV?110?">SSF!$G$24:$G$131</definedName>
    <definedName name="XDO_?FINAL_MV?111?">SSF!$G$24:$G$136</definedName>
    <definedName name="XDO_?FINAL_MV?112?">SSF!$G$24:$G$147</definedName>
    <definedName name="XDO_?FINAL_MV?113?">SSF!$G$24:$G$157</definedName>
    <definedName name="XDO_?FINAL_MV?114?">SSF!$G$24:$G$162</definedName>
    <definedName name="XDO_?FINAL_MV?115?">SCRF!$G$16</definedName>
    <definedName name="XDO_?FINAL_MV?116?">SCRF!$G$16:$G$20</definedName>
    <definedName name="XDO_?FINAL_MV?117?">SCRF!$G$16:$G$54</definedName>
    <definedName name="XDO_?FINAL_MV?118?">SCRF!$G$16:$G$64</definedName>
    <definedName name="XDO_?FINAL_MV?119?">SCRF!$G$16:$G$85</definedName>
    <definedName name="XDO_?FINAL_MV?12?">SLMF!$G$10:$G$112</definedName>
    <definedName name="XDO_?FINAL_MV?120?">SCRF!$G$16:$G$95</definedName>
    <definedName name="XDO_?FINAL_MV?121?">SCRF!$G$16:$G$100</definedName>
    <definedName name="XDO_?FINAL_MV?122?">SFEF!$G$10:$G$33</definedName>
    <definedName name="XDO_?FINAL_MV?123?">SFEF!$G$10:$G$41</definedName>
    <definedName name="XDO_?FINAL_MV?124?">SFEF!$G$10:$G$66</definedName>
    <definedName name="XDO_?FINAL_MV?125?">SFEF!$G$10:$G$85</definedName>
    <definedName name="XDO_?FINAL_MV?126?">SFEF!$G$10:$G$90</definedName>
    <definedName name="XDO_?FINAL_MV?127?">SCHF!$G$10:$G$47</definedName>
    <definedName name="XDO_?FINAL_MV?128?">SCHF!$G$10:$G$55</definedName>
    <definedName name="XDO_?FINAL_MV?129?">SCHF!$G$10:$G$109</definedName>
    <definedName name="XDO_?FINAL_MV?13?">SLMF!$G$10:$G$131</definedName>
    <definedName name="XDO_?FINAL_MV?130?">SCHF!$G$10:$G$120</definedName>
    <definedName name="XDO_?FINAL_MV?131?">SCHF!$G$10:$G$128</definedName>
    <definedName name="XDO_?FINAL_MV?132?">SCHF!$G$10:$G$147</definedName>
    <definedName name="XDO_?FINAL_MV?133?">SCHF!$G$10:$G$157</definedName>
    <definedName name="XDO_?FINAL_MV?134?">SCHF!$G$10:$G$162</definedName>
    <definedName name="XDO_?FINAL_MV?135?">SMUSD!$G$18:$G$42</definedName>
    <definedName name="XDO_?FINAL_MV?136?">SMUSD!$G$18:$G$49</definedName>
    <definedName name="XDO_?FINAL_MV?137?">SMUSD!$G$18:$G$53</definedName>
    <definedName name="XDO_?FINAL_MV?138?">SMUSD!$G$18:$G$64</definedName>
    <definedName name="XDO_?FINAL_MV?139?">SMUSD!$G$18:$G$73</definedName>
    <definedName name="XDO_?FINAL_MV?14?">SLMF!$G$10:$G$136</definedName>
    <definedName name="XDO_?FINAL_MV?140?">SMUSD!$G$18:$G$99</definedName>
    <definedName name="XDO_?FINAL_MV?141?">SMUSD!$G$18:$G$104</definedName>
    <definedName name="XDO_?FINAL_MV?142?">SMUSD!$G$18:$G$115</definedName>
    <definedName name="XDO_?FINAL_MV?143?">SMUSD!$G$18:$G$125</definedName>
    <definedName name="XDO_?FINAL_MV?144?">SMUSD!$G$18:$G$130</definedName>
    <definedName name="XDO_?FINAL_MV?145?">SMIDCAP!$G$10:$G$68</definedName>
    <definedName name="XDO_?FINAL_MV?146?">SMIDCAP!$G$10:$G$95</definedName>
    <definedName name="XDO_?FINAL_MV?147?">SMIDCAP!$G$10:$G$114</definedName>
    <definedName name="XDO_?FINAL_MV?148?">SMIDCAP!$G$10:$G$119</definedName>
    <definedName name="XDO_?FINAL_MV?149?">SMCMF!$G$24:$G$25</definedName>
    <definedName name="XDO_?FINAL_MV?15?">SLTEF!$G$10:$G$72</definedName>
    <definedName name="XDO_?FINAL_MV?150?">SMCMF!$G$24:$G$54</definedName>
    <definedName name="XDO_?FINAL_MV?151?">SMCMF!$G$24:$G$59</definedName>
    <definedName name="XDO_?FINAL_MV?152?">SMCOMMA!$G$10:$G$36</definedName>
    <definedName name="XDO_?FINAL_MV?153?">SMCOMMA!$G$10:$G$61</definedName>
    <definedName name="XDO_?FINAL_MV?154?">SMCOMMA!$G$10:$G$80</definedName>
    <definedName name="XDO_?FINAL_MV?155?">SMCOMMA!$G$10:$G$85</definedName>
    <definedName name="XDO_?FINAL_MV?156?">SMGF!$G$24:$G$29</definedName>
    <definedName name="XDO_?FINAL_MV?157?">SMGF!$G$24:$G$36</definedName>
    <definedName name="XDO_?FINAL_MV?158?">SMGF!$G$24:$G$63</definedName>
    <definedName name="XDO_?FINAL_MV?159?">SMGF!$G$24:$G$68</definedName>
    <definedName name="XDO_?FINAL_MV?16?">SLTEF!$G$10:$G$97</definedName>
    <definedName name="XDO_?FINAL_MV?160?">SFLEXI!$G$10:$G$73</definedName>
    <definedName name="XDO_?FINAL_MV?161?">SFLEXI!$G$10:$G$82</definedName>
    <definedName name="XDO_?FINAL_MV?162?">SFLEXI!$G$10:$G$103</definedName>
    <definedName name="XDO_?FINAL_MV?163?">SFLEXI!$G$10:$G$122</definedName>
    <definedName name="XDO_?FINAL_MV?164?">SFLEXI!$G$10:$G$127</definedName>
    <definedName name="XDO_?FINAL_MV?165?">SMAAF!$G$10:$G$60</definedName>
    <definedName name="XDO_?FINAL_MV?166?">SMAAF!$G$10:$G$68</definedName>
    <definedName name="XDO_?FINAL_MV?167?">SMAAF!$G$10:$G$73</definedName>
    <definedName name="XDO_?FINAL_MV?168?">SMAAF!$G$10:$G$109</definedName>
    <definedName name="XDO_?FINAL_MV?169?">SMAAF!$G$10:$G$119</definedName>
    <definedName name="XDO_?FINAL_MV?17?">SLTEF!$G$10:$G$116</definedName>
    <definedName name="XDO_?FINAL_MV?170?">SMAAF!$G$10:$G$140</definedName>
    <definedName name="XDO_?FINAL_MV?171?">SMAAF!$G$10:$G$152</definedName>
    <definedName name="XDO_?FINAL_MV?172?">SMAAF!$G$10:$G$157</definedName>
    <definedName name="XDO_?FINAL_MV?173?">SBLUECHIP!$G$10:$G$54</definedName>
    <definedName name="XDO_?FINAL_MV?174?">SBLUECHIP!$G$10:$G$81</definedName>
    <definedName name="XDO_?FINAL_MV?175?">SBLUECHIP!$G$10:$G$100</definedName>
    <definedName name="XDO_?FINAL_MV?176?">SBLUECHIP!$G$10:$G$105</definedName>
    <definedName name="XDO_?FINAL_MV?177?">SAOF!$G$10:$G$193</definedName>
    <definedName name="XDO_?FINAL_MV?178?">SAOF!$G$10:$G$222</definedName>
    <definedName name="XDO_?FINAL_MV?179?">SAOF!$G$10:$G$239</definedName>
    <definedName name="XDO_?FINAL_MV?18?">SLTEF!$G$10:$G$121</definedName>
    <definedName name="XDO_?FINAL_MV?180?">SAOF!$G$10:$G$247</definedName>
    <definedName name="XDO_?FINAL_MV?181?">SAOF!$G$10:$G$251</definedName>
    <definedName name="XDO_?FINAL_MV?182?">SAOF!$G$10:$G$263</definedName>
    <definedName name="XDO_?FINAL_MV?183?">SAOF!$G$10:$G$275</definedName>
    <definedName name="XDO_?FINAL_MV?184?">SAOF!$G$10:$G$280</definedName>
    <definedName name="XDO_?FINAL_MV?185?">SIF!$G$10:$G$45</definedName>
    <definedName name="XDO_?FINAL_MV?186?">SIF!$G$10:$G$53</definedName>
    <definedName name="XDO_?FINAL_MV?187?">SIF!$G$10:$G$74</definedName>
    <definedName name="XDO_?FINAL_MV?188?">SIF!$G$10:$G$93</definedName>
    <definedName name="XDO_?FINAL_MV?189?">SIF!$G$10:$G$98</definedName>
    <definedName name="XDO_?FINAL_MV?19?">#REF!</definedName>
    <definedName name="XDO_?FINAL_MV?190?">SMLDF!$G$18:$G$70</definedName>
    <definedName name="XDO_?FINAL_MV?191?">SMLDF!$G$18:$G$79</definedName>
    <definedName name="XDO_?FINAL_MV?192?">SMLDF!$G$18:$G$85</definedName>
    <definedName name="XDO_?FINAL_MV?193?">SMLDF!$G$18:$G$92</definedName>
    <definedName name="XDO_?FINAL_MV?194?">SMLDF!$G$18:$G$104</definedName>
    <definedName name="XDO_?FINAL_MV?195?">SMLDF!$G$18:$G$110</definedName>
    <definedName name="XDO_?FINAL_MV?196?">SMLDF!$G$18:$G$116</definedName>
    <definedName name="XDO_?FINAL_MV?197?">SMLDF!$G$18:$G$122</definedName>
    <definedName name="XDO_?FINAL_MV?198?">SMLDF!$G$18:$G$129</definedName>
    <definedName name="XDO_?FINAL_MV?199?">SMLDF!$G$18:$G$139</definedName>
    <definedName name="XDO_?FINAL_MV?2?">#REF!</definedName>
    <definedName name="XDO_?FINAL_MV?20?">#REF!</definedName>
    <definedName name="XDO_?FINAL_MV?200?">SMLDF!$G$18:$G$144</definedName>
    <definedName name="XDO_?FINAL_MV?201?">SSTDF!$G$18:$G$68</definedName>
    <definedName name="XDO_?FINAL_MV?202?">SSTDF!$G$18:$G$75</definedName>
    <definedName name="XDO_?FINAL_MV?203?">SSTDF!$G$18:$G$83</definedName>
    <definedName name="XDO_?FINAL_MV?204?">SSTDF!$G$18:$G$89</definedName>
    <definedName name="XDO_?FINAL_MV?205?">SSTDF!$G$18:$G$102</definedName>
    <definedName name="XDO_?FINAL_MV?206?">SSTDF!$G$18:$G$109</definedName>
    <definedName name="XDO_?FINAL_MV?207?">SSTDF!$G$18:$G$119</definedName>
    <definedName name="XDO_?FINAL_MV?208?">SSTDF!$G$18:$G$124</definedName>
    <definedName name="XDO_?FINAL_MV?209?">SETFGOLD!$G$46</definedName>
    <definedName name="XDO_?FINAL_MV?21?">#REF!</definedName>
    <definedName name="XDO_?FINAL_MV?210?">SETFGOLD!$G$46:$G$54</definedName>
    <definedName name="XDO_?FINAL_MV?211?">SETFGOLD!$G$46:$G$59</definedName>
    <definedName name="XDO_?FINAL_MV?212?">SPSU!$G$10:$G$34</definedName>
    <definedName name="XDO_?FINAL_MV?213?">SPSU!$G$10:$G$59</definedName>
    <definedName name="XDO_?FINAL_MV?214?">SPSU!$G$10:$G$78</definedName>
    <definedName name="XDO_?FINAL_MV?215?">SPSU!$G$10:$G$83</definedName>
    <definedName name="XDO_?FINAL_MV?216?">SGF!$G$42</definedName>
    <definedName name="XDO_?FINAL_MV?217?">SGF!$G$42:$G$54</definedName>
    <definedName name="XDO_?FINAL_MV?218?">SGF!$G$42:$G$59</definedName>
    <definedName name="XDO_?FINAL_MV?219?">SBISENSEX!$G$10:$G$39</definedName>
    <definedName name="XDO_?FINAL_MV?22?">#REF!</definedName>
    <definedName name="XDO_?FINAL_MV?220?">SBISENSEX!$G$10:$G$82</definedName>
    <definedName name="XDO_?FINAL_MV?221?">SBISENSEX!$G$10:$G$87</definedName>
    <definedName name="XDO_?FINAL_MV?222?">SSCF!$G$10:$G$73</definedName>
    <definedName name="XDO_?FINAL_MV?223?">SSCF!$G$10:$G$98</definedName>
    <definedName name="XDO_?FINAL_MV?224?">SSCF!$G$10:$G$117</definedName>
    <definedName name="XDO_?FINAL_MV?225?">SSCF!$G$10:$G$122</definedName>
    <definedName name="XDO_?FINAL_MV?226?">SBPF!$G$18:$G$57</definedName>
    <definedName name="XDO_?FINAL_MV?227?">SBPF!$G$18:$G$66</definedName>
    <definedName name="XDO_?FINAL_MV?228?">SBPF!$G$18:$G$71</definedName>
    <definedName name="XDO_?FINAL_MV?229?">SBPF!$G$18:$G$79</definedName>
    <definedName name="XDO_?FINAL_MV?23?">SMGLF!$G$10:$G$39</definedName>
    <definedName name="XDO_?FINAL_MV?230?">SBPF!$G$18:$G$92</definedName>
    <definedName name="XDO_?FINAL_MV?231?">SBPF!$G$18:$G$102</definedName>
    <definedName name="XDO_?FINAL_MV?232?">SBPF!$G$18:$G$107</definedName>
    <definedName name="XDO_?FINAL_MV?233?">'SLTAF-II'!$G$10:$G$29</definedName>
    <definedName name="XDO_?FINAL_MV?234?">'SLTAF-II'!$G$10:$G$72</definedName>
    <definedName name="XDO_?FINAL_MV?235?">'SLTAF-II'!$G$10:$G$77</definedName>
    <definedName name="XDO_?FINAL_MV?236?">SBFS!$G$10:$G$32</definedName>
    <definedName name="XDO_?FINAL_MV?237?">SBFS!$G$10:$G$57</definedName>
    <definedName name="XDO_?FINAL_MV?238?">SBFS!$G$10:$G$76</definedName>
    <definedName name="XDO_?FINAL_MV?239?">SBFS!$G$10:$G$81</definedName>
    <definedName name="XDO_?FINAL_MV?24?">SMGLF!$G$10:$G$64</definedName>
    <definedName name="XDO_?FINAL_MV?240?">SETFNN50!$G$10:$G$59</definedName>
    <definedName name="XDO_?FINAL_MV?241?">SETFNN50!$G$10:$G$102</definedName>
    <definedName name="XDO_?FINAL_MV?242?">SETFNN50!$G$10:$G$107</definedName>
    <definedName name="XDO_?FINAL_MV?243?">SETFNIFBK!$G$10:$G$21</definedName>
    <definedName name="XDO_?FINAL_MV?244?">SETFNIFBK!$G$10:$G$64</definedName>
    <definedName name="XDO_?FINAL_MV?245?">SETFNIFBK!$G$10:$G$69</definedName>
    <definedName name="XDO_?FINAL_MV?246?">SETFBSE100!$G$10:$G$109</definedName>
    <definedName name="XDO_?FINAL_MV?247?">SETFBSE100!$G$10:$G$152</definedName>
    <definedName name="XDO_?FINAL_MV?248?">SETFBSE100!$G$10:$G$157</definedName>
    <definedName name="XDO_?FINAL_MV?249?">SESF!$G$10:$G$115</definedName>
    <definedName name="XDO_?FINAL_MV?25?">SMGLF!$G$10:$G$83</definedName>
    <definedName name="XDO_?FINAL_MV?250?">SESF!$G$10:$G$121</definedName>
    <definedName name="XDO_?FINAL_MV?251?">SESF!$G$10:$G$126</definedName>
    <definedName name="XDO_?FINAL_MV?252?">SESF!$G$10:$G$131</definedName>
    <definedName name="XDO_?FINAL_MV?253?">SESF!$G$10:$G$151</definedName>
    <definedName name="XDO_?FINAL_MV?254?">SESF!$G$10:$G$162</definedName>
    <definedName name="XDO_?FINAL_MV?255?">SESF!$G$10:$G$173</definedName>
    <definedName name="XDO_?FINAL_MV?256?">SESF!$G$10:$G$192</definedName>
    <definedName name="XDO_?FINAL_MV?257?">SESF!$G$10:$G$197</definedName>
    <definedName name="XDO_?FINAL_MV?258?">SETFNIF50!$G$10:$G$59</definedName>
    <definedName name="XDO_?FINAL_MV?259?">SETFNIF50!$G$10:$G$102</definedName>
    <definedName name="XDO_?FINAL_MV?26?">SMGLF!$G$10:$G$88</definedName>
    <definedName name="XDO_?FINAL_MV?260?">SETFNIF50!$G$10:$G$107</definedName>
    <definedName name="XDO_?FINAL_MV?261?">'SLTAF-III'!$G$10:$G$36</definedName>
    <definedName name="XDO_?FINAL_MV?262?">'SLTAF-III'!$G$10:$G$79</definedName>
    <definedName name="XDO_?FINAL_MV?263?">'SLTAF-III'!$G$10:$G$84</definedName>
    <definedName name="XDO_?FINAL_MV?264?">SETF10GILT!$G$24</definedName>
    <definedName name="XDO_?FINAL_MV?265?">SETF10GILT!$G$24:$G$53</definedName>
    <definedName name="XDO_?FINAL_MV?266?">SETF10GILT!$G$24:$G$58</definedName>
    <definedName name="XDO_?FINAL_MV?267?">'SLTAF-IV'!$G$10:$G$31</definedName>
    <definedName name="XDO_?FINAL_MV?268?">'SLTAF-IV'!$G$10:$G$74</definedName>
    <definedName name="XDO_?FINAL_MV?269?">'SLTAF-IV'!$G$10:$G$79</definedName>
    <definedName name="XDO_?FINAL_MV?27?">#REF!</definedName>
    <definedName name="XDO_?FINAL_MV?270?">'SLTAF-V'!$G$10:$G$35</definedName>
    <definedName name="XDO_?FINAL_MV?271?">'SLTAF-V'!$G$10:$G$78</definedName>
    <definedName name="XDO_?FINAL_MV?272?">'SLTAF-V'!$G$10:$G$83</definedName>
    <definedName name="XDO_?FINAL_MV?273?">'SLTAF-VI'!$G$10:$G$45</definedName>
    <definedName name="XDO_?FINAL_MV?274?">'SLTAF-VI'!$G$10:$G$88</definedName>
    <definedName name="XDO_?FINAL_MV?275?">'SLTAF-VI'!$G$10:$G$93</definedName>
    <definedName name="XDO_?FINAL_MV?276?">SETFSN50!$G$10:$G$59</definedName>
    <definedName name="XDO_?FINAL_MV?277?">SETFSN50!$G$10:$G$102</definedName>
    <definedName name="XDO_?FINAL_MV?278?">SETFSN50!$G$10:$G$107</definedName>
    <definedName name="XDO_?FINAL_MV?279?">SBIETFQLTY!$G$10:$G$39</definedName>
    <definedName name="XDO_?FINAL_MV?28?">#REF!</definedName>
    <definedName name="XDO_?FINAL_MV?280?">SBIETFQLTY!$G$10:$G$82</definedName>
    <definedName name="XDO_?FINAL_MV?281?">SBIETFQLTY!$G$10:$G$87</definedName>
    <definedName name="XDO_?FINAL_MV?282?">SCBF!$G$18:$G$103</definedName>
    <definedName name="XDO_?FINAL_MV?283?">SCBF!$G$18:$G$109</definedName>
    <definedName name="XDO_?FINAL_MV?284?">SCBF!$G$18:$G$114</definedName>
    <definedName name="XDO_?FINAL_MV?285?">SCBF!$G$18:$G$120</definedName>
    <definedName name="XDO_?FINAL_MV?286?">SCBF!$G$18:$G$130</definedName>
    <definedName name="XDO_?FINAL_MV?287?">SCBF!$G$18:$G$143</definedName>
    <definedName name="XDO_?FINAL_MV?288?">SCBF!$G$18:$G$153</definedName>
    <definedName name="XDO_?FINAL_MV?289?">SCBF!$G$18:$G$158</definedName>
    <definedName name="XDO_?FINAL_MV?29?">SEHF!$G$10:$G$48</definedName>
    <definedName name="XDO_?FINAL_MV?290?">SEMVF!$G$10:$G$59</definedName>
    <definedName name="XDO_?FINAL_MV?291?">SEMVF!$G$10:$G$102</definedName>
    <definedName name="XDO_?FINAL_MV?292?">SEMVF!$G$10:$G$107</definedName>
    <definedName name="XDO_?FINAL_MV?293?">'SFMP- Series 1'!$G$26:$G$31</definedName>
    <definedName name="XDO_?FINAL_MV?294?">'SFMP- Series 1'!$G$26:$G$50</definedName>
    <definedName name="XDO_?FINAL_MV?295?">'SFMP- Series 1'!$G$26:$G$65</definedName>
    <definedName name="XDO_?FINAL_MV?296?">'SFMP- Series 1'!$G$26:$G$70</definedName>
    <definedName name="XDO_?FINAL_MV?297?">'SFMP- Series 6'!$G$26:$G$29</definedName>
    <definedName name="XDO_?FINAL_MV?298?">'SFMP- Series 6'!$G$26:$G$48</definedName>
    <definedName name="XDO_?FINAL_MV?299?">'SFMP- Series 6'!$G$26:$G$63</definedName>
    <definedName name="XDO_?FINAL_MV?3?">#REF!</definedName>
    <definedName name="XDO_?FINAL_MV?30?">SEHF!$G$10:$G$53</definedName>
    <definedName name="XDO_?FINAL_MV?300?">'SFMP- Series 6'!$G$26:$G$68</definedName>
    <definedName name="XDO_?FINAL_MV?301?">'SFMP- Series 34'!$G$26</definedName>
    <definedName name="XDO_?FINAL_MV?302?">'SFMP- Series 34'!$G$26:$G$43</definedName>
    <definedName name="XDO_?FINAL_MV?303?">'SFMP- Series 34'!$G$26:$G$58</definedName>
    <definedName name="XDO_?FINAL_MV?304?">'SFMP- Series 34'!$G$26:$G$63</definedName>
    <definedName name="XDO_?FINAL_MV?305?">'SMCBF-IP'!$G$10:$G$34</definedName>
    <definedName name="XDO_?FINAL_MV?306?">'SMCBF-IP'!$G$10:$G$40</definedName>
    <definedName name="XDO_?FINAL_MV?307?">'SMCBF-IP'!$G$10:$G$45</definedName>
    <definedName name="XDO_?FINAL_MV?308?">'SMCBF-IP'!$G$10:$G$66</definedName>
    <definedName name="XDO_?FINAL_MV?309?">'SMCBF-IP'!$G$10:$G$85</definedName>
    <definedName name="XDO_?FINAL_MV?31?">SEHF!$G$10:$G$60</definedName>
    <definedName name="XDO_?FINAL_MV?310?">'SMCBF-IP'!$G$10:$G$90</definedName>
    <definedName name="XDO_?FINAL_MV?311?">SFRDF!$G$18:$G$25</definedName>
    <definedName name="XDO_?FINAL_MV?312?">SFRDF!$G$18:$G$36</definedName>
    <definedName name="XDO_?FINAL_MV?313?">SFRDF!$G$18:$G$47</definedName>
    <definedName name="XDO_?FINAL_MV?314?">SFRDF!$G$18:$G$60</definedName>
    <definedName name="XDO_?FINAL_MV?315?">SFRDF!$G$18:$G$70</definedName>
    <definedName name="XDO_?FINAL_MV?316?">SFRDF!$G$18:$G$75</definedName>
    <definedName name="XDO_?FINAL_MV?317?">SBIETFIT!$G$10:$G$19</definedName>
    <definedName name="XDO_?FINAL_MV?318?">SBIETFIT!$G$10:$G$62</definedName>
    <definedName name="XDO_?FINAL_MV?319?">SBIETFIT!$G$10:$G$67</definedName>
    <definedName name="XDO_?FINAL_MV?32?">SEHF!$G$10:$G$64</definedName>
    <definedName name="XDO_?FINAL_MV?320?">SBIETFPB!$G$10:$G$19</definedName>
    <definedName name="XDO_?FINAL_MV?321?">SBIETFPB!$G$10:$G$62</definedName>
    <definedName name="XDO_?FINAL_MV?322?">SBIETFPB!$G$10:$G$67</definedName>
    <definedName name="XDO_?FINAL_MV?323?">'SRBF-AP'!$G$10:$G$55</definedName>
    <definedName name="XDO_?FINAL_MV?324?">'SRBF-AP'!$G$10:$G$65</definedName>
    <definedName name="XDO_?FINAL_MV?325?">'SRBF-AP'!$G$10:$G$73</definedName>
    <definedName name="XDO_?FINAL_MV?326?">'SRBF-AP'!$G$10:$G$102</definedName>
    <definedName name="XDO_?FINAL_MV?327?">'SRBF-AP'!$G$10:$G$107</definedName>
    <definedName name="XDO_?FINAL_MV?328?">'SRBF-AHP'!$G$10:$G$55</definedName>
    <definedName name="XDO_?FINAL_MV?329?">'SRBF-AHP'!$G$10:$G$64</definedName>
    <definedName name="XDO_?FINAL_MV?33?">SEHF!$G$10:$G$112</definedName>
    <definedName name="XDO_?FINAL_MV?330?">'SRBF-AHP'!$G$10:$G$69</definedName>
    <definedName name="XDO_?FINAL_MV?331?">'SRBF-AHP'!$G$10:$G$74</definedName>
    <definedName name="XDO_?FINAL_MV?332?">'SRBF-AHP'!$G$10:$G$83</definedName>
    <definedName name="XDO_?FINAL_MV?333?">'SRBF-AHP'!$G$10:$G$87</definedName>
    <definedName name="XDO_?FINAL_MV?334?">'SRBF-AHP'!$G$10:$G$104</definedName>
    <definedName name="XDO_?FINAL_MV?335?">'SRBF-AHP'!$G$10:$G$116</definedName>
    <definedName name="XDO_?FINAL_MV?336?">'SRBF-AHP'!$G$10:$G$121</definedName>
    <definedName name="XDO_?FINAL_MV?337?">'SRBF-CHP'!$G$10:$G$55</definedName>
    <definedName name="XDO_?FINAL_MV?338?">'SRBF-CHP'!$G$10:$G$72</definedName>
    <definedName name="XDO_?FINAL_MV?339?">'SRBF-CHP'!$G$10:$G$83</definedName>
    <definedName name="XDO_?FINAL_MV?34?">SEHF!$G$10:$G$118</definedName>
    <definedName name="XDO_?FINAL_MV?340?">'SRBF-CHP'!$G$10:$G$112</definedName>
    <definedName name="XDO_?FINAL_MV?341?">'SRBF-CHP'!$G$10:$G$117</definedName>
    <definedName name="XDO_?FINAL_MV?342?">'SRBF-CP'!$G$10:$G$55</definedName>
    <definedName name="XDO_?FINAL_MV?343?">'SRBF-CP'!$G$10:$G$71</definedName>
    <definedName name="XDO_?FINAL_MV?344?">'SRBF-CP'!$G$10:$G$82</definedName>
    <definedName name="XDO_?FINAL_MV?345?">'SRBF-CP'!$G$10:$G$86</definedName>
    <definedName name="XDO_?FINAL_MV?346?">'SRBF-CP'!$G$10:$G$113</definedName>
    <definedName name="XDO_?FINAL_MV?347?">'SRBF-CP'!$G$10:$G$118</definedName>
    <definedName name="XDO_?FINAL_MV?348?">'SIA-US EQUITY FOF'!$G$14</definedName>
    <definedName name="XDO_?FINAL_MV?349?">'SIA-US EQUITY FOF'!$G$14:$G$53</definedName>
    <definedName name="XDO_?FINAL_MV?35?">SEHF!$G$10:$G$128</definedName>
    <definedName name="XDO_?FINAL_MV?350?">'SIA-US EQUITY FOF'!$G$14:$G$58</definedName>
    <definedName name="XDO_?FINAL_MV?351?">'SFMP- Series 41'!$G$18:$G$19</definedName>
    <definedName name="XDO_?FINAL_MV?352?">'SFMP- Series 41'!$G$18:$G$30</definedName>
    <definedName name="XDO_?FINAL_MV?353?">'SFMP- Series 41'!$G$18:$G$46</definedName>
    <definedName name="XDO_?FINAL_MV?354?">'SFMP- Series 41'!$G$18:$G$61</definedName>
    <definedName name="XDO_?FINAL_MV?355?">'SFMP- Series 41'!$G$18:$G$66</definedName>
    <definedName name="XDO_?FINAL_MV?356?">'SFMP- Series 42'!$G$18</definedName>
    <definedName name="XDO_?FINAL_MV?357?">'SFMP- Series 42'!$G$18:$G$40</definedName>
    <definedName name="XDO_?FINAL_MV?358?">'SFMP- Series 42'!$G$18:$G$61</definedName>
    <definedName name="XDO_?FINAL_MV?359?">'SFMP- Series 42'!$G$18:$G$76</definedName>
    <definedName name="XDO_?FINAL_MV?36?">SEHF!$G$10:$G$132</definedName>
    <definedName name="XDO_?FINAL_MV?360?">'SFMP- Series 42'!$G$18:$G$81</definedName>
    <definedName name="XDO_?FINAL_MV?361?">'SFMP- Series 43'!$G$26:$G$34</definedName>
    <definedName name="XDO_?FINAL_MV?362?">'SFMP- Series 43'!$G$26:$G$52</definedName>
    <definedName name="XDO_?FINAL_MV?363?">'SFMP- Series 43'!$G$26:$G$67</definedName>
    <definedName name="XDO_?FINAL_MV?364?">'SFMP- Series 43'!$G$26:$G$72</definedName>
    <definedName name="XDO_?FINAL_MV?365?">'SNN50'!$G$10:$G$59</definedName>
    <definedName name="XDO_?FINAL_MV?366?">'SNN50'!$G$10:$G$102</definedName>
    <definedName name="XDO_?FINAL_MV?367?">'SNN50'!$G$10:$G$107</definedName>
    <definedName name="XDO_?FINAL_MV?368?">'SFMP- Series 44'!$G$26:$G$31</definedName>
    <definedName name="XDO_?FINAL_MV?369?">'SFMP- Series 44'!$G$26:$G$53</definedName>
    <definedName name="XDO_?FINAL_MV?37?">SEHF!$G$10:$G$139</definedName>
    <definedName name="XDO_?FINAL_MV?370?">'SFMP- Series 44'!$G$26:$G$68</definedName>
    <definedName name="XDO_?FINAL_MV?371?">'SFMP- Series 44'!$G$26:$G$73</definedName>
    <definedName name="XDO_?FINAL_MV?372?">'SFMP- Series 45'!$G$26:$G$33</definedName>
    <definedName name="XDO_?FINAL_MV?373?">'SFMP- Series 45'!$G$26:$G$55</definedName>
    <definedName name="XDO_?FINAL_MV?374?">'SFMP- Series 45'!$G$26:$G$70</definedName>
    <definedName name="XDO_?FINAL_MV?375?">'SFMP- Series 45'!$G$26:$G$75</definedName>
    <definedName name="XDO_?FINAL_MV?376?">SBIETFCON!$G$10:$G$39</definedName>
    <definedName name="XDO_?FINAL_MV?377?">SBIETFCON!$G$10:$G$86</definedName>
    <definedName name="XDO_?FINAL_MV?378?">'SFMP- Series 46'!$G$26:$G$29</definedName>
    <definedName name="XDO_?FINAL_MV?379?">'SFMP- Series 46'!$G$26:$G$48</definedName>
    <definedName name="XDO_?FINAL_MV?38?">SEHF!$G$10:$G$147</definedName>
    <definedName name="XDO_?FINAL_MV?380?">'SFMP- Series 46'!$G$26:$G$63</definedName>
    <definedName name="XDO_?FINAL_MV?381?">'SFMP- Series 46'!$G$26:$G$68</definedName>
    <definedName name="XDO_?FINAL_MV?382?">'SFMP- Series 47'!$G$26:$G$27</definedName>
    <definedName name="XDO_?FINAL_MV?383?">'SFMP- Series 47'!$G$26:$G$47</definedName>
    <definedName name="XDO_?FINAL_MV?384?">'SFMP- Series 47'!$G$26:$G$62</definedName>
    <definedName name="XDO_?FINAL_MV?385?">'SFMP- Series 47'!$G$26:$G$67</definedName>
    <definedName name="XDO_?FINAL_MV?386?">'SFMP- Series 48'!$G$26:$G$28</definedName>
    <definedName name="XDO_?FINAL_MV?387?">'SFMP- Series 48'!$G$26:$G$45</definedName>
    <definedName name="XDO_?FINAL_MV?388?">'SFMP- Series 48'!$G$26:$G$60</definedName>
    <definedName name="XDO_?FINAL_MV?389?">'SFMP- Series 48'!$G$26:$G$65</definedName>
    <definedName name="XDO_?FINAL_MV?39?">SEHF!$G$10:$G$162</definedName>
    <definedName name="XDO_?FINAL_MV?390?">SBAF!$G$10:$G$100</definedName>
    <definedName name="XDO_?FINAL_MV?391?">SBAF!$G$10:$G$106</definedName>
    <definedName name="XDO_?FINAL_MV?392?">SBAF!$G$10:$G$110</definedName>
    <definedName name="XDO_?FINAL_MV?393?">SBAF!$G$10:$G$115</definedName>
    <definedName name="XDO_?FINAL_MV?394?">SBAF!$G$10:$G$152</definedName>
    <definedName name="XDO_?FINAL_MV?395?">SBAF!$G$10:$G$165</definedName>
    <definedName name="XDO_?FINAL_MV?396?">SBAF!$G$10:$G$169</definedName>
    <definedName name="XDO_?FINAL_MV?397?">SBAF!$G$10:$G$174</definedName>
    <definedName name="XDO_?FINAL_MV?398?">SBAF!$G$10:$G$178</definedName>
    <definedName name="XDO_?FINAL_MV?399?">SBAF!$G$10:$G$199</definedName>
    <definedName name="XDO_?FINAL_MV?4?">#REF!</definedName>
    <definedName name="XDO_?FINAL_MV?40?">SEHF!$G$10:$G$167</definedName>
    <definedName name="XDO_?FINAL_MV?400?">SBAF!$G$10:$G$204</definedName>
    <definedName name="XDO_?FINAL_MV?401?">'SFMP- Series 49'!$G$26:$G$33</definedName>
    <definedName name="XDO_?FINAL_MV?402?">'SFMP- Series 49'!$G$26:$G$53</definedName>
    <definedName name="XDO_?FINAL_MV?403?">'SFMP- Series 49'!$G$26:$G$68</definedName>
    <definedName name="XDO_?FINAL_MV?404?">'SFMP- Series 49'!$G$26:$G$73</definedName>
    <definedName name="XDO_?FINAL_MV?405?">'SFMP- Series 50'!$G$26:$G$30</definedName>
    <definedName name="XDO_?FINAL_MV?406?">'SFMP- Series 50'!$G$26:$G$49</definedName>
    <definedName name="XDO_?FINAL_MV?407?">'SFMP- Series 50'!$G$26:$G$64</definedName>
    <definedName name="XDO_?FINAL_MV?408?">'SFMP- Series 50'!$G$26:$G$69</definedName>
    <definedName name="XDO_?FINAL_MV?409?">'SFMP- Series 51'!$G$26:$G$36</definedName>
    <definedName name="XDO_?FINAL_MV?41?">#REF!</definedName>
    <definedName name="XDO_?FINAL_MV?410?">'SFMP- Series 51'!$G$26:$G$58</definedName>
    <definedName name="XDO_?FINAL_MV?411?">'SFMP- Series 51'!$G$26:$G$73</definedName>
    <definedName name="XDO_?FINAL_MV?412?">'SFMP- Series 51'!$G$26:$G$78</definedName>
    <definedName name="XDO_?FINAL_MV?413?">'SFMP- Series 52'!$G$26:$G$30</definedName>
    <definedName name="XDO_?FINAL_MV?414?">'SFMP- Series 52'!$G$26:$G$52</definedName>
    <definedName name="XDO_?FINAL_MV?415?">'SFMP- Series 52'!$G$26:$G$67</definedName>
    <definedName name="XDO_?FINAL_MV?416?">'SFMP- Series 52'!$G$26:$G$72</definedName>
    <definedName name="XDO_?FINAL_MV?417?">'SFMP- Series 53'!$G$26:$G$34</definedName>
    <definedName name="XDO_?FINAL_MV?418?">'SFMP- Series 53'!$G$26:$G$57</definedName>
    <definedName name="XDO_?FINAL_MV?419?">'SFMP- Series 53'!$G$26:$G$72</definedName>
    <definedName name="XDO_?FINAL_MV?42?">#REF!</definedName>
    <definedName name="XDO_?FINAL_MV?420?">'SFMP- Series 53'!$G$26:$G$77</definedName>
    <definedName name="XDO_?FINAL_MV?421?">'SFMP- Series 54'!$G$26:$G$28</definedName>
    <definedName name="XDO_?FINAL_MV?422?">'SFMP- Series 54'!$G$26:$G$44</definedName>
    <definedName name="XDO_?FINAL_MV?423?">'SFMP- Series 54'!$G$26:$G$59</definedName>
    <definedName name="XDO_?FINAL_MV?424?">'SFMP- Series 54'!$G$26:$G$64</definedName>
    <definedName name="XDO_?FINAL_MV?425?">'SFMP- Series 55'!$G$26:$G$32</definedName>
    <definedName name="XDO_?FINAL_MV?426?">'SFMP- Series 55'!$G$26:$G$55</definedName>
    <definedName name="XDO_?FINAL_MV?427?">'SFMP- Series 55'!$G$26:$G$70</definedName>
    <definedName name="XDO_?FINAL_MV?428?">'SFMP- Series 55'!$G$26:$G$75</definedName>
    <definedName name="XDO_?FINAL_MV?429?">'SFMP- Series 56'!$G$26:$G$27</definedName>
    <definedName name="XDO_?FINAL_MV?43?">SMIF!$G$18:$G$32</definedName>
    <definedName name="XDO_?FINAL_MV?430?">'SFMP- Series 56'!$G$26:$G$42</definedName>
    <definedName name="XDO_?FINAL_MV?431?">'SFMP- Series 56'!$G$26:$G$57</definedName>
    <definedName name="XDO_?FINAL_MV?432?">'SFMP- Series 56'!$G$26:$G$62</definedName>
    <definedName name="XDO_?FINAL_MV?433?">'SFMP- Series 57'!$G$26:$G$29</definedName>
    <definedName name="XDO_?FINAL_MV?434?">'SFMP- Series 57'!$G$26:$G$52</definedName>
    <definedName name="XDO_?FINAL_MV?435?">'SFMP- Series 57'!$G$26:$G$67</definedName>
    <definedName name="XDO_?FINAL_MV?436?">'SFMP- Series 57'!$G$26:$G$72</definedName>
    <definedName name="XDO_?FINAL_MV?437?">'SFMP- Series 58'!$G$26:$G$31</definedName>
    <definedName name="XDO_?FINAL_MV?438?">'SFMP- Series 58'!$G$26:$G$50</definedName>
    <definedName name="XDO_?FINAL_MV?439?">'SFMP- Series 58'!$G$26:$G$65</definedName>
    <definedName name="XDO_?FINAL_MV?44?">SMIF!$G$18:$G$43</definedName>
    <definedName name="XDO_?FINAL_MV?440?">'SFMP- Series 58'!$G$26:$G$70</definedName>
    <definedName name="XDO_?FINAL_MV?441?">SCPSE!$G$18:$G$45</definedName>
    <definedName name="XDO_?FINAL_MV?442?">SCPSE!$G$18:$G$54</definedName>
    <definedName name="XDO_?FINAL_MV?443?">SCPSE!$G$18:$G$127</definedName>
    <definedName name="XDO_?FINAL_MV?444?">SCPSE!$G$18:$G$154</definedName>
    <definedName name="XDO_?FINAL_MV?445?">SCPSE!$G$18:$G$159</definedName>
    <definedName name="XDO_?FINAL_MV?446?">'SFMP- Series 59'!$G$38:$G$40</definedName>
    <definedName name="XDO_?FINAL_MV?447?">'SFMP- Series 59'!$G$38:$G$55</definedName>
    <definedName name="XDO_?FINAL_MV?448?">'SFMP- Series 59'!$G$38:$G$60</definedName>
    <definedName name="XDO_?FINAL_MV?449?">'SFMP- Series 60'!$G$26:$G$30</definedName>
    <definedName name="XDO_?FINAL_MV?45?">SMIF!$G$18:$G$52</definedName>
    <definedName name="XDO_?FINAL_MV?450?">'SFMP- Series 60'!$G$26:$G$51</definedName>
    <definedName name="XDO_?FINAL_MV?451?">'SFMP- Series 60'!$G$26:$G$66</definedName>
    <definedName name="XDO_?FINAL_MV?452?">'SFMP- Series 60'!$G$26:$G$71</definedName>
    <definedName name="XDO_?FINAL_MV?453?">SMCF!$G$10:$G$60</definedName>
    <definedName name="XDO_?FINAL_MV?454?">SMCF!$G$10:$G$75</definedName>
    <definedName name="XDO_?FINAL_MV?455?">SMCF!$G$10:$G$87</definedName>
    <definedName name="XDO_?FINAL_MV?456?">SMCF!$G$10:$G$106</definedName>
    <definedName name="XDO_?FINAL_MV?457?">SMCF!$G$10:$G$111</definedName>
    <definedName name="XDO_?FINAL_MV?458?">'SFMP- Series 61'!$G$26:$G$36</definedName>
    <definedName name="XDO_?FINAL_MV?459?">'SFMP- Series 61'!$G$26:$G$58</definedName>
    <definedName name="XDO_?FINAL_MV?46?">SMIF!$G$18:$G$65</definedName>
    <definedName name="XDO_?FINAL_MV?460?">'SFMP- Series 61'!$G$26:$G$73</definedName>
    <definedName name="XDO_?FINAL_MV?461?">'SFMP- Series 61'!$G$26:$G$78</definedName>
    <definedName name="XDO_?FINAL_MV?462?">'SFMP- Series 66'!$G$26:$G$34</definedName>
    <definedName name="XDO_?FINAL_MV?463?">'SFMP- Series 66'!$G$26:$G$56</definedName>
    <definedName name="XDO_?FINAL_MV?464?">'SFMP- Series 66'!$G$26:$G$71</definedName>
    <definedName name="XDO_?FINAL_MV?465?">'SFMP- Series 66'!$G$26:$G$76</definedName>
    <definedName name="XDO_?FINAL_MV?466?">'SFMP- Series 67'!$G$26:$G$34</definedName>
    <definedName name="XDO_?FINAL_MV?467?">'SFMP- Series 67'!$G$26:$G$56</definedName>
    <definedName name="XDO_?FINAL_MV?468?">'SFMP- Series 67'!$G$26:$G$71</definedName>
    <definedName name="XDO_?FINAL_MV?469?">'SFMP- Series 67'!$G$26:$G$76</definedName>
    <definedName name="XDO_?FINAL_MV?47?">SMIF!$G$18:$G$75</definedName>
    <definedName name="XDO_?FINAL_MV?470?">'SFMP- Series 64'!$G$24</definedName>
    <definedName name="XDO_?FINAL_MV?471?">'SFMP- Series 64'!$G$24:$G$32</definedName>
    <definedName name="XDO_?FINAL_MV?472?">'SFMP- Series 64'!$G$24:$G$53</definedName>
    <definedName name="XDO_?FINAL_MV?473?">'SFMP- Series 64'!$G$24:$G$68</definedName>
    <definedName name="XDO_?FINAL_MV?474?">'SFMP- Series 64'!$G$24:$G$73</definedName>
    <definedName name="XDO_?FINAL_MV?475?">'SFMP- Series 68'!$G$24</definedName>
    <definedName name="XDO_?FINAL_MV?476?">'SFMP- Series 68'!$G$24:$G$41</definedName>
    <definedName name="XDO_?FINAL_MV?477?">'SFMP- Series 68'!$G$24:$G$56</definedName>
    <definedName name="XDO_?FINAL_MV?478?">'SFMP- Series 68'!$G$24:$G$61</definedName>
    <definedName name="XDO_?FINAL_MV?479?">SNM150IF!$G$10:$G$159</definedName>
    <definedName name="XDO_?FINAL_MV?48?">SMIF!$G$18:$G$80</definedName>
    <definedName name="XDO_?FINAL_MV?480?">SNM150IF!$G$10:$G$202</definedName>
    <definedName name="XDO_?FINAL_MV?481?">SNM150IF!$G$10:$G$207</definedName>
    <definedName name="XDO_?FINAL_MV?482?">SNS250IF!$G$10:$G$259</definedName>
    <definedName name="XDO_?FINAL_MV?483?">SNS250IF!$G$10:$G$302</definedName>
    <definedName name="XDO_?FINAL_MV?484?">SNS250IF!$G$10:$G$307</definedName>
    <definedName name="XDO_?FINAL_MV?485?">'SCIGI-JUN 2036'!$G$24:$G$25</definedName>
    <definedName name="XDO_?FINAL_MV?486?">'SCIGI-JUN 2036'!$G$24:$G$54</definedName>
    <definedName name="XDO_?FINAL_MV?487?">'SCIGI-JUN 2036'!$G$24:$G$59</definedName>
    <definedName name="XDO_?FINAL_MV?488?">'SCIGI-APR 2029'!$G$24</definedName>
    <definedName name="XDO_?FINAL_MV?489?">'SCIGI-APR 2029'!$G$24:$G$53</definedName>
    <definedName name="XDO_?FINAL_MV?49?">#REF!</definedName>
    <definedName name="XDO_?FINAL_MV?490?">'SCIGI-APR 2029'!$G$24:$G$58</definedName>
    <definedName name="XDO_?FINAL_MV?491?">'SCISI-SEP 2027'!$G$24</definedName>
    <definedName name="XDO_?FINAL_MV?492?">'SCISI-SEP 2027'!$G$24:$G$44</definedName>
    <definedName name="XDO_?FINAL_MV?493?">'SCISI-SEP 2027'!$G$24:$G$71</definedName>
    <definedName name="XDO_?FINAL_MV?494?">'SCISI-SEP 2027'!$G$24:$G$76</definedName>
    <definedName name="XDO_?FINAL_MV?495?">'SFMP- Series 72'!$G$38:$G$41</definedName>
    <definedName name="XDO_?FINAL_MV?496?">'SFMP- Series 72'!$G$38:$G$56</definedName>
    <definedName name="XDO_?FINAL_MV?497?">'SFMP- Series 72'!$G$38:$G$61</definedName>
    <definedName name="XDO_?FINAL_MV?498?">'SFMP- Series 73'!$G$38:$G$41</definedName>
    <definedName name="XDO_?FINAL_MV?499?">'SFMP- Series 73'!$G$38:$G$56</definedName>
    <definedName name="XDO_?FINAL_MV?5?">#REF!</definedName>
    <definedName name="XDO_?FINAL_MV?50?">#REF!</definedName>
    <definedName name="XDO_?FINAL_MV?500?">'SFMP- Series 73'!$G$38:$G$61</definedName>
    <definedName name="XDO_?FINAL_MV?501?">SLDF!$G$24:$G$33</definedName>
    <definedName name="XDO_?FINAL_MV?502?">SLDF!$G$24:$G$54</definedName>
    <definedName name="XDO_?FINAL_MV?503?">SLDF!$G$24:$G$64</definedName>
    <definedName name="XDO_?FINAL_MV?504?">SLDF!$G$24:$G$69</definedName>
    <definedName name="XDO_?FINAL_MV?505?">'SFMP- Series 74'!$G$26:$G$33</definedName>
    <definedName name="XDO_?FINAL_MV?506?">'SFMP- Series 74'!$G$26:$G$50</definedName>
    <definedName name="XDO_?FINAL_MV?507?">'SFMP- Series 74'!$G$26:$G$65</definedName>
    <definedName name="XDO_?FINAL_MV?508?">'SFMP- Series 74'!$G$26:$G$70</definedName>
    <definedName name="XDO_?FINAL_MV?509?">'SFMP- Series 76'!$G$18:$G$21</definedName>
    <definedName name="XDO_?FINAL_MV?51?">SCOF!$G$10:$G$56</definedName>
    <definedName name="XDO_?FINAL_MV?510?">'SFMP- Series 76'!$G$18:$G$31</definedName>
    <definedName name="XDO_?FINAL_MV?511?">'SFMP- Series 76'!$G$18:$G$49</definedName>
    <definedName name="XDO_?FINAL_MV?512?">'SFMP- Series 76'!$G$18:$G$64</definedName>
    <definedName name="XDO_?FINAL_MV?513?">'SFMP- Series 76'!$G$18:$G$69</definedName>
    <definedName name="XDO_?FINAL_MV?514?">'SFMP- Series 78'!$G$18:$G$22</definedName>
    <definedName name="XDO_?FINAL_MV?515?">'SFMP- Series 78'!$G$18:$G$34</definedName>
    <definedName name="XDO_?FINAL_MV?516?">'SFMP- Series 78'!$G$18:$G$51</definedName>
    <definedName name="XDO_?FINAL_MV?517?">'SFMP- Series 78'!$G$18:$G$66</definedName>
    <definedName name="XDO_?FINAL_MV?518?">'SFMP- Series 78'!$G$18:$G$71</definedName>
    <definedName name="XDO_?FINAL_MV?519?">SDYF!$G$10:$G$52</definedName>
    <definedName name="XDO_?FINAL_MV?52?">SCOF!$G$10:$G$81</definedName>
    <definedName name="XDO_?FINAL_MV?520?">SDYF!$G$10:$G$60</definedName>
    <definedName name="XDO_?FINAL_MV?521?">SDYF!$G$10:$G$67</definedName>
    <definedName name="XDO_?FINAL_MV?522?">SDYF!$G$10:$G$88</definedName>
    <definedName name="XDO_?FINAL_MV?523?">SDYF!$G$10:$G$107</definedName>
    <definedName name="XDO_?FINAL_MV?524?">SDYF!$G$10:$G$112</definedName>
    <definedName name="XDO_?FINAL_MV?525?">'SFMP- Series 79'!$G$18:$G$21</definedName>
    <definedName name="XDO_?FINAL_MV?526?">'SFMP- Series 79'!$G$18:$G$44</definedName>
    <definedName name="XDO_?FINAL_MV?527?">'SFMP- Series 79'!$G$18:$G$59</definedName>
    <definedName name="XDO_?FINAL_MV?528?">'SFMP- Series 79'!$G$18:$G$64</definedName>
    <definedName name="XDO_?FINAL_MV?529?">'SFMP- Series 81'!$G$18:$G$25</definedName>
    <definedName name="XDO_?FINAL_MV?53?">SCOF!$G$10:$G$100</definedName>
    <definedName name="XDO_?FINAL_MV?530?">'SFMP- Series 81'!$G$18:$G$41</definedName>
    <definedName name="XDO_?FINAL_MV?531?">'SFMP- Series 81'!$G$18:$G$59</definedName>
    <definedName name="XDO_?FINAL_MV?532?">'SFMP- Series 81'!$G$18:$G$74</definedName>
    <definedName name="XDO_?FINAL_MV?533?">'SFMP- Series 81'!$G$18:$G$79</definedName>
    <definedName name="XDO_?FINAL_MV?534?">'SBI-BSE-SENSEX-IF'!$G$10:$G$39</definedName>
    <definedName name="XDO_?FINAL_MV?535?">'SBI-BSE-SENSEX-IF'!$G$10:$G$82</definedName>
    <definedName name="XDO_?FINAL_MV?536?">'SBI-BSE-SENSEX-IF'!$G$10:$G$87</definedName>
    <definedName name="XDO_?FINAL_MV?537?">LIQUIDSBI!$G$52</definedName>
    <definedName name="XDO_?FINAL_MV?538?">LIQUIDSBI!$G$52:$G$57</definedName>
    <definedName name="XDO_?FINAL_MV?539?">SN50EWIF!$G$10:$G$59</definedName>
    <definedName name="XDO_?FINAL_MV?54?">SCOF!$G$10:$G$105</definedName>
    <definedName name="XDO_?FINAL_MV?540?">SN50EWIF!$G$10:$G$102</definedName>
    <definedName name="XDO_?FINAL_MV?541?">SN50EWIF!$G$10:$G$107</definedName>
    <definedName name="XDO_?FINAL_MV?542?">SEOF!$G$10:$G$42</definedName>
    <definedName name="XDO_?FINAL_MV?543?">SEOF!$G$10:$G$67</definedName>
    <definedName name="XDO_?FINAL_MV?544?">SEOF!$G$10:$G$86</definedName>
    <definedName name="XDO_?FINAL_MV?545?">SEOF!$G$10:$G$91</definedName>
    <definedName name="XDO_?FINAL_MV?546?">'SBI-AOF'!$G$10:$G$37</definedName>
    <definedName name="XDO_?FINAL_MV?547?">'SBI-AOF'!$G$10:$G$62</definedName>
    <definedName name="XDO_?FINAL_MV?548?">'SBI-AOF'!$G$10:$G$81</definedName>
    <definedName name="XDO_?FINAL_MV?549?">'SBI-AOF'!$G$10:$G$86</definedName>
    <definedName name="XDO_?FINAL_MV?55?">STOF!$G$10:$G$35</definedName>
    <definedName name="XDO_?FINAL_MV?550?">'SBI Silver ETF'!$G$54</definedName>
    <definedName name="XDO_?FINAL_MV?551?">'SBI Silver ETF'!$G$54:$G$56</definedName>
    <definedName name="XDO_?FINAL_MV?552?">'SBI Silver ETF'!$G$54:$G$59</definedName>
    <definedName name="XDO_?FINAL_MV?553?">'SBI Silver ETF Fund of Fund'!$G$42</definedName>
    <definedName name="XDO_?FINAL_MV?554?">'SBI Silver ETF Fund of Fund'!$G$42:$G$54</definedName>
    <definedName name="XDO_?FINAL_MV?555?">'SBI Silver ETF Fund of Fund'!$G$42:$G$59</definedName>
    <definedName name="XDO_?FINAL_MV?556?">'SBI Nifty50 Equal Weight ETF'!$G$10:$G$59</definedName>
    <definedName name="XDO_?FINAL_MV?557?">'SBI Nifty50 Equal Weight ETF'!$G$10:$G$102</definedName>
    <definedName name="XDO_?FINAL_MV?558?">'SBI Nifty50 Equal Weight ETF'!$G$10:$G$107</definedName>
    <definedName name="XDO_?FINAL_MV?559?">SIOF!$G$10:$G$49</definedName>
    <definedName name="XDO_?FINAL_MV?56?">STOF!$G$10:$G$40</definedName>
    <definedName name="XDO_?FINAL_MV?560?">SIOF!$G$10:$G$75</definedName>
    <definedName name="XDO_?FINAL_MV?561?">SIOF!$G$10:$G$94</definedName>
    <definedName name="XDO_?FINAL_MV?562?">SIOF!$G$10:$G$99</definedName>
    <definedName name="XDO_?FINAL_MV?563?">'SBI Nifty 500 Index Fund'!$G$10:$G$509</definedName>
    <definedName name="XDO_?FINAL_MV?564?">'SBI Nifty 500 Index Fund'!$G$10:$G$552</definedName>
    <definedName name="XDO_?FINAL_MV?565?">'SBI Nifty 500 Index Fund'!$G$10:$G$557</definedName>
    <definedName name="XDO_?FINAL_MV?566?">SBINICIF!$G$10:$G$39</definedName>
    <definedName name="XDO_?FINAL_MV?567?">SBINICIF!$G$10:$G$82</definedName>
    <definedName name="XDO_?FINAL_MV?568?">SBINICIF!$G$10:$G$87</definedName>
    <definedName name="XDO_?FINAL_MV?569?">'SBI Quant Fund'!$G$10:$G$40</definedName>
    <definedName name="XDO_?FINAL_MV?57?">STOF!$G$10:$G$48</definedName>
    <definedName name="XDO_?FINAL_MV?570?">'SBI Quant Fund'!$G$10:$G$83</definedName>
    <definedName name="XDO_?FINAL_MV?571?">'SBI Quant Fund'!$G$10:$G$88</definedName>
    <definedName name="XDO_?FINAL_MV?572?">'SBI Nifty Bank Index Fund'!$G$10:$G$21</definedName>
    <definedName name="XDO_?FINAL_MV?573?">'SBI Nifty Bank Index Fund'!$G$10:$G$64</definedName>
    <definedName name="XDO_?FINAL_MV?574?">'SBI Nifty Bank Index Fund'!$G$10:$G$69</definedName>
    <definedName name="XDO_?FINAL_MV?575?">'SBI Nifty IT Index Fund'!$G$10:$G$19</definedName>
    <definedName name="XDO_?FINAL_MV?576?">'SBI Nifty IT Index Fund'!$G$10:$G$62</definedName>
    <definedName name="XDO_?FINAL_MV?577?">'SBI Nifty IT Index Fund'!$G$10:$G$67</definedName>
    <definedName name="XDO_?FINAL_MV?578?">#REF!</definedName>
    <definedName name="XDO_?FINAL_MV?579?">#REF!</definedName>
    <definedName name="XDO_?FINAL_MV?58?">STOF!$G$10:$G$69</definedName>
    <definedName name="XDO_?FINAL_MV?580?">#REF!</definedName>
    <definedName name="XDO_?FINAL_MV?581?">#REF!</definedName>
    <definedName name="XDO_?FINAL_MV?582?">#REF!</definedName>
    <definedName name="XDO_?FINAL_MV?583?">#REF!</definedName>
    <definedName name="XDO_?FINAL_MV?584?">#REF!</definedName>
    <definedName name="XDO_?FINAL_MV?585?">#REF!</definedName>
    <definedName name="XDO_?FINAL_MV?586?">#REF!</definedName>
    <definedName name="XDO_?FINAL_MV?587?">#REF!</definedName>
    <definedName name="XDO_?FINAL_MV?588?">#REF!</definedName>
    <definedName name="XDO_?FINAL_MV?589?">#REF!</definedName>
    <definedName name="XDO_?FINAL_MV?59?">STOF!$G$10:$G$88</definedName>
    <definedName name="XDO_?FINAL_MV?590?">#REF!</definedName>
    <definedName name="XDO_?FINAL_MV?591?">#REF!</definedName>
    <definedName name="XDO_?FINAL_MV?592?">#REF!</definedName>
    <definedName name="XDO_?FINAL_MV?593?">#REF!</definedName>
    <definedName name="XDO_?FINAL_MV?594?">#REF!</definedName>
    <definedName name="XDO_?FINAL_MV?6?">#REF!</definedName>
    <definedName name="XDO_?FINAL_MV?60?">STOF!$G$10:$G$93</definedName>
    <definedName name="XDO_?FINAL_MV?61?">SHOF!$G$10:$G$37</definedName>
    <definedName name="XDO_?FINAL_MV?62?">SHOF!$G$10:$G$43</definedName>
    <definedName name="XDO_?FINAL_MV?63?">SHOF!$G$10:$G$64</definedName>
    <definedName name="XDO_?FINAL_MV?64?">SHOF!$G$10:$G$83</definedName>
    <definedName name="XDO_?FINAL_MV?65?">SHOF!$G$10:$G$88</definedName>
    <definedName name="XDO_?FINAL_MV?66?">SCF!$G$10:$G$93</definedName>
    <definedName name="XDO_?FINAL_MV?67?">SCF!$G$10:$G$100</definedName>
    <definedName name="XDO_?FINAL_MV?68?">SCF!$G$10:$G$104</definedName>
    <definedName name="XDO_?FINAL_MV?69?">SCF!$G$10:$G$131</definedName>
    <definedName name="XDO_?FINAL_MV?7?">#REF!</definedName>
    <definedName name="XDO_?FINAL_MV?70?">SCF!$G$10:$G$150</definedName>
    <definedName name="XDO_?FINAL_MV?71?">SCF!$G$10:$G$155</definedName>
    <definedName name="XDO_?FINAL_MV?72?">SNIF!$G$10:$G$59</definedName>
    <definedName name="XDO_?FINAL_MV?73?">SNIF!$G$10:$G$102</definedName>
    <definedName name="XDO_?FINAL_MV?74?">SNIF!$G$10:$G$107</definedName>
    <definedName name="XDO_?FINAL_MV?75?">'SMCBF-SP'!$G$10:$G$31</definedName>
    <definedName name="XDO_?FINAL_MV?76?">'SMCBF-SP'!$G$10:$G$51</definedName>
    <definedName name="XDO_?FINAL_MV?77?">'SMCBF-SP'!$G$10:$G$60</definedName>
    <definedName name="XDO_?FINAL_MV?78?">'SMCBF-SP'!$G$10:$G$65</definedName>
    <definedName name="XDO_?FINAL_MV?79?">'SMCBF-SP'!$G$10:$G$78</definedName>
    <definedName name="XDO_?FINAL_MV?8?">#REF!</definedName>
    <definedName name="XDO_?FINAL_MV?80?">'SMCBF-SP'!$G$10:$G$93</definedName>
    <definedName name="XDO_?FINAL_MV?81?">'SMCBF-SP'!$G$10:$G$98</definedName>
    <definedName name="XDO_?FINAL_MV?82?">SOF!$G$34:$G$35</definedName>
    <definedName name="XDO_?FINAL_MV?83?">SOF!$G$34:$G$55</definedName>
    <definedName name="XDO_?FINAL_MV?84?">SOF!$G$34:$G$60</definedName>
    <definedName name="XDO_?FINAL_MV?85?">SMMDF!$G$18:$G$48</definedName>
    <definedName name="XDO_?FINAL_MV?86?">SMMDF!$G$18:$G$60</definedName>
    <definedName name="XDO_?FINAL_MV?87?">SMMDF!$G$18:$G$71</definedName>
    <definedName name="XDO_?FINAL_MV?88?">SMMDF!$G$18:$G$75</definedName>
    <definedName name="XDO_?FINAL_MV?89?">SMMDF!$G$18:$G$86</definedName>
    <definedName name="XDO_?FINAL_MV?9?">SLMF!$G$10:$G$81</definedName>
    <definedName name="XDO_?FINAL_MV?90?">SMMDF!$G$18:$G$96</definedName>
    <definedName name="XDO_?FINAL_MV?91?">SMMDF!$G$18:$G$101</definedName>
    <definedName name="XDO_?FINAL_MV?92?">SLF!$G$18:$G$22</definedName>
    <definedName name="XDO_?FINAL_MV?93?">SLF!$G$18:$G$35</definedName>
    <definedName name="XDO_?FINAL_MV?94?">SLF!$G$18:$G$97</definedName>
    <definedName name="XDO_?FINAL_MV?95?">SLF!$G$18:$G$126</definedName>
    <definedName name="XDO_?FINAL_MV?96?">SLF!$G$18:$G$137</definedName>
    <definedName name="XDO_?FINAL_MV?97?">SLF!$G$18:$G$148</definedName>
    <definedName name="XDO_?FINAL_MV?98?">SLF!$G$18:$G$159</definedName>
    <definedName name="XDO_?FINAL_MV?99?">SLF!$G$18:$G$164</definedName>
    <definedName name="XDO_?FINAL_NAME?">SMEEF!$C$10:$C$100</definedName>
    <definedName name="XDO_?FINAL_NAME?1?">#REF!</definedName>
    <definedName name="XDO_?FINAL_NAME?10?">SLMF!$C$10:$C$87</definedName>
    <definedName name="XDO_?FINAL_NAME?100?">SDBF!$C$18:$C$23</definedName>
    <definedName name="XDO_?FINAL_NAME?101?">SDBF!$C$18:$C$29</definedName>
    <definedName name="XDO_?FINAL_NAME?102?">SDBF!$C$18:$C$37</definedName>
    <definedName name="XDO_?FINAL_NAME?103?">SDBF!$C$18:$C$41</definedName>
    <definedName name="XDO_?FINAL_NAME?104?">SDBF!$C$18:$C$60</definedName>
    <definedName name="XDO_?FINAL_NAME?105?">SDBF!$C$18:$C$70</definedName>
    <definedName name="XDO_?FINAL_NAME?106?">SDBF!$C$18:$C$75</definedName>
    <definedName name="XDO_?FINAL_NAME?107?">SSF!$C$24</definedName>
    <definedName name="XDO_?FINAL_NAME?108?">SSF!$C$24:$C$62</definedName>
    <definedName name="XDO_?FINAL_NAME?109?">SSF!$C$24:$C$89</definedName>
    <definedName name="XDO_?FINAL_NAME?11?">SLMF!$C$10:$C$91</definedName>
    <definedName name="XDO_?FINAL_NAME?110?">SSF!$C$24:$C$131</definedName>
    <definedName name="XDO_?FINAL_NAME?111?">SSF!$C$24:$C$136</definedName>
    <definedName name="XDO_?FINAL_NAME?112?">SSF!$C$24:$C$147</definedName>
    <definedName name="XDO_?FINAL_NAME?113?">SSF!$C$24:$C$157</definedName>
    <definedName name="XDO_?FINAL_NAME?114?">SSF!$C$24:$C$162</definedName>
    <definedName name="XDO_?FINAL_NAME?115?">SCRF!$C$16</definedName>
    <definedName name="XDO_?FINAL_NAME?116?">SCRF!$C$16:$C$20</definedName>
    <definedName name="XDO_?FINAL_NAME?117?">SCRF!$C$16:$C$54</definedName>
    <definedName name="XDO_?FINAL_NAME?118?">SCRF!$C$16:$C$64</definedName>
    <definedName name="XDO_?FINAL_NAME?119?">SCRF!$C$16:$C$85</definedName>
    <definedName name="XDO_?FINAL_NAME?12?">SLMF!$C$10:$C$112</definedName>
    <definedName name="XDO_?FINAL_NAME?120?">SCRF!$C$16:$C$95</definedName>
    <definedName name="XDO_?FINAL_NAME?121?">SCRF!$C$16:$C$100</definedName>
    <definedName name="XDO_?FINAL_NAME?122?">SFEF!$C$10:$C$33</definedName>
    <definedName name="XDO_?FINAL_NAME?123?">SFEF!$C$10:$C$41</definedName>
    <definedName name="XDO_?FINAL_NAME?124?">SFEF!$C$10:$C$66</definedName>
    <definedName name="XDO_?FINAL_NAME?125?">SFEF!$C$10:$C$85</definedName>
    <definedName name="XDO_?FINAL_NAME?126?">SFEF!$C$10:$C$90</definedName>
    <definedName name="XDO_?FINAL_NAME?127?">SCHF!$C$10:$C$47</definedName>
    <definedName name="XDO_?FINAL_NAME?128?">SCHF!$C$10:$C$55</definedName>
    <definedName name="XDO_?FINAL_NAME?129?">SCHF!$C$10:$C$109</definedName>
    <definedName name="XDO_?FINAL_NAME?13?">SLMF!$C$10:$C$131</definedName>
    <definedName name="XDO_?FINAL_NAME?130?">SCHF!$C$10:$C$120</definedName>
    <definedName name="XDO_?FINAL_NAME?131?">SCHF!$C$10:$C$128</definedName>
    <definedName name="XDO_?FINAL_NAME?132?">SCHF!$C$10:$C$147</definedName>
    <definedName name="XDO_?FINAL_NAME?133?">SCHF!$C$10:$C$157</definedName>
    <definedName name="XDO_?FINAL_NAME?134?">SCHF!$C$10:$C$162</definedName>
    <definedName name="XDO_?FINAL_NAME?135?">SMUSD!$C$18:$C$42</definedName>
    <definedName name="XDO_?FINAL_NAME?136?">SMUSD!$C$18:$C$49</definedName>
    <definedName name="XDO_?FINAL_NAME?137?">SMUSD!$C$18:$C$53</definedName>
    <definedName name="XDO_?FINAL_NAME?138?">SMUSD!$C$18:$C$64</definedName>
    <definedName name="XDO_?FINAL_NAME?139?">SMUSD!$C$18:$C$73</definedName>
    <definedName name="XDO_?FINAL_NAME?14?">SLMF!$C$10:$C$136</definedName>
    <definedName name="XDO_?FINAL_NAME?140?">SMUSD!$C$18:$C$99</definedName>
    <definedName name="XDO_?FINAL_NAME?141?">SMUSD!$C$18:$C$104</definedName>
    <definedName name="XDO_?FINAL_NAME?142?">SMUSD!$C$18:$C$115</definedName>
    <definedName name="XDO_?FINAL_NAME?143?">SMUSD!$C$18:$C$125</definedName>
    <definedName name="XDO_?FINAL_NAME?144?">SMUSD!$C$18:$C$130</definedName>
    <definedName name="XDO_?FINAL_NAME?145?">SMIDCAP!$C$10:$C$68</definedName>
    <definedName name="XDO_?FINAL_NAME?146?">SMIDCAP!$C$10:$C$95</definedName>
    <definedName name="XDO_?FINAL_NAME?147?">SMIDCAP!$C$10:$C$114</definedName>
    <definedName name="XDO_?FINAL_NAME?148?">SMIDCAP!$C$10:$C$119</definedName>
    <definedName name="XDO_?FINAL_NAME?149?">SMCMF!$C$24:$C$25</definedName>
    <definedName name="XDO_?FINAL_NAME?15?">SLTEF!$C$10:$C$72</definedName>
    <definedName name="XDO_?FINAL_NAME?150?">SMCMF!$C$24:$C$54</definedName>
    <definedName name="XDO_?FINAL_NAME?151?">SMCMF!$C$24:$C$59</definedName>
    <definedName name="XDO_?FINAL_NAME?152?">SMCOMMA!$C$10:$C$36</definedName>
    <definedName name="XDO_?FINAL_NAME?153?">SMCOMMA!$C$10:$C$61</definedName>
    <definedName name="XDO_?FINAL_NAME?154?">SMCOMMA!$C$10:$C$80</definedName>
    <definedName name="XDO_?FINAL_NAME?155?">SMCOMMA!$C$10:$C$85</definedName>
    <definedName name="XDO_?FINAL_NAME?156?">SMGF!$C$24:$C$29</definedName>
    <definedName name="XDO_?FINAL_NAME?157?">SMGF!$C$24:$C$36</definedName>
    <definedName name="XDO_?FINAL_NAME?158?">SMGF!$C$24:$C$63</definedName>
    <definedName name="XDO_?FINAL_NAME?159?">SMGF!$C$24:$C$68</definedName>
    <definedName name="XDO_?FINAL_NAME?16?">SLTEF!$C$10:$C$97</definedName>
    <definedName name="XDO_?FINAL_NAME?160?">SFLEXI!$C$10:$C$73</definedName>
    <definedName name="XDO_?FINAL_NAME?161?">SFLEXI!$C$10:$C$82</definedName>
    <definedName name="XDO_?FINAL_NAME?162?">SFLEXI!$C$10:$C$103</definedName>
    <definedName name="XDO_?FINAL_NAME?163?">SFLEXI!$C$10:$C$122</definedName>
    <definedName name="XDO_?FINAL_NAME?164?">SFLEXI!$C$10:$C$127</definedName>
    <definedName name="XDO_?FINAL_NAME?165?">SMAAF!$C$10:$C$60</definedName>
    <definedName name="XDO_?FINAL_NAME?166?">SMAAF!$C$10:$C$68</definedName>
    <definedName name="XDO_?FINAL_NAME?167?">SMAAF!$C$10:$C$73</definedName>
    <definedName name="XDO_?FINAL_NAME?168?">SMAAF!$C$10:$C$109</definedName>
    <definedName name="XDO_?FINAL_NAME?169?">SMAAF!$C$10:$C$119</definedName>
    <definedName name="XDO_?FINAL_NAME?17?">SLTEF!$C$10:$C$116</definedName>
    <definedName name="XDO_?FINAL_NAME?170?">SMAAF!$C$10:$C$140</definedName>
    <definedName name="XDO_?FINAL_NAME?171?">SMAAF!$C$10:$C$152</definedName>
    <definedName name="XDO_?FINAL_NAME?172?">SMAAF!$C$10:$C$157</definedName>
    <definedName name="XDO_?FINAL_NAME?173?">SBLUECHIP!$C$10:$C$54</definedName>
    <definedName name="XDO_?FINAL_NAME?174?">SBLUECHIP!$C$10:$C$81</definedName>
    <definedName name="XDO_?FINAL_NAME?175?">SBLUECHIP!$C$10:$C$100</definedName>
    <definedName name="XDO_?FINAL_NAME?176?">SBLUECHIP!$C$10:$C$105</definedName>
    <definedName name="XDO_?FINAL_NAME?177?">SAOF!$C$10:$C$193</definedName>
    <definedName name="XDO_?FINAL_NAME?178?">SAOF!$C$10:$C$222</definedName>
    <definedName name="XDO_?FINAL_NAME?179?">SAOF!$C$10:$C$239</definedName>
    <definedName name="XDO_?FINAL_NAME?18?">SLTEF!$C$10:$C$121</definedName>
    <definedName name="XDO_?FINAL_NAME?180?">SAOF!$C$10:$C$247</definedName>
    <definedName name="XDO_?FINAL_NAME?181?">SAOF!$C$10:$C$251</definedName>
    <definedName name="XDO_?FINAL_NAME?182?">SAOF!$C$10:$C$263</definedName>
    <definedName name="XDO_?FINAL_NAME?183?">SAOF!$C$10:$C$275</definedName>
    <definedName name="XDO_?FINAL_NAME?184?">SAOF!$C$10:$C$280</definedName>
    <definedName name="XDO_?FINAL_NAME?185?">SIF!$C$10:$C$45</definedName>
    <definedName name="XDO_?FINAL_NAME?186?">SIF!$C$10:$C$53</definedName>
    <definedName name="XDO_?FINAL_NAME?187?">SIF!$C$10:$C$74</definedName>
    <definedName name="XDO_?FINAL_NAME?188?">SIF!$C$10:$C$93</definedName>
    <definedName name="XDO_?FINAL_NAME?189?">SIF!$C$10:$C$98</definedName>
    <definedName name="XDO_?FINAL_NAME?19?">#REF!</definedName>
    <definedName name="XDO_?FINAL_NAME?190?">SMLDF!$C$18:$C$70</definedName>
    <definedName name="XDO_?FINAL_NAME?191?">SMLDF!$C$18:$C$79</definedName>
    <definedName name="XDO_?FINAL_NAME?192?">SMLDF!$C$18:$C$85</definedName>
    <definedName name="XDO_?FINAL_NAME?193?">SMLDF!$C$18:$C$92</definedName>
    <definedName name="XDO_?FINAL_NAME?194?">SMLDF!$C$18:$C$104</definedName>
    <definedName name="XDO_?FINAL_NAME?195?">SMLDF!$C$18:$C$110</definedName>
    <definedName name="XDO_?FINAL_NAME?196?">SMLDF!$C$18:$C$116</definedName>
    <definedName name="XDO_?FINAL_NAME?197?">SMLDF!$C$18:$C$122</definedName>
    <definedName name="XDO_?FINAL_NAME?198?">SMLDF!$C$18:$C$129</definedName>
    <definedName name="XDO_?FINAL_NAME?199?">SMLDF!$C$18:$C$139</definedName>
    <definedName name="XDO_?FINAL_NAME?2?">#REF!</definedName>
    <definedName name="XDO_?FINAL_NAME?20?">#REF!</definedName>
    <definedName name="XDO_?FINAL_NAME?200?">SMLDF!$C$18:$C$144</definedName>
    <definedName name="XDO_?FINAL_NAME?201?">SSTDF!$C$18:$C$68</definedName>
    <definedName name="XDO_?FINAL_NAME?202?">SSTDF!$C$18:$C$75</definedName>
    <definedName name="XDO_?FINAL_NAME?203?">SSTDF!$C$18:$C$83</definedName>
    <definedName name="XDO_?FINAL_NAME?204?">SSTDF!$C$18:$C$89</definedName>
    <definedName name="XDO_?FINAL_NAME?205?">SSTDF!$C$18:$C$102</definedName>
    <definedName name="XDO_?FINAL_NAME?206?">SSTDF!$C$18:$C$109</definedName>
    <definedName name="XDO_?FINAL_NAME?207?">SSTDF!$C$18:$C$119</definedName>
    <definedName name="XDO_?FINAL_NAME?208?">SSTDF!$C$18:$C$124</definedName>
    <definedName name="XDO_?FINAL_NAME?209?">SETFGOLD!$C$46</definedName>
    <definedName name="XDO_?FINAL_NAME?21?">#REF!</definedName>
    <definedName name="XDO_?FINAL_NAME?210?">SETFGOLD!$C$46:$C$54</definedName>
    <definedName name="XDO_?FINAL_NAME?211?">SETFGOLD!$C$46:$C$59</definedName>
    <definedName name="XDO_?FINAL_NAME?212?">SPSU!$C$10:$C$34</definedName>
    <definedName name="XDO_?FINAL_NAME?213?">SPSU!$C$10:$C$59</definedName>
    <definedName name="XDO_?FINAL_NAME?214?">SPSU!$C$10:$C$78</definedName>
    <definedName name="XDO_?FINAL_NAME?215?">SPSU!$C$10:$C$83</definedName>
    <definedName name="XDO_?FINAL_NAME?216?">SGF!$C$42</definedName>
    <definedName name="XDO_?FINAL_NAME?217?">SGF!$C$42:$C$54</definedName>
    <definedName name="XDO_?FINAL_NAME?218?">SGF!$C$42:$C$59</definedName>
    <definedName name="XDO_?FINAL_NAME?219?">SBISENSEX!$C$10:$C$39</definedName>
    <definedName name="XDO_?FINAL_NAME?22?">#REF!</definedName>
    <definedName name="XDO_?FINAL_NAME?220?">SBISENSEX!$C$10:$C$82</definedName>
    <definedName name="XDO_?FINAL_NAME?221?">SBISENSEX!$C$10:$C$87</definedName>
    <definedName name="XDO_?FINAL_NAME?222?">SSCF!$C$10:$C$73</definedName>
    <definedName name="XDO_?FINAL_NAME?223?">SSCF!$C$10:$C$98</definedName>
    <definedName name="XDO_?FINAL_NAME?224?">SSCF!$C$10:$C$117</definedName>
    <definedName name="XDO_?FINAL_NAME?225?">SSCF!$C$10:$C$122</definedName>
    <definedName name="XDO_?FINAL_NAME?226?">SBPF!$C$18:$C$57</definedName>
    <definedName name="XDO_?FINAL_NAME?227?">SBPF!$C$18:$C$66</definedName>
    <definedName name="XDO_?FINAL_NAME?228?">SBPF!$C$18:$C$71</definedName>
    <definedName name="XDO_?FINAL_NAME?229?">SBPF!$C$18:$C$79</definedName>
    <definedName name="XDO_?FINAL_NAME?23?">SMGLF!$C$10:$C$39</definedName>
    <definedName name="XDO_?FINAL_NAME?230?">SBPF!$C$18:$C$92</definedName>
    <definedName name="XDO_?FINAL_NAME?231?">SBPF!$C$18:$C$102</definedName>
    <definedName name="XDO_?FINAL_NAME?232?">SBPF!$C$18:$C$107</definedName>
    <definedName name="XDO_?FINAL_NAME?233?">'SLTAF-II'!$C$10:$C$29</definedName>
    <definedName name="XDO_?FINAL_NAME?234?">'SLTAF-II'!$C$10:$C$72</definedName>
    <definedName name="XDO_?FINAL_NAME?235?">'SLTAF-II'!$C$10:$C$77</definedName>
    <definedName name="XDO_?FINAL_NAME?236?">SBFS!$C$10:$C$32</definedName>
    <definedName name="XDO_?FINAL_NAME?237?">SBFS!$C$10:$C$57</definedName>
    <definedName name="XDO_?FINAL_NAME?238?">SBFS!$C$10:$C$76</definedName>
    <definedName name="XDO_?FINAL_NAME?239?">SBFS!$C$10:$C$81</definedName>
    <definedName name="XDO_?FINAL_NAME?24?">SMGLF!$C$10:$C$64</definedName>
    <definedName name="XDO_?FINAL_NAME?240?">SETFNN50!$C$10:$C$59</definedName>
    <definedName name="XDO_?FINAL_NAME?241?">SETFNN50!$C$10:$C$102</definedName>
    <definedName name="XDO_?FINAL_NAME?242?">SETFNN50!$C$10:$C$107</definedName>
    <definedName name="XDO_?FINAL_NAME?243?">SETFNIFBK!$C$10:$C$21</definedName>
    <definedName name="XDO_?FINAL_NAME?244?">SETFNIFBK!$C$10:$C$64</definedName>
    <definedName name="XDO_?FINAL_NAME?245?">SETFNIFBK!$C$10:$C$69</definedName>
    <definedName name="XDO_?FINAL_NAME?246?">SETFBSE100!$C$10:$C$109</definedName>
    <definedName name="XDO_?FINAL_NAME?247?">SETFBSE100!$C$10:$C$152</definedName>
    <definedName name="XDO_?FINAL_NAME?248?">SETFBSE100!$C$10:$C$157</definedName>
    <definedName name="XDO_?FINAL_NAME?249?">SESF!$C$10:$C$115</definedName>
    <definedName name="XDO_?FINAL_NAME?25?">SMGLF!$C$10:$C$83</definedName>
    <definedName name="XDO_?FINAL_NAME?250?">SESF!$C$10:$C$121</definedName>
    <definedName name="XDO_?FINAL_NAME?251?">SESF!$C$10:$C$126</definedName>
    <definedName name="XDO_?FINAL_NAME?252?">SESF!$C$10:$C$131</definedName>
    <definedName name="XDO_?FINAL_NAME?253?">SESF!$C$10:$C$151</definedName>
    <definedName name="XDO_?FINAL_NAME?254?">SESF!$C$10:$C$162</definedName>
    <definedName name="XDO_?FINAL_NAME?255?">SESF!$C$10:$C$173</definedName>
    <definedName name="XDO_?FINAL_NAME?256?">SESF!$C$10:$C$192</definedName>
    <definedName name="XDO_?FINAL_NAME?257?">SESF!$C$10:$C$197</definedName>
    <definedName name="XDO_?FINAL_NAME?258?">SETFNIF50!$C$10:$C$59</definedName>
    <definedName name="XDO_?FINAL_NAME?259?">SETFNIF50!$C$10:$C$102</definedName>
    <definedName name="XDO_?FINAL_NAME?26?">SMGLF!$C$10:$C$88</definedName>
    <definedName name="XDO_?FINAL_NAME?260?">SETFNIF50!$C$10:$C$107</definedName>
    <definedName name="XDO_?FINAL_NAME?261?">'SLTAF-III'!$C$10:$C$36</definedName>
    <definedName name="XDO_?FINAL_NAME?262?">'SLTAF-III'!$C$10:$C$79</definedName>
    <definedName name="XDO_?FINAL_NAME?263?">'SLTAF-III'!$C$10:$C$84</definedName>
    <definedName name="XDO_?FINAL_NAME?264?">SETF10GILT!$C$24</definedName>
    <definedName name="XDO_?FINAL_NAME?265?">SETF10GILT!$C$24:$C$53</definedName>
    <definedName name="XDO_?FINAL_NAME?266?">SETF10GILT!$C$24:$C$58</definedName>
    <definedName name="XDO_?FINAL_NAME?267?">'SLTAF-IV'!$C$10:$C$31</definedName>
    <definedName name="XDO_?FINAL_NAME?268?">'SLTAF-IV'!$C$10:$C$74</definedName>
    <definedName name="XDO_?FINAL_NAME?269?">'SLTAF-IV'!$C$10:$C$79</definedName>
    <definedName name="XDO_?FINAL_NAME?27?">#REF!</definedName>
    <definedName name="XDO_?FINAL_NAME?270?">'SLTAF-V'!$C$10:$C$35</definedName>
    <definedName name="XDO_?FINAL_NAME?271?">'SLTAF-V'!$C$10:$C$78</definedName>
    <definedName name="XDO_?FINAL_NAME?272?">'SLTAF-V'!$C$10:$C$83</definedName>
    <definedName name="XDO_?FINAL_NAME?273?">'SLTAF-VI'!$C$10:$C$45</definedName>
    <definedName name="XDO_?FINAL_NAME?274?">'SLTAF-VI'!$C$10:$C$88</definedName>
    <definedName name="XDO_?FINAL_NAME?275?">'SLTAF-VI'!$C$10:$C$93</definedName>
    <definedName name="XDO_?FINAL_NAME?276?">SETFSN50!$C$10:$C$59</definedName>
    <definedName name="XDO_?FINAL_NAME?277?">SETFSN50!$C$10:$C$102</definedName>
    <definedName name="XDO_?FINAL_NAME?278?">SETFSN50!$C$10:$C$107</definedName>
    <definedName name="XDO_?FINAL_NAME?279?">SBIETFQLTY!$C$10:$C$39</definedName>
    <definedName name="XDO_?FINAL_NAME?28?">#REF!</definedName>
    <definedName name="XDO_?FINAL_NAME?280?">SBIETFQLTY!$C$10:$C$82</definedName>
    <definedName name="XDO_?FINAL_NAME?281?">SBIETFQLTY!$C$10:$C$87</definedName>
    <definedName name="XDO_?FINAL_NAME?282?">SCBF!$C$18:$C$103</definedName>
    <definedName name="XDO_?FINAL_NAME?283?">SCBF!$C$18:$C$109</definedName>
    <definedName name="XDO_?FINAL_NAME?284?">SCBF!$C$18:$C$114</definedName>
    <definedName name="XDO_?FINAL_NAME?285?">SCBF!$C$18:$C$120</definedName>
    <definedName name="XDO_?FINAL_NAME?286?">SCBF!$C$18:$C$130</definedName>
    <definedName name="XDO_?FINAL_NAME?287?">SCBF!$C$18:$C$143</definedName>
    <definedName name="XDO_?FINAL_NAME?288?">SCBF!$C$18:$C$153</definedName>
    <definedName name="XDO_?FINAL_NAME?289?">SCBF!$C$18:$C$158</definedName>
    <definedName name="XDO_?FINAL_NAME?29?">SEHF!$C$10:$C$48</definedName>
    <definedName name="XDO_?FINAL_NAME?290?">SEMVF!$C$10:$C$59</definedName>
    <definedName name="XDO_?FINAL_NAME?291?">SEMVF!$C$10:$C$102</definedName>
    <definedName name="XDO_?FINAL_NAME?292?">SEMVF!$C$10:$C$107</definedName>
    <definedName name="XDO_?FINAL_NAME?293?">'SFMP- Series 1'!$C$26:$C$31</definedName>
    <definedName name="XDO_?FINAL_NAME?294?">'SFMP- Series 1'!$C$26:$C$50</definedName>
    <definedName name="XDO_?FINAL_NAME?295?">'SFMP- Series 1'!$C$26:$C$65</definedName>
    <definedName name="XDO_?FINAL_NAME?296?">'SFMP- Series 1'!$C$26:$C$70</definedName>
    <definedName name="XDO_?FINAL_NAME?297?">'SFMP- Series 6'!$C$26:$C$29</definedName>
    <definedName name="XDO_?FINAL_NAME?298?">'SFMP- Series 6'!$C$26:$C$48</definedName>
    <definedName name="XDO_?FINAL_NAME?299?">'SFMP- Series 6'!$C$26:$C$63</definedName>
    <definedName name="XDO_?FINAL_NAME?3?">#REF!</definedName>
    <definedName name="XDO_?FINAL_NAME?30?">SEHF!$C$10:$C$53</definedName>
    <definedName name="XDO_?FINAL_NAME?300?">'SFMP- Series 6'!$C$26:$C$68</definedName>
    <definedName name="XDO_?FINAL_NAME?301?">'SFMP- Series 34'!$C$26</definedName>
    <definedName name="XDO_?FINAL_NAME?302?">'SFMP- Series 34'!$C$26:$C$43</definedName>
    <definedName name="XDO_?FINAL_NAME?303?">'SFMP- Series 34'!$C$26:$C$58</definedName>
    <definedName name="XDO_?FINAL_NAME?304?">'SFMP- Series 34'!$C$26:$C$63</definedName>
    <definedName name="XDO_?FINAL_NAME?305?">'SMCBF-IP'!$C$10:$C$34</definedName>
    <definedName name="XDO_?FINAL_NAME?306?">'SMCBF-IP'!$C$10:$C$40</definedName>
    <definedName name="XDO_?FINAL_NAME?307?">'SMCBF-IP'!$C$10:$C$45</definedName>
    <definedName name="XDO_?FINAL_NAME?308?">'SMCBF-IP'!$C$10:$C$66</definedName>
    <definedName name="XDO_?FINAL_NAME?309?">'SMCBF-IP'!$C$10:$C$85</definedName>
    <definedName name="XDO_?FINAL_NAME?31?">SEHF!$C$10:$C$60</definedName>
    <definedName name="XDO_?FINAL_NAME?310?">'SMCBF-IP'!$C$10:$C$90</definedName>
    <definedName name="XDO_?FINAL_NAME?311?">SFRDF!$C$18:$C$25</definedName>
    <definedName name="XDO_?FINAL_NAME?312?">SFRDF!$C$18:$C$36</definedName>
    <definedName name="XDO_?FINAL_NAME?313?">SFRDF!$C$18:$C$47</definedName>
    <definedName name="XDO_?FINAL_NAME?314?">SFRDF!$C$18:$C$60</definedName>
    <definedName name="XDO_?FINAL_NAME?315?">SFRDF!$C$18:$C$70</definedName>
    <definedName name="XDO_?FINAL_NAME?316?">SFRDF!$C$18:$C$75</definedName>
    <definedName name="XDO_?FINAL_NAME?317?">SBIETFIT!$C$10:$C$19</definedName>
    <definedName name="XDO_?FINAL_NAME?318?">SBIETFIT!$C$10:$C$62</definedName>
    <definedName name="XDO_?FINAL_NAME?319?">SBIETFIT!$C$10:$C$67</definedName>
    <definedName name="XDO_?FINAL_NAME?32?">SEHF!$C$10:$C$64</definedName>
    <definedName name="XDO_?FINAL_NAME?320?">SBIETFPB!$C$10:$C$19</definedName>
    <definedName name="XDO_?FINAL_NAME?321?">SBIETFPB!$C$10:$C$62</definedName>
    <definedName name="XDO_?FINAL_NAME?322?">SBIETFPB!$C$10:$C$67</definedName>
    <definedName name="XDO_?FINAL_NAME?323?">'SRBF-AP'!$C$10:$C$55</definedName>
    <definedName name="XDO_?FINAL_NAME?324?">'SRBF-AP'!$C$10:$C$65</definedName>
    <definedName name="XDO_?FINAL_NAME?325?">'SRBF-AP'!$C$10:$C$73</definedName>
    <definedName name="XDO_?FINAL_NAME?326?">'SRBF-AP'!$C$10:$C$102</definedName>
    <definedName name="XDO_?FINAL_NAME?327?">'SRBF-AP'!$C$10:$C$107</definedName>
    <definedName name="XDO_?FINAL_NAME?328?">'SRBF-AHP'!$C$10:$C$55</definedName>
    <definedName name="XDO_?FINAL_NAME?329?">'SRBF-AHP'!$C$10:$C$64</definedName>
    <definedName name="XDO_?FINAL_NAME?33?">SEHF!$C$10:$C$112</definedName>
    <definedName name="XDO_?FINAL_NAME?330?">'SRBF-AHP'!$C$10:$C$69</definedName>
    <definedName name="XDO_?FINAL_NAME?331?">'SRBF-AHP'!$C$10:$C$74</definedName>
    <definedName name="XDO_?FINAL_NAME?332?">'SRBF-AHP'!$C$10:$C$83</definedName>
    <definedName name="XDO_?FINAL_NAME?333?">'SRBF-AHP'!$C$10:$C$87</definedName>
    <definedName name="XDO_?FINAL_NAME?334?">'SRBF-AHP'!$C$10:$C$104</definedName>
    <definedName name="XDO_?FINAL_NAME?335?">'SRBF-AHP'!$C$10:$C$116</definedName>
    <definedName name="XDO_?FINAL_NAME?336?">'SRBF-AHP'!$C$10:$C$121</definedName>
    <definedName name="XDO_?FINAL_NAME?337?">'SRBF-CHP'!$C$10:$C$55</definedName>
    <definedName name="XDO_?FINAL_NAME?338?">'SRBF-CHP'!$C$10:$C$72</definedName>
    <definedName name="XDO_?FINAL_NAME?339?">'SRBF-CHP'!$C$10:$C$83</definedName>
    <definedName name="XDO_?FINAL_NAME?34?">SEHF!$C$10:$C$118</definedName>
    <definedName name="XDO_?FINAL_NAME?340?">'SRBF-CHP'!$C$10:$C$112</definedName>
    <definedName name="XDO_?FINAL_NAME?341?">'SRBF-CHP'!$C$10:$C$117</definedName>
    <definedName name="XDO_?FINAL_NAME?342?">'SRBF-CP'!$C$10:$C$55</definedName>
    <definedName name="XDO_?FINAL_NAME?343?">'SRBF-CP'!$C$10:$C$71</definedName>
    <definedName name="XDO_?FINAL_NAME?344?">'SRBF-CP'!$C$10:$C$82</definedName>
    <definedName name="XDO_?FINAL_NAME?345?">'SRBF-CP'!$C$10:$C$86</definedName>
    <definedName name="XDO_?FINAL_NAME?346?">'SRBF-CP'!$C$10:$C$113</definedName>
    <definedName name="XDO_?FINAL_NAME?347?">'SRBF-CP'!$C$10:$C$118</definedName>
    <definedName name="XDO_?FINAL_NAME?348?">'SIA-US EQUITY FOF'!$C$14</definedName>
    <definedName name="XDO_?FINAL_NAME?349?">'SIA-US EQUITY FOF'!$C$14:$C$53</definedName>
    <definedName name="XDO_?FINAL_NAME?35?">SEHF!$C$10:$C$128</definedName>
    <definedName name="XDO_?FINAL_NAME?350?">'SIA-US EQUITY FOF'!$C$14:$C$58</definedName>
    <definedName name="XDO_?FINAL_NAME?351?">'SFMP- Series 41'!$C$18:$C$19</definedName>
    <definedName name="XDO_?FINAL_NAME?352?">'SFMP- Series 41'!$C$18:$C$30</definedName>
    <definedName name="XDO_?FINAL_NAME?353?">'SFMP- Series 41'!$C$18:$C$46</definedName>
    <definedName name="XDO_?FINAL_NAME?354?">'SFMP- Series 41'!$C$18:$C$61</definedName>
    <definedName name="XDO_?FINAL_NAME?355?">'SFMP- Series 41'!$C$18:$C$66</definedName>
    <definedName name="XDO_?FINAL_NAME?356?">'SFMP- Series 42'!$C$18</definedName>
    <definedName name="XDO_?FINAL_NAME?357?">'SFMP- Series 42'!$C$18:$C$40</definedName>
    <definedName name="XDO_?FINAL_NAME?358?">'SFMP- Series 42'!$C$18:$C$61</definedName>
    <definedName name="XDO_?FINAL_NAME?359?">'SFMP- Series 42'!$C$18:$C$76</definedName>
    <definedName name="XDO_?FINAL_NAME?36?">SEHF!$C$10:$C$132</definedName>
    <definedName name="XDO_?FINAL_NAME?360?">'SFMP- Series 42'!$C$18:$C$81</definedName>
    <definedName name="XDO_?FINAL_NAME?361?">'SFMP- Series 43'!$C$26:$C$34</definedName>
    <definedName name="XDO_?FINAL_NAME?362?">'SFMP- Series 43'!$C$26:$C$52</definedName>
    <definedName name="XDO_?FINAL_NAME?363?">'SFMP- Series 43'!$C$26:$C$67</definedName>
    <definedName name="XDO_?FINAL_NAME?364?">'SFMP- Series 43'!$C$26:$C$72</definedName>
    <definedName name="XDO_?FINAL_NAME?365?">'SNN50'!$C$10:$C$59</definedName>
    <definedName name="XDO_?FINAL_NAME?366?">'SNN50'!$C$10:$C$102</definedName>
    <definedName name="XDO_?FINAL_NAME?367?">'SNN50'!$C$10:$C$107</definedName>
    <definedName name="XDO_?FINAL_NAME?368?">'SFMP- Series 44'!$C$26:$C$31</definedName>
    <definedName name="XDO_?FINAL_NAME?369?">'SFMP- Series 44'!$C$26:$C$53</definedName>
    <definedName name="XDO_?FINAL_NAME?37?">SEHF!$C$10:$C$139</definedName>
    <definedName name="XDO_?FINAL_NAME?370?">'SFMP- Series 44'!$C$26:$C$68</definedName>
    <definedName name="XDO_?FINAL_NAME?371?">'SFMP- Series 44'!$C$26:$C$73</definedName>
    <definedName name="XDO_?FINAL_NAME?372?">'SFMP- Series 45'!$C$26:$C$33</definedName>
    <definedName name="XDO_?FINAL_NAME?373?">'SFMP- Series 45'!$C$26:$C$55</definedName>
    <definedName name="XDO_?FINAL_NAME?374?">'SFMP- Series 45'!$C$26:$C$70</definedName>
    <definedName name="XDO_?FINAL_NAME?375?">'SFMP- Series 45'!$C$26:$C$75</definedName>
    <definedName name="XDO_?FINAL_NAME?376?">SBIETFCON!$C$10:$C$39</definedName>
    <definedName name="XDO_?FINAL_NAME?377?">SBIETFCON!$C$10:$C$86</definedName>
    <definedName name="XDO_?FINAL_NAME?378?">'SFMP- Series 46'!$C$26:$C$29</definedName>
    <definedName name="XDO_?FINAL_NAME?379?">'SFMP- Series 46'!$C$26:$C$48</definedName>
    <definedName name="XDO_?FINAL_NAME?38?">SEHF!$C$10:$C$147</definedName>
    <definedName name="XDO_?FINAL_NAME?380?">'SFMP- Series 46'!$C$26:$C$63</definedName>
    <definedName name="XDO_?FINAL_NAME?381?">'SFMP- Series 46'!$C$26:$C$68</definedName>
    <definedName name="XDO_?FINAL_NAME?382?">'SFMP- Series 47'!$C$26:$C$27</definedName>
    <definedName name="XDO_?FINAL_NAME?383?">'SFMP- Series 47'!$C$26:$C$47</definedName>
    <definedName name="XDO_?FINAL_NAME?384?">'SFMP- Series 47'!$C$26:$C$62</definedName>
    <definedName name="XDO_?FINAL_NAME?385?">'SFMP- Series 47'!$C$26:$C$67</definedName>
    <definedName name="XDO_?FINAL_NAME?386?">'SFMP- Series 48'!$C$26:$C$28</definedName>
    <definedName name="XDO_?FINAL_NAME?387?">'SFMP- Series 48'!$C$26:$C$45</definedName>
    <definedName name="XDO_?FINAL_NAME?388?">'SFMP- Series 48'!$C$26:$C$60</definedName>
    <definedName name="XDO_?FINAL_NAME?389?">'SFMP- Series 48'!$C$26:$C$65</definedName>
    <definedName name="XDO_?FINAL_NAME?39?">SEHF!$C$10:$C$162</definedName>
    <definedName name="XDO_?FINAL_NAME?390?">SBAF!$C$10:$C$100</definedName>
    <definedName name="XDO_?FINAL_NAME?391?">SBAF!$C$10:$C$106</definedName>
    <definedName name="XDO_?FINAL_NAME?392?">SBAF!$C$10:$C$110</definedName>
    <definedName name="XDO_?FINAL_NAME?393?">SBAF!$C$10:$C$115</definedName>
    <definedName name="XDO_?FINAL_NAME?394?">SBAF!$C$10:$C$152</definedName>
    <definedName name="XDO_?FINAL_NAME?395?">SBAF!$C$10:$C$165</definedName>
    <definedName name="XDO_?FINAL_NAME?396?">SBAF!$C$10:$C$169</definedName>
    <definedName name="XDO_?FINAL_NAME?397?">SBAF!$C$10:$C$174</definedName>
    <definedName name="XDO_?FINAL_NAME?398?">SBAF!$C$10:$C$178</definedName>
    <definedName name="XDO_?FINAL_NAME?399?">SBAF!$C$10:$C$199</definedName>
    <definedName name="XDO_?FINAL_NAME?4?">#REF!</definedName>
    <definedName name="XDO_?FINAL_NAME?40?">SEHF!$C$10:$C$167</definedName>
    <definedName name="XDO_?FINAL_NAME?400?">SBAF!$C$10:$C$204</definedName>
    <definedName name="XDO_?FINAL_NAME?401?">'SFMP- Series 49'!$C$26:$C$33</definedName>
    <definedName name="XDO_?FINAL_NAME?402?">'SFMP- Series 49'!$C$26:$C$53</definedName>
    <definedName name="XDO_?FINAL_NAME?403?">'SFMP- Series 49'!$C$26:$C$68</definedName>
    <definedName name="XDO_?FINAL_NAME?404?">'SFMP- Series 49'!$C$26:$C$73</definedName>
    <definedName name="XDO_?FINAL_NAME?405?">'SFMP- Series 50'!$C$26:$C$30</definedName>
    <definedName name="XDO_?FINAL_NAME?406?">'SFMP- Series 50'!$C$26:$C$49</definedName>
    <definedName name="XDO_?FINAL_NAME?407?">'SFMP- Series 50'!$C$26:$C$64</definedName>
    <definedName name="XDO_?FINAL_NAME?408?">'SFMP- Series 50'!$C$26:$C$69</definedName>
    <definedName name="XDO_?FINAL_NAME?409?">'SFMP- Series 51'!$C$26:$C$36</definedName>
    <definedName name="XDO_?FINAL_NAME?41?">#REF!</definedName>
    <definedName name="XDO_?FINAL_NAME?410?">'SFMP- Series 51'!$C$26:$C$58</definedName>
    <definedName name="XDO_?FINAL_NAME?411?">'SFMP- Series 51'!$C$26:$C$73</definedName>
    <definedName name="XDO_?FINAL_NAME?412?">'SFMP- Series 51'!$C$26:$C$78</definedName>
    <definedName name="XDO_?FINAL_NAME?413?">'SFMP- Series 52'!$C$26:$C$30</definedName>
    <definedName name="XDO_?FINAL_NAME?414?">'SFMP- Series 52'!$C$26:$C$52</definedName>
    <definedName name="XDO_?FINAL_NAME?415?">'SFMP- Series 52'!$C$26:$C$67</definedName>
    <definedName name="XDO_?FINAL_NAME?416?">'SFMP- Series 52'!$C$26:$C$72</definedName>
    <definedName name="XDO_?FINAL_NAME?417?">'SFMP- Series 53'!$C$26:$C$34</definedName>
    <definedName name="XDO_?FINAL_NAME?418?">'SFMP- Series 53'!$C$26:$C$57</definedName>
    <definedName name="XDO_?FINAL_NAME?419?">'SFMP- Series 53'!$C$26:$C$72</definedName>
    <definedName name="XDO_?FINAL_NAME?42?">#REF!</definedName>
    <definedName name="XDO_?FINAL_NAME?420?">'SFMP- Series 53'!$C$26:$C$77</definedName>
    <definedName name="XDO_?FINAL_NAME?421?">'SFMP- Series 54'!$C$26:$C$28</definedName>
    <definedName name="XDO_?FINAL_NAME?422?">'SFMP- Series 54'!$C$26:$C$44</definedName>
    <definedName name="XDO_?FINAL_NAME?423?">'SFMP- Series 54'!$C$26:$C$59</definedName>
    <definedName name="XDO_?FINAL_NAME?424?">'SFMP- Series 54'!$C$26:$C$64</definedName>
    <definedName name="XDO_?FINAL_NAME?425?">'SFMP- Series 55'!$C$26:$C$32</definedName>
    <definedName name="XDO_?FINAL_NAME?426?">'SFMP- Series 55'!$C$26:$C$55</definedName>
    <definedName name="XDO_?FINAL_NAME?427?">'SFMP- Series 55'!$C$26:$C$70</definedName>
    <definedName name="XDO_?FINAL_NAME?428?">'SFMP- Series 55'!$C$26:$C$75</definedName>
    <definedName name="XDO_?FINAL_NAME?429?">'SFMP- Series 56'!$C$26:$C$27</definedName>
    <definedName name="XDO_?FINAL_NAME?43?">SMIF!$C$18:$C$32</definedName>
    <definedName name="XDO_?FINAL_NAME?430?">'SFMP- Series 56'!$C$26:$C$42</definedName>
    <definedName name="XDO_?FINAL_NAME?431?">'SFMP- Series 56'!$C$26:$C$57</definedName>
    <definedName name="XDO_?FINAL_NAME?432?">'SFMP- Series 56'!$C$26:$C$62</definedName>
    <definedName name="XDO_?FINAL_NAME?433?">'SFMP- Series 57'!$C$26:$C$29</definedName>
    <definedName name="XDO_?FINAL_NAME?434?">'SFMP- Series 57'!$C$26:$C$52</definedName>
    <definedName name="XDO_?FINAL_NAME?435?">'SFMP- Series 57'!$C$26:$C$67</definedName>
    <definedName name="XDO_?FINAL_NAME?436?">'SFMP- Series 57'!$C$26:$C$72</definedName>
    <definedName name="XDO_?FINAL_NAME?437?">'SFMP- Series 58'!$C$26:$C$31</definedName>
    <definedName name="XDO_?FINAL_NAME?438?">'SFMP- Series 58'!$C$26:$C$50</definedName>
    <definedName name="XDO_?FINAL_NAME?439?">'SFMP- Series 58'!$C$26:$C$65</definedName>
    <definedName name="XDO_?FINAL_NAME?44?">SMIF!$C$18:$C$43</definedName>
    <definedName name="XDO_?FINAL_NAME?440?">'SFMP- Series 58'!$C$26:$C$70</definedName>
    <definedName name="XDO_?FINAL_NAME?441?">SCPSE!$C$18:$C$45</definedName>
    <definedName name="XDO_?FINAL_NAME?442?">SCPSE!$C$18:$C$54</definedName>
    <definedName name="XDO_?FINAL_NAME?443?">SCPSE!$C$18:$C$127</definedName>
    <definedName name="XDO_?FINAL_NAME?444?">SCPSE!$C$18:$C$154</definedName>
    <definedName name="XDO_?FINAL_NAME?445?">SCPSE!$C$18:$C$159</definedName>
    <definedName name="XDO_?FINAL_NAME?446?">'SFMP- Series 59'!$C$38:$C$40</definedName>
    <definedName name="XDO_?FINAL_NAME?447?">'SFMP- Series 59'!$C$38:$C$55</definedName>
    <definedName name="XDO_?FINAL_NAME?448?">'SFMP- Series 59'!$C$38:$C$60</definedName>
    <definedName name="XDO_?FINAL_NAME?449?">'SFMP- Series 60'!$C$26:$C$30</definedName>
    <definedName name="XDO_?FINAL_NAME?45?">SMIF!$C$18:$C$52</definedName>
    <definedName name="XDO_?FINAL_NAME?450?">'SFMP- Series 60'!$C$26:$C$51</definedName>
    <definedName name="XDO_?FINAL_NAME?451?">'SFMP- Series 60'!$C$26:$C$66</definedName>
    <definedName name="XDO_?FINAL_NAME?452?">'SFMP- Series 60'!$C$26:$C$71</definedName>
    <definedName name="XDO_?FINAL_NAME?453?">SMCF!$C$10:$C$60</definedName>
    <definedName name="XDO_?FINAL_NAME?454?">SMCF!$C$10:$C$75</definedName>
    <definedName name="XDO_?FINAL_NAME?455?">SMCF!$C$10:$C$87</definedName>
    <definedName name="XDO_?FINAL_NAME?456?">SMCF!$C$10:$C$106</definedName>
    <definedName name="XDO_?FINAL_NAME?457?">SMCF!$C$10:$C$111</definedName>
    <definedName name="XDO_?FINAL_NAME?458?">'SFMP- Series 61'!$C$26:$C$36</definedName>
    <definedName name="XDO_?FINAL_NAME?459?">'SFMP- Series 61'!$C$26:$C$58</definedName>
    <definedName name="XDO_?FINAL_NAME?46?">SMIF!$C$18:$C$65</definedName>
    <definedName name="XDO_?FINAL_NAME?460?">'SFMP- Series 61'!$C$26:$C$73</definedName>
    <definedName name="XDO_?FINAL_NAME?461?">'SFMP- Series 61'!$C$26:$C$78</definedName>
    <definedName name="XDO_?FINAL_NAME?462?">'SFMP- Series 66'!$C$26:$C$34</definedName>
    <definedName name="XDO_?FINAL_NAME?463?">'SFMP- Series 66'!$C$26:$C$56</definedName>
    <definedName name="XDO_?FINAL_NAME?464?">'SFMP- Series 66'!$C$26:$C$71</definedName>
    <definedName name="XDO_?FINAL_NAME?465?">'SFMP- Series 66'!$C$26:$C$76</definedName>
    <definedName name="XDO_?FINAL_NAME?466?">'SFMP- Series 67'!$C$26:$C$34</definedName>
    <definedName name="XDO_?FINAL_NAME?467?">'SFMP- Series 67'!$C$26:$C$56</definedName>
    <definedName name="XDO_?FINAL_NAME?468?">'SFMP- Series 67'!$C$26:$C$71</definedName>
    <definedName name="XDO_?FINAL_NAME?469?">'SFMP- Series 67'!$C$26:$C$76</definedName>
    <definedName name="XDO_?FINAL_NAME?47?">SMIF!$C$18:$C$75</definedName>
    <definedName name="XDO_?FINAL_NAME?470?">'SFMP- Series 64'!$C$24</definedName>
    <definedName name="XDO_?FINAL_NAME?471?">'SFMP- Series 64'!$C$24:$C$32</definedName>
    <definedName name="XDO_?FINAL_NAME?472?">'SFMP- Series 64'!$C$24:$C$53</definedName>
    <definedName name="XDO_?FINAL_NAME?473?">'SFMP- Series 64'!$C$24:$C$68</definedName>
    <definedName name="XDO_?FINAL_NAME?474?">'SFMP- Series 64'!$C$24:$C$73</definedName>
    <definedName name="XDO_?FINAL_NAME?475?">'SFMP- Series 68'!$C$24</definedName>
    <definedName name="XDO_?FINAL_NAME?476?">'SFMP- Series 68'!$C$24:$C$41</definedName>
    <definedName name="XDO_?FINAL_NAME?477?">'SFMP- Series 68'!$C$24:$C$56</definedName>
    <definedName name="XDO_?FINAL_NAME?478?">'SFMP- Series 68'!$C$24:$C$61</definedName>
    <definedName name="XDO_?FINAL_NAME?479?">SNM150IF!$C$10:$C$159</definedName>
    <definedName name="XDO_?FINAL_NAME?48?">SMIF!$C$18:$C$80</definedName>
    <definedName name="XDO_?FINAL_NAME?480?">SNM150IF!$C$10:$C$202</definedName>
    <definedName name="XDO_?FINAL_NAME?481?">SNM150IF!$C$10:$C$207</definedName>
    <definedName name="XDO_?FINAL_NAME?482?">SNS250IF!$C$10:$C$259</definedName>
    <definedName name="XDO_?FINAL_NAME?483?">SNS250IF!$C$10:$C$302</definedName>
    <definedName name="XDO_?FINAL_NAME?484?">SNS250IF!$C$10:$C$307</definedName>
    <definedName name="XDO_?FINAL_NAME?485?">'SCIGI-JUN 2036'!$C$24:$C$25</definedName>
    <definedName name="XDO_?FINAL_NAME?486?">'SCIGI-JUN 2036'!$C$24:$C$54</definedName>
    <definedName name="XDO_?FINAL_NAME?487?">'SCIGI-JUN 2036'!$C$24:$C$59</definedName>
    <definedName name="XDO_?FINAL_NAME?488?">'SCIGI-APR 2029'!$C$24</definedName>
    <definedName name="XDO_?FINAL_NAME?489?">'SCIGI-APR 2029'!$C$24:$C$53</definedName>
    <definedName name="XDO_?FINAL_NAME?49?">#REF!</definedName>
    <definedName name="XDO_?FINAL_NAME?490?">'SCIGI-APR 2029'!$C$24:$C$58</definedName>
    <definedName name="XDO_?FINAL_NAME?491?">'SCISI-SEP 2027'!$C$24</definedName>
    <definedName name="XDO_?FINAL_NAME?492?">'SCISI-SEP 2027'!$C$24:$C$44</definedName>
    <definedName name="XDO_?FINAL_NAME?493?">'SCISI-SEP 2027'!$C$24:$C$71</definedName>
    <definedName name="XDO_?FINAL_NAME?494?">'SCISI-SEP 2027'!$C$24:$C$76</definedName>
    <definedName name="XDO_?FINAL_NAME?495?">'SFMP- Series 72'!$C$38:$C$41</definedName>
    <definedName name="XDO_?FINAL_NAME?496?">'SFMP- Series 72'!$C$38:$C$56</definedName>
    <definedName name="XDO_?FINAL_NAME?497?">'SFMP- Series 72'!$C$38:$C$61</definedName>
    <definedName name="XDO_?FINAL_NAME?498?">'SFMP- Series 73'!$C$38:$C$41</definedName>
    <definedName name="XDO_?FINAL_NAME?499?">'SFMP- Series 73'!$C$38:$C$56</definedName>
    <definedName name="XDO_?FINAL_NAME?5?">#REF!</definedName>
    <definedName name="XDO_?FINAL_NAME?50?">#REF!</definedName>
    <definedName name="XDO_?FINAL_NAME?500?">'SFMP- Series 73'!$C$38:$C$61</definedName>
    <definedName name="XDO_?FINAL_NAME?501?">SLDF!$C$24:$C$33</definedName>
    <definedName name="XDO_?FINAL_NAME?502?">SLDF!$C$24:$C$54</definedName>
    <definedName name="XDO_?FINAL_NAME?503?">SLDF!$C$24:$C$64</definedName>
    <definedName name="XDO_?FINAL_NAME?504?">SLDF!$C$24:$C$69</definedName>
    <definedName name="XDO_?FINAL_NAME?505?">'SFMP- Series 74'!$C$26:$C$33</definedName>
    <definedName name="XDO_?FINAL_NAME?506?">'SFMP- Series 74'!$C$26:$C$50</definedName>
    <definedName name="XDO_?FINAL_NAME?507?">'SFMP- Series 74'!$C$26:$C$65</definedName>
    <definedName name="XDO_?FINAL_NAME?508?">'SFMP- Series 74'!$C$26:$C$70</definedName>
    <definedName name="XDO_?FINAL_NAME?509?">'SFMP- Series 76'!$C$18:$C$21</definedName>
    <definedName name="XDO_?FINAL_NAME?51?">SCOF!$C$10:$C$56</definedName>
    <definedName name="XDO_?FINAL_NAME?510?">'SFMP- Series 76'!$C$18:$C$31</definedName>
    <definedName name="XDO_?FINAL_NAME?511?">'SFMP- Series 76'!$C$18:$C$49</definedName>
    <definedName name="XDO_?FINAL_NAME?512?">'SFMP- Series 76'!$C$18:$C$64</definedName>
    <definedName name="XDO_?FINAL_NAME?513?">'SFMP- Series 76'!$C$18:$C$69</definedName>
    <definedName name="XDO_?FINAL_NAME?514?">'SFMP- Series 78'!$C$18:$C$22</definedName>
    <definedName name="XDO_?FINAL_NAME?515?">'SFMP- Series 78'!$C$18:$C$34</definedName>
    <definedName name="XDO_?FINAL_NAME?516?">'SFMP- Series 78'!$C$18:$C$51</definedName>
    <definedName name="XDO_?FINAL_NAME?517?">'SFMP- Series 78'!$C$18:$C$66</definedName>
    <definedName name="XDO_?FINAL_NAME?518?">'SFMP- Series 78'!$C$18:$C$71</definedName>
    <definedName name="XDO_?FINAL_NAME?519?">SDYF!$C$10:$C$52</definedName>
    <definedName name="XDO_?FINAL_NAME?52?">SCOF!$C$10:$C$81</definedName>
    <definedName name="XDO_?FINAL_NAME?520?">SDYF!$C$10:$C$60</definedName>
    <definedName name="XDO_?FINAL_NAME?521?">SDYF!$C$10:$C$67</definedName>
    <definedName name="XDO_?FINAL_NAME?522?">SDYF!$C$10:$C$88</definedName>
    <definedName name="XDO_?FINAL_NAME?523?">SDYF!$C$10:$C$107</definedName>
    <definedName name="XDO_?FINAL_NAME?524?">SDYF!$C$10:$C$112</definedName>
    <definedName name="XDO_?FINAL_NAME?525?">'SFMP- Series 79'!$C$18:$C$21</definedName>
    <definedName name="XDO_?FINAL_NAME?526?">'SFMP- Series 79'!$C$18:$C$44</definedName>
    <definedName name="XDO_?FINAL_NAME?527?">'SFMP- Series 79'!$C$18:$C$59</definedName>
    <definedName name="XDO_?FINAL_NAME?528?">'SFMP- Series 79'!$C$18:$C$64</definedName>
    <definedName name="XDO_?FINAL_NAME?529?">'SFMP- Series 81'!$C$18:$C$25</definedName>
    <definedName name="XDO_?FINAL_NAME?53?">SCOF!$C$10:$C$100</definedName>
    <definedName name="XDO_?FINAL_NAME?530?">'SFMP- Series 81'!$C$18:$C$41</definedName>
    <definedName name="XDO_?FINAL_NAME?531?">'SFMP- Series 81'!$C$18:$C$59</definedName>
    <definedName name="XDO_?FINAL_NAME?532?">'SFMP- Series 81'!$C$18:$C$74</definedName>
    <definedName name="XDO_?FINAL_NAME?533?">'SFMP- Series 81'!$C$18:$C$79</definedName>
    <definedName name="XDO_?FINAL_NAME?534?">'SBI-BSE-SENSEX-IF'!$C$10:$C$39</definedName>
    <definedName name="XDO_?FINAL_NAME?535?">'SBI-BSE-SENSEX-IF'!$C$10:$C$82</definedName>
    <definedName name="XDO_?FINAL_NAME?536?">'SBI-BSE-SENSEX-IF'!$C$10:$C$87</definedName>
    <definedName name="XDO_?FINAL_NAME?537?">LIQUIDSBI!$C$52</definedName>
    <definedName name="XDO_?FINAL_NAME?538?">LIQUIDSBI!$C$52:$C$57</definedName>
    <definedName name="XDO_?FINAL_NAME?539?">SN50EWIF!$C$10:$C$59</definedName>
    <definedName name="XDO_?FINAL_NAME?54?">SCOF!$C$10:$C$105</definedName>
    <definedName name="XDO_?FINAL_NAME?540?">SN50EWIF!$C$10:$C$102</definedName>
    <definedName name="XDO_?FINAL_NAME?541?">SN50EWIF!$C$10:$C$107</definedName>
    <definedName name="XDO_?FINAL_NAME?542?">SEOF!$C$10:$C$42</definedName>
    <definedName name="XDO_?FINAL_NAME?543?">SEOF!$C$10:$C$67</definedName>
    <definedName name="XDO_?FINAL_NAME?544?">SEOF!$C$10:$C$86</definedName>
    <definedName name="XDO_?FINAL_NAME?545?">SEOF!$C$10:$C$91</definedName>
    <definedName name="XDO_?FINAL_NAME?546?">'SBI-AOF'!$C$10:$C$37</definedName>
    <definedName name="XDO_?FINAL_NAME?547?">'SBI-AOF'!$C$10:$C$62</definedName>
    <definedName name="XDO_?FINAL_NAME?548?">'SBI-AOF'!$C$10:$C$81</definedName>
    <definedName name="XDO_?FINAL_NAME?549?">'SBI-AOF'!$C$10:$C$86</definedName>
    <definedName name="XDO_?FINAL_NAME?55?">STOF!$C$10:$C$35</definedName>
    <definedName name="XDO_?FINAL_NAME?550?">'SBI Silver ETF'!$C$54</definedName>
    <definedName name="XDO_?FINAL_NAME?551?">'SBI Silver ETF'!$C$54:$C$56</definedName>
    <definedName name="XDO_?FINAL_NAME?552?">'SBI Silver ETF'!$C$54:$C$59</definedName>
    <definedName name="XDO_?FINAL_NAME?553?">'SBI Silver ETF Fund of Fund'!$C$42</definedName>
    <definedName name="XDO_?FINAL_NAME?554?">'SBI Silver ETF Fund of Fund'!$C$42:$C$54</definedName>
    <definedName name="XDO_?FINAL_NAME?555?">'SBI Silver ETF Fund of Fund'!$C$42:$C$59</definedName>
    <definedName name="XDO_?FINAL_NAME?556?">'SBI Nifty50 Equal Weight ETF'!$C$10:$C$59</definedName>
    <definedName name="XDO_?FINAL_NAME?557?">'SBI Nifty50 Equal Weight ETF'!$C$10:$C$102</definedName>
    <definedName name="XDO_?FINAL_NAME?558?">'SBI Nifty50 Equal Weight ETF'!$C$10:$C$107</definedName>
    <definedName name="XDO_?FINAL_NAME?559?">SIOF!$C$10:$C$49</definedName>
    <definedName name="XDO_?FINAL_NAME?56?">STOF!$C$10:$C$40</definedName>
    <definedName name="XDO_?FINAL_NAME?560?">SIOF!$C$10:$C$75</definedName>
    <definedName name="XDO_?FINAL_NAME?561?">SIOF!$C$10:$C$94</definedName>
    <definedName name="XDO_?FINAL_NAME?562?">SIOF!$C$10:$C$99</definedName>
    <definedName name="XDO_?FINAL_NAME?563?">'SBI Nifty 500 Index Fund'!$C$10:$C$509</definedName>
    <definedName name="XDO_?FINAL_NAME?564?">'SBI Nifty 500 Index Fund'!$C$10:$C$552</definedName>
    <definedName name="XDO_?FINAL_NAME?565?">'SBI Nifty 500 Index Fund'!$C$10:$C$557</definedName>
    <definedName name="XDO_?FINAL_NAME?566?">SBINICIF!$C$10:$C$39</definedName>
    <definedName name="XDO_?FINAL_NAME?567?">SBINICIF!$C$10:$C$82</definedName>
    <definedName name="XDO_?FINAL_NAME?568?">SBINICIF!$C$10:$C$87</definedName>
    <definedName name="XDO_?FINAL_NAME?569?">'SBI Quant Fund'!$C$10:$C$40</definedName>
    <definedName name="XDO_?FINAL_NAME?57?">STOF!$C$10:$C$48</definedName>
    <definedName name="XDO_?FINAL_NAME?570?">'SBI Quant Fund'!$C$10:$C$83</definedName>
    <definedName name="XDO_?FINAL_NAME?571?">'SBI Quant Fund'!$C$10:$C$88</definedName>
    <definedName name="XDO_?FINAL_NAME?572?">'SBI Nifty Bank Index Fund'!$C$10:$C$21</definedName>
    <definedName name="XDO_?FINAL_NAME?573?">'SBI Nifty Bank Index Fund'!$C$10:$C$64</definedName>
    <definedName name="XDO_?FINAL_NAME?574?">'SBI Nifty Bank Index Fund'!$C$10:$C$69</definedName>
    <definedName name="XDO_?FINAL_NAME?575?">'SBI Nifty IT Index Fund'!$C$10:$C$19</definedName>
    <definedName name="XDO_?FINAL_NAME?576?">'SBI Nifty IT Index Fund'!$C$10:$C$62</definedName>
    <definedName name="XDO_?FINAL_NAME?577?">'SBI Nifty IT Index Fund'!$C$10:$C$67</definedName>
    <definedName name="XDO_?FINAL_NAME?578?">#REF!</definedName>
    <definedName name="XDO_?FINAL_NAME?579?">#REF!</definedName>
    <definedName name="XDO_?FINAL_NAME?58?">STOF!$C$10:$C$69</definedName>
    <definedName name="XDO_?FINAL_NAME?580?">#REF!</definedName>
    <definedName name="XDO_?FINAL_NAME?581?">#REF!</definedName>
    <definedName name="XDO_?FINAL_NAME?582?">#REF!</definedName>
    <definedName name="XDO_?FINAL_NAME?583?">#REF!</definedName>
    <definedName name="XDO_?FINAL_NAME?584?">#REF!</definedName>
    <definedName name="XDO_?FINAL_NAME?585?">#REF!</definedName>
    <definedName name="XDO_?FINAL_NAME?586?">#REF!</definedName>
    <definedName name="XDO_?FINAL_NAME?587?">#REF!</definedName>
    <definedName name="XDO_?FINAL_NAME?588?">#REF!</definedName>
    <definedName name="XDO_?FINAL_NAME?589?">#REF!</definedName>
    <definedName name="XDO_?FINAL_NAME?59?">STOF!$C$10:$C$88</definedName>
    <definedName name="XDO_?FINAL_NAME?590?">#REF!</definedName>
    <definedName name="XDO_?FINAL_NAME?591?">#REF!</definedName>
    <definedName name="XDO_?FINAL_NAME?592?">#REF!</definedName>
    <definedName name="XDO_?FINAL_NAME?593?">#REF!</definedName>
    <definedName name="XDO_?FINAL_NAME?594?">#REF!</definedName>
    <definedName name="XDO_?FINAL_NAME?6?">#REF!</definedName>
    <definedName name="XDO_?FINAL_NAME?60?">STOF!$C$10:$C$93</definedName>
    <definedName name="XDO_?FINAL_NAME?61?">SHOF!$C$10:$C$37</definedName>
    <definedName name="XDO_?FINAL_NAME?62?">SHOF!$C$10:$C$43</definedName>
    <definedName name="XDO_?FINAL_NAME?63?">SHOF!$C$10:$C$64</definedName>
    <definedName name="XDO_?FINAL_NAME?64?">SHOF!$C$10:$C$83</definedName>
    <definedName name="XDO_?FINAL_NAME?65?">SHOF!$C$10:$C$88</definedName>
    <definedName name="XDO_?FINAL_NAME?66?">SCF!$C$10:$C$93</definedName>
    <definedName name="XDO_?FINAL_NAME?67?">SCF!$C$10:$C$100</definedName>
    <definedName name="XDO_?FINAL_NAME?68?">SCF!$C$10:$C$104</definedName>
    <definedName name="XDO_?FINAL_NAME?69?">SCF!$C$10:$C$131</definedName>
    <definedName name="XDO_?FINAL_NAME?7?">#REF!</definedName>
    <definedName name="XDO_?FINAL_NAME?70?">SCF!$C$10:$C$150</definedName>
    <definedName name="XDO_?FINAL_NAME?71?">SCF!$C$10:$C$155</definedName>
    <definedName name="XDO_?FINAL_NAME?72?">SNIF!$C$10:$C$59</definedName>
    <definedName name="XDO_?FINAL_NAME?73?">SNIF!$C$10:$C$102</definedName>
    <definedName name="XDO_?FINAL_NAME?74?">SNIF!$C$10:$C$107</definedName>
    <definedName name="XDO_?FINAL_NAME?75?">'SMCBF-SP'!$C$10:$C$31</definedName>
    <definedName name="XDO_?FINAL_NAME?76?">'SMCBF-SP'!$C$10:$C$51</definedName>
    <definedName name="XDO_?FINAL_NAME?77?">'SMCBF-SP'!$C$10:$C$60</definedName>
    <definedName name="XDO_?FINAL_NAME?78?">'SMCBF-SP'!$C$10:$C$65</definedName>
    <definedName name="XDO_?FINAL_NAME?79?">'SMCBF-SP'!$C$10:$C$78</definedName>
    <definedName name="XDO_?FINAL_NAME?8?">#REF!</definedName>
    <definedName name="XDO_?FINAL_NAME?80?">'SMCBF-SP'!$C$10:$C$93</definedName>
    <definedName name="XDO_?FINAL_NAME?81?">'SMCBF-SP'!$C$10:$C$98</definedName>
    <definedName name="XDO_?FINAL_NAME?82?">SOF!$C$34:$C$35</definedName>
    <definedName name="XDO_?FINAL_NAME?83?">SOF!$C$34:$C$55</definedName>
    <definedName name="XDO_?FINAL_NAME?84?">SOF!$C$34:$C$60</definedName>
    <definedName name="XDO_?FINAL_NAME?85?">SMMDF!$C$18:$C$48</definedName>
    <definedName name="XDO_?FINAL_NAME?86?">SMMDF!$C$18:$C$60</definedName>
    <definedName name="XDO_?FINAL_NAME?87?">SMMDF!$C$18:$C$71</definedName>
    <definedName name="XDO_?FINAL_NAME?88?">SMMDF!$C$18:$C$75</definedName>
    <definedName name="XDO_?FINAL_NAME?89?">SMMDF!$C$18:$C$86</definedName>
    <definedName name="XDO_?FINAL_NAME?9?">SLMF!$C$10:$C$81</definedName>
    <definedName name="XDO_?FINAL_NAME?90?">SMMDF!$C$18:$C$96</definedName>
    <definedName name="XDO_?FINAL_NAME?91?">SMMDF!$C$18:$C$101</definedName>
    <definedName name="XDO_?FINAL_NAME?92?">SLF!$C$18:$C$22</definedName>
    <definedName name="XDO_?FINAL_NAME?93?">SLF!$C$18:$C$35</definedName>
    <definedName name="XDO_?FINAL_NAME?94?">SLF!$C$18:$C$97</definedName>
    <definedName name="XDO_?FINAL_NAME?95?">SLF!$C$18:$C$126</definedName>
    <definedName name="XDO_?FINAL_NAME?96?">SLF!$C$18:$C$137</definedName>
    <definedName name="XDO_?FINAL_NAME?97?">SLF!$C$18:$C$148</definedName>
    <definedName name="XDO_?FINAL_NAME?98?">SLF!$C$18:$C$159</definedName>
    <definedName name="XDO_?FINAL_NAME?99?">SLF!$C$18:$C$164</definedName>
    <definedName name="XDO_?FINAL_PER_NET?">SMEEF!$H$10:$H$100</definedName>
    <definedName name="XDO_?FINAL_PER_NET?1?">#REF!</definedName>
    <definedName name="XDO_?FINAL_PER_NET?10?">SLMF!$H$10:$H$87</definedName>
    <definedName name="XDO_?FINAL_PER_NET?100?">SDBF!$H$18:$H$23</definedName>
    <definedName name="XDO_?FINAL_PER_NET?101?">SDBF!$H$18:$H$29</definedName>
    <definedName name="XDO_?FINAL_PER_NET?102?">SDBF!$H$18:$H$37</definedName>
    <definedName name="XDO_?FINAL_PER_NET?103?">SDBF!$H$18:$H$41</definedName>
    <definedName name="XDO_?FINAL_PER_NET?104?">SDBF!$H$18:$H$60</definedName>
    <definedName name="XDO_?FINAL_PER_NET?105?">SDBF!$H$18:$H$70</definedName>
    <definedName name="XDO_?FINAL_PER_NET?106?">SDBF!$H$18:$H$75</definedName>
    <definedName name="XDO_?FINAL_PER_NET?107?">SSF!$H$24</definedName>
    <definedName name="XDO_?FINAL_PER_NET?108?">SSF!$H$24:$H$62</definedName>
    <definedName name="XDO_?FINAL_PER_NET?109?">SSF!$H$24:$H$89</definedName>
    <definedName name="XDO_?FINAL_PER_NET?11?">SLMF!$H$10:$H$91</definedName>
    <definedName name="XDO_?FINAL_PER_NET?110?">SSF!$H$24:$H$131</definedName>
    <definedName name="XDO_?FINAL_PER_NET?111?">SSF!$H$24:$H$136</definedName>
    <definedName name="XDO_?FINAL_PER_NET?112?">SSF!$H$24:$H$147</definedName>
    <definedName name="XDO_?FINAL_PER_NET?113?">SSF!$H$24:$H$157</definedName>
    <definedName name="XDO_?FINAL_PER_NET?114?">SSF!$H$24:$H$162</definedName>
    <definedName name="XDO_?FINAL_PER_NET?115?">SCRF!$H$16</definedName>
    <definedName name="XDO_?FINAL_PER_NET?116?">SCRF!$H$16:$H$20</definedName>
    <definedName name="XDO_?FINAL_PER_NET?117?">SCRF!$H$16:$H$54</definedName>
    <definedName name="XDO_?FINAL_PER_NET?118?">SCRF!$H$16:$H$64</definedName>
    <definedName name="XDO_?FINAL_PER_NET?119?">SCRF!$H$16:$H$85</definedName>
    <definedName name="XDO_?FINAL_PER_NET?12?">SLMF!$H$10:$H$112</definedName>
    <definedName name="XDO_?FINAL_PER_NET?120?">SCRF!$H$16:$H$95</definedName>
    <definedName name="XDO_?FINAL_PER_NET?121?">SCRF!$H$16:$H$100</definedName>
    <definedName name="XDO_?FINAL_PER_NET?122?">SFEF!$H$10:$H$33</definedName>
    <definedName name="XDO_?FINAL_PER_NET?123?">SFEF!$H$10:$H$41</definedName>
    <definedName name="XDO_?FINAL_PER_NET?124?">SFEF!$H$10:$H$66</definedName>
    <definedName name="XDO_?FINAL_PER_NET?125?">SFEF!$H$10:$H$85</definedName>
    <definedName name="XDO_?FINAL_PER_NET?126?">SFEF!$H$10:$H$90</definedName>
    <definedName name="XDO_?FINAL_PER_NET?127?">SCHF!$H$10:$H$47</definedName>
    <definedName name="XDO_?FINAL_PER_NET?128?">SCHF!$H$10:$H$55</definedName>
    <definedName name="XDO_?FINAL_PER_NET?129?">SCHF!$H$10:$H$109</definedName>
    <definedName name="XDO_?FINAL_PER_NET?13?">SLMF!$H$10:$H$131</definedName>
    <definedName name="XDO_?FINAL_PER_NET?130?">SCHF!$H$10:$H$120</definedName>
    <definedName name="XDO_?FINAL_PER_NET?131?">SCHF!$H$10:$H$128</definedName>
    <definedName name="XDO_?FINAL_PER_NET?132?">SCHF!$H$10:$H$147</definedName>
    <definedName name="XDO_?FINAL_PER_NET?133?">SCHF!$H$10:$H$157</definedName>
    <definedName name="XDO_?FINAL_PER_NET?134?">SCHF!$H$10:$H$162</definedName>
    <definedName name="XDO_?FINAL_PER_NET?135?">SMUSD!$H$18:$H$42</definedName>
    <definedName name="XDO_?FINAL_PER_NET?136?">SMUSD!$H$18:$H$49</definedName>
    <definedName name="XDO_?FINAL_PER_NET?137?">SMUSD!$H$18:$H$53</definedName>
    <definedName name="XDO_?FINAL_PER_NET?138?">SMUSD!$H$18:$H$64</definedName>
    <definedName name="XDO_?FINAL_PER_NET?139?">SMUSD!$H$18:$H$73</definedName>
    <definedName name="XDO_?FINAL_PER_NET?14?">SLMF!$H$10:$H$136</definedName>
    <definedName name="XDO_?FINAL_PER_NET?140?">SMUSD!$H$18:$H$99</definedName>
    <definedName name="XDO_?FINAL_PER_NET?141?">SMUSD!$H$18:$H$104</definedName>
    <definedName name="XDO_?FINAL_PER_NET?142?">SMUSD!$H$18:$H$115</definedName>
    <definedName name="XDO_?FINAL_PER_NET?143?">SMUSD!$H$18:$H$125</definedName>
    <definedName name="XDO_?FINAL_PER_NET?144?">SMUSD!$H$18:$H$130</definedName>
    <definedName name="XDO_?FINAL_PER_NET?145?">SMIDCAP!$H$10:$H$68</definedName>
    <definedName name="XDO_?FINAL_PER_NET?146?">SMIDCAP!$H$10:$H$95</definedName>
    <definedName name="XDO_?FINAL_PER_NET?147?">SMIDCAP!$H$10:$H$114</definedName>
    <definedName name="XDO_?FINAL_PER_NET?148?">SMIDCAP!$H$10:$H$119</definedName>
    <definedName name="XDO_?FINAL_PER_NET?149?">SMCMF!$H$24:$H$25</definedName>
    <definedName name="XDO_?FINAL_PER_NET?15?">SLTEF!$H$10:$H$72</definedName>
    <definedName name="XDO_?FINAL_PER_NET?150?">SMCMF!$H$24:$H$54</definedName>
    <definedName name="XDO_?FINAL_PER_NET?151?">SMCMF!$H$24:$H$59</definedName>
    <definedName name="XDO_?FINAL_PER_NET?152?">SMCOMMA!$H$10:$H$36</definedName>
    <definedName name="XDO_?FINAL_PER_NET?153?">SMCOMMA!$H$10:$H$61</definedName>
    <definedName name="XDO_?FINAL_PER_NET?154?">SMCOMMA!$H$10:$H$80</definedName>
    <definedName name="XDO_?FINAL_PER_NET?155?">SMCOMMA!$H$10:$H$85</definedName>
    <definedName name="XDO_?FINAL_PER_NET?156?">SMGF!$H$24:$H$29</definedName>
    <definedName name="XDO_?FINAL_PER_NET?157?">SMGF!$H$24:$H$36</definedName>
    <definedName name="XDO_?FINAL_PER_NET?158?">SMGF!$H$24:$H$63</definedName>
    <definedName name="XDO_?FINAL_PER_NET?159?">SMGF!$H$24:$H$68</definedName>
    <definedName name="XDO_?FINAL_PER_NET?16?">SLTEF!$H$10:$H$97</definedName>
    <definedName name="XDO_?FINAL_PER_NET?160?">SFLEXI!$H$10:$H$73</definedName>
    <definedName name="XDO_?FINAL_PER_NET?161?">SFLEXI!$H$10:$H$82</definedName>
    <definedName name="XDO_?FINAL_PER_NET?162?">SFLEXI!$H$10:$H$103</definedName>
    <definedName name="XDO_?FINAL_PER_NET?163?">SFLEXI!$H$10:$H$122</definedName>
    <definedName name="XDO_?FINAL_PER_NET?164?">SFLEXI!$H$10:$H$127</definedName>
    <definedName name="XDO_?FINAL_PER_NET?165?">SMAAF!$H$10:$H$60</definedName>
    <definedName name="XDO_?FINAL_PER_NET?166?">SMAAF!$H$10:$H$68</definedName>
    <definedName name="XDO_?FINAL_PER_NET?167?">SMAAF!$H$10:$H$73</definedName>
    <definedName name="XDO_?FINAL_PER_NET?168?">SMAAF!$H$10:$H$109</definedName>
    <definedName name="XDO_?FINAL_PER_NET?169?">SMAAF!$H$10:$H$119</definedName>
    <definedName name="XDO_?FINAL_PER_NET?17?">SLTEF!$H$10:$H$116</definedName>
    <definedName name="XDO_?FINAL_PER_NET?170?">SMAAF!$H$10:$H$140</definedName>
    <definedName name="XDO_?FINAL_PER_NET?171?">SMAAF!$H$10:$H$152</definedName>
    <definedName name="XDO_?FINAL_PER_NET?172?">SMAAF!$H$10:$H$157</definedName>
    <definedName name="XDO_?FINAL_PER_NET?173?">SBLUECHIP!$H$10:$H$54</definedName>
    <definedName name="XDO_?FINAL_PER_NET?174?">SBLUECHIP!$H$10:$H$81</definedName>
    <definedName name="XDO_?FINAL_PER_NET?175?">SBLUECHIP!$H$10:$H$100</definedName>
    <definedName name="XDO_?FINAL_PER_NET?176?">SBLUECHIP!$H$10:$H$105</definedName>
    <definedName name="XDO_?FINAL_PER_NET?177?">SAOF!$H$10:$H$193</definedName>
    <definedName name="XDO_?FINAL_PER_NET?178?">SAOF!$H$10:$H$222</definedName>
    <definedName name="XDO_?FINAL_PER_NET?179?">SAOF!$H$10:$H$239</definedName>
    <definedName name="XDO_?FINAL_PER_NET?18?">SLTEF!$H$10:$H$121</definedName>
    <definedName name="XDO_?FINAL_PER_NET?180?">SAOF!$H$10:$H$247</definedName>
    <definedName name="XDO_?FINAL_PER_NET?181?">SAOF!$H$10:$H$251</definedName>
    <definedName name="XDO_?FINAL_PER_NET?182?">SAOF!$H$10:$H$263</definedName>
    <definedName name="XDO_?FINAL_PER_NET?183?">SAOF!$H$10:$H$275</definedName>
    <definedName name="XDO_?FINAL_PER_NET?184?">SAOF!$H$10:$H$280</definedName>
    <definedName name="XDO_?FINAL_PER_NET?185?">SIF!$H$10:$H$45</definedName>
    <definedName name="XDO_?FINAL_PER_NET?186?">SIF!$H$10:$H$53</definedName>
    <definedName name="XDO_?FINAL_PER_NET?187?">SIF!$H$10:$H$74</definedName>
    <definedName name="XDO_?FINAL_PER_NET?188?">SIF!$H$10:$H$93</definedName>
    <definedName name="XDO_?FINAL_PER_NET?189?">SIF!$H$10:$H$98</definedName>
    <definedName name="XDO_?FINAL_PER_NET?19?">#REF!</definedName>
    <definedName name="XDO_?FINAL_PER_NET?190?">SMLDF!$H$18:$H$70</definedName>
    <definedName name="XDO_?FINAL_PER_NET?191?">SMLDF!$H$18:$H$79</definedName>
    <definedName name="XDO_?FINAL_PER_NET?192?">SMLDF!$H$18:$H$85</definedName>
    <definedName name="XDO_?FINAL_PER_NET?193?">SMLDF!$H$18:$H$92</definedName>
    <definedName name="XDO_?FINAL_PER_NET?194?">SMLDF!$H$18:$H$104</definedName>
    <definedName name="XDO_?FINAL_PER_NET?195?">SMLDF!$H$18:$H$110</definedName>
    <definedName name="XDO_?FINAL_PER_NET?196?">SMLDF!$H$18:$H$116</definedName>
    <definedName name="XDO_?FINAL_PER_NET?197?">SMLDF!$H$18:$H$122</definedName>
    <definedName name="XDO_?FINAL_PER_NET?198?">SMLDF!$H$18:$H$129</definedName>
    <definedName name="XDO_?FINAL_PER_NET?199?">SMLDF!$H$18:$H$139</definedName>
    <definedName name="XDO_?FINAL_PER_NET?2?">#REF!</definedName>
    <definedName name="XDO_?FINAL_PER_NET?20?">#REF!</definedName>
    <definedName name="XDO_?FINAL_PER_NET?200?">SMLDF!$H$18:$H$144</definedName>
    <definedName name="XDO_?FINAL_PER_NET?201?">SSTDF!$H$18:$H$68</definedName>
    <definedName name="XDO_?FINAL_PER_NET?202?">SSTDF!$H$18:$H$75</definedName>
    <definedName name="XDO_?FINAL_PER_NET?203?">SSTDF!$H$18:$H$83</definedName>
    <definedName name="XDO_?FINAL_PER_NET?204?">SSTDF!$H$18:$H$89</definedName>
    <definedName name="XDO_?FINAL_PER_NET?205?">SSTDF!$H$18:$H$102</definedName>
    <definedName name="XDO_?FINAL_PER_NET?206?">SSTDF!$H$18:$H$109</definedName>
    <definedName name="XDO_?FINAL_PER_NET?207?">SSTDF!$H$18:$H$119</definedName>
    <definedName name="XDO_?FINAL_PER_NET?208?">SSTDF!$H$18:$H$124</definedName>
    <definedName name="XDO_?FINAL_PER_NET?209?">SETFGOLD!$H$46</definedName>
    <definedName name="XDO_?FINAL_PER_NET?21?">#REF!</definedName>
    <definedName name="XDO_?FINAL_PER_NET?210?">SETFGOLD!$H$46:$H$54</definedName>
    <definedName name="XDO_?FINAL_PER_NET?211?">SETFGOLD!$H$46:$H$59</definedName>
    <definedName name="XDO_?FINAL_PER_NET?212?">SPSU!$H$10:$H$34</definedName>
    <definedName name="XDO_?FINAL_PER_NET?213?">SPSU!$H$10:$H$59</definedName>
    <definedName name="XDO_?FINAL_PER_NET?214?">SPSU!$H$10:$H$78</definedName>
    <definedName name="XDO_?FINAL_PER_NET?215?">SPSU!$H$10:$H$83</definedName>
    <definedName name="XDO_?FINAL_PER_NET?216?">SGF!$H$42</definedName>
    <definedName name="XDO_?FINAL_PER_NET?217?">SGF!$H$42:$H$54</definedName>
    <definedName name="XDO_?FINAL_PER_NET?218?">SGF!$H$42:$H$59</definedName>
    <definedName name="XDO_?FINAL_PER_NET?219?">SBISENSEX!$H$10:$H$39</definedName>
    <definedName name="XDO_?FINAL_PER_NET?22?">#REF!</definedName>
    <definedName name="XDO_?FINAL_PER_NET?220?">SBISENSEX!$H$10:$H$82</definedName>
    <definedName name="XDO_?FINAL_PER_NET?221?">SBISENSEX!$H$10:$H$87</definedName>
    <definedName name="XDO_?FINAL_PER_NET?222?">SSCF!$H$10:$H$73</definedName>
    <definedName name="XDO_?FINAL_PER_NET?223?">SSCF!$H$10:$H$98</definedName>
    <definedName name="XDO_?FINAL_PER_NET?224?">SSCF!$H$10:$H$117</definedName>
    <definedName name="XDO_?FINAL_PER_NET?225?">SSCF!$H$10:$H$122</definedName>
    <definedName name="XDO_?FINAL_PER_NET?226?">SBPF!$H$18:$H$57</definedName>
    <definedName name="XDO_?FINAL_PER_NET?227?">SBPF!$H$18:$H$66</definedName>
    <definedName name="XDO_?FINAL_PER_NET?228?">SBPF!$H$18:$H$71</definedName>
    <definedName name="XDO_?FINAL_PER_NET?229?">SBPF!$H$18:$H$79</definedName>
    <definedName name="XDO_?FINAL_PER_NET?23?">SMGLF!$H$10:$H$39</definedName>
    <definedName name="XDO_?FINAL_PER_NET?230?">SBPF!$H$18:$H$92</definedName>
    <definedName name="XDO_?FINAL_PER_NET?231?">SBPF!$H$18:$H$102</definedName>
    <definedName name="XDO_?FINAL_PER_NET?232?">SBPF!$H$18:$H$107</definedName>
    <definedName name="XDO_?FINAL_PER_NET?233?">'SLTAF-II'!$H$10:$H$29</definedName>
    <definedName name="XDO_?FINAL_PER_NET?234?">'SLTAF-II'!$H$10:$H$72</definedName>
    <definedName name="XDO_?FINAL_PER_NET?235?">'SLTAF-II'!$H$10:$H$77</definedName>
    <definedName name="XDO_?FINAL_PER_NET?236?">SBFS!$H$10:$H$32</definedName>
    <definedName name="XDO_?FINAL_PER_NET?237?">SBFS!$H$10:$H$57</definedName>
    <definedName name="XDO_?FINAL_PER_NET?238?">SBFS!$H$10:$H$76</definedName>
    <definedName name="XDO_?FINAL_PER_NET?239?">SBFS!$H$10:$H$81</definedName>
    <definedName name="XDO_?FINAL_PER_NET?24?">SMGLF!$H$10:$H$64</definedName>
    <definedName name="XDO_?FINAL_PER_NET?240?">SETFNN50!$H$10:$H$59</definedName>
    <definedName name="XDO_?FINAL_PER_NET?241?">SETFNN50!$H$10:$H$102</definedName>
    <definedName name="XDO_?FINAL_PER_NET?242?">SETFNN50!$H$10:$H$107</definedName>
    <definedName name="XDO_?FINAL_PER_NET?243?">SETFNIFBK!$H$10:$H$21</definedName>
    <definedName name="XDO_?FINAL_PER_NET?244?">SETFNIFBK!$H$10:$H$64</definedName>
    <definedName name="XDO_?FINAL_PER_NET?245?">SETFNIFBK!$H$10:$H$69</definedName>
    <definedName name="XDO_?FINAL_PER_NET?246?">SETFBSE100!$H$10:$H$109</definedName>
    <definedName name="XDO_?FINAL_PER_NET?247?">SETFBSE100!$H$10:$H$152</definedName>
    <definedName name="XDO_?FINAL_PER_NET?248?">SETFBSE100!$H$10:$H$157</definedName>
    <definedName name="XDO_?FINAL_PER_NET?249?">SESF!$H$10:$H$115</definedName>
    <definedName name="XDO_?FINAL_PER_NET?25?">SMGLF!$H$10:$H$83</definedName>
    <definedName name="XDO_?FINAL_PER_NET?250?">SESF!$H$10:$H$121</definedName>
    <definedName name="XDO_?FINAL_PER_NET?251?">SESF!$H$10:$H$126</definedName>
    <definedName name="XDO_?FINAL_PER_NET?252?">SESF!$H$10:$H$131</definedName>
    <definedName name="XDO_?FINAL_PER_NET?253?">SESF!$H$10:$H$151</definedName>
    <definedName name="XDO_?FINAL_PER_NET?254?">SESF!$H$10:$H$162</definedName>
    <definedName name="XDO_?FINAL_PER_NET?255?">SESF!$H$10:$H$173</definedName>
    <definedName name="XDO_?FINAL_PER_NET?256?">SESF!$H$10:$H$192</definedName>
    <definedName name="XDO_?FINAL_PER_NET?257?">SESF!$H$10:$H$197</definedName>
    <definedName name="XDO_?FINAL_PER_NET?258?">SETFNIF50!$H$10:$H$59</definedName>
    <definedName name="XDO_?FINAL_PER_NET?259?">SETFNIF50!$H$10:$H$102</definedName>
    <definedName name="XDO_?FINAL_PER_NET?26?">SMGLF!$H$10:$H$88</definedName>
    <definedName name="XDO_?FINAL_PER_NET?260?">SETFNIF50!$H$10:$H$107</definedName>
    <definedName name="XDO_?FINAL_PER_NET?261?">'SLTAF-III'!$H$10:$H$36</definedName>
    <definedName name="XDO_?FINAL_PER_NET?262?">'SLTAF-III'!$H$10:$H$79</definedName>
    <definedName name="XDO_?FINAL_PER_NET?263?">'SLTAF-III'!$H$10:$H$84</definedName>
    <definedName name="XDO_?FINAL_PER_NET?264?">SETF10GILT!$H$24</definedName>
    <definedName name="XDO_?FINAL_PER_NET?265?">SETF10GILT!$H$24:$H$53</definedName>
    <definedName name="XDO_?FINAL_PER_NET?266?">SETF10GILT!$H$24:$H$58</definedName>
    <definedName name="XDO_?FINAL_PER_NET?267?">'SLTAF-IV'!$H$10:$H$31</definedName>
    <definedName name="XDO_?FINAL_PER_NET?268?">'SLTAF-IV'!$H$10:$H$74</definedName>
    <definedName name="XDO_?FINAL_PER_NET?269?">'SLTAF-IV'!$H$10:$H$79</definedName>
    <definedName name="XDO_?FINAL_PER_NET?27?">#REF!</definedName>
    <definedName name="XDO_?FINAL_PER_NET?270?">'SLTAF-V'!$H$10:$H$35</definedName>
    <definedName name="XDO_?FINAL_PER_NET?271?">'SLTAF-V'!$H$10:$H$78</definedName>
    <definedName name="XDO_?FINAL_PER_NET?272?">'SLTAF-V'!$H$10:$H$83</definedName>
    <definedName name="XDO_?FINAL_PER_NET?273?">'SLTAF-VI'!$H$10:$H$45</definedName>
    <definedName name="XDO_?FINAL_PER_NET?274?">'SLTAF-VI'!$H$10:$H$88</definedName>
    <definedName name="XDO_?FINAL_PER_NET?275?">'SLTAF-VI'!$H$10:$H$93</definedName>
    <definedName name="XDO_?FINAL_PER_NET?276?">SETFSN50!$H$10:$H$59</definedName>
    <definedName name="XDO_?FINAL_PER_NET?277?">SETFSN50!$H$10:$H$102</definedName>
    <definedName name="XDO_?FINAL_PER_NET?278?">SETFSN50!$H$10:$H$107</definedName>
    <definedName name="XDO_?FINAL_PER_NET?279?">SBIETFQLTY!$H$10:$H$39</definedName>
    <definedName name="XDO_?FINAL_PER_NET?28?">#REF!</definedName>
    <definedName name="XDO_?FINAL_PER_NET?280?">SBIETFQLTY!$H$10:$H$82</definedName>
    <definedName name="XDO_?FINAL_PER_NET?281?">SBIETFQLTY!$H$10:$H$87</definedName>
    <definedName name="XDO_?FINAL_PER_NET?282?">SCBF!$H$18:$H$103</definedName>
    <definedName name="XDO_?FINAL_PER_NET?283?">SCBF!$H$18:$H$109</definedName>
    <definedName name="XDO_?FINAL_PER_NET?284?">SCBF!$H$18:$H$114</definedName>
    <definedName name="XDO_?FINAL_PER_NET?285?">SCBF!$H$18:$H$120</definedName>
    <definedName name="XDO_?FINAL_PER_NET?286?">SCBF!$H$18:$H$130</definedName>
    <definedName name="XDO_?FINAL_PER_NET?287?">SCBF!$H$18:$H$143</definedName>
    <definedName name="XDO_?FINAL_PER_NET?288?">SCBF!$H$18:$H$153</definedName>
    <definedName name="XDO_?FINAL_PER_NET?289?">SCBF!$H$18:$H$158</definedName>
    <definedName name="XDO_?FINAL_PER_NET?29?">SEHF!$H$10:$H$48</definedName>
    <definedName name="XDO_?FINAL_PER_NET?290?">SEMVF!$H$10:$H$59</definedName>
    <definedName name="XDO_?FINAL_PER_NET?291?">SEMVF!$H$10:$H$102</definedName>
    <definedName name="XDO_?FINAL_PER_NET?292?">SEMVF!$H$10:$H$107</definedName>
    <definedName name="XDO_?FINAL_PER_NET?293?">'SFMP- Series 1'!$H$26:$H$31</definedName>
    <definedName name="XDO_?FINAL_PER_NET?294?">'SFMP- Series 1'!$H$26:$H$50</definedName>
    <definedName name="XDO_?FINAL_PER_NET?295?">'SFMP- Series 1'!$H$26:$H$65</definedName>
    <definedName name="XDO_?FINAL_PER_NET?296?">'SFMP- Series 1'!$H$26:$H$70</definedName>
    <definedName name="XDO_?FINAL_PER_NET?297?">'SFMP- Series 6'!$H$26:$H$29</definedName>
    <definedName name="XDO_?FINAL_PER_NET?298?">'SFMP- Series 6'!$H$26:$H$48</definedName>
    <definedName name="XDO_?FINAL_PER_NET?299?">'SFMP- Series 6'!$H$26:$H$63</definedName>
    <definedName name="XDO_?FINAL_PER_NET?3?">#REF!</definedName>
    <definedName name="XDO_?FINAL_PER_NET?30?">SEHF!$H$10:$H$53</definedName>
    <definedName name="XDO_?FINAL_PER_NET?300?">'SFMP- Series 6'!$H$26:$H$68</definedName>
    <definedName name="XDO_?FINAL_PER_NET?301?">'SFMP- Series 34'!$H$26</definedName>
    <definedName name="XDO_?FINAL_PER_NET?302?">'SFMP- Series 34'!$H$26:$H$43</definedName>
    <definedName name="XDO_?FINAL_PER_NET?303?">'SFMP- Series 34'!$H$26:$H$58</definedName>
    <definedName name="XDO_?FINAL_PER_NET?304?">'SFMP- Series 34'!$H$26:$H$63</definedName>
    <definedName name="XDO_?FINAL_PER_NET?305?">'SMCBF-IP'!$H$10:$H$34</definedName>
    <definedName name="XDO_?FINAL_PER_NET?306?">'SMCBF-IP'!$H$10:$H$40</definedName>
    <definedName name="XDO_?FINAL_PER_NET?307?">'SMCBF-IP'!$H$10:$H$45</definedName>
    <definedName name="XDO_?FINAL_PER_NET?308?">'SMCBF-IP'!$H$10:$H$66</definedName>
    <definedName name="XDO_?FINAL_PER_NET?309?">'SMCBF-IP'!$H$10:$H$85</definedName>
    <definedName name="XDO_?FINAL_PER_NET?31?">SEHF!$H$10:$H$60</definedName>
    <definedName name="XDO_?FINAL_PER_NET?310?">'SMCBF-IP'!$H$10:$H$90</definedName>
    <definedName name="XDO_?FINAL_PER_NET?311?">SFRDF!$H$18:$H$25</definedName>
    <definedName name="XDO_?FINAL_PER_NET?312?">SFRDF!$H$18:$H$36</definedName>
    <definedName name="XDO_?FINAL_PER_NET?313?">SFRDF!$H$18:$H$47</definedName>
    <definedName name="XDO_?FINAL_PER_NET?314?">SFRDF!$H$18:$H$60</definedName>
    <definedName name="XDO_?FINAL_PER_NET?315?">SFRDF!$H$18:$H$70</definedName>
    <definedName name="XDO_?FINAL_PER_NET?316?">SFRDF!$H$18:$H$75</definedName>
    <definedName name="XDO_?FINAL_PER_NET?317?">SBIETFIT!$H$10:$H$19</definedName>
    <definedName name="XDO_?FINAL_PER_NET?318?">SBIETFIT!$H$10:$H$62</definedName>
    <definedName name="XDO_?FINAL_PER_NET?319?">SBIETFIT!$H$10:$H$67</definedName>
    <definedName name="XDO_?FINAL_PER_NET?32?">SEHF!$H$10:$H$64</definedName>
    <definedName name="XDO_?FINAL_PER_NET?320?">SBIETFPB!$H$10:$H$19</definedName>
    <definedName name="XDO_?FINAL_PER_NET?321?">SBIETFPB!$H$10:$H$62</definedName>
    <definedName name="XDO_?FINAL_PER_NET?322?">SBIETFPB!$H$10:$H$67</definedName>
    <definedName name="XDO_?FINAL_PER_NET?323?">'SRBF-AP'!$H$10:$H$55</definedName>
    <definedName name="XDO_?FINAL_PER_NET?324?">'SRBF-AP'!$H$10:$H$65</definedName>
    <definedName name="XDO_?FINAL_PER_NET?325?">'SRBF-AP'!$H$10:$H$73</definedName>
    <definedName name="XDO_?FINAL_PER_NET?326?">'SRBF-AP'!$H$10:$H$102</definedName>
    <definedName name="XDO_?FINAL_PER_NET?327?">'SRBF-AP'!$H$10:$H$107</definedName>
    <definedName name="XDO_?FINAL_PER_NET?328?">'SRBF-AHP'!$H$10:$H$55</definedName>
    <definedName name="XDO_?FINAL_PER_NET?329?">'SRBF-AHP'!$H$10:$H$64</definedName>
    <definedName name="XDO_?FINAL_PER_NET?33?">SEHF!$H$10:$H$112</definedName>
    <definedName name="XDO_?FINAL_PER_NET?330?">'SRBF-AHP'!$H$10:$H$69</definedName>
    <definedName name="XDO_?FINAL_PER_NET?331?">'SRBF-AHP'!$H$10:$H$74</definedName>
    <definedName name="XDO_?FINAL_PER_NET?332?">'SRBF-AHP'!$H$10:$H$83</definedName>
    <definedName name="XDO_?FINAL_PER_NET?333?">'SRBF-AHP'!$H$10:$H$87</definedName>
    <definedName name="XDO_?FINAL_PER_NET?334?">'SRBF-AHP'!$H$10:$H$104</definedName>
    <definedName name="XDO_?FINAL_PER_NET?335?">'SRBF-AHP'!$H$10:$H$116</definedName>
    <definedName name="XDO_?FINAL_PER_NET?336?">'SRBF-AHP'!$H$10:$H$121</definedName>
    <definedName name="XDO_?FINAL_PER_NET?337?">'SRBF-CHP'!$H$10:$H$55</definedName>
    <definedName name="XDO_?FINAL_PER_NET?338?">'SRBF-CHP'!$H$10:$H$72</definedName>
    <definedName name="XDO_?FINAL_PER_NET?339?">'SRBF-CHP'!$H$10:$H$83</definedName>
    <definedName name="XDO_?FINAL_PER_NET?34?">SEHF!$H$10:$H$118</definedName>
    <definedName name="XDO_?FINAL_PER_NET?340?">'SRBF-CHP'!$H$10:$H$112</definedName>
    <definedName name="XDO_?FINAL_PER_NET?341?">'SRBF-CHP'!$H$10:$H$117</definedName>
    <definedName name="XDO_?FINAL_PER_NET?342?">'SRBF-CP'!$H$10:$H$55</definedName>
    <definedName name="XDO_?FINAL_PER_NET?343?">'SRBF-CP'!$H$10:$H$71</definedName>
    <definedName name="XDO_?FINAL_PER_NET?344?">'SRBF-CP'!$H$10:$H$82</definedName>
    <definedName name="XDO_?FINAL_PER_NET?345?">'SRBF-CP'!$H$10:$H$86</definedName>
    <definedName name="XDO_?FINAL_PER_NET?346?">'SRBF-CP'!$H$10:$H$113</definedName>
    <definedName name="XDO_?FINAL_PER_NET?347?">'SRBF-CP'!$H$10:$H$118</definedName>
    <definedName name="XDO_?FINAL_PER_NET?348?">'SIA-US EQUITY FOF'!$H$14</definedName>
    <definedName name="XDO_?FINAL_PER_NET?349?">'SIA-US EQUITY FOF'!$H$14:$H$53</definedName>
    <definedName name="XDO_?FINAL_PER_NET?35?">SEHF!$H$10:$H$128</definedName>
    <definedName name="XDO_?FINAL_PER_NET?350?">'SIA-US EQUITY FOF'!$H$14:$H$58</definedName>
    <definedName name="XDO_?FINAL_PER_NET?351?">'SFMP- Series 41'!$H$18:$H$19</definedName>
    <definedName name="XDO_?FINAL_PER_NET?352?">'SFMP- Series 41'!$H$18:$H$30</definedName>
    <definedName name="XDO_?FINAL_PER_NET?353?">'SFMP- Series 41'!$H$18:$H$46</definedName>
    <definedName name="XDO_?FINAL_PER_NET?354?">'SFMP- Series 41'!$H$18:$H$61</definedName>
    <definedName name="XDO_?FINAL_PER_NET?355?">'SFMP- Series 41'!$H$18:$H$66</definedName>
    <definedName name="XDO_?FINAL_PER_NET?356?">'SFMP- Series 42'!$H$18</definedName>
    <definedName name="XDO_?FINAL_PER_NET?357?">'SFMP- Series 42'!$H$18:$H$40</definedName>
    <definedName name="XDO_?FINAL_PER_NET?358?">'SFMP- Series 42'!$H$18:$H$61</definedName>
    <definedName name="XDO_?FINAL_PER_NET?359?">'SFMP- Series 42'!$H$18:$H$76</definedName>
    <definedName name="XDO_?FINAL_PER_NET?36?">SEHF!$H$10:$H$132</definedName>
    <definedName name="XDO_?FINAL_PER_NET?360?">'SFMP- Series 42'!$H$18:$H$81</definedName>
    <definedName name="XDO_?FINAL_PER_NET?361?">'SFMP- Series 43'!$H$26:$H$34</definedName>
    <definedName name="XDO_?FINAL_PER_NET?362?">'SFMP- Series 43'!$H$26:$H$52</definedName>
    <definedName name="XDO_?FINAL_PER_NET?363?">'SFMP- Series 43'!$H$26:$H$67</definedName>
    <definedName name="XDO_?FINAL_PER_NET?364?">'SFMP- Series 43'!$H$26:$H$72</definedName>
    <definedName name="XDO_?FINAL_PER_NET?365?">'SNN50'!$H$10:$H$59</definedName>
    <definedName name="XDO_?FINAL_PER_NET?366?">'SNN50'!$H$10:$H$102</definedName>
    <definedName name="XDO_?FINAL_PER_NET?367?">'SNN50'!$H$10:$H$107</definedName>
    <definedName name="XDO_?FINAL_PER_NET?368?">'SFMP- Series 44'!$H$26:$H$31</definedName>
    <definedName name="XDO_?FINAL_PER_NET?369?">'SFMP- Series 44'!$H$26:$H$53</definedName>
    <definedName name="XDO_?FINAL_PER_NET?37?">SEHF!$H$10:$H$139</definedName>
    <definedName name="XDO_?FINAL_PER_NET?370?">'SFMP- Series 44'!$H$26:$H$68</definedName>
    <definedName name="XDO_?FINAL_PER_NET?371?">'SFMP- Series 44'!$H$26:$H$73</definedName>
    <definedName name="XDO_?FINAL_PER_NET?372?">'SFMP- Series 45'!$H$26:$H$33</definedName>
    <definedName name="XDO_?FINAL_PER_NET?373?">'SFMP- Series 45'!$H$26:$H$55</definedName>
    <definedName name="XDO_?FINAL_PER_NET?374?">'SFMP- Series 45'!$H$26:$H$70</definedName>
    <definedName name="XDO_?FINAL_PER_NET?375?">'SFMP- Series 45'!$H$26:$H$75</definedName>
    <definedName name="XDO_?FINAL_PER_NET?376?">SBIETFCON!$H$10:$H$39</definedName>
    <definedName name="XDO_?FINAL_PER_NET?377?">SBIETFCON!$H$10:$H$86</definedName>
    <definedName name="XDO_?FINAL_PER_NET?378?">'SFMP- Series 46'!$H$26:$H$29</definedName>
    <definedName name="XDO_?FINAL_PER_NET?379?">'SFMP- Series 46'!$H$26:$H$48</definedName>
    <definedName name="XDO_?FINAL_PER_NET?38?">SEHF!$H$10:$H$147</definedName>
    <definedName name="XDO_?FINAL_PER_NET?380?">'SFMP- Series 46'!$H$26:$H$63</definedName>
    <definedName name="XDO_?FINAL_PER_NET?381?">'SFMP- Series 46'!$H$26:$H$68</definedName>
    <definedName name="XDO_?FINAL_PER_NET?382?">'SFMP- Series 47'!$H$26:$H$27</definedName>
    <definedName name="XDO_?FINAL_PER_NET?383?">'SFMP- Series 47'!$H$26:$H$47</definedName>
    <definedName name="XDO_?FINAL_PER_NET?384?">'SFMP- Series 47'!$H$26:$H$62</definedName>
    <definedName name="XDO_?FINAL_PER_NET?385?">'SFMP- Series 47'!$H$26:$H$67</definedName>
    <definedName name="XDO_?FINAL_PER_NET?386?">'SFMP- Series 48'!$H$26:$H$28</definedName>
    <definedName name="XDO_?FINAL_PER_NET?387?">'SFMP- Series 48'!$H$26:$H$45</definedName>
    <definedName name="XDO_?FINAL_PER_NET?388?">'SFMP- Series 48'!$H$26:$H$60</definedName>
    <definedName name="XDO_?FINAL_PER_NET?389?">'SFMP- Series 48'!$H$26:$H$65</definedName>
    <definedName name="XDO_?FINAL_PER_NET?39?">SEHF!$H$10:$H$162</definedName>
    <definedName name="XDO_?FINAL_PER_NET?390?">SBAF!$H$10:$H$100</definedName>
    <definedName name="XDO_?FINAL_PER_NET?391?">SBAF!$H$10:$H$106</definedName>
    <definedName name="XDO_?FINAL_PER_NET?392?">SBAF!$H$10:$H$110</definedName>
    <definedName name="XDO_?FINAL_PER_NET?393?">SBAF!$H$10:$H$115</definedName>
    <definedName name="XDO_?FINAL_PER_NET?394?">SBAF!$H$10:$H$152</definedName>
    <definedName name="XDO_?FINAL_PER_NET?395?">SBAF!$H$10:$H$165</definedName>
    <definedName name="XDO_?FINAL_PER_NET?396?">SBAF!$H$10:$H$169</definedName>
    <definedName name="XDO_?FINAL_PER_NET?397?">SBAF!$H$10:$H$174</definedName>
    <definedName name="XDO_?FINAL_PER_NET?398?">SBAF!$H$10:$H$178</definedName>
    <definedName name="XDO_?FINAL_PER_NET?399?">SBAF!$H$10:$H$199</definedName>
    <definedName name="XDO_?FINAL_PER_NET?4?">#REF!</definedName>
    <definedName name="XDO_?FINAL_PER_NET?40?">SEHF!$H$10:$H$167</definedName>
    <definedName name="XDO_?FINAL_PER_NET?400?">SBAF!$H$10:$H$204</definedName>
    <definedName name="XDO_?FINAL_PER_NET?401?">'SFMP- Series 49'!$H$26:$H$33</definedName>
    <definedName name="XDO_?FINAL_PER_NET?402?">'SFMP- Series 49'!$H$26:$H$53</definedName>
    <definedName name="XDO_?FINAL_PER_NET?403?">'SFMP- Series 49'!$H$26:$H$68</definedName>
    <definedName name="XDO_?FINAL_PER_NET?404?">'SFMP- Series 49'!$H$26:$H$73</definedName>
    <definedName name="XDO_?FINAL_PER_NET?405?">'SFMP- Series 50'!$H$26:$H$30</definedName>
    <definedName name="XDO_?FINAL_PER_NET?406?">'SFMP- Series 50'!$H$26:$H$49</definedName>
    <definedName name="XDO_?FINAL_PER_NET?407?">'SFMP- Series 50'!$H$26:$H$64</definedName>
    <definedName name="XDO_?FINAL_PER_NET?408?">'SFMP- Series 50'!$H$26:$H$69</definedName>
    <definedName name="XDO_?FINAL_PER_NET?409?">'SFMP- Series 51'!$H$26:$H$36</definedName>
    <definedName name="XDO_?FINAL_PER_NET?41?">#REF!</definedName>
    <definedName name="XDO_?FINAL_PER_NET?410?">'SFMP- Series 51'!$H$26:$H$58</definedName>
    <definedName name="XDO_?FINAL_PER_NET?411?">'SFMP- Series 51'!$H$26:$H$73</definedName>
    <definedName name="XDO_?FINAL_PER_NET?412?">'SFMP- Series 51'!$H$26:$H$78</definedName>
    <definedName name="XDO_?FINAL_PER_NET?413?">'SFMP- Series 52'!$H$26:$H$30</definedName>
    <definedName name="XDO_?FINAL_PER_NET?414?">'SFMP- Series 52'!$H$26:$H$52</definedName>
    <definedName name="XDO_?FINAL_PER_NET?415?">'SFMP- Series 52'!$H$26:$H$67</definedName>
    <definedName name="XDO_?FINAL_PER_NET?416?">'SFMP- Series 52'!$H$26:$H$72</definedName>
    <definedName name="XDO_?FINAL_PER_NET?417?">'SFMP- Series 53'!$H$26:$H$34</definedName>
    <definedName name="XDO_?FINAL_PER_NET?418?">'SFMP- Series 53'!$H$26:$H$57</definedName>
    <definedName name="XDO_?FINAL_PER_NET?419?">'SFMP- Series 53'!$H$26:$H$72</definedName>
    <definedName name="XDO_?FINAL_PER_NET?42?">#REF!</definedName>
    <definedName name="XDO_?FINAL_PER_NET?420?">'SFMP- Series 53'!$H$26:$H$77</definedName>
    <definedName name="XDO_?FINAL_PER_NET?421?">'SFMP- Series 54'!$H$26:$H$28</definedName>
    <definedName name="XDO_?FINAL_PER_NET?422?">'SFMP- Series 54'!$H$26:$H$44</definedName>
    <definedName name="XDO_?FINAL_PER_NET?423?">'SFMP- Series 54'!$H$26:$H$59</definedName>
    <definedName name="XDO_?FINAL_PER_NET?424?">'SFMP- Series 54'!$H$26:$H$64</definedName>
    <definedName name="XDO_?FINAL_PER_NET?425?">'SFMP- Series 55'!$H$26:$H$32</definedName>
    <definedName name="XDO_?FINAL_PER_NET?426?">'SFMP- Series 55'!$H$26:$H$55</definedName>
    <definedName name="XDO_?FINAL_PER_NET?427?">'SFMP- Series 55'!$H$26:$H$70</definedName>
    <definedName name="XDO_?FINAL_PER_NET?428?">'SFMP- Series 55'!$H$26:$H$75</definedName>
    <definedName name="XDO_?FINAL_PER_NET?429?">'SFMP- Series 56'!$H$26:$H$27</definedName>
    <definedName name="XDO_?FINAL_PER_NET?43?">SMIF!$H$18:$H$32</definedName>
    <definedName name="XDO_?FINAL_PER_NET?430?">'SFMP- Series 56'!$H$26:$H$42</definedName>
    <definedName name="XDO_?FINAL_PER_NET?431?">'SFMP- Series 56'!$H$26:$H$57</definedName>
    <definedName name="XDO_?FINAL_PER_NET?432?">'SFMP- Series 56'!$H$26:$H$62</definedName>
    <definedName name="XDO_?FINAL_PER_NET?433?">'SFMP- Series 57'!$H$26:$H$29</definedName>
    <definedName name="XDO_?FINAL_PER_NET?434?">'SFMP- Series 57'!$H$26:$H$52</definedName>
    <definedName name="XDO_?FINAL_PER_NET?435?">'SFMP- Series 57'!$H$26:$H$67</definedName>
    <definedName name="XDO_?FINAL_PER_NET?436?">'SFMP- Series 57'!$H$26:$H$72</definedName>
    <definedName name="XDO_?FINAL_PER_NET?437?">'SFMP- Series 58'!$H$26:$H$31</definedName>
    <definedName name="XDO_?FINAL_PER_NET?438?">'SFMP- Series 58'!$H$26:$H$50</definedName>
    <definedName name="XDO_?FINAL_PER_NET?439?">'SFMP- Series 58'!$H$26:$H$65</definedName>
    <definedName name="XDO_?FINAL_PER_NET?44?">SMIF!$H$18:$H$43</definedName>
    <definedName name="XDO_?FINAL_PER_NET?440?">'SFMP- Series 58'!$H$26:$H$70</definedName>
    <definedName name="XDO_?FINAL_PER_NET?441?">SCPSE!$H$18:$H$45</definedName>
    <definedName name="XDO_?FINAL_PER_NET?442?">SCPSE!$H$18:$H$54</definedName>
    <definedName name="XDO_?FINAL_PER_NET?443?">SCPSE!$H$18:$H$127</definedName>
    <definedName name="XDO_?FINAL_PER_NET?444?">SCPSE!$H$18:$H$154</definedName>
    <definedName name="XDO_?FINAL_PER_NET?445?">SCPSE!$H$18:$H$159</definedName>
    <definedName name="XDO_?FINAL_PER_NET?446?">'SFMP- Series 59'!$H$38:$H$40</definedName>
    <definedName name="XDO_?FINAL_PER_NET?447?">'SFMP- Series 59'!$H$38:$H$55</definedName>
    <definedName name="XDO_?FINAL_PER_NET?448?">'SFMP- Series 59'!$H$38:$H$60</definedName>
    <definedName name="XDO_?FINAL_PER_NET?449?">'SFMP- Series 60'!$H$26:$H$30</definedName>
    <definedName name="XDO_?FINAL_PER_NET?45?">SMIF!$H$18:$H$52</definedName>
    <definedName name="XDO_?FINAL_PER_NET?450?">'SFMP- Series 60'!$H$26:$H$51</definedName>
    <definedName name="XDO_?FINAL_PER_NET?451?">'SFMP- Series 60'!$H$26:$H$66</definedName>
    <definedName name="XDO_?FINAL_PER_NET?452?">'SFMP- Series 60'!$H$26:$H$71</definedName>
    <definedName name="XDO_?FINAL_PER_NET?453?">SMCF!$H$10:$H$60</definedName>
    <definedName name="XDO_?FINAL_PER_NET?454?">SMCF!$H$10:$H$75</definedName>
    <definedName name="XDO_?FINAL_PER_NET?455?">SMCF!$H$10:$H$87</definedName>
    <definedName name="XDO_?FINAL_PER_NET?456?">SMCF!$H$10:$H$106</definedName>
    <definedName name="XDO_?FINAL_PER_NET?457?">SMCF!$H$10:$H$111</definedName>
    <definedName name="XDO_?FINAL_PER_NET?458?">'SFMP- Series 61'!$H$26:$H$36</definedName>
    <definedName name="XDO_?FINAL_PER_NET?459?">'SFMP- Series 61'!$H$26:$H$58</definedName>
    <definedName name="XDO_?FINAL_PER_NET?46?">SMIF!$H$18:$H$65</definedName>
    <definedName name="XDO_?FINAL_PER_NET?460?">'SFMP- Series 61'!$H$26:$H$73</definedName>
    <definedName name="XDO_?FINAL_PER_NET?461?">'SFMP- Series 61'!$H$26:$H$78</definedName>
    <definedName name="XDO_?FINAL_PER_NET?462?">'SFMP- Series 66'!$H$26:$H$34</definedName>
    <definedName name="XDO_?FINAL_PER_NET?463?">'SFMP- Series 66'!$H$26:$H$56</definedName>
    <definedName name="XDO_?FINAL_PER_NET?464?">'SFMP- Series 66'!$H$26:$H$71</definedName>
    <definedName name="XDO_?FINAL_PER_NET?465?">'SFMP- Series 66'!$H$26:$H$76</definedName>
    <definedName name="XDO_?FINAL_PER_NET?466?">'SFMP- Series 67'!$H$26:$H$34</definedName>
    <definedName name="XDO_?FINAL_PER_NET?467?">'SFMP- Series 67'!$H$26:$H$56</definedName>
    <definedName name="XDO_?FINAL_PER_NET?468?">'SFMP- Series 67'!$H$26:$H$71</definedName>
    <definedName name="XDO_?FINAL_PER_NET?469?">'SFMP- Series 67'!$H$26:$H$76</definedName>
    <definedName name="XDO_?FINAL_PER_NET?47?">SMIF!$H$18:$H$75</definedName>
    <definedName name="XDO_?FINAL_PER_NET?470?">'SFMP- Series 64'!$H$24</definedName>
    <definedName name="XDO_?FINAL_PER_NET?471?">'SFMP- Series 64'!$H$24:$H$32</definedName>
    <definedName name="XDO_?FINAL_PER_NET?472?">'SFMP- Series 64'!$H$24:$H$53</definedName>
    <definedName name="XDO_?FINAL_PER_NET?473?">'SFMP- Series 64'!$H$24:$H$68</definedName>
    <definedName name="XDO_?FINAL_PER_NET?474?">'SFMP- Series 64'!$H$24:$H$73</definedName>
    <definedName name="XDO_?FINAL_PER_NET?475?">'SFMP- Series 68'!$H$24</definedName>
    <definedName name="XDO_?FINAL_PER_NET?476?">'SFMP- Series 68'!$H$24:$H$41</definedName>
    <definedName name="XDO_?FINAL_PER_NET?477?">'SFMP- Series 68'!$H$24:$H$56</definedName>
    <definedName name="XDO_?FINAL_PER_NET?478?">'SFMP- Series 68'!$H$24:$H$61</definedName>
    <definedName name="XDO_?FINAL_PER_NET?479?">SNM150IF!$H$10:$H$159</definedName>
    <definedName name="XDO_?FINAL_PER_NET?48?">SMIF!$H$18:$H$80</definedName>
    <definedName name="XDO_?FINAL_PER_NET?480?">SNM150IF!$H$10:$H$202</definedName>
    <definedName name="XDO_?FINAL_PER_NET?481?">SNM150IF!$H$10:$H$207</definedName>
    <definedName name="XDO_?FINAL_PER_NET?482?">SNS250IF!$H$10:$H$259</definedName>
    <definedName name="XDO_?FINAL_PER_NET?483?">SNS250IF!$H$10:$H$302</definedName>
    <definedName name="XDO_?FINAL_PER_NET?484?">SNS250IF!$H$10:$H$307</definedName>
    <definedName name="XDO_?FINAL_PER_NET?485?">'SCIGI-JUN 2036'!$H$24:$H$25</definedName>
    <definedName name="XDO_?FINAL_PER_NET?486?">'SCIGI-JUN 2036'!$H$24:$H$54</definedName>
    <definedName name="XDO_?FINAL_PER_NET?487?">'SCIGI-JUN 2036'!$H$24:$H$59</definedName>
    <definedName name="XDO_?FINAL_PER_NET?488?">'SCIGI-APR 2029'!$H$24</definedName>
    <definedName name="XDO_?FINAL_PER_NET?489?">'SCIGI-APR 2029'!$H$24:$H$53</definedName>
    <definedName name="XDO_?FINAL_PER_NET?49?">#REF!</definedName>
    <definedName name="XDO_?FINAL_PER_NET?490?">'SCIGI-APR 2029'!$H$24:$H$58</definedName>
    <definedName name="XDO_?FINAL_PER_NET?491?">'SCISI-SEP 2027'!$H$24</definedName>
    <definedName name="XDO_?FINAL_PER_NET?492?">'SCISI-SEP 2027'!$H$24:$H$44</definedName>
    <definedName name="XDO_?FINAL_PER_NET?493?">'SCISI-SEP 2027'!$H$24:$H$71</definedName>
    <definedName name="XDO_?FINAL_PER_NET?494?">'SCISI-SEP 2027'!$H$24:$H$76</definedName>
    <definedName name="XDO_?FINAL_PER_NET?495?">'SFMP- Series 72'!$H$38:$H$41</definedName>
    <definedName name="XDO_?FINAL_PER_NET?496?">'SFMP- Series 72'!$H$38:$H$56</definedName>
    <definedName name="XDO_?FINAL_PER_NET?497?">'SFMP- Series 72'!$H$38:$H$61</definedName>
    <definedName name="XDO_?FINAL_PER_NET?498?">'SFMP- Series 73'!$H$38:$H$41</definedName>
    <definedName name="XDO_?FINAL_PER_NET?499?">'SFMP- Series 73'!$H$38:$H$56</definedName>
    <definedName name="XDO_?FINAL_PER_NET?5?">#REF!</definedName>
    <definedName name="XDO_?FINAL_PER_NET?50?">#REF!</definedName>
    <definedName name="XDO_?FINAL_PER_NET?500?">'SFMP- Series 73'!$H$38:$H$61</definedName>
    <definedName name="XDO_?FINAL_PER_NET?501?">SLDF!$H$24:$H$33</definedName>
    <definedName name="XDO_?FINAL_PER_NET?502?">SLDF!$H$24:$H$54</definedName>
    <definedName name="XDO_?FINAL_PER_NET?503?">SLDF!$H$24:$H$64</definedName>
    <definedName name="XDO_?FINAL_PER_NET?504?">SLDF!$H$24:$H$69</definedName>
    <definedName name="XDO_?FINAL_PER_NET?505?">'SFMP- Series 74'!$H$26:$H$33</definedName>
    <definedName name="XDO_?FINAL_PER_NET?506?">'SFMP- Series 74'!$H$26:$H$50</definedName>
    <definedName name="XDO_?FINAL_PER_NET?507?">'SFMP- Series 74'!$H$26:$H$65</definedName>
    <definedName name="XDO_?FINAL_PER_NET?508?">'SFMP- Series 74'!$H$26:$H$70</definedName>
    <definedName name="XDO_?FINAL_PER_NET?509?">'SFMP- Series 76'!$H$18:$H$21</definedName>
    <definedName name="XDO_?FINAL_PER_NET?51?">SCOF!$H$10:$H$56</definedName>
    <definedName name="XDO_?FINAL_PER_NET?510?">'SFMP- Series 76'!$H$18:$H$31</definedName>
    <definedName name="XDO_?FINAL_PER_NET?511?">'SFMP- Series 76'!$H$18:$H$49</definedName>
    <definedName name="XDO_?FINAL_PER_NET?512?">'SFMP- Series 76'!$H$18:$H$64</definedName>
    <definedName name="XDO_?FINAL_PER_NET?513?">'SFMP- Series 76'!$H$18:$H$69</definedName>
    <definedName name="XDO_?FINAL_PER_NET?514?">'SFMP- Series 78'!$H$18:$H$22</definedName>
    <definedName name="XDO_?FINAL_PER_NET?515?">'SFMP- Series 78'!$H$18:$H$34</definedName>
    <definedName name="XDO_?FINAL_PER_NET?516?">'SFMP- Series 78'!$H$18:$H$51</definedName>
    <definedName name="XDO_?FINAL_PER_NET?517?">'SFMP- Series 78'!$H$18:$H$66</definedName>
    <definedName name="XDO_?FINAL_PER_NET?518?">'SFMP- Series 78'!$H$18:$H$71</definedName>
    <definedName name="XDO_?FINAL_PER_NET?519?">SDYF!$H$10:$H$52</definedName>
    <definedName name="XDO_?FINAL_PER_NET?52?">SCOF!$H$10:$H$81</definedName>
    <definedName name="XDO_?FINAL_PER_NET?520?">SDYF!$H$10:$H$60</definedName>
    <definedName name="XDO_?FINAL_PER_NET?521?">SDYF!$H$10:$H$67</definedName>
    <definedName name="XDO_?FINAL_PER_NET?522?">SDYF!$H$10:$H$88</definedName>
    <definedName name="XDO_?FINAL_PER_NET?523?">SDYF!$H$10:$H$107</definedName>
    <definedName name="XDO_?FINAL_PER_NET?524?">SDYF!$H$10:$H$112</definedName>
    <definedName name="XDO_?FINAL_PER_NET?525?">'SFMP- Series 79'!$H$18:$H$21</definedName>
    <definedName name="XDO_?FINAL_PER_NET?526?">'SFMP- Series 79'!$H$18:$H$44</definedName>
    <definedName name="XDO_?FINAL_PER_NET?527?">'SFMP- Series 79'!$H$18:$H$59</definedName>
    <definedName name="XDO_?FINAL_PER_NET?528?">'SFMP- Series 79'!$H$18:$H$64</definedName>
    <definedName name="XDO_?FINAL_PER_NET?529?">'SFMP- Series 81'!$H$18:$H$25</definedName>
    <definedName name="XDO_?FINAL_PER_NET?53?">SCOF!$H$10:$H$100</definedName>
    <definedName name="XDO_?FINAL_PER_NET?530?">'SFMP- Series 81'!$H$18:$H$41</definedName>
    <definedName name="XDO_?FINAL_PER_NET?531?">'SFMP- Series 81'!$H$18:$H$59</definedName>
    <definedName name="XDO_?FINAL_PER_NET?532?">'SFMP- Series 81'!$H$18:$H$74</definedName>
    <definedName name="XDO_?FINAL_PER_NET?533?">'SFMP- Series 81'!$H$18:$H$79</definedName>
    <definedName name="XDO_?FINAL_PER_NET?534?">'SBI-BSE-SENSEX-IF'!$H$10:$H$39</definedName>
    <definedName name="XDO_?FINAL_PER_NET?535?">'SBI-BSE-SENSEX-IF'!$H$10:$H$82</definedName>
    <definedName name="XDO_?FINAL_PER_NET?536?">'SBI-BSE-SENSEX-IF'!$H$10:$H$87</definedName>
    <definedName name="XDO_?FINAL_PER_NET?537?">LIQUIDSBI!$H$52</definedName>
    <definedName name="XDO_?FINAL_PER_NET?538?">LIQUIDSBI!$H$52:$H$57</definedName>
    <definedName name="XDO_?FINAL_PER_NET?539?">SN50EWIF!$H$10:$H$59</definedName>
    <definedName name="XDO_?FINAL_PER_NET?54?">SCOF!$H$10:$H$105</definedName>
    <definedName name="XDO_?FINAL_PER_NET?540?">SN50EWIF!$H$10:$H$102</definedName>
    <definedName name="XDO_?FINAL_PER_NET?541?">SN50EWIF!$H$10:$H$107</definedName>
    <definedName name="XDO_?FINAL_PER_NET?542?">SEOF!$H$10:$H$42</definedName>
    <definedName name="XDO_?FINAL_PER_NET?543?">SEOF!$H$10:$H$67</definedName>
    <definedName name="XDO_?FINAL_PER_NET?544?">SEOF!$H$10:$H$86</definedName>
    <definedName name="XDO_?FINAL_PER_NET?545?">SEOF!$H$10:$H$91</definedName>
    <definedName name="XDO_?FINAL_PER_NET?546?">'SBI-AOF'!$H$10:$H$37</definedName>
    <definedName name="XDO_?FINAL_PER_NET?547?">'SBI-AOF'!$H$10:$H$62</definedName>
    <definedName name="XDO_?FINAL_PER_NET?548?">'SBI-AOF'!$H$10:$H$81</definedName>
    <definedName name="XDO_?FINAL_PER_NET?549?">'SBI-AOF'!$H$10:$H$86</definedName>
    <definedName name="XDO_?FINAL_PER_NET?55?">STOF!$H$10:$H$35</definedName>
    <definedName name="XDO_?FINAL_PER_NET?550?">'SBI Silver ETF'!$H$54</definedName>
    <definedName name="XDO_?FINAL_PER_NET?551?">'SBI Silver ETF'!$H$54:$H$56</definedName>
    <definedName name="XDO_?FINAL_PER_NET?552?">'SBI Silver ETF'!$H$54:$H$59</definedName>
    <definedName name="XDO_?FINAL_PER_NET?553?">'SBI Silver ETF Fund of Fund'!$H$42</definedName>
    <definedName name="XDO_?FINAL_PER_NET?554?">'SBI Silver ETF Fund of Fund'!$H$42:$H$54</definedName>
    <definedName name="XDO_?FINAL_PER_NET?555?">'SBI Silver ETF Fund of Fund'!$H$42:$H$59</definedName>
    <definedName name="XDO_?FINAL_PER_NET?556?">'SBI Nifty50 Equal Weight ETF'!$H$10:$H$59</definedName>
    <definedName name="XDO_?FINAL_PER_NET?557?">'SBI Nifty50 Equal Weight ETF'!$H$10:$H$102</definedName>
    <definedName name="XDO_?FINAL_PER_NET?558?">'SBI Nifty50 Equal Weight ETF'!$H$10:$H$107</definedName>
    <definedName name="XDO_?FINAL_PER_NET?559?">SIOF!$H$10:$H$49</definedName>
    <definedName name="XDO_?FINAL_PER_NET?56?">STOF!$H$10:$H$40</definedName>
    <definedName name="XDO_?FINAL_PER_NET?560?">SIOF!$H$10:$H$75</definedName>
    <definedName name="XDO_?FINAL_PER_NET?561?">SIOF!$H$10:$H$94</definedName>
    <definedName name="XDO_?FINAL_PER_NET?562?">SIOF!$H$10:$H$99</definedName>
    <definedName name="XDO_?FINAL_PER_NET?563?">'SBI Nifty 500 Index Fund'!$H$10:$H$509</definedName>
    <definedName name="XDO_?FINAL_PER_NET?564?">'SBI Nifty 500 Index Fund'!$H$10:$H$552</definedName>
    <definedName name="XDO_?FINAL_PER_NET?565?">'SBI Nifty 500 Index Fund'!$H$10:$H$557</definedName>
    <definedName name="XDO_?FINAL_PER_NET?566?">SBINICIF!$H$10:$H$39</definedName>
    <definedName name="XDO_?FINAL_PER_NET?567?">SBINICIF!$H$10:$H$82</definedName>
    <definedName name="XDO_?FINAL_PER_NET?568?">SBINICIF!$H$10:$H$87</definedName>
    <definedName name="XDO_?FINAL_PER_NET?569?">'SBI Quant Fund'!$H$10:$H$40</definedName>
    <definedName name="XDO_?FINAL_PER_NET?57?">STOF!$H$10:$H$48</definedName>
    <definedName name="XDO_?FINAL_PER_NET?570?">'SBI Quant Fund'!$H$10:$H$83</definedName>
    <definedName name="XDO_?FINAL_PER_NET?571?">'SBI Quant Fund'!$H$10:$H$88</definedName>
    <definedName name="XDO_?FINAL_PER_NET?572?">'SBI Nifty Bank Index Fund'!$H$10:$H$21</definedName>
    <definedName name="XDO_?FINAL_PER_NET?573?">'SBI Nifty Bank Index Fund'!$H$10:$H$64</definedName>
    <definedName name="XDO_?FINAL_PER_NET?574?">'SBI Nifty Bank Index Fund'!$H$10:$H$69</definedName>
    <definedName name="XDO_?FINAL_PER_NET?575?">'SBI Nifty IT Index Fund'!$H$10:$H$19</definedName>
    <definedName name="XDO_?FINAL_PER_NET?576?">'SBI Nifty IT Index Fund'!$H$10:$H$62</definedName>
    <definedName name="XDO_?FINAL_PER_NET?577?">'SBI Nifty IT Index Fund'!$H$10:$H$67</definedName>
    <definedName name="XDO_?FINAL_PER_NET?578?">#REF!</definedName>
    <definedName name="XDO_?FINAL_PER_NET?579?">#REF!</definedName>
    <definedName name="XDO_?FINAL_PER_NET?58?">STOF!$H$10:$H$69</definedName>
    <definedName name="XDO_?FINAL_PER_NET?580?">#REF!</definedName>
    <definedName name="XDO_?FINAL_PER_NET?581?">#REF!</definedName>
    <definedName name="XDO_?FINAL_PER_NET?582?">#REF!</definedName>
    <definedName name="XDO_?FINAL_PER_NET?583?">#REF!</definedName>
    <definedName name="XDO_?FINAL_PER_NET?584?">#REF!</definedName>
    <definedName name="XDO_?FINAL_PER_NET?585?">#REF!</definedName>
    <definedName name="XDO_?FINAL_PER_NET?586?">#REF!</definedName>
    <definedName name="XDO_?FINAL_PER_NET?587?">#REF!</definedName>
    <definedName name="XDO_?FINAL_PER_NET?588?">#REF!</definedName>
    <definedName name="XDO_?FINAL_PER_NET?589?">#REF!</definedName>
    <definedName name="XDO_?FINAL_PER_NET?59?">STOF!$H$10:$H$88</definedName>
    <definedName name="XDO_?FINAL_PER_NET?590?">#REF!</definedName>
    <definedName name="XDO_?FINAL_PER_NET?591?">#REF!</definedName>
    <definedName name="XDO_?FINAL_PER_NET?592?">#REF!</definedName>
    <definedName name="XDO_?FINAL_PER_NET?593?">#REF!</definedName>
    <definedName name="XDO_?FINAL_PER_NET?594?">#REF!</definedName>
    <definedName name="XDO_?FINAL_PER_NET?6?">#REF!</definedName>
    <definedName name="XDO_?FINAL_PER_NET?60?">STOF!$H$10:$H$93</definedName>
    <definedName name="XDO_?FINAL_PER_NET?61?">SHOF!$H$10:$H$37</definedName>
    <definedName name="XDO_?FINAL_PER_NET?62?">SHOF!$H$10:$H$43</definedName>
    <definedName name="XDO_?FINAL_PER_NET?63?">SHOF!$H$10:$H$64</definedName>
    <definedName name="XDO_?FINAL_PER_NET?64?">SHOF!$H$10:$H$83</definedName>
    <definedName name="XDO_?FINAL_PER_NET?65?">SHOF!$H$10:$H$88</definedName>
    <definedName name="XDO_?FINAL_PER_NET?66?">SCF!$H$10:$H$93</definedName>
    <definedName name="XDO_?FINAL_PER_NET?67?">SCF!$H$10:$H$100</definedName>
    <definedName name="XDO_?FINAL_PER_NET?68?">SCF!$H$10:$H$104</definedName>
    <definedName name="XDO_?FINAL_PER_NET?69?">SCF!$H$10:$H$131</definedName>
    <definedName name="XDO_?FINAL_PER_NET?7?">#REF!</definedName>
    <definedName name="XDO_?FINAL_PER_NET?70?">SCF!$H$10:$H$150</definedName>
    <definedName name="XDO_?FINAL_PER_NET?71?">SCF!$H$10:$H$155</definedName>
    <definedName name="XDO_?FINAL_PER_NET?72?">SNIF!$H$10:$H$59</definedName>
    <definedName name="XDO_?FINAL_PER_NET?73?">SNIF!$H$10:$H$102</definedName>
    <definedName name="XDO_?FINAL_PER_NET?74?">SNIF!$H$10:$H$107</definedName>
    <definedName name="XDO_?FINAL_PER_NET?75?">'SMCBF-SP'!$H$10:$H$31</definedName>
    <definedName name="XDO_?FINAL_PER_NET?76?">'SMCBF-SP'!$H$10:$H$51</definedName>
    <definedName name="XDO_?FINAL_PER_NET?77?">'SMCBF-SP'!$H$10:$H$60</definedName>
    <definedName name="XDO_?FINAL_PER_NET?78?">'SMCBF-SP'!$H$10:$H$65</definedName>
    <definedName name="XDO_?FINAL_PER_NET?79?">'SMCBF-SP'!$H$10:$H$78</definedName>
    <definedName name="XDO_?FINAL_PER_NET?8?">#REF!</definedName>
    <definedName name="XDO_?FINAL_PER_NET?80?">'SMCBF-SP'!$H$10:$H$93</definedName>
    <definedName name="XDO_?FINAL_PER_NET?81?">'SMCBF-SP'!$H$10:$H$98</definedName>
    <definedName name="XDO_?FINAL_PER_NET?82?">SOF!$H$34:$H$35</definedName>
    <definedName name="XDO_?FINAL_PER_NET?83?">SOF!$H$34:$H$55</definedName>
    <definedName name="XDO_?FINAL_PER_NET?84?">SOF!$H$34:$H$60</definedName>
    <definedName name="XDO_?FINAL_PER_NET?85?">SMMDF!$H$18:$H$48</definedName>
    <definedName name="XDO_?FINAL_PER_NET?86?">SMMDF!$H$18:$H$60</definedName>
    <definedName name="XDO_?FINAL_PER_NET?87?">SMMDF!$H$18:$H$71</definedName>
    <definedName name="XDO_?FINAL_PER_NET?88?">SMMDF!$H$18:$H$75</definedName>
    <definedName name="XDO_?FINAL_PER_NET?89?">SMMDF!$H$18:$H$86</definedName>
    <definedName name="XDO_?FINAL_PER_NET?9?">SLMF!$H$10:$H$81</definedName>
    <definedName name="XDO_?FINAL_PER_NET?90?">SMMDF!$H$18:$H$96</definedName>
    <definedName name="XDO_?FINAL_PER_NET?91?">SMMDF!$H$18:$H$101</definedName>
    <definedName name="XDO_?FINAL_PER_NET?92?">SLF!$H$18:$H$22</definedName>
    <definedName name="XDO_?FINAL_PER_NET?93?">SLF!$H$18:$H$35</definedName>
    <definedName name="XDO_?FINAL_PER_NET?94?">SLF!$H$18:$H$97</definedName>
    <definedName name="XDO_?FINAL_PER_NET?95?">SLF!$H$18:$H$126</definedName>
    <definedName name="XDO_?FINAL_PER_NET?96?">SLF!$H$18:$H$137</definedName>
    <definedName name="XDO_?FINAL_PER_NET?97?">SLF!$H$18:$H$148</definedName>
    <definedName name="XDO_?FINAL_PER_NET?98?">SLF!$H$18:$H$159</definedName>
    <definedName name="XDO_?FINAL_PER_NET?99?">SLF!$H$18:$H$164</definedName>
    <definedName name="XDO_?FINAL_QUANTITE?">SMEEF!$F$10:$F$100</definedName>
    <definedName name="XDO_?FINAL_QUANTITE?1?">#REF!</definedName>
    <definedName name="XDO_?FINAL_QUANTITE?10?">SLMF!$F$10:$F$87</definedName>
    <definedName name="XDO_?FINAL_QUANTITE?100?">SDBF!$F$18:$F$23</definedName>
    <definedName name="XDO_?FINAL_QUANTITE?101?">SDBF!$F$18:$F$29</definedName>
    <definedName name="XDO_?FINAL_QUANTITE?102?">SDBF!$F$18:$F$37</definedName>
    <definedName name="XDO_?FINAL_QUANTITE?103?">SDBF!$F$18:$F$41</definedName>
    <definedName name="XDO_?FINAL_QUANTITE?104?">SDBF!$F$18:$F$60</definedName>
    <definedName name="XDO_?FINAL_QUANTITE?105?">SDBF!$F$18:$F$70</definedName>
    <definedName name="XDO_?FINAL_QUANTITE?106?">SDBF!$F$18:$F$75</definedName>
    <definedName name="XDO_?FINAL_QUANTITE?107?">SSF!$F$24</definedName>
    <definedName name="XDO_?FINAL_QUANTITE?108?">SSF!$F$24:$F$62</definedName>
    <definedName name="XDO_?FINAL_QUANTITE?109?">SSF!$F$24:$F$89</definedName>
    <definedName name="XDO_?FINAL_QUANTITE?11?">SLMF!$F$10:$F$91</definedName>
    <definedName name="XDO_?FINAL_QUANTITE?110?">SSF!$F$24:$F$131</definedName>
    <definedName name="XDO_?FINAL_QUANTITE?111?">SSF!$F$24:$F$136</definedName>
    <definedName name="XDO_?FINAL_QUANTITE?112?">SSF!$F$24:$F$147</definedName>
    <definedName name="XDO_?FINAL_QUANTITE?113?">SSF!$F$24:$F$157</definedName>
    <definedName name="XDO_?FINAL_QUANTITE?114?">SSF!$F$24:$F$162</definedName>
    <definedName name="XDO_?FINAL_QUANTITE?115?">SCRF!$F$16</definedName>
    <definedName name="XDO_?FINAL_QUANTITE?116?">SCRF!$F$16:$F$20</definedName>
    <definedName name="XDO_?FINAL_QUANTITE?117?">SCRF!$F$16:$F$54</definedName>
    <definedName name="XDO_?FINAL_QUANTITE?118?">SCRF!$F$16:$F$64</definedName>
    <definedName name="XDO_?FINAL_QUANTITE?119?">SCRF!$F$16:$F$85</definedName>
    <definedName name="XDO_?FINAL_QUANTITE?12?">SLMF!$F$10:$F$112</definedName>
    <definedName name="XDO_?FINAL_QUANTITE?120?">SCRF!$F$16:$F$95</definedName>
    <definedName name="XDO_?FINAL_QUANTITE?121?">SCRF!$F$16:$F$100</definedName>
    <definedName name="XDO_?FINAL_QUANTITE?122?">SFEF!$F$10:$F$33</definedName>
    <definedName name="XDO_?FINAL_QUANTITE?123?">SFEF!$F$10:$F$41</definedName>
    <definedName name="XDO_?FINAL_QUANTITE?124?">SFEF!$F$10:$F$66</definedName>
    <definedName name="XDO_?FINAL_QUANTITE?125?">SFEF!$F$10:$F$85</definedName>
    <definedName name="XDO_?FINAL_QUANTITE?126?">SFEF!$F$10:$F$90</definedName>
    <definedName name="XDO_?FINAL_QUANTITE?127?">SCHF!$F$10:$F$47</definedName>
    <definedName name="XDO_?FINAL_QUANTITE?128?">SCHF!$F$10:$F$55</definedName>
    <definedName name="XDO_?FINAL_QUANTITE?129?">SCHF!$F$10:$F$109</definedName>
    <definedName name="XDO_?FINAL_QUANTITE?13?">SLMF!$F$10:$F$131</definedName>
    <definedName name="XDO_?FINAL_QUANTITE?130?">SCHF!$F$10:$F$120</definedName>
    <definedName name="XDO_?FINAL_QUANTITE?131?">SCHF!$F$10:$F$128</definedName>
    <definedName name="XDO_?FINAL_QUANTITE?132?">SCHF!$F$10:$F$147</definedName>
    <definedName name="XDO_?FINAL_QUANTITE?133?">SCHF!$F$10:$F$157</definedName>
    <definedName name="XDO_?FINAL_QUANTITE?134?">SCHF!$F$10:$F$162</definedName>
    <definedName name="XDO_?FINAL_QUANTITE?135?">SMUSD!$F$18:$F$42</definedName>
    <definedName name="XDO_?FINAL_QUANTITE?136?">SMUSD!$F$18:$F$49</definedName>
    <definedName name="XDO_?FINAL_QUANTITE?137?">SMUSD!$F$18:$F$53</definedName>
    <definedName name="XDO_?FINAL_QUANTITE?138?">SMUSD!$F$18:$F$64</definedName>
    <definedName name="XDO_?FINAL_QUANTITE?139?">SMUSD!$F$18:$F$73</definedName>
    <definedName name="XDO_?FINAL_QUANTITE?14?">SLMF!$F$10:$F$136</definedName>
    <definedName name="XDO_?FINAL_QUANTITE?140?">SMUSD!$F$18:$F$99</definedName>
    <definedName name="XDO_?FINAL_QUANTITE?141?">SMUSD!$F$18:$F$104</definedName>
    <definedName name="XDO_?FINAL_QUANTITE?142?">SMUSD!$F$18:$F$115</definedName>
    <definedName name="XDO_?FINAL_QUANTITE?143?">SMUSD!$F$18:$F$125</definedName>
    <definedName name="XDO_?FINAL_QUANTITE?144?">SMUSD!$F$18:$F$130</definedName>
    <definedName name="XDO_?FINAL_QUANTITE?145?">SMIDCAP!$F$10:$F$68</definedName>
    <definedName name="XDO_?FINAL_QUANTITE?146?">SMIDCAP!$F$10:$F$95</definedName>
    <definedName name="XDO_?FINAL_QUANTITE?147?">SMIDCAP!$F$10:$F$114</definedName>
    <definedName name="XDO_?FINAL_QUANTITE?148?">SMIDCAP!$F$10:$F$119</definedName>
    <definedName name="XDO_?FINAL_QUANTITE?149?">SMCMF!$F$24:$F$25</definedName>
    <definedName name="XDO_?FINAL_QUANTITE?15?">SLTEF!$F$10:$F$72</definedName>
    <definedName name="XDO_?FINAL_QUANTITE?150?">SMCMF!$F$24:$F$54</definedName>
    <definedName name="XDO_?FINAL_QUANTITE?151?">SMCMF!$F$24:$F$59</definedName>
    <definedName name="XDO_?FINAL_QUANTITE?152?">SMCOMMA!$F$10:$F$36</definedName>
    <definedName name="XDO_?FINAL_QUANTITE?153?">SMCOMMA!$F$10:$F$61</definedName>
    <definedName name="XDO_?FINAL_QUANTITE?154?">SMCOMMA!$F$10:$F$80</definedName>
    <definedName name="XDO_?FINAL_QUANTITE?155?">SMCOMMA!$F$10:$F$85</definedName>
    <definedName name="XDO_?FINAL_QUANTITE?156?">SMGF!$F$24:$F$29</definedName>
    <definedName name="XDO_?FINAL_QUANTITE?157?">SMGF!$F$24:$F$36</definedName>
    <definedName name="XDO_?FINAL_QUANTITE?158?">SMGF!$F$24:$F$63</definedName>
    <definedName name="XDO_?FINAL_QUANTITE?159?">SMGF!$F$24:$F$68</definedName>
    <definedName name="XDO_?FINAL_QUANTITE?16?">SLTEF!$F$10:$F$97</definedName>
    <definedName name="XDO_?FINAL_QUANTITE?160?">SFLEXI!$F$10:$F$73</definedName>
    <definedName name="XDO_?FINAL_QUANTITE?161?">SFLEXI!$F$10:$F$82</definedName>
    <definedName name="XDO_?FINAL_QUANTITE?162?">SFLEXI!$F$10:$F$103</definedName>
    <definedName name="XDO_?FINAL_QUANTITE?163?">SFLEXI!$F$10:$F$122</definedName>
    <definedName name="XDO_?FINAL_QUANTITE?164?">SFLEXI!$F$10:$F$127</definedName>
    <definedName name="XDO_?FINAL_QUANTITE?165?">SMAAF!$F$10:$F$60</definedName>
    <definedName name="XDO_?FINAL_QUANTITE?166?">SMAAF!$F$10:$F$68</definedName>
    <definedName name="XDO_?FINAL_QUANTITE?167?">SMAAF!$F$10:$F$73</definedName>
    <definedName name="XDO_?FINAL_QUANTITE?168?">SMAAF!$F$10:$F$109</definedName>
    <definedName name="XDO_?FINAL_QUANTITE?169?">SMAAF!$F$10:$F$119</definedName>
    <definedName name="XDO_?FINAL_QUANTITE?17?">SLTEF!$F$10:$F$116</definedName>
    <definedName name="XDO_?FINAL_QUANTITE?170?">SMAAF!$F$10:$F$140</definedName>
    <definedName name="XDO_?FINAL_QUANTITE?171?">SMAAF!$F$10:$F$152</definedName>
    <definedName name="XDO_?FINAL_QUANTITE?172?">SMAAF!$F$10:$F$157</definedName>
    <definedName name="XDO_?FINAL_QUANTITE?173?">SBLUECHIP!$F$10:$F$54</definedName>
    <definedName name="XDO_?FINAL_QUANTITE?174?">SBLUECHIP!$F$10:$F$81</definedName>
    <definedName name="XDO_?FINAL_QUANTITE?175?">SBLUECHIP!$F$10:$F$100</definedName>
    <definedName name="XDO_?FINAL_QUANTITE?176?">SBLUECHIP!$F$10:$F$105</definedName>
    <definedName name="XDO_?FINAL_QUANTITE?177?">SAOF!$F$10:$F$193</definedName>
    <definedName name="XDO_?FINAL_QUANTITE?178?">SAOF!$F$10:$F$222</definedName>
    <definedName name="XDO_?FINAL_QUANTITE?179?">SAOF!$F$10:$F$239</definedName>
    <definedName name="XDO_?FINAL_QUANTITE?18?">SLTEF!$F$10:$F$121</definedName>
    <definedName name="XDO_?FINAL_QUANTITE?180?">SAOF!$F$10:$F$247</definedName>
    <definedName name="XDO_?FINAL_QUANTITE?181?">SAOF!$F$10:$F$251</definedName>
    <definedName name="XDO_?FINAL_QUANTITE?182?">SAOF!$F$10:$F$263</definedName>
    <definedName name="XDO_?FINAL_QUANTITE?183?">SAOF!$F$10:$F$275</definedName>
    <definedName name="XDO_?FINAL_QUANTITE?184?">SAOF!$F$10:$F$280</definedName>
    <definedName name="XDO_?FINAL_QUANTITE?185?">SIF!$F$10:$F$45</definedName>
    <definedName name="XDO_?FINAL_QUANTITE?186?">SIF!$F$10:$F$53</definedName>
    <definedName name="XDO_?FINAL_QUANTITE?187?">SIF!$F$10:$F$74</definedName>
    <definedName name="XDO_?FINAL_QUANTITE?188?">SIF!$F$10:$F$93</definedName>
    <definedName name="XDO_?FINAL_QUANTITE?189?">SIF!$F$10:$F$98</definedName>
    <definedName name="XDO_?FINAL_QUANTITE?19?">#REF!</definedName>
    <definedName name="XDO_?FINAL_QUANTITE?190?">SMLDF!$F$18:$F$70</definedName>
    <definedName name="XDO_?FINAL_QUANTITE?191?">SMLDF!$F$18:$F$79</definedName>
    <definedName name="XDO_?FINAL_QUANTITE?192?">SMLDF!$F$18:$F$85</definedName>
    <definedName name="XDO_?FINAL_QUANTITE?193?">SMLDF!$F$18:$F$92</definedName>
    <definedName name="XDO_?FINAL_QUANTITE?194?">SMLDF!$F$18:$F$104</definedName>
    <definedName name="XDO_?FINAL_QUANTITE?195?">SMLDF!$F$18:$F$110</definedName>
    <definedName name="XDO_?FINAL_QUANTITE?196?">SMLDF!$F$18:$F$116</definedName>
    <definedName name="XDO_?FINAL_QUANTITE?197?">SMLDF!$F$18:$F$122</definedName>
    <definedName name="XDO_?FINAL_QUANTITE?198?">SMLDF!$F$18:$F$129</definedName>
    <definedName name="XDO_?FINAL_QUANTITE?199?">SMLDF!$F$18:$F$139</definedName>
    <definedName name="XDO_?FINAL_QUANTITE?2?">#REF!</definedName>
    <definedName name="XDO_?FINAL_QUANTITE?20?">#REF!</definedName>
    <definedName name="XDO_?FINAL_QUANTITE?200?">SMLDF!$F$18:$F$144</definedName>
    <definedName name="XDO_?FINAL_QUANTITE?201?">SSTDF!$F$18:$F$68</definedName>
    <definedName name="XDO_?FINAL_QUANTITE?202?">SSTDF!$F$18:$F$75</definedName>
    <definedName name="XDO_?FINAL_QUANTITE?203?">SSTDF!$F$18:$F$83</definedName>
    <definedName name="XDO_?FINAL_QUANTITE?204?">SSTDF!$F$18:$F$89</definedName>
    <definedName name="XDO_?FINAL_QUANTITE?205?">SSTDF!$F$18:$F$102</definedName>
    <definedName name="XDO_?FINAL_QUANTITE?206?">SSTDF!$F$18:$F$109</definedName>
    <definedName name="XDO_?FINAL_QUANTITE?207?">SSTDF!$F$18:$F$119</definedName>
    <definedName name="XDO_?FINAL_QUANTITE?208?">SSTDF!$F$18:$F$124</definedName>
    <definedName name="XDO_?FINAL_QUANTITE?209?">SETFGOLD!$F$46</definedName>
    <definedName name="XDO_?FINAL_QUANTITE?21?">#REF!</definedName>
    <definedName name="XDO_?FINAL_QUANTITE?210?">SETFGOLD!$F$46:$F$54</definedName>
    <definedName name="XDO_?FINAL_QUANTITE?211?">SETFGOLD!$F$46:$F$59</definedName>
    <definedName name="XDO_?FINAL_QUANTITE?212?">SPSU!$F$10:$F$34</definedName>
    <definedName name="XDO_?FINAL_QUANTITE?213?">SPSU!$F$10:$F$59</definedName>
    <definedName name="XDO_?FINAL_QUANTITE?214?">SPSU!$F$10:$F$78</definedName>
    <definedName name="XDO_?FINAL_QUANTITE?215?">SPSU!$F$10:$F$83</definedName>
    <definedName name="XDO_?FINAL_QUANTITE?216?">SGF!$F$42</definedName>
    <definedName name="XDO_?FINAL_QUANTITE?217?">SGF!$F$42:$F$54</definedName>
    <definedName name="XDO_?FINAL_QUANTITE?218?">SGF!$F$42:$F$59</definedName>
    <definedName name="XDO_?FINAL_QUANTITE?219?">SBISENSEX!$F$10:$F$39</definedName>
    <definedName name="XDO_?FINAL_QUANTITE?22?">#REF!</definedName>
    <definedName name="XDO_?FINAL_QUANTITE?220?">SBISENSEX!$F$10:$F$82</definedName>
    <definedName name="XDO_?FINAL_QUANTITE?221?">SBISENSEX!$F$10:$F$87</definedName>
    <definedName name="XDO_?FINAL_QUANTITE?222?">SSCF!$F$10:$F$73</definedName>
    <definedName name="XDO_?FINAL_QUANTITE?223?">SSCF!$F$10:$F$98</definedName>
    <definedName name="XDO_?FINAL_QUANTITE?224?">SSCF!$F$10:$F$117</definedName>
    <definedName name="XDO_?FINAL_QUANTITE?225?">SSCF!$F$10:$F$122</definedName>
    <definedName name="XDO_?FINAL_QUANTITE?226?">SBPF!$F$18:$F$57</definedName>
    <definedName name="XDO_?FINAL_QUANTITE?227?">SBPF!$F$18:$F$66</definedName>
    <definedName name="XDO_?FINAL_QUANTITE?228?">SBPF!$F$18:$F$71</definedName>
    <definedName name="XDO_?FINAL_QUANTITE?229?">SBPF!$F$18:$F$79</definedName>
    <definedName name="XDO_?FINAL_QUANTITE?23?">SMGLF!$F$10:$F$39</definedName>
    <definedName name="XDO_?FINAL_QUANTITE?230?">SBPF!$F$18:$F$92</definedName>
    <definedName name="XDO_?FINAL_QUANTITE?231?">SBPF!$F$18:$F$102</definedName>
    <definedName name="XDO_?FINAL_QUANTITE?232?">SBPF!$F$18:$F$107</definedName>
    <definedName name="XDO_?FINAL_QUANTITE?233?">'SLTAF-II'!$F$10:$F$29</definedName>
    <definedName name="XDO_?FINAL_QUANTITE?234?">'SLTAF-II'!$F$10:$F$72</definedName>
    <definedName name="XDO_?FINAL_QUANTITE?235?">'SLTAF-II'!$F$10:$F$77</definedName>
    <definedName name="XDO_?FINAL_QUANTITE?236?">SBFS!$F$10:$F$32</definedName>
    <definedName name="XDO_?FINAL_QUANTITE?237?">SBFS!$F$10:$F$57</definedName>
    <definedName name="XDO_?FINAL_QUANTITE?238?">SBFS!$F$10:$F$76</definedName>
    <definedName name="XDO_?FINAL_QUANTITE?239?">SBFS!$F$10:$F$81</definedName>
    <definedName name="XDO_?FINAL_QUANTITE?24?">SMGLF!$F$10:$F$64</definedName>
    <definedName name="XDO_?FINAL_QUANTITE?240?">SETFNN50!$F$10:$F$59</definedName>
    <definedName name="XDO_?FINAL_QUANTITE?241?">SETFNN50!$F$10:$F$102</definedName>
    <definedName name="XDO_?FINAL_QUANTITE?242?">SETFNN50!$F$10:$F$107</definedName>
    <definedName name="XDO_?FINAL_QUANTITE?243?">SETFNIFBK!$F$10:$F$21</definedName>
    <definedName name="XDO_?FINAL_QUANTITE?244?">SETFNIFBK!$F$10:$F$64</definedName>
    <definedName name="XDO_?FINAL_QUANTITE?245?">SETFNIFBK!$F$10:$F$69</definedName>
    <definedName name="XDO_?FINAL_QUANTITE?246?">SETFBSE100!$F$10:$F$109</definedName>
    <definedName name="XDO_?FINAL_QUANTITE?247?">SETFBSE100!$F$10:$F$152</definedName>
    <definedName name="XDO_?FINAL_QUANTITE?248?">SETFBSE100!$F$10:$F$157</definedName>
    <definedName name="XDO_?FINAL_QUANTITE?249?">SESF!$F$10:$F$115</definedName>
    <definedName name="XDO_?FINAL_QUANTITE?25?">SMGLF!$F$10:$F$83</definedName>
    <definedName name="XDO_?FINAL_QUANTITE?250?">SESF!$F$10:$F$121</definedName>
    <definedName name="XDO_?FINAL_QUANTITE?251?">SESF!$F$10:$F$126</definedName>
    <definedName name="XDO_?FINAL_QUANTITE?252?">SESF!$F$10:$F$131</definedName>
    <definedName name="XDO_?FINAL_QUANTITE?253?">SESF!$F$10:$F$151</definedName>
    <definedName name="XDO_?FINAL_QUANTITE?254?">SESF!$F$10:$F$162</definedName>
    <definedName name="XDO_?FINAL_QUANTITE?255?">SESF!$F$10:$F$173</definedName>
    <definedName name="XDO_?FINAL_QUANTITE?256?">SESF!$F$10:$F$192</definedName>
    <definedName name="XDO_?FINAL_QUANTITE?257?">SESF!$F$10:$F$197</definedName>
    <definedName name="XDO_?FINAL_QUANTITE?258?">SETFNIF50!$F$10:$F$59</definedName>
    <definedName name="XDO_?FINAL_QUANTITE?259?">SETFNIF50!$F$10:$F$102</definedName>
    <definedName name="XDO_?FINAL_QUANTITE?26?">SMGLF!$F$10:$F$88</definedName>
    <definedName name="XDO_?FINAL_QUANTITE?260?">SETFNIF50!$F$10:$F$107</definedName>
    <definedName name="XDO_?FINAL_QUANTITE?261?">'SLTAF-III'!$F$10:$F$36</definedName>
    <definedName name="XDO_?FINAL_QUANTITE?262?">'SLTAF-III'!$F$10:$F$79</definedName>
    <definedName name="XDO_?FINAL_QUANTITE?263?">'SLTAF-III'!$F$10:$F$84</definedName>
    <definedName name="XDO_?FINAL_QUANTITE?264?">SETF10GILT!$F$24</definedName>
    <definedName name="XDO_?FINAL_QUANTITE?265?">SETF10GILT!$F$24:$F$53</definedName>
    <definedName name="XDO_?FINAL_QUANTITE?266?">SETF10GILT!$F$24:$F$58</definedName>
    <definedName name="XDO_?FINAL_QUANTITE?267?">'SLTAF-IV'!$F$10:$F$31</definedName>
    <definedName name="XDO_?FINAL_QUANTITE?268?">'SLTAF-IV'!$F$10:$F$74</definedName>
    <definedName name="XDO_?FINAL_QUANTITE?269?">'SLTAF-IV'!$F$10:$F$79</definedName>
    <definedName name="XDO_?FINAL_QUANTITE?27?">#REF!</definedName>
    <definedName name="XDO_?FINAL_QUANTITE?270?">'SLTAF-V'!$F$10:$F$35</definedName>
    <definedName name="XDO_?FINAL_QUANTITE?271?">'SLTAF-V'!$F$10:$F$78</definedName>
    <definedName name="XDO_?FINAL_QUANTITE?272?">'SLTAF-V'!$F$10:$F$83</definedName>
    <definedName name="XDO_?FINAL_QUANTITE?273?">'SLTAF-VI'!$F$10:$F$45</definedName>
    <definedName name="XDO_?FINAL_QUANTITE?274?">'SLTAF-VI'!$F$10:$F$88</definedName>
    <definedName name="XDO_?FINAL_QUANTITE?275?">'SLTAF-VI'!$F$10:$F$93</definedName>
    <definedName name="XDO_?FINAL_QUANTITE?276?">SETFSN50!$F$10:$F$59</definedName>
    <definedName name="XDO_?FINAL_QUANTITE?277?">SETFSN50!$F$10:$F$102</definedName>
    <definedName name="XDO_?FINAL_QUANTITE?278?">SETFSN50!$F$10:$F$107</definedName>
    <definedName name="XDO_?FINAL_QUANTITE?279?">SBIETFQLTY!$F$10:$F$39</definedName>
    <definedName name="XDO_?FINAL_QUANTITE?28?">#REF!</definedName>
    <definedName name="XDO_?FINAL_QUANTITE?280?">SBIETFQLTY!$F$10:$F$82</definedName>
    <definedName name="XDO_?FINAL_QUANTITE?281?">SBIETFQLTY!$F$10:$F$87</definedName>
    <definedName name="XDO_?FINAL_QUANTITE?282?">SCBF!$F$18:$F$103</definedName>
    <definedName name="XDO_?FINAL_QUANTITE?283?">SCBF!$F$18:$F$109</definedName>
    <definedName name="XDO_?FINAL_QUANTITE?284?">SCBF!$F$18:$F$114</definedName>
    <definedName name="XDO_?FINAL_QUANTITE?285?">SCBF!$F$18:$F$120</definedName>
    <definedName name="XDO_?FINAL_QUANTITE?286?">SCBF!$F$18:$F$130</definedName>
    <definedName name="XDO_?FINAL_QUANTITE?287?">SCBF!$F$18:$F$143</definedName>
    <definedName name="XDO_?FINAL_QUANTITE?288?">SCBF!$F$18:$F$153</definedName>
    <definedName name="XDO_?FINAL_QUANTITE?289?">SCBF!$F$18:$F$158</definedName>
    <definedName name="XDO_?FINAL_QUANTITE?29?">SEHF!$F$10:$F$48</definedName>
    <definedName name="XDO_?FINAL_QUANTITE?290?">SEMVF!$F$10:$F$59</definedName>
    <definedName name="XDO_?FINAL_QUANTITE?291?">SEMVF!$F$10:$F$102</definedName>
    <definedName name="XDO_?FINAL_QUANTITE?292?">SEMVF!$F$10:$F$107</definedName>
    <definedName name="XDO_?FINAL_QUANTITE?293?">'SFMP- Series 1'!$F$26:$F$31</definedName>
    <definedName name="XDO_?FINAL_QUANTITE?294?">'SFMP- Series 1'!$F$26:$F$50</definedName>
    <definedName name="XDO_?FINAL_QUANTITE?295?">'SFMP- Series 1'!$F$26:$F$65</definedName>
    <definedName name="XDO_?FINAL_QUANTITE?296?">'SFMP- Series 1'!$F$26:$F$70</definedName>
    <definedName name="XDO_?FINAL_QUANTITE?297?">'SFMP- Series 6'!$F$26:$F$29</definedName>
    <definedName name="XDO_?FINAL_QUANTITE?298?">'SFMP- Series 6'!$F$26:$F$48</definedName>
    <definedName name="XDO_?FINAL_QUANTITE?299?">'SFMP- Series 6'!$F$26:$F$63</definedName>
    <definedName name="XDO_?FINAL_QUANTITE?3?">#REF!</definedName>
    <definedName name="XDO_?FINAL_QUANTITE?30?">SEHF!$F$10:$F$53</definedName>
    <definedName name="XDO_?FINAL_QUANTITE?300?">'SFMP- Series 6'!$F$26:$F$68</definedName>
    <definedName name="XDO_?FINAL_QUANTITE?301?">'SFMP- Series 34'!$F$26</definedName>
    <definedName name="XDO_?FINAL_QUANTITE?302?">'SFMP- Series 34'!$F$26:$F$43</definedName>
    <definedName name="XDO_?FINAL_QUANTITE?303?">'SFMP- Series 34'!$F$26:$F$58</definedName>
    <definedName name="XDO_?FINAL_QUANTITE?304?">'SFMP- Series 34'!$F$26:$F$63</definedName>
    <definedName name="XDO_?FINAL_QUANTITE?305?">'SMCBF-IP'!$F$10:$F$34</definedName>
    <definedName name="XDO_?FINAL_QUANTITE?306?">'SMCBF-IP'!$F$10:$F$40</definedName>
    <definedName name="XDO_?FINAL_QUANTITE?307?">'SMCBF-IP'!$F$10:$F$45</definedName>
    <definedName name="XDO_?FINAL_QUANTITE?308?">'SMCBF-IP'!$F$10:$F$66</definedName>
    <definedName name="XDO_?FINAL_QUANTITE?309?">'SMCBF-IP'!$F$10:$F$85</definedName>
    <definedName name="XDO_?FINAL_QUANTITE?31?">SEHF!$F$10:$F$60</definedName>
    <definedName name="XDO_?FINAL_QUANTITE?310?">'SMCBF-IP'!$F$10:$F$90</definedName>
    <definedName name="XDO_?FINAL_QUANTITE?311?">SFRDF!$F$18:$F$25</definedName>
    <definedName name="XDO_?FINAL_QUANTITE?312?">SFRDF!$F$18:$F$36</definedName>
    <definedName name="XDO_?FINAL_QUANTITE?313?">SFRDF!$F$18:$F$47</definedName>
    <definedName name="XDO_?FINAL_QUANTITE?314?">SFRDF!$F$18:$F$60</definedName>
    <definedName name="XDO_?FINAL_QUANTITE?315?">SFRDF!$F$18:$F$70</definedName>
    <definedName name="XDO_?FINAL_QUANTITE?316?">SFRDF!$F$18:$F$75</definedName>
    <definedName name="XDO_?FINAL_QUANTITE?317?">SBIETFIT!$F$10:$F$19</definedName>
    <definedName name="XDO_?FINAL_QUANTITE?318?">SBIETFIT!$F$10:$F$62</definedName>
    <definedName name="XDO_?FINAL_QUANTITE?319?">SBIETFIT!$F$10:$F$67</definedName>
    <definedName name="XDO_?FINAL_QUANTITE?32?">SEHF!$F$10:$F$64</definedName>
    <definedName name="XDO_?FINAL_QUANTITE?320?">SBIETFPB!$F$10:$F$19</definedName>
    <definedName name="XDO_?FINAL_QUANTITE?321?">SBIETFPB!$F$10:$F$62</definedName>
    <definedName name="XDO_?FINAL_QUANTITE?322?">SBIETFPB!$F$10:$F$67</definedName>
    <definedName name="XDO_?FINAL_QUANTITE?323?">'SRBF-AP'!$F$10:$F$55</definedName>
    <definedName name="XDO_?FINAL_QUANTITE?324?">'SRBF-AP'!$F$10:$F$65</definedName>
    <definedName name="XDO_?FINAL_QUANTITE?325?">'SRBF-AP'!$F$10:$F$73</definedName>
    <definedName name="XDO_?FINAL_QUANTITE?326?">'SRBF-AP'!$F$10:$F$102</definedName>
    <definedName name="XDO_?FINAL_QUANTITE?327?">'SRBF-AP'!$F$10:$F$107</definedName>
    <definedName name="XDO_?FINAL_QUANTITE?328?">'SRBF-AHP'!$F$10:$F$55</definedName>
    <definedName name="XDO_?FINAL_QUANTITE?329?">'SRBF-AHP'!$F$10:$F$64</definedName>
    <definedName name="XDO_?FINAL_QUANTITE?33?">SEHF!$F$10:$F$112</definedName>
    <definedName name="XDO_?FINAL_QUANTITE?330?">'SRBF-AHP'!$F$10:$F$69</definedName>
    <definedName name="XDO_?FINAL_QUANTITE?331?">'SRBF-AHP'!$F$10:$F$74</definedName>
    <definedName name="XDO_?FINAL_QUANTITE?332?">'SRBF-AHP'!$F$10:$F$83</definedName>
    <definedName name="XDO_?FINAL_QUANTITE?333?">'SRBF-AHP'!$F$10:$F$87</definedName>
    <definedName name="XDO_?FINAL_QUANTITE?334?">'SRBF-AHP'!$F$10:$F$104</definedName>
    <definedName name="XDO_?FINAL_QUANTITE?335?">'SRBF-AHP'!$F$10:$F$116</definedName>
    <definedName name="XDO_?FINAL_QUANTITE?336?">'SRBF-AHP'!$F$10:$F$121</definedName>
    <definedName name="XDO_?FINAL_QUANTITE?337?">'SRBF-CHP'!$F$10:$F$55</definedName>
    <definedName name="XDO_?FINAL_QUANTITE?338?">'SRBF-CHP'!$F$10:$F$72</definedName>
    <definedName name="XDO_?FINAL_QUANTITE?339?">'SRBF-CHP'!$F$10:$F$83</definedName>
    <definedName name="XDO_?FINAL_QUANTITE?34?">SEHF!$F$10:$F$118</definedName>
    <definedName name="XDO_?FINAL_QUANTITE?340?">'SRBF-CHP'!$F$10:$F$112</definedName>
    <definedName name="XDO_?FINAL_QUANTITE?341?">'SRBF-CHP'!$F$10:$F$117</definedName>
    <definedName name="XDO_?FINAL_QUANTITE?342?">'SRBF-CP'!$F$10:$F$55</definedName>
    <definedName name="XDO_?FINAL_QUANTITE?343?">'SRBF-CP'!$F$10:$F$71</definedName>
    <definedName name="XDO_?FINAL_QUANTITE?344?">'SRBF-CP'!$F$10:$F$82</definedName>
    <definedName name="XDO_?FINAL_QUANTITE?345?">'SRBF-CP'!$F$10:$F$86</definedName>
    <definedName name="XDO_?FINAL_QUANTITE?346?">'SRBF-CP'!$F$10:$F$113</definedName>
    <definedName name="XDO_?FINAL_QUANTITE?347?">'SRBF-CP'!$F$10:$F$118</definedName>
    <definedName name="XDO_?FINAL_QUANTITE?348?">'SIA-US EQUITY FOF'!$F$14</definedName>
    <definedName name="XDO_?FINAL_QUANTITE?349?">'SIA-US EQUITY FOF'!$F$14:$F$53</definedName>
    <definedName name="XDO_?FINAL_QUANTITE?35?">SEHF!$F$10:$F$128</definedName>
    <definedName name="XDO_?FINAL_QUANTITE?350?">'SIA-US EQUITY FOF'!$F$14:$F$58</definedName>
    <definedName name="XDO_?FINAL_QUANTITE?351?">'SFMP- Series 41'!$F$18:$F$19</definedName>
    <definedName name="XDO_?FINAL_QUANTITE?352?">'SFMP- Series 41'!$F$18:$F$30</definedName>
    <definedName name="XDO_?FINAL_QUANTITE?353?">'SFMP- Series 41'!$F$18:$F$46</definedName>
    <definedName name="XDO_?FINAL_QUANTITE?354?">'SFMP- Series 41'!$F$18:$F$61</definedName>
    <definedName name="XDO_?FINAL_QUANTITE?355?">'SFMP- Series 41'!$F$18:$F$66</definedName>
    <definedName name="XDO_?FINAL_QUANTITE?356?">'SFMP- Series 42'!$F$18</definedName>
    <definedName name="XDO_?FINAL_QUANTITE?357?">'SFMP- Series 42'!$F$18:$F$40</definedName>
    <definedName name="XDO_?FINAL_QUANTITE?358?">'SFMP- Series 42'!$F$18:$F$61</definedName>
    <definedName name="XDO_?FINAL_QUANTITE?359?">'SFMP- Series 42'!$F$18:$F$76</definedName>
    <definedName name="XDO_?FINAL_QUANTITE?36?">SEHF!$F$10:$F$132</definedName>
    <definedName name="XDO_?FINAL_QUANTITE?360?">'SFMP- Series 42'!$F$18:$F$81</definedName>
    <definedName name="XDO_?FINAL_QUANTITE?361?">'SFMP- Series 43'!$F$26:$F$34</definedName>
    <definedName name="XDO_?FINAL_QUANTITE?362?">'SFMP- Series 43'!$F$26:$F$52</definedName>
    <definedName name="XDO_?FINAL_QUANTITE?363?">'SFMP- Series 43'!$F$26:$F$67</definedName>
    <definedName name="XDO_?FINAL_QUANTITE?364?">'SFMP- Series 43'!$F$26:$F$72</definedName>
    <definedName name="XDO_?FINAL_QUANTITE?365?">'SNN50'!$F$10:$F$59</definedName>
    <definedName name="XDO_?FINAL_QUANTITE?366?">'SNN50'!$F$10:$F$102</definedName>
    <definedName name="XDO_?FINAL_QUANTITE?367?">'SNN50'!$F$10:$F$107</definedName>
    <definedName name="XDO_?FINAL_QUANTITE?368?">'SFMP- Series 44'!$F$26:$F$31</definedName>
    <definedName name="XDO_?FINAL_QUANTITE?369?">'SFMP- Series 44'!$F$26:$F$53</definedName>
    <definedName name="XDO_?FINAL_QUANTITE?37?">SEHF!$F$10:$F$139</definedName>
    <definedName name="XDO_?FINAL_QUANTITE?370?">'SFMP- Series 44'!$F$26:$F$68</definedName>
    <definedName name="XDO_?FINAL_QUANTITE?371?">'SFMP- Series 44'!$F$26:$F$73</definedName>
    <definedName name="XDO_?FINAL_QUANTITE?372?">'SFMP- Series 45'!$F$26:$F$33</definedName>
    <definedName name="XDO_?FINAL_QUANTITE?373?">'SFMP- Series 45'!$F$26:$F$55</definedName>
    <definedName name="XDO_?FINAL_QUANTITE?374?">'SFMP- Series 45'!$F$26:$F$70</definedName>
    <definedName name="XDO_?FINAL_QUANTITE?375?">'SFMP- Series 45'!$F$26:$F$75</definedName>
    <definedName name="XDO_?FINAL_QUANTITE?376?">SBIETFCON!$F$10:$F$39</definedName>
    <definedName name="XDO_?FINAL_QUANTITE?377?">SBIETFCON!$F$10:$F$86</definedName>
    <definedName name="XDO_?FINAL_QUANTITE?378?">'SFMP- Series 46'!$F$26:$F$29</definedName>
    <definedName name="XDO_?FINAL_QUANTITE?379?">'SFMP- Series 46'!$F$26:$F$48</definedName>
    <definedName name="XDO_?FINAL_QUANTITE?38?">SEHF!$F$10:$F$147</definedName>
    <definedName name="XDO_?FINAL_QUANTITE?380?">'SFMP- Series 46'!$F$26:$F$63</definedName>
    <definedName name="XDO_?FINAL_QUANTITE?381?">'SFMP- Series 46'!$F$26:$F$68</definedName>
    <definedName name="XDO_?FINAL_QUANTITE?382?">'SFMP- Series 47'!$F$26:$F$27</definedName>
    <definedName name="XDO_?FINAL_QUANTITE?383?">'SFMP- Series 47'!$F$26:$F$47</definedName>
    <definedName name="XDO_?FINAL_QUANTITE?384?">'SFMP- Series 47'!$F$26:$F$62</definedName>
    <definedName name="XDO_?FINAL_QUANTITE?385?">'SFMP- Series 47'!$F$26:$F$67</definedName>
    <definedName name="XDO_?FINAL_QUANTITE?386?">'SFMP- Series 48'!$F$26:$F$28</definedName>
    <definedName name="XDO_?FINAL_QUANTITE?387?">'SFMP- Series 48'!$F$26:$F$45</definedName>
    <definedName name="XDO_?FINAL_QUANTITE?388?">'SFMP- Series 48'!$F$26:$F$60</definedName>
    <definedName name="XDO_?FINAL_QUANTITE?389?">'SFMP- Series 48'!$F$26:$F$65</definedName>
    <definedName name="XDO_?FINAL_QUANTITE?39?">SEHF!$F$10:$F$162</definedName>
    <definedName name="XDO_?FINAL_QUANTITE?390?">SBAF!$F$10:$F$100</definedName>
    <definedName name="XDO_?FINAL_QUANTITE?391?">SBAF!$F$10:$F$106</definedName>
    <definedName name="XDO_?FINAL_QUANTITE?392?">SBAF!$F$10:$F$110</definedName>
    <definedName name="XDO_?FINAL_QUANTITE?393?">SBAF!$F$10:$F$115</definedName>
    <definedName name="XDO_?FINAL_QUANTITE?394?">SBAF!$F$10:$F$152</definedName>
    <definedName name="XDO_?FINAL_QUANTITE?395?">SBAF!$F$10:$F$165</definedName>
    <definedName name="XDO_?FINAL_QUANTITE?396?">SBAF!$F$10:$F$169</definedName>
    <definedName name="XDO_?FINAL_QUANTITE?397?">SBAF!$F$10:$F$174</definedName>
    <definedName name="XDO_?FINAL_QUANTITE?398?">SBAF!$F$10:$F$178</definedName>
    <definedName name="XDO_?FINAL_QUANTITE?399?">SBAF!$F$10:$F$199</definedName>
    <definedName name="XDO_?FINAL_QUANTITE?4?">#REF!</definedName>
    <definedName name="XDO_?FINAL_QUANTITE?40?">SEHF!$F$10:$F$167</definedName>
    <definedName name="XDO_?FINAL_QUANTITE?400?">SBAF!$F$10:$F$204</definedName>
    <definedName name="XDO_?FINAL_QUANTITE?401?">'SFMP- Series 49'!$F$26:$F$33</definedName>
    <definedName name="XDO_?FINAL_QUANTITE?402?">'SFMP- Series 49'!$F$26:$F$53</definedName>
    <definedName name="XDO_?FINAL_QUANTITE?403?">'SFMP- Series 49'!$F$26:$F$68</definedName>
    <definedName name="XDO_?FINAL_QUANTITE?404?">'SFMP- Series 49'!$F$26:$F$73</definedName>
    <definedName name="XDO_?FINAL_QUANTITE?405?">'SFMP- Series 50'!$F$26:$F$30</definedName>
    <definedName name="XDO_?FINAL_QUANTITE?406?">'SFMP- Series 50'!$F$26:$F$49</definedName>
    <definedName name="XDO_?FINAL_QUANTITE?407?">'SFMP- Series 50'!$F$26:$F$64</definedName>
    <definedName name="XDO_?FINAL_QUANTITE?408?">'SFMP- Series 50'!$F$26:$F$69</definedName>
    <definedName name="XDO_?FINAL_QUANTITE?409?">'SFMP- Series 51'!$F$26:$F$36</definedName>
    <definedName name="XDO_?FINAL_QUANTITE?41?">#REF!</definedName>
    <definedName name="XDO_?FINAL_QUANTITE?410?">'SFMP- Series 51'!$F$26:$F$58</definedName>
    <definedName name="XDO_?FINAL_QUANTITE?411?">'SFMP- Series 51'!$F$26:$F$73</definedName>
    <definedName name="XDO_?FINAL_QUANTITE?412?">'SFMP- Series 51'!$F$26:$F$78</definedName>
    <definedName name="XDO_?FINAL_QUANTITE?413?">'SFMP- Series 52'!$F$26:$F$30</definedName>
    <definedName name="XDO_?FINAL_QUANTITE?414?">'SFMP- Series 52'!$F$26:$F$52</definedName>
    <definedName name="XDO_?FINAL_QUANTITE?415?">'SFMP- Series 52'!$F$26:$F$67</definedName>
    <definedName name="XDO_?FINAL_QUANTITE?416?">'SFMP- Series 52'!$F$26:$F$72</definedName>
    <definedName name="XDO_?FINAL_QUANTITE?417?">'SFMP- Series 53'!$F$26:$F$34</definedName>
    <definedName name="XDO_?FINAL_QUANTITE?418?">'SFMP- Series 53'!$F$26:$F$57</definedName>
    <definedName name="XDO_?FINAL_QUANTITE?419?">'SFMP- Series 53'!$F$26:$F$72</definedName>
    <definedName name="XDO_?FINAL_QUANTITE?42?">#REF!</definedName>
    <definedName name="XDO_?FINAL_QUANTITE?420?">'SFMP- Series 53'!$F$26:$F$77</definedName>
    <definedName name="XDO_?FINAL_QUANTITE?421?">'SFMP- Series 54'!$F$26:$F$28</definedName>
    <definedName name="XDO_?FINAL_QUANTITE?422?">'SFMP- Series 54'!$F$26:$F$44</definedName>
    <definedName name="XDO_?FINAL_QUANTITE?423?">'SFMP- Series 54'!$F$26:$F$59</definedName>
    <definedName name="XDO_?FINAL_QUANTITE?424?">'SFMP- Series 54'!$F$26:$F$64</definedName>
    <definedName name="XDO_?FINAL_QUANTITE?425?">'SFMP- Series 55'!$F$26:$F$32</definedName>
    <definedName name="XDO_?FINAL_QUANTITE?426?">'SFMP- Series 55'!$F$26:$F$55</definedName>
    <definedName name="XDO_?FINAL_QUANTITE?427?">'SFMP- Series 55'!$F$26:$F$70</definedName>
    <definedName name="XDO_?FINAL_QUANTITE?428?">'SFMP- Series 55'!$F$26:$F$75</definedName>
    <definedName name="XDO_?FINAL_QUANTITE?429?">'SFMP- Series 56'!$F$26:$F$27</definedName>
    <definedName name="XDO_?FINAL_QUANTITE?43?">SMIF!$F$18:$F$32</definedName>
    <definedName name="XDO_?FINAL_QUANTITE?430?">'SFMP- Series 56'!$F$26:$F$42</definedName>
    <definedName name="XDO_?FINAL_QUANTITE?431?">'SFMP- Series 56'!$F$26:$F$57</definedName>
    <definedName name="XDO_?FINAL_QUANTITE?432?">'SFMP- Series 56'!$F$26:$F$62</definedName>
    <definedName name="XDO_?FINAL_QUANTITE?433?">'SFMP- Series 57'!$F$26:$F$29</definedName>
    <definedName name="XDO_?FINAL_QUANTITE?434?">'SFMP- Series 57'!$F$26:$F$52</definedName>
    <definedName name="XDO_?FINAL_QUANTITE?435?">'SFMP- Series 57'!$F$26:$F$67</definedName>
    <definedName name="XDO_?FINAL_QUANTITE?436?">'SFMP- Series 57'!$F$26:$F$72</definedName>
    <definedName name="XDO_?FINAL_QUANTITE?437?">'SFMP- Series 58'!$F$26:$F$31</definedName>
    <definedName name="XDO_?FINAL_QUANTITE?438?">'SFMP- Series 58'!$F$26:$F$50</definedName>
    <definedName name="XDO_?FINAL_QUANTITE?439?">'SFMP- Series 58'!$F$26:$F$65</definedName>
    <definedName name="XDO_?FINAL_QUANTITE?44?">SMIF!$F$18:$F$43</definedName>
    <definedName name="XDO_?FINAL_QUANTITE?440?">'SFMP- Series 58'!$F$26:$F$70</definedName>
    <definedName name="XDO_?FINAL_QUANTITE?441?">SCPSE!$F$18:$F$45</definedName>
    <definedName name="XDO_?FINAL_QUANTITE?442?">SCPSE!$F$18:$F$54</definedName>
    <definedName name="XDO_?FINAL_QUANTITE?443?">SCPSE!$F$18:$F$127</definedName>
    <definedName name="XDO_?FINAL_QUANTITE?444?">SCPSE!$F$18:$F$154</definedName>
    <definedName name="XDO_?FINAL_QUANTITE?445?">SCPSE!$F$18:$F$159</definedName>
    <definedName name="XDO_?FINAL_QUANTITE?446?">'SFMP- Series 59'!$F$38:$F$40</definedName>
    <definedName name="XDO_?FINAL_QUANTITE?447?">'SFMP- Series 59'!$F$38:$F$55</definedName>
    <definedName name="XDO_?FINAL_QUANTITE?448?">'SFMP- Series 59'!$F$38:$F$60</definedName>
    <definedName name="XDO_?FINAL_QUANTITE?449?">'SFMP- Series 60'!$F$26:$F$30</definedName>
    <definedName name="XDO_?FINAL_QUANTITE?45?">SMIF!$F$18:$F$52</definedName>
    <definedName name="XDO_?FINAL_QUANTITE?450?">'SFMP- Series 60'!$F$26:$F$51</definedName>
    <definedName name="XDO_?FINAL_QUANTITE?451?">'SFMP- Series 60'!$F$26:$F$66</definedName>
    <definedName name="XDO_?FINAL_QUANTITE?452?">'SFMP- Series 60'!$F$26:$F$71</definedName>
    <definedName name="XDO_?FINAL_QUANTITE?453?">SMCF!$F$10:$F$60</definedName>
    <definedName name="XDO_?FINAL_QUANTITE?454?">SMCF!$F$10:$F$75</definedName>
    <definedName name="XDO_?FINAL_QUANTITE?455?">SMCF!$F$10:$F$87</definedName>
    <definedName name="XDO_?FINAL_QUANTITE?456?">SMCF!$F$10:$F$106</definedName>
    <definedName name="XDO_?FINAL_QUANTITE?457?">SMCF!$F$10:$F$111</definedName>
    <definedName name="XDO_?FINAL_QUANTITE?458?">'SFMP- Series 61'!$F$26:$F$36</definedName>
    <definedName name="XDO_?FINAL_QUANTITE?459?">'SFMP- Series 61'!$F$26:$F$58</definedName>
    <definedName name="XDO_?FINAL_QUANTITE?46?">SMIF!$F$18:$F$65</definedName>
    <definedName name="XDO_?FINAL_QUANTITE?460?">'SFMP- Series 61'!$F$26:$F$73</definedName>
    <definedName name="XDO_?FINAL_QUANTITE?461?">'SFMP- Series 61'!$F$26:$F$78</definedName>
    <definedName name="XDO_?FINAL_QUANTITE?462?">'SFMP- Series 66'!$F$26:$F$34</definedName>
    <definedName name="XDO_?FINAL_QUANTITE?463?">'SFMP- Series 66'!$F$26:$F$56</definedName>
    <definedName name="XDO_?FINAL_QUANTITE?464?">'SFMP- Series 66'!$F$26:$F$71</definedName>
    <definedName name="XDO_?FINAL_QUANTITE?465?">'SFMP- Series 66'!$F$26:$F$76</definedName>
    <definedName name="XDO_?FINAL_QUANTITE?466?">'SFMP- Series 67'!$F$26:$F$34</definedName>
    <definedName name="XDO_?FINAL_QUANTITE?467?">'SFMP- Series 67'!$F$26:$F$56</definedName>
    <definedName name="XDO_?FINAL_QUANTITE?468?">'SFMP- Series 67'!$F$26:$F$71</definedName>
    <definedName name="XDO_?FINAL_QUANTITE?469?">'SFMP- Series 67'!$F$26:$F$76</definedName>
    <definedName name="XDO_?FINAL_QUANTITE?47?">SMIF!$F$18:$F$75</definedName>
    <definedName name="XDO_?FINAL_QUANTITE?470?">'SFMP- Series 64'!$F$24</definedName>
    <definedName name="XDO_?FINAL_QUANTITE?471?">'SFMP- Series 64'!$F$24:$F$32</definedName>
    <definedName name="XDO_?FINAL_QUANTITE?472?">'SFMP- Series 64'!$F$24:$F$53</definedName>
    <definedName name="XDO_?FINAL_QUANTITE?473?">'SFMP- Series 64'!$F$24:$F$68</definedName>
    <definedName name="XDO_?FINAL_QUANTITE?474?">'SFMP- Series 64'!$F$24:$F$73</definedName>
    <definedName name="XDO_?FINAL_QUANTITE?475?">'SFMP- Series 68'!$F$24</definedName>
    <definedName name="XDO_?FINAL_QUANTITE?476?">'SFMP- Series 68'!$F$24:$F$41</definedName>
    <definedName name="XDO_?FINAL_QUANTITE?477?">'SFMP- Series 68'!$F$24:$F$56</definedName>
    <definedName name="XDO_?FINAL_QUANTITE?478?">'SFMP- Series 68'!$F$24:$F$61</definedName>
    <definedName name="XDO_?FINAL_QUANTITE?479?">SNM150IF!$F$10:$F$159</definedName>
    <definedName name="XDO_?FINAL_QUANTITE?48?">SMIF!$F$18:$F$80</definedName>
    <definedName name="XDO_?FINAL_QUANTITE?480?">SNM150IF!$F$10:$F$202</definedName>
    <definedName name="XDO_?FINAL_QUANTITE?481?">SNM150IF!$F$10:$F$207</definedName>
    <definedName name="XDO_?FINAL_QUANTITE?482?">SNS250IF!$F$10:$F$259</definedName>
    <definedName name="XDO_?FINAL_QUANTITE?483?">SNS250IF!$F$10:$F$302</definedName>
    <definedName name="XDO_?FINAL_QUANTITE?484?">SNS250IF!$F$10:$F$307</definedName>
    <definedName name="XDO_?FINAL_QUANTITE?485?">'SCIGI-JUN 2036'!$F$24:$F$25</definedName>
    <definedName name="XDO_?FINAL_QUANTITE?486?">'SCIGI-JUN 2036'!$F$24:$F$54</definedName>
    <definedName name="XDO_?FINAL_QUANTITE?487?">'SCIGI-JUN 2036'!$F$24:$F$59</definedName>
    <definedName name="XDO_?FINAL_QUANTITE?488?">'SCIGI-APR 2029'!$F$24</definedName>
    <definedName name="XDO_?FINAL_QUANTITE?489?">'SCIGI-APR 2029'!$F$24:$F$53</definedName>
    <definedName name="XDO_?FINAL_QUANTITE?49?">#REF!</definedName>
    <definedName name="XDO_?FINAL_QUANTITE?490?">'SCIGI-APR 2029'!$F$24:$F$58</definedName>
    <definedName name="XDO_?FINAL_QUANTITE?491?">'SCISI-SEP 2027'!$F$24</definedName>
    <definedName name="XDO_?FINAL_QUANTITE?492?">'SCISI-SEP 2027'!$F$24:$F$44</definedName>
    <definedName name="XDO_?FINAL_QUANTITE?493?">'SCISI-SEP 2027'!$F$24:$F$71</definedName>
    <definedName name="XDO_?FINAL_QUANTITE?494?">'SCISI-SEP 2027'!$F$24:$F$76</definedName>
    <definedName name="XDO_?FINAL_QUANTITE?495?">'SFMP- Series 72'!$F$38:$F$41</definedName>
    <definedName name="XDO_?FINAL_QUANTITE?496?">'SFMP- Series 72'!$F$38:$F$56</definedName>
    <definedName name="XDO_?FINAL_QUANTITE?497?">'SFMP- Series 72'!$F$38:$F$61</definedName>
    <definedName name="XDO_?FINAL_QUANTITE?498?">'SFMP- Series 73'!$F$38:$F$41</definedName>
    <definedName name="XDO_?FINAL_QUANTITE?499?">'SFMP- Series 73'!$F$38:$F$56</definedName>
    <definedName name="XDO_?FINAL_QUANTITE?5?">#REF!</definedName>
    <definedName name="XDO_?FINAL_QUANTITE?50?">#REF!</definedName>
    <definedName name="XDO_?FINAL_QUANTITE?500?">'SFMP- Series 73'!$F$38:$F$61</definedName>
    <definedName name="XDO_?FINAL_QUANTITE?501?">SLDF!$F$24:$F$33</definedName>
    <definedName name="XDO_?FINAL_QUANTITE?502?">SLDF!$F$24:$F$54</definedName>
    <definedName name="XDO_?FINAL_QUANTITE?503?">SLDF!$F$24:$F$64</definedName>
    <definedName name="XDO_?FINAL_QUANTITE?504?">SLDF!$F$24:$F$69</definedName>
    <definedName name="XDO_?FINAL_QUANTITE?505?">'SFMP- Series 74'!$F$26:$F$33</definedName>
    <definedName name="XDO_?FINAL_QUANTITE?506?">'SFMP- Series 74'!$F$26:$F$50</definedName>
    <definedName name="XDO_?FINAL_QUANTITE?507?">'SFMP- Series 74'!$F$26:$F$65</definedName>
    <definedName name="XDO_?FINAL_QUANTITE?508?">'SFMP- Series 74'!$F$26:$F$70</definedName>
    <definedName name="XDO_?FINAL_QUANTITE?509?">'SFMP- Series 76'!$F$18:$F$21</definedName>
    <definedName name="XDO_?FINAL_QUANTITE?51?">SCOF!$F$10:$F$56</definedName>
    <definedName name="XDO_?FINAL_QUANTITE?510?">'SFMP- Series 76'!$F$18:$F$31</definedName>
    <definedName name="XDO_?FINAL_QUANTITE?511?">'SFMP- Series 76'!$F$18:$F$49</definedName>
    <definedName name="XDO_?FINAL_QUANTITE?512?">'SFMP- Series 76'!$F$18:$F$64</definedName>
    <definedName name="XDO_?FINAL_QUANTITE?513?">'SFMP- Series 76'!$F$18:$F$69</definedName>
    <definedName name="XDO_?FINAL_QUANTITE?514?">'SFMP- Series 78'!$F$18:$F$22</definedName>
    <definedName name="XDO_?FINAL_QUANTITE?515?">'SFMP- Series 78'!$F$18:$F$34</definedName>
    <definedName name="XDO_?FINAL_QUANTITE?516?">'SFMP- Series 78'!$F$18:$F$51</definedName>
    <definedName name="XDO_?FINAL_QUANTITE?517?">'SFMP- Series 78'!$F$18:$F$66</definedName>
    <definedName name="XDO_?FINAL_QUANTITE?518?">'SFMP- Series 78'!$F$18:$F$71</definedName>
    <definedName name="XDO_?FINAL_QUANTITE?519?">SDYF!$F$10:$F$52</definedName>
    <definedName name="XDO_?FINAL_QUANTITE?52?">SCOF!$F$10:$F$81</definedName>
    <definedName name="XDO_?FINAL_QUANTITE?520?">SDYF!$F$10:$F$60</definedName>
    <definedName name="XDO_?FINAL_QUANTITE?521?">SDYF!$F$10:$F$67</definedName>
    <definedName name="XDO_?FINAL_QUANTITE?522?">SDYF!$F$10:$F$88</definedName>
    <definedName name="XDO_?FINAL_QUANTITE?523?">SDYF!$F$10:$F$107</definedName>
    <definedName name="XDO_?FINAL_QUANTITE?524?">SDYF!$F$10:$F$112</definedName>
    <definedName name="XDO_?FINAL_QUANTITE?525?">'SFMP- Series 79'!$F$18:$F$21</definedName>
    <definedName name="XDO_?FINAL_QUANTITE?526?">'SFMP- Series 79'!$F$18:$F$44</definedName>
    <definedName name="XDO_?FINAL_QUANTITE?527?">'SFMP- Series 79'!$F$18:$F$59</definedName>
    <definedName name="XDO_?FINAL_QUANTITE?528?">'SFMP- Series 79'!$F$18:$F$64</definedName>
    <definedName name="XDO_?FINAL_QUANTITE?529?">'SFMP- Series 81'!$F$18:$F$25</definedName>
    <definedName name="XDO_?FINAL_QUANTITE?53?">SCOF!$F$10:$F$100</definedName>
    <definedName name="XDO_?FINAL_QUANTITE?530?">'SFMP- Series 81'!$F$18:$F$41</definedName>
    <definedName name="XDO_?FINAL_QUANTITE?531?">'SFMP- Series 81'!$F$18:$F$59</definedName>
    <definedName name="XDO_?FINAL_QUANTITE?532?">'SFMP- Series 81'!$F$18:$F$74</definedName>
    <definedName name="XDO_?FINAL_QUANTITE?533?">'SFMP- Series 81'!$F$18:$F$79</definedName>
    <definedName name="XDO_?FINAL_QUANTITE?534?">'SBI-BSE-SENSEX-IF'!$F$10:$F$39</definedName>
    <definedName name="XDO_?FINAL_QUANTITE?535?">'SBI-BSE-SENSEX-IF'!$F$10:$F$82</definedName>
    <definedName name="XDO_?FINAL_QUANTITE?536?">'SBI-BSE-SENSEX-IF'!$F$10:$F$87</definedName>
    <definedName name="XDO_?FINAL_QUANTITE?537?">LIQUIDSBI!$F$52</definedName>
    <definedName name="XDO_?FINAL_QUANTITE?538?">LIQUIDSBI!$F$52:$F$57</definedName>
    <definedName name="XDO_?FINAL_QUANTITE?539?">SN50EWIF!$F$10:$F$59</definedName>
    <definedName name="XDO_?FINAL_QUANTITE?54?">SCOF!$F$10:$F$105</definedName>
    <definedName name="XDO_?FINAL_QUANTITE?540?">SN50EWIF!$F$10:$F$102</definedName>
    <definedName name="XDO_?FINAL_QUANTITE?541?">SN50EWIF!$F$10:$F$107</definedName>
    <definedName name="XDO_?FINAL_QUANTITE?542?">SEOF!$F$10:$F$42</definedName>
    <definedName name="XDO_?FINAL_QUANTITE?543?">SEOF!$F$10:$F$67</definedName>
    <definedName name="XDO_?FINAL_QUANTITE?544?">SEOF!$F$10:$F$86</definedName>
    <definedName name="XDO_?FINAL_QUANTITE?545?">SEOF!$F$10:$F$91</definedName>
    <definedName name="XDO_?FINAL_QUANTITE?546?">'SBI-AOF'!$F$10:$F$37</definedName>
    <definedName name="XDO_?FINAL_QUANTITE?547?">'SBI-AOF'!$F$10:$F$62</definedName>
    <definedName name="XDO_?FINAL_QUANTITE?548?">'SBI-AOF'!$F$10:$F$81</definedName>
    <definedName name="XDO_?FINAL_QUANTITE?549?">'SBI-AOF'!$F$10:$F$86</definedName>
    <definedName name="XDO_?FINAL_QUANTITE?55?">STOF!$F$10:$F$35</definedName>
    <definedName name="XDO_?FINAL_QUANTITE?550?">'SBI Silver ETF'!$F$54</definedName>
    <definedName name="XDO_?FINAL_QUANTITE?551?">'SBI Silver ETF'!$F$54:$F$56</definedName>
    <definedName name="XDO_?FINAL_QUANTITE?552?">'SBI Silver ETF'!$F$54:$F$59</definedName>
    <definedName name="XDO_?FINAL_QUANTITE?553?">'SBI Silver ETF Fund of Fund'!$F$42</definedName>
    <definedName name="XDO_?FINAL_QUANTITE?554?">'SBI Silver ETF Fund of Fund'!$F$42:$F$54</definedName>
    <definedName name="XDO_?FINAL_QUANTITE?555?">'SBI Silver ETF Fund of Fund'!$F$42:$F$59</definedName>
    <definedName name="XDO_?FINAL_QUANTITE?556?">'SBI Nifty50 Equal Weight ETF'!$F$10:$F$59</definedName>
    <definedName name="XDO_?FINAL_QUANTITE?557?">'SBI Nifty50 Equal Weight ETF'!$F$10:$F$102</definedName>
    <definedName name="XDO_?FINAL_QUANTITE?558?">'SBI Nifty50 Equal Weight ETF'!$F$10:$F$107</definedName>
    <definedName name="XDO_?FINAL_QUANTITE?559?">SIOF!$F$10:$F$49</definedName>
    <definedName name="XDO_?FINAL_QUANTITE?56?">STOF!$F$10:$F$40</definedName>
    <definedName name="XDO_?FINAL_QUANTITE?560?">SIOF!$F$10:$F$75</definedName>
    <definedName name="XDO_?FINAL_QUANTITE?561?">SIOF!$F$10:$F$94</definedName>
    <definedName name="XDO_?FINAL_QUANTITE?562?">SIOF!$F$10:$F$99</definedName>
    <definedName name="XDO_?FINAL_QUANTITE?563?">'SBI Nifty 500 Index Fund'!$F$10:$F$509</definedName>
    <definedName name="XDO_?FINAL_QUANTITE?564?">'SBI Nifty 500 Index Fund'!$F$10:$F$552</definedName>
    <definedName name="XDO_?FINAL_QUANTITE?565?">'SBI Nifty 500 Index Fund'!$F$10:$F$557</definedName>
    <definedName name="XDO_?FINAL_QUANTITE?566?">SBINICIF!$F$10:$F$39</definedName>
    <definedName name="XDO_?FINAL_QUANTITE?567?">SBINICIF!$F$10:$F$82</definedName>
    <definedName name="XDO_?FINAL_QUANTITE?568?">SBINICIF!$F$10:$F$87</definedName>
    <definedName name="XDO_?FINAL_QUANTITE?569?">'SBI Quant Fund'!$F$10:$F$40</definedName>
    <definedName name="XDO_?FINAL_QUANTITE?57?">STOF!$F$10:$F$48</definedName>
    <definedName name="XDO_?FINAL_QUANTITE?570?">'SBI Quant Fund'!$F$10:$F$83</definedName>
    <definedName name="XDO_?FINAL_QUANTITE?571?">'SBI Quant Fund'!$F$10:$F$88</definedName>
    <definedName name="XDO_?FINAL_QUANTITE?572?">'SBI Nifty Bank Index Fund'!$F$10:$F$21</definedName>
    <definedName name="XDO_?FINAL_QUANTITE?573?">'SBI Nifty Bank Index Fund'!$F$10:$F$64</definedName>
    <definedName name="XDO_?FINAL_QUANTITE?574?">'SBI Nifty Bank Index Fund'!$F$10:$F$69</definedName>
    <definedName name="XDO_?FINAL_QUANTITE?575?">'SBI Nifty IT Index Fund'!$F$10:$F$19</definedName>
    <definedName name="XDO_?FINAL_QUANTITE?576?">'SBI Nifty IT Index Fund'!$F$10:$F$62</definedName>
    <definedName name="XDO_?FINAL_QUANTITE?577?">'SBI Nifty IT Index Fund'!$F$10:$F$67</definedName>
    <definedName name="XDO_?FINAL_QUANTITE?578?">#REF!</definedName>
    <definedName name="XDO_?FINAL_QUANTITE?579?">#REF!</definedName>
    <definedName name="XDO_?FINAL_QUANTITE?58?">STOF!$F$10:$F$69</definedName>
    <definedName name="XDO_?FINAL_QUANTITE?580?">#REF!</definedName>
    <definedName name="XDO_?FINAL_QUANTITE?581?">#REF!</definedName>
    <definedName name="XDO_?FINAL_QUANTITE?582?">#REF!</definedName>
    <definedName name="XDO_?FINAL_QUANTITE?583?">#REF!</definedName>
    <definedName name="XDO_?FINAL_QUANTITE?584?">#REF!</definedName>
    <definedName name="XDO_?FINAL_QUANTITE?585?">#REF!</definedName>
    <definedName name="XDO_?FINAL_QUANTITE?586?">#REF!</definedName>
    <definedName name="XDO_?FINAL_QUANTITE?587?">#REF!</definedName>
    <definedName name="XDO_?FINAL_QUANTITE?588?">#REF!</definedName>
    <definedName name="XDO_?FINAL_QUANTITE?589?">#REF!</definedName>
    <definedName name="XDO_?FINAL_QUANTITE?59?">STOF!$F$10:$F$88</definedName>
    <definedName name="XDO_?FINAL_QUANTITE?590?">#REF!</definedName>
    <definedName name="XDO_?FINAL_QUANTITE?591?">#REF!</definedName>
    <definedName name="XDO_?FINAL_QUANTITE?592?">#REF!</definedName>
    <definedName name="XDO_?FINAL_QUANTITE?593?">#REF!</definedName>
    <definedName name="XDO_?FINAL_QUANTITE?594?">#REF!</definedName>
    <definedName name="XDO_?FINAL_QUANTITE?6?">#REF!</definedName>
    <definedName name="XDO_?FINAL_QUANTITE?60?">STOF!$F$10:$F$93</definedName>
    <definedName name="XDO_?FINAL_QUANTITE?61?">SHOF!$F$10:$F$37</definedName>
    <definedName name="XDO_?FINAL_QUANTITE?62?">SHOF!$F$10:$F$43</definedName>
    <definedName name="XDO_?FINAL_QUANTITE?63?">SHOF!$F$10:$F$64</definedName>
    <definedName name="XDO_?FINAL_QUANTITE?64?">SHOF!$F$10:$F$83</definedName>
    <definedName name="XDO_?FINAL_QUANTITE?65?">SHOF!$F$10:$F$88</definedName>
    <definedName name="XDO_?FINAL_QUANTITE?66?">SCF!$F$10:$F$93</definedName>
    <definedName name="XDO_?FINAL_QUANTITE?67?">SCF!$F$10:$F$100</definedName>
    <definedName name="XDO_?FINAL_QUANTITE?68?">SCF!$F$10:$F$104</definedName>
    <definedName name="XDO_?FINAL_QUANTITE?69?">SCF!$F$10:$F$131</definedName>
    <definedName name="XDO_?FINAL_QUANTITE?7?">#REF!</definedName>
    <definedName name="XDO_?FINAL_QUANTITE?70?">SCF!$F$10:$F$150</definedName>
    <definedName name="XDO_?FINAL_QUANTITE?71?">SCF!$F$10:$F$155</definedName>
    <definedName name="XDO_?FINAL_QUANTITE?72?">SNIF!$F$10:$F$59</definedName>
    <definedName name="XDO_?FINAL_QUANTITE?73?">SNIF!$F$10:$F$102</definedName>
    <definedName name="XDO_?FINAL_QUANTITE?74?">SNIF!$F$10:$F$107</definedName>
    <definedName name="XDO_?FINAL_QUANTITE?75?">'SMCBF-SP'!$F$10:$F$31</definedName>
    <definedName name="XDO_?FINAL_QUANTITE?76?">'SMCBF-SP'!$F$10:$F$51</definedName>
    <definedName name="XDO_?FINAL_QUANTITE?77?">'SMCBF-SP'!$F$10:$F$60</definedName>
    <definedName name="XDO_?FINAL_QUANTITE?78?">'SMCBF-SP'!$F$10:$F$65</definedName>
    <definedName name="XDO_?FINAL_QUANTITE?79?">'SMCBF-SP'!$F$10:$F$78</definedName>
    <definedName name="XDO_?FINAL_QUANTITE?8?">#REF!</definedName>
    <definedName name="XDO_?FINAL_QUANTITE?80?">'SMCBF-SP'!$F$10:$F$93</definedName>
    <definedName name="XDO_?FINAL_QUANTITE?81?">'SMCBF-SP'!$F$10:$F$98</definedName>
    <definedName name="XDO_?FINAL_QUANTITE?82?">SOF!$F$34:$F$35</definedName>
    <definedName name="XDO_?FINAL_QUANTITE?83?">SOF!$F$34:$F$55</definedName>
    <definedName name="XDO_?FINAL_QUANTITE?84?">SOF!$F$34:$F$60</definedName>
    <definedName name="XDO_?FINAL_QUANTITE?85?">SMMDF!$F$18:$F$48</definedName>
    <definedName name="XDO_?FINAL_QUANTITE?86?">SMMDF!$F$18:$F$60</definedName>
    <definedName name="XDO_?FINAL_QUANTITE?87?">SMMDF!$F$18:$F$71</definedName>
    <definedName name="XDO_?FINAL_QUANTITE?88?">SMMDF!$F$18:$F$75</definedName>
    <definedName name="XDO_?FINAL_QUANTITE?89?">SMMDF!$F$18:$F$86</definedName>
    <definedName name="XDO_?FINAL_QUANTITE?9?">SLMF!$F$10:$F$81</definedName>
    <definedName name="XDO_?FINAL_QUANTITE?90?">SMMDF!$F$18:$F$96</definedName>
    <definedName name="XDO_?FINAL_QUANTITE?91?">SMMDF!$F$18:$F$101</definedName>
    <definedName name="XDO_?FINAL_QUANTITE?92?">SLF!$F$18:$F$22</definedName>
    <definedName name="XDO_?FINAL_QUANTITE?93?">SLF!$F$18:$F$35</definedName>
    <definedName name="XDO_?FINAL_QUANTITE?94?">SLF!$F$18:$F$97</definedName>
    <definedName name="XDO_?FINAL_QUANTITE?95?">SLF!$F$18:$F$126</definedName>
    <definedName name="XDO_?FINAL_QUANTITE?96?">SLF!$F$18:$F$137</definedName>
    <definedName name="XDO_?FINAL_QUANTITE?97?">SLF!$F$18:$F$148</definedName>
    <definedName name="XDO_?FINAL_QUANTITE?98?">SLF!$F$18:$F$159</definedName>
    <definedName name="XDO_?FINAL_QUANTITE?99?">SLF!$F$18:$F$164</definedName>
    <definedName name="XDO_?LONG_DESC?">SMEEF!$D$3</definedName>
    <definedName name="XDO_?NAMC?">SMEEF!#REF!</definedName>
    <definedName name="XDO_?NAMC?1?">#REF!</definedName>
    <definedName name="XDO_?NAMC?10?">#REF!</definedName>
    <definedName name="XDO_?NAMC?100?">'SFMP- Series 61'!#REF!</definedName>
    <definedName name="XDO_?NAMC?101?">'SFMP- Series 66'!#REF!</definedName>
    <definedName name="XDO_?NAMC?102?">'SFMP- Series 67'!#REF!</definedName>
    <definedName name="XDO_?NAMC?103?">'SFMP- Series 64'!#REF!</definedName>
    <definedName name="XDO_?NAMC?104?">'SFMP- Series 68'!#REF!</definedName>
    <definedName name="XDO_?NAMC?105?">SNM150IF!#REF!</definedName>
    <definedName name="XDO_?NAMC?106?">SNS250IF!#REF!</definedName>
    <definedName name="XDO_?NAMC?107?">'SCIGI-JUN 2036'!#REF!</definedName>
    <definedName name="XDO_?NAMC?108?">'SCIGI-APR 2029'!#REF!</definedName>
    <definedName name="XDO_?NAMC?109?">'SCISI-SEP 2027'!#REF!</definedName>
    <definedName name="XDO_?NAMC?11?">SEHF!#REF!</definedName>
    <definedName name="XDO_?NAMC?110?">'SFMP- Series 72'!#REF!</definedName>
    <definedName name="XDO_?NAMC?111?">'SFMP- Series 73'!#REF!</definedName>
    <definedName name="XDO_?NAMC?112?">SLDF!#REF!</definedName>
    <definedName name="XDO_?NAMC?113?">'SFMP- Series 74'!#REF!</definedName>
    <definedName name="XDO_?NAMC?114?">'SFMP- Series 76'!#REF!</definedName>
    <definedName name="XDO_?NAMC?115?">'SFMP- Series 78'!#REF!</definedName>
    <definedName name="XDO_?NAMC?116?">SDYF!#REF!</definedName>
    <definedName name="XDO_?NAMC?117?">'SFMP- Series 79'!#REF!</definedName>
    <definedName name="XDO_?NAMC?118?">'SFMP- Series 81'!#REF!</definedName>
    <definedName name="XDO_?NAMC?119?">'SBI-BSE-SENSEX-IF'!#REF!</definedName>
    <definedName name="XDO_?NAMC?12?">#REF!</definedName>
    <definedName name="XDO_?NAMC?120?">LIQUIDSBI!#REF!</definedName>
    <definedName name="XDO_?NAMC?121?">SN50EWIF!#REF!</definedName>
    <definedName name="XDO_?NAMC?122?">SEOF!#REF!</definedName>
    <definedName name="XDO_?NAMC?123?">'SBI-AOF'!#REF!</definedName>
    <definedName name="XDO_?NAMC?124?">'SBI Silver ETF'!#REF!</definedName>
    <definedName name="XDO_?NAMC?125?">'SBI Silver ETF Fund of Fund'!#REF!</definedName>
    <definedName name="XDO_?NAMC?126?">'SBI Nifty50 Equal Weight ETF'!#REF!</definedName>
    <definedName name="XDO_?NAMC?127?">SIOF!#REF!</definedName>
    <definedName name="XDO_?NAMC?128?">'SBI Nifty 500 Index Fund'!#REF!</definedName>
    <definedName name="XDO_?NAMC?129?">SBINICIF!#REF!</definedName>
    <definedName name="XDO_?NAMC?13?">SMIF!#REF!</definedName>
    <definedName name="XDO_?NAMC?130?">'SBI Quant Fund'!#REF!</definedName>
    <definedName name="XDO_?NAMC?131?">'SBI Nifty Bank Index Fund'!#REF!</definedName>
    <definedName name="XDO_?NAMC?132?">'SBI Nifty IT Index Fund'!#REF!</definedName>
    <definedName name="XDO_?NAMC?133?">#REF!</definedName>
    <definedName name="XDO_?NAMC?134?">#REF!</definedName>
    <definedName name="XDO_?NAMC?135?">#REF!</definedName>
    <definedName name="XDO_?NAMC?136?">#REF!</definedName>
    <definedName name="XDO_?NAMC?137?">#REF!</definedName>
    <definedName name="XDO_?NAMC?138?">#REF!</definedName>
    <definedName name="XDO_?NAMC?139?">#REF!</definedName>
    <definedName name="XDO_?NAMC?14?">#REF!</definedName>
    <definedName name="XDO_?NAMC?140?">#REF!</definedName>
    <definedName name="XDO_?NAMC?15?">SCOF!#REF!</definedName>
    <definedName name="XDO_?NAMC?16?">STOF!#REF!</definedName>
    <definedName name="XDO_?NAMC?17?">SHOF!#REF!</definedName>
    <definedName name="XDO_?NAMC?18?">SCF!#REF!</definedName>
    <definedName name="XDO_?NAMC?19?">SNIF!#REF!</definedName>
    <definedName name="XDO_?NAMC?2?">#REF!</definedName>
    <definedName name="XDO_?NAMC?20?">'SMCBF-SP'!#REF!</definedName>
    <definedName name="XDO_?NAMC?21?">SOF!#REF!</definedName>
    <definedName name="XDO_?NAMC?22?">SMMDF!#REF!</definedName>
    <definedName name="XDO_?NAMC?23?">SLF!#REF!</definedName>
    <definedName name="XDO_?NAMC?24?">SDBF!#REF!</definedName>
    <definedName name="XDO_?NAMC?25?">SSF!#REF!</definedName>
    <definedName name="XDO_?NAMC?26?">SCRF!#REF!</definedName>
    <definedName name="XDO_?NAMC?27?">SFEF!#REF!</definedName>
    <definedName name="XDO_?NAMC?28?">SCHF!#REF!</definedName>
    <definedName name="XDO_?NAMC?29?">SMUSD!#REF!</definedName>
    <definedName name="XDO_?NAMC?3?">#REF!</definedName>
    <definedName name="XDO_?NAMC?30?">SMIDCAP!#REF!</definedName>
    <definedName name="XDO_?NAMC?31?">SMCMF!#REF!</definedName>
    <definedName name="XDO_?NAMC?32?">SMCOMMA!#REF!</definedName>
    <definedName name="XDO_?NAMC?33?">SMGF!#REF!</definedName>
    <definedName name="XDO_?NAMC?34?">SFLEXI!#REF!</definedName>
    <definedName name="XDO_?NAMC?35?">SMAAF!#REF!</definedName>
    <definedName name="XDO_?NAMC?36?">SBLUECHIP!#REF!</definedName>
    <definedName name="XDO_?NAMC?37?">SAOF!#REF!</definedName>
    <definedName name="XDO_?NAMC?38?">SIF!#REF!</definedName>
    <definedName name="XDO_?NAMC?39?">SMLDF!#REF!</definedName>
    <definedName name="XDO_?NAMC?4?">#REF!</definedName>
    <definedName name="XDO_?NAMC?40?">SSTDF!#REF!</definedName>
    <definedName name="XDO_?NAMC?41?">SETFGOLD!#REF!</definedName>
    <definedName name="XDO_?NAMC?42?">SPSU!#REF!</definedName>
    <definedName name="XDO_?NAMC?43?">SGF!#REF!</definedName>
    <definedName name="XDO_?NAMC?44?">SBISENSEX!#REF!</definedName>
    <definedName name="XDO_?NAMC?45?">SSCF!#REF!</definedName>
    <definedName name="XDO_?NAMC?46?">SBPF!#REF!</definedName>
    <definedName name="XDO_?NAMC?47?">'SLTAF-II'!#REF!</definedName>
    <definedName name="XDO_?NAMC?48?">SBFS!#REF!</definedName>
    <definedName name="XDO_?NAMC?49?">SETFNN50!#REF!</definedName>
    <definedName name="XDO_?NAMC?5?">SLMF!#REF!</definedName>
    <definedName name="XDO_?NAMC?50?">SETFNIFBK!#REF!</definedName>
    <definedName name="XDO_?NAMC?51?">SETFBSE100!#REF!</definedName>
    <definedName name="XDO_?NAMC?52?">SESF!#REF!</definedName>
    <definedName name="XDO_?NAMC?53?">SETFNIF50!#REF!</definedName>
    <definedName name="XDO_?NAMC?54?">'SLTAF-III'!#REF!</definedName>
    <definedName name="XDO_?NAMC?55?">SETF10GILT!#REF!</definedName>
    <definedName name="XDO_?NAMC?56?">'SLTAF-IV'!#REF!</definedName>
    <definedName name="XDO_?NAMC?57?">'SLTAF-V'!#REF!</definedName>
    <definedName name="XDO_?NAMC?58?">'SLTAF-VI'!#REF!</definedName>
    <definedName name="XDO_?NAMC?59?">SETFSN50!#REF!</definedName>
    <definedName name="XDO_?NAMC?6?">SLTEF!#REF!</definedName>
    <definedName name="XDO_?NAMC?60?">SBIETFQLTY!#REF!</definedName>
    <definedName name="XDO_?NAMC?61?">SCBF!#REF!</definedName>
    <definedName name="XDO_?NAMC?62?">SEMVF!#REF!</definedName>
    <definedName name="XDO_?NAMC?63?">'SFMP- Series 1'!#REF!</definedName>
    <definedName name="XDO_?NAMC?64?">'SFMP- Series 6'!#REF!</definedName>
    <definedName name="XDO_?NAMC?65?">'SFMP- Series 34'!#REF!</definedName>
    <definedName name="XDO_?NAMC?66?">'SMCBF-IP'!#REF!</definedName>
    <definedName name="XDO_?NAMC?67?">SFRDF!#REF!</definedName>
    <definedName name="XDO_?NAMC?68?">SBIETFIT!#REF!</definedName>
    <definedName name="XDO_?NAMC?69?">SBIETFPB!#REF!</definedName>
    <definedName name="XDO_?NAMC?7?">#REF!</definedName>
    <definedName name="XDO_?NAMC?70?">'SRBF-AP'!#REF!</definedName>
    <definedName name="XDO_?NAMC?71?">'SRBF-AHP'!#REF!</definedName>
    <definedName name="XDO_?NAMC?72?">'SRBF-CHP'!#REF!</definedName>
    <definedName name="XDO_?NAMC?73?">'SRBF-CP'!#REF!</definedName>
    <definedName name="XDO_?NAMC?74?">'SIA-US EQUITY FOF'!#REF!</definedName>
    <definedName name="XDO_?NAMC?75?">'SFMP- Series 41'!#REF!</definedName>
    <definedName name="XDO_?NAMC?76?">'SFMP- Series 42'!#REF!</definedName>
    <definedName name="XDO_?NAMC?77?">'SFMP- Series 43'!#REF!</definedName>
    <definedName name="XDO_?NAMC?78?">'SNN50'!#REF!</definedName>
    <definedName name="XDO_?NAMC?79?">'SFMP- Series 44'!#REF!</definedName>
    <definedName name="XDO_?NAMC?8?">#REF!</definedName>
    <definedName name="XDO_?NAMC?80?">'SFMP- Series 45'!#REF!</definedName>
    <definedName name="XDO_?NAMC?81?">SBIETFCON!#REF!</definedName>
    <definedName name="XDO_?NAMC?82?">'SFMP- Series 46'!#REF!</definedName>
    <definedName name="XDO_?NAMC?83?">'SFMP- Series 47'!#REF!</definedName>
    <definedName name="XDO_?NAMC?84?">'SFMP- Series 48'!#REF!</definedName>
    <definedName name="XDO_?NAMC?85?">SBAF!#REF!</definedName>
    <definedName name="XDO_?NAMC?86?">'SFMP- Series 49'!#REF!</definedName>
    <definedName name="XDO_?NAMC?87?">'SFMP- Series 50'!#REF!</definedName>
    <definedName name="XDO_?NAMC?88?">'SFMP- Series 51'!#REF!</definedName>
    <definedName name="XDO_?NAMC?89?">'SFMP- Series 52'!#REF!</definedName>
    <definedName name="XDO_?NAMC?9?">SMGLF!#REF!</definedName>
    <definedName name="XDO_?NAMC?90?">'SFMP- Series 53'!#REF!</definedName>
    <definedName name="XDO_?NAMC?91?">'SFMP- Series 54'!#REF!</definedName>
    <definedName name="XDO_?NAMC?92?">'SFMP- Series 55'!#REF!</definedName>
    <definedName name="XDO_?NAMC?93?">'SFMP- Series 56'!#REF!</definedName>
    <definedName name="XDO_?NAMC?94?">'SFMP- Series 57'!#REF!</definedName>
    <definedName name="XDO_?NAMC?95?">'SFMP- Series 58'!#REF!</definedName>
    <definedName name="XDO_?NAMC?96?">SCPSE!#REF!</definedName>
    <definedName name="XDO_?NAMC?97?">'SFMP- Series 59'!#REF!</definedName>
    <definedName name="XDO_?NAMC?98?">'SFMP- Series 60'!#REF!</definedName>
    <definedName name="XDO_?NAMC?99?">SMCF!#REF!</definedName>
    <definedName name="XDO_?NAMCNAME?">SMEEF!$C$2:$C$46</definedName>
    <definedName name="XDO_?NAMCNAME?1?">#REF!</definedName>
    <definedName name="XDO_?NAMCNAME?10?">#REF!</definedName>
    <definedName name="XDO_?NAMCNAME?100?">'SFMP- Series 61'!$C$2:$C$36</definedName>
    <definedName name="XDO_?NAMCNAME?101?">'SFMP- Series 66'!$C$2:$C$34</definedName>
    <definedName name="XDO_?NAMCNAME?102?">'SFMP- Series 67'!$C$2:$C$34</definedName>
    <definedName name="XDO_?NAMCNAME?103?">'SFMP- Series 64'!$C$2:$C$24</definedName>
    <definedName name="XDO_?NAMCNAME?104?">'SFMP- Series 68'!$C$2:$C$24</definedName>
    <definedName name="XDO_?NAMCNAME?105?">SNM150IF!$C$2:$C$159</definedName>
    <definedName name="XDO_?NAMCNAME?106?">SNS250IF!$C$2:$C$259</definedName>
    <definedName name="XDO_?NAMCNAME?107?">'SCIGI-JUN 2036'!$C$2:$C$25</definedName>
    <definedName name="XDO_?NAMCNAME?108?">'SCIGI-APR 2029'!$C$2:$C$24</definedName>
    <definedName name="XDO_?NAMCNAME?109?">'SCISI-SEP 2027'!$C$2:$C$24</definedName>
    <definedName name="XDO_?NAMCNAME?11?">SEHF!$C$2:$C$48</definedName>
    <definedName name="XDO_?NAMCNAME?110?">'SFMP- Series 72'!$C$2:$C$41</definedName>
    <definedName name="XDO_?NAMCNAME?111?">'SFMP- Series 73'!$C$2:$C$41</definedName>
    <definedName name="XDO_?NAMCNAME?112?">SLDF!$C$2:$C$33</definedName>
    <definedName name="XDO_?NAMCNAME?113?">'SFMP- Series 74'!$C$2:$C$33</definedName>
    <definedName name="XDO_?NAMCNAME?114?">'SFMP- Series 76'!$C$2:$C$21</definedName>
    <definedName name="XDO_?NAMCNAME?115?">'SFMP- Series 78'!$C$2:$C$22</definedName>
    <definedName name="XDO_?NAMCNAME?116?">SDYF!$C$2:$C$52</definedName>
    <definedName name="XDO_?NAMCNAME?117?">'SFMP- Series 79'!$C$2:$C$21</definedName>
    <definedName name="XDO_?NAMCNAME?118?">'SFMP- Series 81'!$C$2:$C$25</definedName>
    <definedName name="XDO_?NAMCNAME?119?">'SBI-BSE-SENSEX-IF'!$C$2:$C$39</definedName>
    <definedName name="XDO_?NAMCNAME?12?">#REF!</definedName>
    <definedName name="XDO_?NAMCNAME?120?">LIQUIDSBI!$C$2:$C$52</definedName>
    <definedName name="XDO_?NAMCNAME?121?">SN50EWIF!$C$2:$C$59</definedName>
    <definedName name="XDO_?NAMCNAME?122?">SEOF!$C$2:$C$42</definedName>
    <definedName name="XDO_?NAMCNAME?123?">'SBI-AOF'!$C$2:$C$37</definedName>
    <definedName name="XDO_?NAMCNAME?124?">'SBI Silver ETF'!$C$2:$C$54</definedName>
    <definedName name="XDO_?NAMCNAME?125?">'SBI Silver ETF Fund of Fund'!$C$2:$C$42</definedName>
    <definedName name="XDO_?NAMCNAME?126?">'SBI Nifty50 Equal Weight ETF'!$C$2:$C$59</definedName>
    <definedName name="XDO_?NAMCNAME?127?">SIOF!$C$2:$C$49</definedName>
    <definedName name="XDO_?NAMCNAME?128?">'SBI Nifty 500 Index Fund'!$C$2:$C$509</definedName>
    <definedName name="XDO_?NAMCNAME?129?">SBINICIF!$C$2:$C$39</definedName>
    <definedName name="XDO_?NAMCNAME?13?">SMIF!$C$2:$C$32</definedName>
    <definedName name="XDO_?NAMCNAME?130?">'SBI Quant Fund'!$C$2:$C$40</definedName>
    <definedName name="XDO_?NAMCNAME?131?">'SBI Nifty Bank Index Fund'!$C$2:$C$21</definedName>
    <definedName name="XDO_?NAMCNAME?132?">'SBI Nifty IT Index Fund'!$C$2:$C$19</definedName>
    <definedName name="XDO_?NAMCNAME?133?">#REF!</definedName>
    <definedName name="XDO_?NAMCNAME?134?">#REF!</definedName>
    <definedName name="XDO_?NAMCNAME?135?">#REF!</definedName>
    <definedName name="XDO_?NAMCNAME?136?">#REF!</definedName>
    <definedName name="XDO_?NAMCNAME?137?">#REF!</definedName>
    <definedName name="XDO_?NAMCNAME?138?">#REF!</definedName>
    <definedName name="XDO_?NAMCNAME?139?">#REF!</definedName>
    <definedName name="XDO_?NAMCNAME?14?">#REF!</definedName>
    <definedName name="XDO_?NAMCNAME?140?">#REF!</definedName>
    <definedName name="XDO_?NAMCNAME?15?">SCOF!$C$2:$C$56</definedName>
    <definedName name="XDO_?NAMCNAME?16?">STOF!$C$2:$C$35</definedName>
    <definedName name="XDO_?NAMCNAME?17?">SHOF!$C$2:$C$37</definedName>
    <definedName name="XDO_?NAMCNAME?18?">SCF!$C$2:$C$93</definedName>
    <definedName name="XDO_?NAMCNAME?19?">SNIF!$C$2:$C$59</definedName>
    <definedName name="XDO_?NAMCNAME?2?">#REF!</definedName>
    <definedName name="XDO_?NAMCNAME?20?">'SMCBF-SP'!$C$2:$C$31</definedName>
    <definedName name="XDO_?NAMCNAME?21?">SOF!$C$2:$C$35</definedName>
    <definedName name="XDO_?NAMCNAME?22?">SMMDF!$C$2:$C$48</definedName>
    <definedName name="XDO_?NAMCNAME?23?">SLF!$C$2:$C$22</definedName>
    <definedName name="XDO_?NAMCNAME?24?">SDBF!$C$2:$C$23</definedName>
    <definedName name="XDO_?NAMCNAME?25?">SSF!$C$2:$C$24</definedName>
    <definedName name="XDO_?NAMCNAME?26?">SCRF!$C$2:$C$16</definedName>
    <definedName name="XDO_?NAMCNAME?27?">SFEF!$C$2:$C$33</definedName>
    <definedName name="XDO_?NAMCNAME?28?">SCHF!$C$2:$C$47</definedName>
    <definedName name="XDO_?NAMCNAME?29?">SMUSD!$C$2:$C$42</definedName>
    <definedName name="XDO_?NAMCNAME?3?">#REF!</definedName>
    <definedName name="XDO_?NAMCNAME?30?">SMIDCAP!$C$2:$C$68</definedName>
    <definedName name="XDO_?NAMCNAME?31?">SMCMF!$C$2:$C$25</definedName>
    <definedName name="XDO_?NAMCNAME?32?">SMCOMMA!$C$2:$C$36</definedName>
    <definedName name="XDO_?NAMCNAME?33?">SMGF!$C$2:$C$29</definedName>
    <definedName name="XDO_?NAMCNAME?34?">SFLEXI!$C$2:$C$73</definedName>
    <definedName name="XDO_?NAMCNAME?35?">SMAAF!$C$2:$C$60</definedName>
    <definedName name="XDO_?NAMCNAME?36?">SBLUECHIP!$C$2:$C$54</definedName>
    <definedName name="XDO_?NAMCNAME?37?">SAOF!$C$2:$C$193</definedName>
    <definedName name="XDO_?NAMCNAME?38?">SIF!$C$2:$C$45</definedName>
    <definedName name="XDO_?NAMCNAME?39?">SMLDF!$C$2:$C$70</definedName>
    <definedName name="XDO_?NAMCNAME?4?">#REF!</definedName>
    <definedName name="XDO_?NAMCNAME?40?">SSTDF!$C$2:$C$68</definedName>
    <definedName name="XDO_?NAMCNAME?41?">SETFGOLD!$C$2:$C$46</definedName>
    <definedName name="XDO_?NAMCNAME?42?">SPSU!$C$2:$C$34</definedName>
    <definedName name="XDO_?NAMCNAME?43?">SGF!$C$2:$C$42</definedName>
    <definedName name="XDO_?NAMCNAME?44?">SBISENSEX!$C$2:$C$39</definedName>
    <definedName name="XDO_?NAMCNAME?45?">SSCF!$C$2:$C$73</definedName>
    <definedName name="XDO_?NAMCNAME?46?">SBPF!$C$2:$C$57</definedName>
    <definedName name="XDO_?NAMCNAME?47?">'SLTAF-II'!$C$2:$C$29</definedName>
    <definedName name="XDO_?NAMCNAME?48?">SBFS!$C$2:$C$32</definedName>
    <definedName name="XDO_?NAMCNAME?49?">SETFNN50!$C$2:$C$59</definedName>
    <definedName name="XDO_?NAMCNAME?5?">SLMF!$C$2:$C$81</definedName>
    <definedName name="XDO_?NAMCNAME?50?">SETFNIFBK!$C$2:$C$21</definedName>
    <definedName name="XDO_?NAMCNAME?51?">SETFBSE100!$C$2:$C$109</definedName>
    <definedName name="XDO_?NAMCNAME?52?">SESF!$C$2:$C$115</definedName>
    <definedName name="XDO_?NAMCNAME?53?">SETFNIF50!$C$2:$C$59</definedName>
    <definedName name="XDO_?NAMCNAME?54?">'SLTAF-III'!$C$2:$C$36</definedName>
    <definedName name="XDO_?NAMCNAME?55?">SETF10GILT!$C$2:$C$24</definedName>
    <definedName name="XDO_?NAMCNAME?56?">'SLTAF-IV'!$C$2:$C$31</definedName>
    <definedName name="XDO_?NAMCNAME?57?">'SLTAF-V'!$C$2:$C$35</definedName>
    <definedName name="XDO_?NAMCNAME?58?">'SLTAF-VI'!$C$2:$C$45</definedName>
    <definedName name="XDO_?NAMCNAME?59?">SETFSN50!$C$2:$C$59</definedName>
    <definedName name="XDO_?NAMCNAME?6?">SLTEF!$C$2:$C$72</definedName>
    <definedName name="XDO_?NAMCNAME?60?">SBIETFQLTY!$C$2:$C$39</definedName>
    <definedName name="XDO_?NAMCNAME?61?">SCBF!$C$2:$C$103</definedName>
    <definedName name="XDO_?NAMCNAME?62?">SEMVF!$C$2:$C$59</definedName>
    <definedName name="XDO_?NAMCNAME?63?">'SFMP- Series 1'!$C$2:$C$31</definedName>
    <definedName name="XDO_?NAMCNAME?64?">'SFMP- Series 6'!$C$2:$C$29</definedName>
    <definedName name="XDO_?NAMCNAME?65?">'SFMP- Series 34'!$C$2:$C$26</definedName>
    <definedName name="XDO_?NAMCNAME?66?">'SMCBF-IP'!$C$2:$C$34</definedName>
    <definedName name="XDO_?NAMCNAME?67?">SFRDF!$C$2:$C$25</definedName>
    <definedName name="XDO_?NAMCNAME?68?">SBIETFIT!$C$2:$C$19</definedName>
    <definedName name="XDO_?NAMCNAME?69?">SBIETFPB!$C$2:$C$19</definedName>
    <definedName name="XDO_?NAMCNAME?7?">#REF!</definedName>
    <definedName name="XDO_?NAMCNAME?70?">'SRBF-AP'!$C$2:$C$55</definedName>
    <definedName name="XDO_?NAMCNAME?71?">'SRBF-AHP'!$C$2:$C$55</definedName>
    <definedName name="XDO_?NAMCNAME?72?">'SRBF-CHP'!$C$2:$C$55</definedName>
    <definedName name="XDO_?NAMCNAME?73?">'SRBF-CP'!$C$2:$C$55</definedName>
    <definedName name="XDO_?NAMCNAME?74?">'SIA-US EQUITY FOF'!$C$2:$C$14</definedName>
    <definedName name="XDO_?NAMCNAME?75?">'SFMP- Series 41'!$C$2:$C$19</definedName>
    <definedName name="XDO_?NAMCNAME?76?">'SFMP- Series 42'!$C$2:$C$18</definedName>
    <definedName name="XDO_?NAMCNAME?77?">'SFMP- Series 43'!$C$2:$C$34</definedName>
    <definedName name="XDO_?NAMCNAME?78?">'SNN50'!$C$2:$C$59</definedName>
    <definedName name="XDO_?NAMCNAME?79?">'SFMP- Series 44'!$C$2:$C$31</definedName>
    <definedName name="XDO_?NAMCNAME?8?">#REF!</definedName>
    <definedName name="XDO_?NAMCNAME?80?">'SFMP- Series 45'!$C$2:$C$33</definedName>
    <definedName name="XDO_?NAMCNAME?81?">SBIETFCON!$C$2:$C$39</definedName>
    <definedName name="XDO_?NAMCNAME?82?">'SFMP- Series 46'!$C$2:$C$29</definedName>
    <definedName name="XDO_?NAMCNAME?83?">'SFMP- Series 47'!$C$2:$C$27</definedName>
    <definedName name="XDO_?NAMCNAME?84?">'SFMP- Series 48'!$C$2:$C$28</definedName>
    <definedName name="XDO_?NAMCNAME?85?">SBAF!$C$2:$C$100</definedName>
    <definedName name="XDO_?NAMCNAME?86?">'SFMP- Series 49'!$C$2:$C$33</definedName>
    <definedName name="XDO_?NAMCNAME?87?">'SFMP- Series 50'!$C$2:$C$30</definedName>
    <definedName name="XDO_?NAMCNAME?88?">'SFMP- Series 51'!$C$2:$C$36</definedName>
    <definedName name="XDO_?NAMCNAME?89?">'SFMP- Series 52'!$C$2:$C$30</definedName>
    <definedName name="XDO_?NAMCNAME?9?">SMGLF!$C$2:$C$39</definedName>
    <definedName name="XDO_?NAMCNAME?90?">'SFMP- Series 53'!$C$2:$C$34</definedName>
    <definedName name="XDO_?NAMCNAME?91?">'SFMP- Series 54'!$C$2:$C$28</definedName>
    <definedName name="XDO_?NAMCNAME?92?">'SFMP- Series 55'!$C$2:$C$32</definedName>
    <definedName name="XDO_?NAMCNAME?93?">'SFMP- Series 56'!$C$2:$C$27</definedName>
    <definedName name="XDO_?NAMCNAME?94?">'SFMP- Series 57'!$C$2:$C$29</definedName>
    <definedName name="XDO_?NAMCNAME?95?">'SFMP- Series 58'!$C$2:$C$31</definedName>
    <definedName name="XDO_?NAMCNAME?96?">SCPSE!$C$2:$C$45</definedName>
    <definedName name="XDO_?NAMCNAME?97?">'SFMP- Series 59'!$C$2:$C$40</definedName>
    <definedName name="XDO_?NAMCNAME?98?">'SFMP- Series 60'!$C$2:$C$30</definedName>
    <definedName name="XDO_?NAMCNAME?99?">SMCF!$C$2:$C$60</definedName>
    <definedName name="XDO_?NDATE?">SMEEF!#REF!</definedName>
    <definedName name="XDO_?NDATE?1?">#REF!</definedName>
    <definedName name="XDO_?NDATE?10?">#REF!</definedName>
    <definedName name="XDO_?NDATE?100?">'SFMP- Series 61'!#REF!</definedName>
    <definedName name="XDO_?NDATE?101?">'SFMP- Series 66'!#REF!</definedName>
    <definedName name="XDO_?NDATE?102?">'SFMP- Series 67'!#REF!</definedName>
    <definedName name="XDO_?NDATE?103?">'SFMP- Series 64'!#REF!</definedName>
    <definedName name="XDO_?NDATE?104?">'SFMP- Series 68'!#REF!</definedName>
    <definedName name="XDO_?NDATE?105?">SNM150IF!#REF!</definedName>
    <definedName name="XDO_?NDATE?106?">SNS250IF!#REF!</definedName>
    <definedName name="XDO_?NDATE?107?">'SCIGI-JUN 2036'!#REF!</definedName>
    <definedName name="XDO_?NDATE?108?">'SCIGI-APR 2029'!#REF!</definedName>
    <definedName name="XDO_?NDATE?109?">'SCISI-SEP 2027'!#REF!</definedName>
    <definedName name="XDO_?NDATE?11?">SEHF!#REF!</definedName>
    <definedName name="XDO_?NDATE?110?">'SFMP- Series 72'!#REF!</definedName>
    <definedName name="XDO_?NDATE?111?">'SFMP- Series 73'!#REF!</definedName>
    <definedName name="XDO_?NDATE?112?">SLDF!#REF!</definedName>
    <definedName name="XDO_?NDATE?113?">'SFMP- Series 74'!#REF!</definedName>
    <definedName name="XDO_?NDATE?114?">'SFMP- Series 76'!#REF!</definedName>
    <definedName name="XDO_?NDATE?115?">'SFMP- Series 78'!#REF!</definedName>
    <definedName name="XDO_?NDATE?116?">SDYF!#REF!</definedName>
    <definedName name="XDO_?NDATE?117?">'SFMP- Series 79'!#REF!</definedName>
    <definedName name="XDO_?NDATE?118?">'SFMP- Series 81'!#REF!</definedName>
    <definedName name="XDO_?NDATE?119?">'SBI-BSE-SENSEX-IF'!#REF!</definedName>
    <definedName name="XDO_?NDATE?12?">#REF!</definedName>
    <definedName name="XDO_?NDATE?120?">LIQUIDSBI!#REF!</definedName>
    <definedName name="XDO_?NDATE?121?">SN50EWIF!#REF!</definedName>
    <definedName name="XDO_?NDATE?122?">SEOF!#REF!</definedName>
    <definedName name="XDO_?NDATE?123?">'SBI-AOF'!#REF!</definedName>
    <definedName name="XDO_?NDATE?124?">'SBI Silver ETF'!#REF!</definedName>
    <definedName name="XDO_?NDATE?125?">'SBI Silver ETF Fund of Fund'!#REF!</definedName>
    <definedName name="XDO_?NDATE?126?">'SBI Nifty50 Equal Weight ETF'!#REF!</definedName>
    <definedName name="XDO_?NDATE?127?">SIOF!#REF!</definedName>
    <definedName name="XDO_?NDATE?128?">'SBI Nifty 500 Index Fund'!#REF!</definedName>
    <definedName name="XDO_?NDATE?129?">SBINICIF!#REF!</definedName>
    <definedName name="XDO_?NDATE?13?">SMIF!#REF!</definedName>
    <definedName name="XDO_?NDATE?130?">'SBI Quant Fund'!#REF!</definedName>
    <definedName name="XDO_?NDATE?131?">'SBI Nifty Bank Index Fund'!#REF!</definedName>
    <definedName name="XDO_?NDATE?132?">'SBI Nifty IT Index Fund'!#REF!</definedName>
    <definedName name="XDO_?NDATE?133?">#REF!</definedName>
    <definedName name="XDO_?NDATE?134?">#REF!</definedName>
    <definedName name="XDO_?NDATE?135?">#REF!</definedName>
    <definedName name="XDO_?NDATE?136?">#REF!</definedName>
    <definedName name="XDO_?NDATE?137?">#REF!</definedName>
    <definedName name="XDO_?NDATE?138?">#REF!</definedName>
    <definedName name="XDO_?NDATE?139?">#REF!</definedName>
    <definedName name="XDO_?NDATE?14?">#REF!</definedName>
    <definedName name="XDO_?NDATE?140?">#REF!</definedName>
    <definedName name="XDO_?NDATE?15?">SCOF!#REF!</definedName>
    <definedName name="XDO_?NDATE?16?">STOF!#REF!</definedName>
    <definedName name="XDO_?NDATE?17?">SHOF!#REF!</definedName>
    <definedName name="XDO_?NDATE?18?">SCF!#REF!</definedName>
    <definedName name="XDO_?NDATE?19?">SNIF!#REF!</definedName>
    <definedName name="XDO_?NDATE?2?">#REF!</definedName>
    <definedName name="XDO_?NDATE?20?">'SMCBF-SP'!#REF!</definedName>
    <definedName name="XDO_?NDATE?21?">SOF!#REF!</definedName>
    <definedName name="XDO_?NDATE?22?">SMMDF!#REF!</definedName>
    <definedName name="XDO_?NDATE?23?">SLF!#REF!</definedName>
    <definedName name="XDO_?NDATE?24?">SDBF!#REF!</definedName>
    <definedName name="XDO_?NDATE?25?">SSF!#REF!</definedName>
    <definedName name="XDO_?NDATE?26?">SCRF!#REF!</definedName>
    <definedName name="XDO_?NDATE?27?">SFEF!#REF!</definedName>
    <definedName name="XDO_?NDATE?28?">SCHF!#REF!</definedName>
    <definedName name="XDO_?NDATE?29?">SMUSD!#REF!</definedName>
    <definedName name="XDO_?NDATE?3?">#REF!</definedName>
    <definedName name="XDO_?NDATE?30?">SMIDCAP!#REF!</definedName>
    <definedName name="XDO_?NDATE?31?">SMCMF!#REF!</definedName>
    <definedName name="XDO_?NDATE?32?">SMCOMMA!#REF!</definedName>
    <definedName name="XDO_?NDATE?33?">SMGF!#REF!</definedName>
    <definedName name="XDO_?NDATE?34?">SFLEXI!#REF!</definedName>
    <definedName name="XDO_?NDATE?35?">SMAAF!#REF!</definedName>
    <definedName name="XDO_?NDATE?36?">SBLUECHIP!#REF!</definedName>
    <definedName name="XDO_?NDATE?37?">SAOF!#REF!</definedName>
    <definedName name="XDO_?NDATE?38?">SIF!#REF!</definedName>
    <definedName name="XDO_?NDATE?39?">SMLDF!#REF!</definedName>
    <definedName name="XDO_?NDATE?4?">#REF!</definedName>
    <definedName name="XDO_?NDATE?40?">SSTDF!#REF!</definedName>
    <definedName name="XDO_?NDATE?41?">SETFGOLD!#REF!</definedName>
    <definedName name="XDO_?NDATE?42?">SPSU!#REF!</definedName>
    <definedName name="XDO_?NDATE?43?">SGF!#REF!</definedName>
    <definedName name="XDO_?NDATE?44?">SBISENSEX!#REF!</definedName>
    <definedName name="XDO_?NDATE?45?">SSCF!#REF!</definedName>
    <definedName name="XDO_?NDATE?46?">SBPF!#REF!</definedName>
    <definedName name="XDO_?NDATE?47?">'SLTAF-II'!#REF!</definedName>
    <definedName name="XDO_?NDATE?48?">SBFS!#REF!</definedName>
    <definedName name="XDO_?NDATE?49?">SETFNN50!#REF!</definedName>
    <definedName name="XDO_?NDATE?5?">SLMF!#REF!</definedName>
    <definedName name="XDO_?NDATE?50?">SETFNIFBK!#REF!</definedName>
    <definedName name="XDO_?NDATE?51?">SETFBSE100!#REF!</definedName>
    <definedName name="XDO_?NDATE?52?">SESF!#REF!</definedName>
    <definedName name="XDO_?NDATE?53?">SETFNIF50!#REF!</definedName>
    <definedName name="XDO_?NDATE?54?">'SLTAF-III'!#REF!</definedName>
    <definedName name="XDO_?NDATE?55?">SETF10GILT!#REF!</definedName>
    <definedName name="XDO_?NDATE?56?">'SLTAF-IV'!#REF!</definedName>
    <definedName name="XDO_?NDATE?57?">'SLTAF-V'!#REF!</definedName>
    <definedName name="XDO_?NDATE?58?">'SLTAF-VI'!#REF!</definedName>
    <definedName name="XDO_?NDATE?59?">SETFSN50!#REF!</definedName>
    <definedName name="XDO_?NDATE?6?">SLTEF!#REF!</definedName>
    <definedName name="XDO_?NDATE?60?">SBIETFQLTY!#REF!</definedName>
    <definedName name="XDO_?NDATE?61?">SCBF!#REF!</definedName>
    <definedName name="XDO_?NDATE?62?">SEMVF!#REF!</definedName>
    <definedName name="XDO_?NDATE?63?">'SFMP- Series 1'!#REF!</definedName>
    <definedName name="XDO_?NDATE?64?">'SFMP- Series 6'!#REF!</definedName>
    <definedName name="XDO_?NDATE?65?">'SFMP- Series 34'!#REF!</definedName>
    <definedName name="XDO_?NDATE?66?">'SMCBF-IP'!#REF!</definedName>
    <definedName name="XDO_?NDATE?67?">SFRDF!#REF!</definedName>
    <definedName name="XDO_?NDATE?68?">SBIETFIT!#REF!</definedName>
    <definedName name="XDO_?NDATE?69?">SBIETFPB!#REF!</definedName>
    <definedName name="XDO_?NDATE?7?">#REF!</definedName>
    <definedName name="XDO_?NDATE?70?">'SRBF-AP'!#REF!</definedName>
    <definedName name="XDO_?NDATE?71?">'SRBF-AHP'!#REF!</definedName>
    <definedName name="XDO_?NDATE?72?">'SRBF-CHP'!#REF!</definedName>
    <definedName name="XDO_?NDATE?73?">'SRBF-CP'!#REF!</definedName>
    <definedName name="XDO_?NDATE?74?">'SIA-US EQUITY FOF'!#REF!</definedName>
    <definedName name="XDO_?NDATE?75?">'SFMP- Series 41'!#REF!</definedName>
    <definedName name="XDO_?NDATE?76?">'SFMP- Series 42'!#REF!</definedName>
    <definedName name="XDO_?NDATE?77?">'SFMP- Series 43'!#REF!</definedName>
    <definedName name="XDO_?NDATE?78?">'SNN50'!#REF!</definedName>
    <definedName name="XDO_?NDATE?79?">'SFMP- Series 44'!#REF!</definedName>
    <definedName name="XDO_?NDATE?8?">#REF!</definedName>
    <definedName name="XDO_?NDATE?80?">'SFMP- Series 45'!#REF!</definedName>
    <definedName name="XDO_?NDATE?81?">SBIETFCON!#REF!</definedName>
    <definedName name="XDO_?NDATE?82?">'SFMP- Series 46'!#REF!</definedName>
    <definedName name="XDO_?NDATE?83?">'SFMP- Series 47'!#REF!</definedName>
    <definedName name="XDO_?NDATE?84?">'SFMP- Series 48'!#REF!</definedName>
    <definedName name="XDO_?NDATE?85?">SBAF!#REF!</definedName>
    <definedName name="XDO_?NDATE?86?">'SFMP- Series 49'!#REF!</definedName>
    <definedName name="XDO_?NDATE?87?">'SFMP- Series 50'!#REF!</definedName>
    <definedName name="XDO_?NDATE?88?">'SFMP- Series 51'!#REF!</definedName>
    <definedName name="XDO_?NDATE?89?">'SFMP- Series 52'!#REF!</definedName>
    <definedName name="XDO_?NDATE?9?">SMGLF!#REF!</definedName>
    <definedName name="XDO_?NDATE?90?">'SFMP- Series 53'!#REF!</definedName>
    <definedName name="XDO_?NDATE?91?">'SFMP- Series 54'!#REF!</definedName>
    <definedName name="XDO_?NDATE?92?">'SFMP- Series 55'!#REF!</definedName>
    <definedName name="XDO_?NDATE?93?">'SFMP- Series 56'!#REF!</definedName>
    <definedName name="XDO_?NDATE?94?">'SFMP- Series 57'!#REF!</definedName>
    <definedName name="XDO_?NDATE?95?">'SFMP- Series 58'!#REF!</definedName>
    <definedName name="XDO_?NDATE?96?">SCPSE!#REF!</definedName>
    <definedName name="XDO_?NDATE?97?">'SFMP- Series 59'!#REF!</definedName>
    <definedName name="XDO_?NDATE?98?">'SFMP- Series 60'!#REF!</definedName>
    <definedName name="XDO_?NDATE?99?">SMCF!#REF!</definedName>
    <definedName name="XDO_?NNPTF?">SMEEF!#REF!</definedName>
    <definedName name="XDO_?NNPTF?1?">#REF!</definedName>
    <definedName name="XDO_?NNPTF?10?">#REF!</definedName>
    <definedName name="XDO_?NNPTF?100?">'SFMP- Series 61'!#REF!</definedName>
    <definedName name="XDO_?NNPTF?101?">'SFMP- Series 66'!#REF!</definedName>
    <definedName name="XDO_?NNPTF?102?">'SFMP- Series 67'!#REF!</definedName>
    <definedName name="XDO_?NNPTF?103?">'SFMP- Series 64'!#REF!</definedName>
    <definedName name="XDO_?NNPTF?104?">'SFMP- Series 68'!#REF!</definedName>
    <definedName name="XDO_?NNPTF?105?">SNM150IF!#REF!</definedName>
    <definedName name="XDO_?NNPTF?106?">SNS250IF!#REF!</definedName>
    <definedName name="XDO_?NNPTF?107?">'SCIGI-JUN 2036'!#REF!</definedName>
    <definedName name="XDO_?NNPTF?108?">'SCIGI-APR 2029'!#REF!</definedName>
    <definedName name="XDO_?NNPTF?109?">'SCISI-SEP 2027'!#REF!</definedName>
    <definedName name="XDO_?NNPTF?11?">SEHF!#REF!</definedName>
    <definedName name="XDO_?NNPTF?110?">'SFMP- Series 72'!#REF!</definedName>
    <definedName name="XDO_?NNPTF?111?">'SFMP- Series 73'!#REF!</definedName>
    <definedName name="XDO_?NNPTF?112?">SLDF!#REF!</definedName>
    <definedName name="XDO_?NNPTF?113?">'SFMP- Series 74'!#REF!</definedName>
    <definedName name="XDO_?NNPTF?114?">'SFMP- Series 76'!#REF!</definedName>
    <definedName name="XDO_?NNPTF?115?">'SFMP- Series 78'!#REF!</definedName>
    <definedName name="XDO_?NNPTF?116?">SDYF!#REF!</definedName>
    <definedName name="XDO_?NNPTF?117?">'SFMP- Series 79'!#REF!</definedName>
    <definedName name="XDO_?NNPTF?118?">'SFMP- Series 81'!#REF!</definedName>
    <definedName name="XDO_?NNPTF?119?">'SBI-BSE-SENSEX-IF'!#REF!</definedName>
    <definedName name="XDO_?NNPTF?12?">#REF!</definedName>
    <definedName name="XDO_?NNPTF?120?">LIQUIDSBI!#REF!</definedName>
    <definedName name="XDO_?NNPTF?121?">SN50EWIF!#REF!</definedName>
    <definedName name="XDO_?NNPTF?122?">SEOF!#REF!</definedName>
    <definedName name="XDO_?NNPTF?123?">'SBI-AOF'!#REF!</definedName>
    <definedName name="XDO_?NNPTF?124?">'SBI Silver ETF'!#REF!</definedName>
    <definedName name="XDO_?NNPTF?125?">'SBI Silver ETF Fund of Fund'!#REF!</definedName>
    <definedName name="XDO_?NNPTF?126?">'SBI Nifty50 Equal Weight ETF'!#REF!</definedName>
    <definedName name="XDO_?NNPTF?127?">SIOF!#REF!</definedName>
    <definedName name="XDO_?NNPTF?128?">'SBI Nifty 500 Index Fund'!#REF!</definedName>
    <definedName name="XDO_?NNPTF?129?">SBINICIF!#REF!</definedName>
    <definedName name="XDO_?NNPTF?13?">SMIF!#REF!</definedName>
    <definedName name="XDO_?NNPTF?130?">'SBI Quant Fund'!#REF!</definedName>
    <definedName name="XDO_?NNPTF?131?">'SBI Nifty Bank Index Fund'!#REF!</definedName>
    <definedName name="XDO_?NNPTF?132?">'SBI Nifty IT Index Fund'!#REF!</definedName>
    <definedName name="XDO_?NNPTF?133?">#REF!</definedName>
    <definedName name="XDO_?NNPTF?134?">#REF!</definedName>
    <definedName name="XDO_?NNPTF?135?">#REF!</definedName>
    <definedName name="XDO_?NNPTF?136?">#REF!</definedName>
    <definedName name="XDO_?NNPTF?137?">#REF!</definedName>
    <definedName name="XDO_?NNPTF?138?">#REF!</definedName>
    <definedName name="XDO_?NNPTF?139?">#REF!</definedName>
    <definedName name="XDO_?NNPTF?14?">#REF!</definedName>
    <definedName name="XDO_?NNPTF?140?">#REF!</definedName>
    <definedName name="XDO_?NNPTF?15?">SCOF!#REF!</definedName>
    <definedName name="XDO_?NNPTF?16?">STOF!#REF!</definedName>
    <definedName name="XDO_?NNPTF?17?">SHOF!#REF!</definedName>
    <definedName name="XDO_?NNPTF?18?">SCF!#REF!</definedName>
    <definedName name="XDO_?NNPTF?19?">SNIF!#REF!</definedName>
    <definedName name="XDO_?NNPTF?2?">#REF!</definedName>
    <definedName name="XDO_?NNPTF?20?">'SMCBF-SP'!#REF!</definedName>
    <definedName name="XDO_?NNPTF?21?">SOF!#REF!</definedName>
    <definedName name="XDO_?NNPTF?22?">SMMDF!#REF!</definedName>
    <definedName name="XDO_?NNPTF?23?">SLF!#REF!</definedName>
    <definedName name="XDO_?NNPTF?24?">SDBF!#REF!</definedName>
    <definedName name="XDO_?NNPTF?25?">SSF!#REF!</definedName>
    <definedName name="XDO_?NNPTF?26?">SCRF!#REF!</definedName>
    <definedName name="XDO_?NNPTF?27?">SFEF!#REF!</definedName>
    <definedName name="XDO_?NNPTF?28?">SCHF!#REF!</definedName>
    <definedName name="XDO_?NNPTF?29?">SMUSD!#REF!</definedName>
    <definedName name="XDO_?NNPTF?3?">#REF!</definedName>
    <definedName name="XDO_?NNPTF?30?">SMIDCAP!#REF!</definedName>
    <definedName name="XDO_?NNPTF?31?">SMCMF!#REF!</definedName>
    <definedName name="XDO_?NNPTF?32?">SMCOMMA!#REF!</definedName>
    <definedName name="XDO_?NNPTF?33?">SMGF!#REF!</definedName>
    <definedName name="XDO_?NNPTF?34?">SFLEXI!#REF!</definedName>
    <definedName name="XDO_?NNPTF?35?">SMAAF!#REF!</definedName>
    <definedName name="XDO_?NNPTF?36?">SBLUECHIP!#REF!</definedName>
    <definedName name="XDO_?NNPTF?37?">SAOF!#REF!</definedName>
    <definedName name="XDO_?NNPTF?38?">SIF!#REF!</definedName>
    <definedName name="XDO_?NNPTF?39?">SMLDF!#REF!</definedName>
    <definedName name="XDO_?NNPTF?4?">#REF!</definedName>
    <definedName name="XDO_?NNPTF?40?">SSTDF!#REF!</definedName>
    <definedName name="XDO_?NNPTF?41?">SETFGOLD!#REF!</definedName>
    <definedName name="XDO_?NNPTF?42?">SPSU!#REF!</definedName>
    <definedName name="XDO_?NNPTF?43?">SGF!#REF!</definedName>
    <definedName name="XDO_?NNPTF?44?">SBISENSEX!#REF!</definedName>
    <definedName name="XDO_?NNPTF?45?">SSCF!#REF!</definedName>
    <definedName name="XDO_?NNPTF?46?">SBPF!#REF!</definedName>
    <definedName name="XDO_?NNPTF?47?">'SLTAF-II'!#REF!</definedName>
    <definedName name="XDO_?NNPTF?48?">SBFS!#REF!</definedName>
    <definedName name="XDO_?NNPTF?49?">SETFNN50!#REF!</definedName>
    <definedName name="XDO_?NNPTF?5?">SLMF!#REF!</definedName>
    <definedName name="XDO_?NNPTF?50?">SETFNIFBK!#REF!</definedName>
    <definedName name="XDO_?NNPTF?51?">SETFBSE100!#REF!</definedName>
    <definedName name="XDO_?NNPTF?52?">SESF!#REF!</definedName>
    <definedName name="XDO_?NNPTF?53?">SETFNIF50!#REF!</definedName>
    <definedName name="XDO_?NNPTF?54?">'SLTAF-III'!#REF!</definedName>
    <definedName name="XDO_?NNPTF?55?">SETF10GILT!#REF!</definedName>
    <definedName name="XDO_?NNPTF?56?">'SLTAF-IV'!#REF!</definedName>
    <definedName name="XDO_?NNPTF?57?">'SLTAF-V'!#REF!</definedName>
    <definedName name="XDO_?NNPTF?58?">'SLTAF-VI'!#REF!</definedName>
    <definedName name="XDO_?NNPTF?59?">SETFSN50!#REF!</definedName>
    <definedName name="XDO_?NNPTF?6?">SLTEF!#REF!</definedName>
    <definedName name="XDO_?NNPTF?60?">SBIETFQLTY!#REF!</definedName>
    <definedName name="XDO_?NNPTF?61?">SCBF!#REF!</definedName>
    <definedName name="XDO_?NNPTF?62?">SEMVF!#REF!</definedName>
    <definedName name="XDO_?NNPTF?63?">'SFMP- Series 1'!#REF!</definedName>
    <definedName name="XDO_?NNPTF?64?">'SFMP- Series 6'!#REF!</definedName>
    <definedName name="XDO_?NNPTF?65?">'SFMP- Series 34'!#REF!</definedName>
    <definedName name="XDO_?NNPTF?66?">'SMCBF-IP'!#REF!</definedName>
    <definedName name="XDO_?NNPTF?67?">SFRDF!#REF!</definedName>
    <definedName name="XDO_?NNPTF?68?">SBIETFIT!#REF!</definedName>
    <definedName name="XDO_?NNPTF?69?">SBIETFPB!#REF!</definedName>
    <definedName name="XDO_?NNPTF?7?">#REF!</definedName>
    <definedName name="XDO_?NNPTF?70?">'SRBF-AP'!#REF!</definedName>
    <definedName name="XDO_?NNPTF?71?">'SRBF-AHP'!#REF!</definedName>
    <definedName name="XDO_?NNPTF?72?">'SRBF-CHP'!#REF!</definedName>
    <definedName name="XDO_?NNPTF?73?">'SRBF-CP'!#REF!</definedName>
    <definedName name="XDO_?NNPTF?74?">'SIA-US EQUITY FOF'!#REF!</definedName>
    <definedName name="XDO_?NNPTF?75?">'SFMP- Series 41'!#REF!</definedName>
    <definedName name="XDO_?NNPTF?76?">'SFMP- Series 42'!#REF!</definedName>
    <definedName name="XDO_?NNPTF?77?">'SFMP- Series 43'!#REF!</definedName>
    <definedName name="XDO_?NNPTF?78?">'SNN50'!#REF!</definedName>
    <definedName name="XDO_?NNPTF?79?">'SFMP- Series 44'!#REF!</definedName>
    <definedName name="XDO_?NNPTF?8?">#REF!</definedName>
    <definedName name="XDO_?NNPTF?80?">'SFMP- Series 45'!#REF!</definedName>
    <definedName name="XDO_?NNPTF?81?">SBIETFCON!#REF!</definedName>
    <definedName name="XDO_?NNPTF?82?">'SFMP- Series 46'!#REF!</definedName>
    <definedName name="XDO_?NNPTF?83?">'SFMP- Series 47'!#REF!</definedName>
    <definedName name="XDO_?NNPTF?84?">'SFMP- Series 48'!#REF!</definedName>
    <definedName name="XDO_?NNPTF?85?">SBAF!#REF!</definedName>
    <definedName name="XDO_?NNPTF?86?">'SFMP- Series 49'!#REF!</definedName>
    <definedName name="XDO_?NNPTF?87?">'SFMP- Series 50'!#REF!</definedName>
    <definedName name="XDO_?NNPTF?88?">'SFMP- Series 51'!#REF!</definedName>
    <definedName name="XDO_?NNPTF?89?">'SFMP- Series 52'!#REF!</definedName>
    <definedName name="XDO_?NNPTF?9?">SMGLF!#REF!</definedName>
    <definedName name="XDO_?NNPTF?90?">'SFMP- Series 53'!#REF!</definedName>
    <definedName name="XDO_?NNPTF?91?">'SFMP- Series 54'!#REF!</definedName>
    <definedName name="XDO_?NNPTF?92?">'SFMP- Series 55'!#REF!</definedName>
    <definedName name="XDO_?NNPTF?93?">'SFMP- Series 56'!#REF!</definedName>
    <definedName name="XDO_?NNPTF?94?">'SFMP- Series 57'!#REF!</definedName>
    <definedName name="XDO_?NNPTF?95?">'SFMP- Series 58'!#REF!</definedName>
    <definedName name="XDO_?NNPTF?96?">SCPSE!#REF!</definedName>
    <definedName name="XDO_?NNPTF?97?">'SFMP- Series 59'!#REF!</definedName>
    <definedName name="XDO_?NNPTF?98?">'SFMP- Series 60'!#REF!</definedName>
    <definedName name="XDO_?NNPTF?99?">SMCF!#REF!</definedName>
    <definedName name="XDO_?NOVAL?">SMEEF!$B$10:$B$100</definedName>
    <definedName name="XDO_?NOVAL?1?">#REF!</definedName>
    <definedName name="XDO_?NOVAL?10?">SLMF!$B$10:$B$87</definedName>
    <definedName name="XDO_?NOVAL?100?">SDBF!$B$18:$B$23</definedName>
    <definedName name="XDO_?NOVAL?101?">SDBF!$B$18:$B$29</definedName>
    <definedName name="XDO_?NOVAL?102?">SDBF!$B$18:$B$37</definedName>
    <definedName name="XDO_?NOVAL?103?">SDBF!$B$18:$B$41</definedName>
    <definedName name="XDO_?NOVAL?104?">SDBF!$B$18:$B$60</definedName>
    <definedName name="XDO_?NOVAL?105?">SDBF!$B$18:$B$70</definedName>
    <definedName name="XDO_?NOVAL?106?">SDBF!$B$18:$B$75</definedName>
    <definedName name="XDO_?NOVAL?107?">SSF!$B$24</definedName>
    <definedName name="XDO_?NOVAL?108?">SSF!$B$24:$B$62</definedName>
    <definedName name="XDO_?NOVAL?109?">SSF!$B$24:$B$89</definedName>
    <definedName name="XDO_?NOVAL?11?">SLMF!$B$10:$B$91</definedName>
    <definedName name="XDO_?NOVAL?110?">SSF!$B$24:$B$131</definedName>
    <definedName name="XDO_?NOVAL?111?">SSF!$B$24:$B$136</definedName>
    <definedName name="XDO_?NOVAL?112?">SSF!$B$24:$B$147</definedName>
    <definedName name="XDO_?NOVAL?113?">SSF!$B$24:$B$157</definedName>
    <definedName name="XDO_?NOVAL?114?">SSF!$B$24:$B$162</definedName>
    <definedName name="XDO_?NOVAL?115?">SCRF!$B$16</definedName>
    <definedName name="XDO_?NOVAL?116?">SCRF!$B$16:$B$20</definedName>
    <definedName name="XDO_?NOVAL?117?">SCRF!$B$16:$B$54</definedName>
    <definedName name="XDO_?NOVAL?118?">SCRF!$B$16:$B$64</definedName>
    <definedName name="XDO_?NOVAL?119?">SCRF!$B$16:$B$85</definedName>
    <definedName name="XDO_?NOVAL?12?">SLMF!$B$10:$B$112</definedName>
    <definedName name="XDO_?NOVAL?120?">SCRF!$B$16:$B$95</definedName>
    <definedName name="XDO_?NOVAL?121?">SCRF!$B$16:$B$100</definedName>
    <definedName name="XDO_?NOVAL?122?">SFEF!$B$10:$B$33</definedName>
    <definedName name="XDO_?NOVAL?123?">SFEF!$B$10:$B$41</definedName>
    <definedName name="XDO_?NOVAL?124?">SFEF!$B$10:$B$66</definedName>
    <definedName name="XDO_?NOVAL?125?">SFEF!$B$10:$B$85</definedName>
    <definedName name="XDO_?NOVAL?126?">SFEF!$B$10:$B$90</definedName>
    <definedName name="XDO_?NOVAL?127?">SCHF!$B$10:$B$47</definedName>
    <definedName name="XDO_?NOVAL?128?">SCHF!$B$10:$B$55</definedName>
    <definedName name="XDO_?NOVAL?129?">SCHF!$B$10:$B$109</definedName>
    <definedName name="XDO_?NOVAL?13?">SLMF!$B$10:$B$131</definedName>
    <definedName name="XDO_?NOVAL?130?">SCHF!$B$10:$B$120</definedName>
    <definedName name="XDO_?NOVAL?131?">SCHF!$B$10:$B$128</definedName>
    <definedName name="XDO_?NOVAL?132?">SCHF!$B$10:$B$147</definedName>
    <definedName name="XDO_?NOVAL?133?">SCHF!$B$10:$B$157</definedName>
    <definedName name="XDO_?NOVAL?134?">SCHF!$B$10:$B$162</definedName>
    <definedName name="XDO_?NOVAL?135?">SMUSD!$B$18:$B$42</definedName>
    <definedName name="XDO_?NOVAL?136?">SMUSD!$B$18:$B$49</definedName>
    <definedName name="XDO_?NOVAL?137?">SMUSD!$B$18:$B$53</definedName>
    <definedName name="XDO_?NOVAL?138?">SMUSD!$B$18:$B$64</definedName>
    <definedName name="XDO_?NOVAL?139?">SMUSD!$B$18:$B$73</definedName>
    <definedName name="XDO_?NOVAL?14?">SLMF!$B$10:$B$136</definedName>
    <definedName name="XDO_?NOVAL?140?">SMUSD!$B$18:$B$99</definedName>
    <definedName name="XDO_?NOVAL?141?">SMUSD!$B$18:$B$104</definedName>
    <definedName name="XDO_?NOVAL?142?">SMUSD!$B$18:$B$115</definedName>
    <definedName name="XDO_?NOVAL?143?">SMUSD!$B$18:$B$125</definedName>
    <definedName name="XDO_?NOVAL?144?">SMUSD!$B$18:$B$130</definedName>
    <definedName name="XDO_?NOVAL?145?">SMIDCAP!$B$10:$B$68</definedName>
    <definedName name="XDO_?NOVAL?146?">SMIDCAP!$B$10:$B$95</definedName>
    <definedName name="XDO_?NOVAL?147?">SMIDCAP!$B$10:$B$114</definedName>
    <definedName name="XDO_?NOVAL?148?">SMIDCAP!$B$10:$B$119</definedName>
    <definedName name="XDO_?NOVAL?149?">SMCMF!$B$24:$B$25</definedName>
    <definedName name="XDO_?NOVAL?15?">SLTEF!$B$10:$B$72</definedName>
    <definedName name="XDO_?NOVAL?150?">SMCMF!$B$24:$B$54</definedName>
    <definedName name="XDO_?NOVAL?151?">SMCMF!$B$24:$B$59</definedName>
    <definedName name="XDO_?NOVAL?152?">SMCOMMA!$B$10:$B$36</definedName>
    <definedName name="XDO_?NOVAL?153?">SMCOMMA!$B$10:$B$61</definedName>
    <definedName name="XDO_?NOVAL?154?">SMCOMMA!$B$10:$B$80</definedName>
    <definedName name="XDO_?NOVAL?155?">SMCOMMA!$B$10:$B$85</definedName>
    <definedName name="XDO_?NOVAL?156?">SMGF!$B$24:$B$29</definedName>
    <definedName name="XDO_?NOVAL?157?">SMGF!$B$24:$B$36</definedName>
    <definedName name="XDO_?NOVAL?158?">SMGF!$B$24:$B$63</definedName>
    <definedName name="XDO_?NOVAL?159?">SMGF!$B$24:$B$68</definedName>
    <definedName name="XDO_?NOVAL?16?">SLTEF!$B$10:$B$97</definedName>
    <definedName name="XDO_?NOVAL?160?">SFLEXI!$B$10:$B$73</definedName>
    <definedName name="XDO_?NOVAL?161?">SFLEXI!$B$10:$B$82</definedName>
    <definedName name="XDO_?NOVAL?162?">SFLEXI!$B$10:$B$103</definedName>
    <definedName name="XDO_?NOVAL?163?">SFLEXI!$B$10:$B$122</definedName>
    <definedName name="XDO_?NOVAL?164?">SFLEXI!$B$10:$B$127</definedName>
    <definedName name="XDO_?NOVAL?165?">SMAAF!$B$10:$B$60</definedName>
    <definedName name="XDO_?NOVAL?166?">SMAAF!$B$10:$B$68</definedName>
    <definedName name="XDO_?NOVAL?167?">SMAAF!$B$10:$B$73</definedName>
    <definedName name="XDO_?NOVAL?168?">SMAAF!$B$10:$B$109</definedName>
    <definedName name="XDO_?NOVAL?169?">SMAAF!$B$10:$B$119</definedName>
    <definedName name="XDO_?NOVAL?17?">SLTEF!$B$10:$B$116</definedName>
    <definedName name="XDO_?NOVAL?170?">SMAAF!$B$10:$B$140</definedName>
    <definedName name="XDO_?NOVAL?171?">SMAAF!$B$10:$B$152</definedName>
    <definedName name="XDO_?NOVAL?172?">SMAAF!$B$10:$B$157</definedName>
    <definedName name="XDO_?NOVAL?173?">SBLUECHIP!$B$10:$B$54</definedName>
    <definedName name="XDO_?NOVAL?174?">SBLUECHIP!$B$10:$B$81</definedName>
    <definedName name="XDO_?NOVAL?175?">SBLUECHIP!$B$10:$B$100</definedName>
    <definedName name="XDO_?NOVAL?176?">SBLUECHIP!$B$10:$B$105</definedName>
    <definedName name="XDO_?NOVAL?177?">SAOF!$B$10:$B$193</definedName>
    <definedName name="XDO_?NOVAL?178?">SAOF!$B$10:$B$222</definedName>
    <definedName name="XDO_?NOVAL?179?">SAOF!$B$10:$B$239</definedName>
    <definedName name="XDO_?NOVAL?18?">SLTEF!$B$10:$B$121</definedName>
    <definedName name="XDO_?NOVAL?180?">SAOF!$B$10:$B$247</definedName>
    <definedName name="XDO_?NOVAL?181?">SAOF!$B$10:$B$251</definedName>
    <definedName name="XDO_?NOVAL?182?">SAOF!$B$10:$B$263</definedName>
    <definedName name="XDO_?NOVAL?183?">SAOF!$B$10:$B$275</definedName>
    <definedName name="XDO_?NOVAL?184?">SAOF!$B$10:$B$280</definedName>
    <definedName name="XDO_?NOVAL?185?">SIF!$B$10:$B$45</definedName>
    <definedName name="XDO_?NOVAL?186?">SIF!$B$10:$B$53</definedName>
    <definedName name="XDO_?NOVAL?187?">SIF!$B$10:$B$74</definedName>
    <definedName name="XDO_?NOVAL?188?">SIF!$B$10:$B$93</definedName>
    <definedName name="XDO_?NOVAL?189?">SIF!$B$10:$B$98</definedName>
    <definedName name="XDO_?NOVAL?19?">#REF!</definedName>
    <definedName name="XDO_?NOVAL?190?">SMLDF!$B$18:$B$70</definedName>
    <definedName name="XDO_?NOVAL?191?">SMLDF!$B$18:$B$79</definedName>
    <definedName name="XDO_?NOVAL?192?">SMLDF!$B$18:$B$85</definedName>
    <definedName name="XDO_?NOVAL?193?">SMLDF!$B$18:$B$92</definedName>
    <definedName name="XDO_?NOVAL?194?">SMLDF!$B$18:$B$104</definedName>
    <definedName name="XDO_?NOVAL?195?">SMLDF!$B$18:$B$110</definedName>
    <definedName name="XDO_?NOVAL?196?">SMLDF!$B$18:$B$116</definedName>
    <definedName name="XDO_?NOVAL?197?">SMLDF!$B$18:$B$122</definedName>
    <definedName name="XDO_?NOVAL?198?">SMLDF!$B$18:$B$129</definedName>
    <definedName name="XDO_?NOVAL?199?">SMLDF!$B$18:$B$139</definedName>
    <definedName name="XDO_?NOVAL?2?">#REF!</definedName>
    <definedName name="XDO_?NOVAL?20?">#REF!</definedName>
    <definedName name="XDO_?NOVAL?200?">SMLDF!$B$18:$B$144</definedName>
    <definedName name="XDO_?NOVAL?201?">SSTDF!$B$18:$B$68</definedName>
    <definedName name="XDO_?NOVAL?202?">SSTDF!$B$18:$B$75</definedName>
    <definedName name="XDO_?NOVAL?203?">SSTDF!$B$18:$B$83</definedName>
    <definedName name="XDO_?NOVAL?204?">SSTDF!$B$18:$B$89</definedName>
    <definedName name="XDO_?NOVAL?205?">SSTDF!$B$18:$B$102</definedName>
    <definedName name="XDO_?NOVAL?206?">SSTDF!$B$18:$B$109</definedName>
    <definedName name="XDO_?NOVAL?207?">SSTDF!$B$18:$B$119</definedName>
    <definedName name="XDO_?NOVAL?208?">SSTDF!$B$18:$B$124</definedName>
    <definedName name="XDO_?NOVAL?209?">SETFGOLD!$B$46</definedName>
    <definedName name="XDO_?NOVAL?21?">#REF!</definedName>
    <definedName name="XDO_?NOVAL?210?">SETFGOLD!$B$46:$B$54</definedName>
    <definedName name="XDO_?NOVAL?211?">SETFGOLD!$B$46:$B$59</definedName>
    <definedName name="XDO_?NOVAL?212?">SPSU!$B$10:$B$34</definedName>
    <definedName name="XDO_?NOVAL?213?">SPSU!$B$10:$B$59</definedName>
    <definedName name="XDO_?NOVAL?214?">SPSU!$B$10:$B$78</definedName>
    <definedName name="XDO_?NOVAL?215?">SPSU!$B$10:$B$83</definedName>
    <definedName name="XDO_?NOVAL?216?">SGF!$B$42</definedName>
    <definedName name="XDO_?NOVAL?217?">SGF!$B$42:$B$54</definedName>
    <definedName name="XDO_?NOVAL?218?">SGF!$B$42:$B$59</definedName>
    <definedName name="XDO_?NOVAL?219?">SBISENSEX!$B$10:$B$39</definedName>
    <definedName name="XDO_?NOVAL?22?">#REF!</definedName>
    <definedName name="XDO_?NOVAL?220?">SBISENSEX!$B$10:$B$82</definedName>
    <definedName name="XDO_?NOVAL?221?">SBISENSEX!$B$10:$B$87</definedName>
    <definedName name="XDO_?NOVAL?222?">SSCF!$B$10:$B$73</definedName>
    <definedName name="XDO_?NOVAL?223?">SSCF!$B$10:$B$98</definedName>
    <definedName name="XDO_?NOVAL?224?">SSCF!$B$10:$B$117</definedName>
    <definedName name="XDO_?NOVAL?225?">SSCF!$B$10:$B$122</definedName>
    <definedName name="XDO_?NOVAL?226?">SBPF!$B$18:$B$57</definedName>
    <definedName name="XDO_?NOVAL?227?">SBPF!$B$18:$B$66</definedName>
    <definedName name="XDO_?NOVAL?228?">SBPF!$B$18:$B$71</definedName>
    <definedName name="XDO_?NOVAL?229?">SBPF!$B$18:$B$79</definedName>
    <definedName name="XDO_?NOVAL?23?">SMGLF!$B$10:$B$39</definedName>
    <definedName name="XDO_?NOVAL?230?">SBPF!$B$18:$B$92</definedName>
    <definedName name="XDO_?NOVAL?231?">SBPF!$B$18:$B$102</definedName>
    <definedName name="XDO_?NOVAL?232?">SBPF!$B$18:$B$107</definedName>
    <definedName name="XDO_?NOVAL?233?">'SLTAF-II'!$B$10:$B$29</definedName>
    <definedName name="XDO_?NOVAL?234?">'SLTAF-II'!$B$10:$B$72</definedName>
    <definedName name="XDO_?NOVAL?235?">'SLTAF-II'!$B$10:$B$77</definedName>
    <definedName name="XDO_?NOVAL?236?">SBFS!$B$10:$B$32</definedName>
    <definedName name="XDO_?NOVAL?237?">SBFS!$B$10:$B$57</definedName>
    <definedName name="XDO_?NOVAL?238?">SBFS!$B$10:$B$76</definedName>
    <definedName name="XDO_?NOVAL?239?">SBFS!$B$10:$B$81</definedName>
    <definedName name="XDO_?NOVAL?24?">SMGLF!$B$10:$B$64</definedName>
    <definedName name="XDO_?NOVAL?240?">SETFNN50!$B$10:$B$59</definedName>
    <definedName name="XDO_?NOVAL?241?">SETFNN50!$B$10:$B$102</definedName>
    <definedName name="XDO_?NOVAL?242?">SETFNN50!$B$10:$B$107</definedName>
    <definedName name="XDO_?NOVAL?243?">SETFNIFBK!$B$10:$B$21</definedName>
    <definedName name="XDO_?NOVAL?244?">SETFNIFBK!$B$10:$B$64</definedName>
    <definedName name="XDO_?NOVAL?245?">SETFNIFBK!$B$10:$B$69</definedName>
    <definedName name="XDO_?NOVAL?246?">SETFBSE100!$B$10:$B$109</definedName>
    <definedName name="XDO_?NOVAL?247?">SETFBSE100!$B$10:$B$152</definedName>
    <definedName name="XDO_?NOVAL?248?">SETFBSE100!$B$10:$B$157</definedName>
    <definedName name="XDO_?NOVAL?249?">SESF!$B$10:$B$115</definedName>
    <definedName name="XDO_?NOVAL?25?">SMGLF!$B$10:$B$83</definedName>
    <definedName name="XDO_?NOVAL?250?">SESF!$B$10:$B$121</definedName>
    <definedName name="XDO_?NOVAL?251?">SESF!$B$10:$B$126</definedName>
    <definedName name="XDO_?NOVAL?252?">SESF!$B$10:$B$131</definedName>
    <definedName name="XDO_?NOVAL?253?">SESF!$B$10:$B$151</definedName>
    <definedName name="XDO_?NOVAL?254?">SESF!$B$10:$B$162</definedName>
    <definedName name="XDO_?NOVAL?255?">SESF!$B$10:$B$173</definedName>
    <definedName name="XDO_?NOVAL?256?">SESF!$B$10:$B$192</definedName>
    <definedName name="XDO_?NOVAL?257?">SESF!$B$10:$B$197</definedName>
    <definedName name="XDO_?NOVAL?258?">SETFNIF50!$B$10:$B$59</definedName>
    <definedName name="XDO_?NOVAL?259?">SETFNIF50!$B$10:$B$102</definedName>
    <definedName name="XDO_?NOVAL?26?">SMGLF!$B$10:$B$88</definedName>
    <definedName name="XDO_?NOVAL?260?">SETFNIF50!$B$10:$B$107</definedName>
    <definedName name="XDO_?NOVAL?261?">'SLTAF-III'!$B$10:$B$36</definedName>
    <definedName name="XDO_?NOVAL?262?">'SLTAF-III'!$B$10:$B$79</definedName>
    <definedName name="XDO_?NOVAL?263?">'SLTAF-III'!$B$10:$B$84</definedName>
    <definedName name="XDO_?NOVAL?264?">SETF10GILT!$B$24</definedName>
    <definedName name="XDO_?NOVAL?265?">SETF10GILT!$B$24:$B$53</definedName>
    <definedName name="XDO_?NOVAL?266?">SETF10GILT!$B$24:$B$58</definedName>
    <definedName name="XDO_?NOVAL?267?">'SLTAF-IV'!$B$10:$B$31</definedName>
    <definedName name="XDO_?NOVAL?268?">'SLTAF-IV'!$B$10:$B$74</definedName>
    <definedName name="XDO_?NOVAL?269?">'SLTAF-IV'!$B$10:$B$79</definedName>
    <definedName name="XDO_?NOVAL?27?">#REF!</definedName>
    <definedName name="XDO_?NOVAL?270?">'SLTAF-V'!$B$10:$B$35</definedName>
    <definedName name="XDO_?NOVAL?271?">'SLTAF-V'!$B$10:$B$78</definedName>
    <definedName name="XDO_?NOVAL?272?">'SLTAF-V'!$B$10:$B$83</definedName>
    <definedName name="XDO_?NOVAL?273?">'SLTAF-VI'!$B$10:$B$45</definedName>
    <definedName name="XDO_?NOVAL?274?">'SLTAF-VI'!$B$10:$B$88</definedName>
    <definedName name="XDO_?NOVAL?275?">'SLTAF-VI'!$B$10:$B$93</definedName>
    <definedName name="XDO_?NOVAL?276?">SETFSN50!$B$10:$B$59</definedName>
    <definedName name="XDO_?NOVAL?277?">SETFSN50!$B$10:$B$102</definedName>
    <definedName name="XDO_?NOVAL?278?">SETFSN50!$B$10:$B$107</definedName>
    <definedName name="XDO_?NOVAL?279?">SBIETFQLTY!$B$10:$B$39</definedName>
    <definedName name="XDO_?NOVAL?28?">#REF!</definedName>
    <definedName name="XDO_?NOVAL?280?">SBIETFQLTY!$B$10:$B$82</definedName>
    <definedName name="XDO_?NOVAL?281?">SBIETFQLTY!$B$10:$B$87</definedName>
    <definedName name="XDO_?NOVAL?282?">SCBF!$B$18:$B$103</definedName>
    <definedName name="XDO_?NOVAL?283?">SCBF!$B$18:$B$109</definedName>
    <definedName name="XDO_?NOVAL?284?">SCBF!$B$18:$B$114</definedName>
    <definedName name="XDO_?NOVAL?285?">SCBF!$B$18:$B$120</definedName>
    <definedName name="XDO_?NOVAL?286?">SCBF!$B$18:$B$130</definedName>
    <definedName name="XDO_?NOVAL?287?">SCBF!$B$18:$B$143</definedName>
    <definedName name="XDO_?NOVAL?288?">SCBF!$B$18:$B$153</definedName>
    <definedName name="XDO_?NOVAL?289?">SCBF!$B$18:$B$158</definedName>
    <definedName name="XDO_?NOVAL?29?">SEHF!$B$10:$B$48</definedName>
    <definedName name="XDO_?NOVAL?290?">SEMVF!$B$10:$B$59</definedName>
    <definedName name="XDO_?NOVAL?291?">SEMVF!$B$10:$B$102</definedName>
    <definedName name="XDO_?NOVAL?292?">SEMVF!$B$10:$B$107</definedName>
    <definedName name="XDO_?NOVAL?293?">'SFMP- Series 1'!$B$26:$B$31</definedName>
    <definedName name="XDO_?NOVAL?294?">'SFMP- Series 1'!$B$26:$B$50</definedName>
    <definedName name="XDO_?NOVAL?295?">'SFMP- Series 1'!$B$26:$B$65</definedName>
    <definedName name="XDO_?NOVAL?296?">'SFMP- Series 1'!$B$26:$B$70</definedName>
    <definedName name="XDO_?NOVAL?297?">'SFMP- Series 6'!$B$26:$B$29</definedName>
    <definedName name="XDO_?NOVAL?298?">'SFMP- Series 6'!$B$26:$B$48</definedName>
    <definedName name="XDO_?NOVAL?299?">'SFMP- Series 6'!$B$26:$B$63</definedName>
    <definedName name="XDO_?NOVAL?3?">#REF!</definedName>
    <definedName name="XDO_?NOVAL?30?">SEHF!$B$10:$B$53</definedName>
    <definedName name="XDO_?NOVAL?300?">'SFMP- Series 6'!$B$26:$B$68</definedName>
    <definedName name="XDO_?NOVAL?301?">'SFMP- Series 34'!$B$26</definedName>
    <definedName name="XDO_?NOVAL?302?">'SFMP- Series 34'!$B$26:$B$43</definedName>
    <definedName name="XDO_?NOVAL?303?">'SFMP- Series 34'!$B$26:$B$58</definedName>
    <definedName name="XDO_?NOVAL?304?">'SFMP- Series 34'!$B$26:$B$63</definedName>
    <definedName name="XDO_?NOVAL?305?">'SMCBF-IP'!$B$10:$B$34</definedName>
    <definedName name="XDO_?NOVAL?306?">'SMCBF-IP'!$B$10:$B$40</definedName>
    <definedName name="XDO_?NOVAL?307?">'SMCBF-IP'!$B$10:$B$45</definedName>
    <definedName name="XDO_?NOVAL?308?">'SMCBF-IP'!$B$10:$B$66</definedName>
    <definedName name="XDO_?NOVAL?309?">'SMCBF-IP'!$B$10:$B$85</definedName>
    <definedName name="XDO_?NOVAL?31?">SEHF!$B$10:$B$60</definedName>
    <definedName name="XDO_?NOVAL?310?">'SMCBF-IP'!$B$10:$B$90</definedName>
    <definedName name="XDO_?NOVAL?311?">SFRDF!$B$18:$B$25</definedName>
    <definedName name="XDO_?NOVAL?312?">SFRDF!$B$18:$B$36</definedName>
    <definedName name="XDO_?NOVAL?313?">SFRDF!$B$18:$B$47</definedName>
    <definedName name="XDO_?NOVAL?314?">SFRDF!$B$18:$B$60</definedName>
    <definedName name="XDO_?NOVAL?315?">SFRDF!$B$18:$B$70</definedName>
    <definedName name="XDO_?NOVAL?316?">SFRDF!$B$18:$B$75</definedName>
    <definedName name="XDO_?NOVAL?317?">SBIETFIT!$B$10:$B$19</definedName>
    <definedName name="XDO_?NOVAL?318?">SBIETFIT!$B$10:$B$62</definedName>
    <definedName name="XDO_?NOVAL?319?">SBIETFIT!$B$10:$B$67</definedName>
    <definedName name="XDO_?NOVAL?32?">SEHF!$B$10:$B$64</definedName>
    <definedName name="XDO_?NOVAL?320?">SBIETFPB!$B$10:$B$19</definedName>
    <definedName name="XDO_?NOVAL?321?">SBIETFPB!$B$10:$B$62</definedName>
    <definedName name="XDO_?NOVAL?322?">SBIETFPB!$B$10:$B$67</definedName>
    <definedName name="XDO_?NOVAL?323?">'SRBF-AP'!$B$10:$B$55</definedName>
    <definedName name="XDO_?NOVAL?324?">'SRBF-AP'!$B$10:$B$65</definedName>
    <definedName name="XDO_?NOVAL?325?">'SRBF-AP'!$B$10:$B$73</definedName>
    <definedName name="XDO_?NOVAL?326?">'SRBF-AP'!$B$10:$B$102</definedName>
    <definedName name="XDO_?NOVAL?327?">'SRBF-AP'!$B$10:$B$107</definedName>
    <definedName name="XDO_?NOVAL?328?">'SRBF-AHP'!$B$10:$B$55</definedName>
    <definedName name="XDO_?NOVAL?329?">'SRBF-AHP'!$B$10:$B$64</definedName>
    <definedName name="XDO_?NOVAL?33?">SEHF!$B$10:$B$112</definedName>
    <definedName name="XDO_?NOVAL?330?">'SRBF-AHP'!$B$10:$B$69</definedName>
    <definedName name="XDO_?NOVAL?331?">'SRBF-AHP'!$B$10:$B$74</definedName>
    <definedName name="XDO_?NOVAL?332?">'SRBF-AHP'!$B$10:$B$83</definedName>
    <definedName name="XDO_?NOVAL?333?">'SRBF-AHP'!$B$10:$B$87</definedName>
    <definedName name="XDO_?NOVAL?334?">'SRBF-AHP'!$B$10:$B$104</definedName>
    <definedName name="XDO_?NOVAL?335?">'SRBF-AHP'!$B$10:$B$116</definedName>
    <definedName name="XDO_?NOVAL?336?">'SRBF-AHP'!$B$10:$B$121</definedName>
    <definedName name="XDO_?NOVAL?337?">'SRBF-CHP'!$B$10:$B$55</definedName>
    <definedName name="XDO_?NOVAL?338?">'SRBF-CHP'!$B$10:$B$72</definedName>
    <definedName name="XDO_?NOVAL?339?">'SRBF-CHP'!$B$10:$B$83</definedName>
    <definedName name="XDO_?NOVAL?34?">SEHF!$B$10:$B$118</definedName>
    <definedName name="XDO_?NOVAL?340?">'SRBF-CHP'!$B$10:$B$112</definedName>
    <definedName name="XDO_?NOVAL?341?">'SRBF-CHP'!$B$10:$B$117</definedName>
    <definedName name="XDO_?NOVAL?342?">'SRBF-CP'!$B$10:$B$55</definedName>
    <definedName name="XDO_?NOVAL?343?">'SRBF-CP'!$B$10:$B$71</definedName>
    <definedName name="XDO_?NOVAL?344?">'SRBF-CP'!$B$10:$B$82</definedName>
    <definedName name="XDO_?NOVAL?345?">'SRBF-CP'!$B$10:$B$86</definedName>
    <definedName name="XDO_?NOVAL?346?">'SRBF-CP'!$B$10:$B$113</definedName>
    <definedName name="XDO_?NOVAL?347?">'SRBF-CP'!$B$10:$B$118</definedName>
    <definedName name="XDO_?NOVAL?348?">'SIA-US EQUITY FOF'!$B$14</definedName>
    <definedName name="XDO_?NOVAL?349?">'SIA-US EQUITY FOF'!$B$14:$B$53</definedName>
    <definedName name="XDO_?NOVAL?35?">SEHF!$B$10:$B$128</definedName>
    <definedName name="XDO_?NOVAL?350?">'SIA-US EQUITY FOF'!$B$14:$B$58</definedName>
    <definedName name="XDO_?NOVAL?351?">'SFMP- Series 41'!$B$18:$B$19</definedName>
    <definedName name="XDO_?NOVAL?352?">'SFMP- Series 41'!$B$18:$B$30</definedName>
    <definedName name="XDO_?NOVAL?353?">'SFMP- Series 41'!$B$18:$B$46</definedName>
    <definedName name="XDO_?NOVAL?354?">'SFMP- Series 41'!$B$18:$B$61</definedName>
    <definedName name="XDO_?NOVAL?355?">'SFMP- Series 41'!$B$18:$B$66</definedName>
    <definedName name="XDO_?NOVAL?356?">'SFMP- Series 42'!$B$18</definedName>
    <definedName name="XDO_?NOVAL?357?">'SFMP- Series 42'!$B$18:$B$40</definedName>
    <definedName name="XDO_?NOVAL?358?">'SFMP- Series 42'!$B$18:$B$61</definedName>
    <definedName name="XDO_?NOVAL?359?">'SFMP- Series 42'!$B$18:$B$76</definedName>
    <definedName name="XDO_?NOVAL?36?">SEHF!$B$10:$B$132</definedName>
    <definedName name="XDO_?NOVAL?360?">'SFMP- Series 42'!$B$18:$B$81</definedName>
    <definedName name="XDO_?NOVAL?361?">'SFMP- Series 43'!$B$26:$B$34</definedName>
    <definedName name="XDO_?NOVAL?362?">'SFMP- Series 43'!$B$26:$B$52</definedName>
    <definedName name="XDO_?NOVAL?363?">'SFMP- Series 43'!$B$26:$B$67</definedName>
    <definedName name="XDO_?NOVAL?364?">'SFMP- Series 43'!$B$26:$B$72</definedName>
    <definedName name="XDO_?NOVAL?365?">'SNN50'!$B$10:$B$59</definedName>
    <definedName name="XDO_?NOVAL?366?">'SNN50'!$B$10:$B$102</definedName>
    <definedName name="XDO_?NOVAL?367?">'SNN50'!$B$10:$B$107</definedName>
    <definedName name="XDO_?NOVAL?368?">'SFMP- Series 44'!$B$26:$B$31</definedName>
    <definedName name="XDO_?NOVAL?369?">'SFMP- Series 44'!$B$26:$B$53</definedName>
    <definedName name="XDO_?NOVAL?37?">SEHF!$B$10:$B$139</definedName>
    <definedName name="XDO_?NOVAL?370?">'SFMP- Series 44'!$B$26:$B$68</definedName>
    <definedName name="XDO_?NOVAL?371?">'SFMP- Series 44'!$B$26:$B$73</definedName>
    <definedName name="XDO_?NOVAL?372?">'SFMP- Series 45'!$B$26:$B$33</definedName>
    <definedName name="XDO_?NOVAL?373?">'SFMP- Series 45'!$B$26:$B$55</definedName>
    <definedName name="XDO_?NOVAL?374?">'SFMP- Series 45'!$B$26:$B$70</definedName>
    <definedName name="XDO_?NOVAL?375?">'SFMP- Series 45'!$B$26:$B$75</definedName>
    <definedName name="XDO_?NOVAL?376?">SBIETFCON!$B$10:$B$39</definedName>
    <definedName name="XDO_?NOVAL?377?">SBIETFCON!$B$10:$B$86</definedName>
    <definedName name="XDO_?NOVAL?378?">'SFMP- Series 46'!$B$26:$B$29</definedName>
    <definedName name="XDO_?NOVAL?379?">'SFMP- Series 46'!$B$26:$B$48</definedName>
    <definedName name="XDO_?NOVAL?38?">SEHF!$B$10:$B$147</definedName>
    <definedName name="XDO_?NOVAL?380?">'SFMP- Series 46'!$B$26:$B$63</definedName>
    <definedName name="XDO_?NOVAL?381?">'SFMP- Series 46'!$B$26:$B$68</definedName>
    <definedName name="XDO_?NOVAL?382?">'SFMP- Series 47'!$B$26:$B$27</definedName>
    <definedName name="XDO_?NOVAL?383?">'SFMP- Series 47'!$B$26:$B$47</definedName>
    <definedName name="XDO_?NOVAL?384?">'SFMP- Series 47'!$B$26:$B$62</definedName>
    <definedName name="XDO_?NOVAL?385?">'SFMP- Series 47'!$B$26:$B$67</definedName>
    <definedName name="XDO_?NOVAL?386?">'SFMP- Series 48'!$B$26:$B$28</definedName>
    <definedName name="XDO_?NOVAL?387?">'SFMP- Series 48'!$B$26:$B$45</definedName>
    <definedName name="XDO_?NOVAL?388?">'SFMP- Series 48'!$B$26:$B$60</definedName>
    <definedName name="XDO_?NOVAL?389?">'SFMP- Series 48'!$B$26:$B$65</definedName>
    <definedName name="XDO_?NOVAL?39?">SEHF!$B$10:$B$162</definedName>
    <definedName name="XDO_?NOVAL?390?">SBAF!$B$10:$B$100</definedName>
    <definedName name="XDO_?NOVAL?391?">SBAF!$B$10:$B$106</definedName>
    <definedName name="XDO_?NOVAL?392?">SBAF!$B$10:$B$110</definedName>
    <definedName name="XDO_?NOVAL?393?">SBAF!$B$10:$B$115</definedName>
    <definedName name="XDO_?NOVAL?394?">SBAF!$B$10:$B$152</definedName>
    <definedName name="XDO_?NOVAL?395?">SBAF!$B$10:$B$165</definedName>
    <definedName name="XDO_?NOVAL?396?">SBAF!$B$10:$B$169</definedName>
    <definedName name="XDO_?NOVAL?397?">SBAF!$B$10:$B$174</definedName>
    <definedName name="XDO_?NOVAL?398?">SBAF!$B$10:$B$178</definedName>
    <definedName name="XDO_?NOVAL?399?">SBAF!$B$10:$B$199</definedName>
    <definedName name="XDO_?NOVAL?4?">#REF!</definedName>
    <definedName name="XDO_?NOVAL?40?">SEHF!$B$10:$B$167</definedName>
    <definedName name="XDO_?NOVAL?400?">SBAF!$B$10:$B$204</definedName>
    <definedName name="XDO_?NOVAL?401?">'SFMP- Series 49'!$B$26:$B$33</definedName>
    <definedName name="XDO_?NOVAL?402?">'SFMP- Series 49'!$B$26:$B$53</definedName>
    <definedName name="XDO_?NOVAL?403?">'SFMP- Series 49'!$B$26:$B$68</definedName>
    <definedName name="XDO_?NOVAL?404?">'SFMP- Series 49'!$B$26:$B$73</definedName>
    <definedName name="XDO_?NOVAL?405?">'SFMP- Series 50'!$B$26:$B$30</definedName>
    <definedName name="XDO_?NOVAL?406?">'SFMP- Series 50'!$B$26:$B$49</definedName>
    <definedName name="XDO_?NOVAL?407?">'SFMP- Series 50'!$B$26:$B$64</definedName>
    <definedName name="XDO_?NOVAL?408?">'SFMP- Series 50'!$B$26:$B$69</definedName>
    <definedName name="XDO_?NOVAL?409?">'SFMP- Series 51'!$B$26:$B$36</definedName>
    <definedName name="XDO_?NOVAL?41?">#REF!</definedName>
    <definedName name="XDO_?NOVAL?410?">'SFMP- Series 51'!$B$26:$B$58</definedName>
    <definedName name="XDO_?NOVAL?411?">'SFMP- Series 51'!$B$26:$B$73</definedName>
    <definedName name="XDO_?NOVAL?412?">'SFMP- Series 51'!$B$26:$B$78</definedName>
    <definedName name="XDO_?NOVAL?413?">'SFMP- Series 52'!$B$26:$B$30</definedName>
    <definedName name="XDO_?NOVAL?414?">'SFMP- Series 52'!$B$26:$B$52</definedName>
    <definedName name="XDO_?NOVAL?415?">'SFMP- Series 52'!$B$26:$B$67</definedName>
    <definedName name="XDO_?NOVAL?416?">'SFMP- Series 52'!$B$26:$B$72</definedName>
    <definedName name="XDO_?NOVAL?417?">'SFMP- Series 53'!$B$26:$B$34</definedName>
    <definedName name="XDO_?NOVAL?418?">'SFMP- Series 53'!$B$26:$B$57</definedName>
    <definedName name="XDO_?NOVAL?419?">'SFMP- Series 53'!$B$26:$B$72</definedName>
    <definedName name="XDO_?NOVAL?42?">#REF!</definedName>
    <definedName name="XDO_?NOVAL?420?">'SFMP- Series 53'!$B$26:$B$77</definedName>
    <definedName name="XDO_?NOVAL?421?">'SFMP- Series 54'!$B$26:$B$28</definedName>
    <definedName name="XDO_?NOVAL?422?">'SFMP- Series 54'!$B$26:$B$44</definedName>
    <definedName name="XDO_?NOVAL?423?">'SFMP- Series 54'!$B$26:$B$59</definedName>
    <definedName name="XDO_?NOVAL?424?">'SFMP- Series 54'!$B$26:$B$64</definedName>
    <definedName name="XDO_?NOVAL?425?">'SFMP- Series 55'!$B$26:$B$32</definedName>
    <definedName name="XDO_?NOVAL?426?">'SFMP- Series 55'!$B$26:$B$55</definedName>
    <definedName name="XDO_?NOVAL?427?">'SFMP- Series 55'!$B$26:$B$70</definedName>
    <definedName name="XDO_?NOVAL?428?">'SFMP- Series 55'!$B$26:$B$75</definedName>
    <definedName name="XDO_?NOVAL?429?">'SFMP- Series 56'!$B$26:$B$27</definedName>
    <definedName name="XDO_?NOVAL?43?">SMIF!$B$18:$B$32</definedName>
    <definedName name="XDO_?NOVAL?430?">'SFMP- Series 56'!$B$26:$B$42</definedName>
    <definedName name="XDO_?NOVAL?431?">'SFMP- Series 56'!$B$26:$B$57</definedName>
    <definedName name="XDO_?NOVAL?432?">'SFMP- Series 56'!$B$26:$B$62</definedName>
    <definedName name="XDO_?NOVAL?433?">'SFMP- Series 57'!$B$26:$B$29</definedName>
    <definedName name="XDO_?NOVAL?434?">'SFMP- Series 57'!$B$26:$B$52</definedName>
    <definedName name="XDO_?NOVAL?435?">'SFMP- Series 57'!$B$26:$B$67</definedName>
    <definedName name="XDO_?NOVAL?436?">'SFMP- Series 57'!$B$26:$B$72</definedName>
    <definedName name="XDO_?NOVAL?437?">'SFMP- Series 58'!$B$26:$B$31</definedName>
    <definedName name="XDO_?NOVAL?438?">'SFMP- Series 58'!$B$26:$B$50</definedName>
    <definedName name="XDO_?NOVAL?439?">'SFMP- Series 58'!$B$26:$B$65</definedName>
    <definedName name="XDO_?NOVAL?44?">SMIF!$B$18:$B$43</definedName>
    <definedName name="XDO_?NOVAL?440?">'SFMP- Series 58'!$B$26:$B$70</definedName>
    <definedName name="XDO_?NOVAL?441?">SCPSE!$B$18:$B$45</definedName>
    <definedName name="XDO_?NOVAL?442?">SCPSE!$B$18:$B$54</definedName>
    <definedName name="XDO_?NOVAL?443?">SCPSE!$B$18:$B$127</definedName>
    <definedName name="XDO_?NOVAL?444?">SCPSE!$B$18:$B$154</definedName>
    <definedName name="XDO_?NOVAL?445?">SCPSE!$B$18:$B$159</definedName>
    <definedName name="XDO_?NOVAL?446?">'SFMP- Series 59'!$B$38:$B$40</definedName>
    <definedName name="XDO_?NOVAL?447?">'SFMP- Series 59'!$B$38:$B$55</definedName>
    <definedName name="XDO_?NOVAL?448?">'SFMP- Series 59'!$B$38:$B$60</definedName>
    <definedName name="XDO_?NOVAL?449?">'SFMP- Series 60'!$B$26:$B$30</definedName>
    <definedName name="XDO_?NOVAL?45?">SMIF!$B$18:$B$52</definedName>
    <definedName name="XDO_?NOVAL?450?">'SFMP- Series 60'!$B$26:$B$51</definedName>
    <definedName name="XDO_?NOVAL?451?">'SFMP- Series 60'!$B$26:$B$66</definedName>
    <definedName name="XDO_?NOVAL?452?">'SFMP- Series 60'!$B$26:$B$71</definedName>
    <definedName name="XDO_?NOVAL?453?">SMCF!$B$10:$B$60</definedName>
    <definedName name="XDO_?NOVAL?454?">SMCF!$B$10:$B$75</definedName>
    <definedName name="XDO_?NOVAL?455?">SMCF!$B$10:$B$87</definedName>
    <definedName name="XDO_?NOVAL?456?">SMCF!$B$10:$B$106</definedName>
    <definedName name="XDO_?NOVAL?457?">SMCF!$B$10:$B$111</definedName>
    <definedName name="XDO_?NOVAL?458?">'SFMP- Series 61'!$B$26:$B$36</definedName>
    <definedName name="XDO_?NOVAL?459?">'SFMP- Series 61'!$B$26:$B$58</definedName>
    <definedName name="XDO_?NOVAL?46?">SMIF!$B$18:$B$65</definedName>
    <definedName name="XDO_?NOVAL?460?">'SFMP- Series 61'!$B$26:$B$73</definedName>
    <definedName name="XDO_?NOVAL?461?">'SFMP- Series 61'!$B$26:$B$78</definedName>
    <definedName name="XDO_?NOVAL?462?">'SFMP- Series 66'!$B$26:$B$34</definedName>
    <definedName name="XDO_?NOVAL?463?">'SFMP- Series 66'!$B$26:$B$56</definedName>
    <definedName name="XDO_?NOVAL?464?">'SFMP- Series 66'!$B$26:$B$71</definedName>
    <definedName name="XDO_?NOVAL?465?">'SFMP- Series 66'!$B$26:$B$76</definedName>
    <definedName name="XDO_?NOVAL?466?">'SFMP- Series 67'!$B$26:$B$34</definedName>
    <definedName name="XDO_?NOVAL?467?">'SFMP- Series 67'!$B$26:$B$56</definedName>
    <definedName name="XDO_?NOVAL?468?">'SFMP- Series 67'!$B$26:$B$71</definedName>
    <definedName name="XDO_?NOVAL?469?">'SFMP- Series 67'!$B$26:$B$76</definedName>
    <definedName name="XDO_?NOVAL?47?">SMIF!$B$18:$B$75</definedName>
    <definedName name="XDO_?NOVAL?470?">'SFMP- Series 64'!$B$24</definedName>
    <definedName name="XDO_?NOVAL?471?">'SFMP- Series 64'!$B$24:$B$32</definedName>
    <definedName name="XDO_?NOVAL?472?">'SFMP- Series 64'!$B$24:$B$53</definedName>
    <definedName name="XDO_?NOVAL?473?">'SFMP- Series 64'!$B$24:$B$68</definedName>
    <definedName name="XDO_?NOVAL?474?">'SFMP- Series 64'!$B$24:$B$73</definedName>
    <definedName name="XDO_?NOVAL?475?">'SFMP- Series 68'!$B$24</definedName>
    <definedName name="XDO_?NOVAL?476?">'SFMP- Series 68'!$B$24:$B$41</definedName>
    <definedName name="XDO_?NOVAL?477?">'SFMP- Series 68'!$B$24:$B$56</definedName>
    <definedName name="XDO_?NOVAL?478?">'SFMP- Series 68'!$B$24:$B$61</definedName>
    <definedName name="XDO_?NOVAL?479?">SNM150IF!$B$10:$B$159</definedName>
    <definedName name="XDO_?NOVAL?48?">SMIF!$B$18:$B$80</definedName>
    <definedName name="XDO_?NOVAL?480?">SNM150IF!$B$10:$B$202</definedName>
    <definedName name="XDO_?NOVAL?481?">SNM150IF!$B$10:$B$207</definedName>
    <definedName name="XDO_?NOVAL?482?">SNS250IF!$B$10:$B$259</definedName>
    <definedName name="XDO_?NOVAL?483?">SNS250IF!$B$10:$B$302</definedName>
    <definedName name="XDO_?NOVAL?484?">SNS250IF!$B$10:$B$307</definedName>
    <definedName name="XDO_?NOVAL?485?">'SCIGI-JUN 2036'!$B$24:$B$25</definedName>
    <definedName name="XDO_?NOVAL?486?">'SCIGI-JUN 2036'!$B$24:$B$54</definedName>
    <definedName name="XDO_?NOVAL?487?">'SCIGI-JUN 2036'!$B$24:$B$59</definedName>
    <definedName name="XDO_?NOVAL?488?">'SCIGI-APR 2029'!$B$24</definedName>
    <definedName name="XDO_?NOVAL?489?">'SCIGI-APR 2029'!$B$24:$B$53</definedName>
    <definedName name="XDO_?NOVAL?49?">#REF!</definedName>
    <definedName name="XDO_?NOVAL?490?">'SCIGI-APR 2029'!$B$24:$B$58</definedName>
    <definedName name="XDO_?NOVAL?491?">'SCISI-SEP 2027'!$B$24</definedName>
    <definedName name="XDO_?NOVAL?492?">'SCISI-SEP 2027'!$B$24:$B$44</definedName>
    <definedName name="XDO_?NOVAL?493?">'SCISI-SEP 2027'!$B$24:$B$71</definedName>
    <definedName name="XDO_?NOVAL?494?">'SCISI-SEP 2027'!$B$24:$B$76</definedName>
    <definedName name="XDO_?NOVAL?495?">'SFMP- Series 72'!$B$38:$B$41</definedName>
    <definedName name="XDO_?NOVAL?496?">'SFMP- Series 72'!$B$38:$B$56</definedName>
    <definedName name="XDO_?NOVAL?497?">'SFMP- Series 72'!$B$38:$B$61</definedName>
    <definedName name="XDO_?NOVAL?498?">'SFMP- Series 73'!$B$38:$B$41</definedName>
    <definedName name="XDO_?NOVAL?499?">'SFMP- Series 73'!$B$38:$B$56</definedName>
    <definedName name="XDO_?NOVAL?5?">#REF!</definedName>
    <definedName name="XDO_?NOVAL?50?">#REF!</definedName>
    <definedName name="XDO_?NOVAL?500?">'SFMP- Series 73'!$B$38:$B$61</definedName>
    <definedName name="XDO_?NOVAL?501?">SLDF!$B$24:$B$33</definedName>
    <definedName name="XDO_?NOVAL?502?">SLDF!$B$24:$B$54</definedName>
    <definedName name="XDO_?NOVAL?503?">SLDF!$B$24:$B$64</definedName>
    <definedName name="XDO_?NOVAL?504?">SLDF!$B$24:$B$69</definedName>
    <definedName name="XDO_?NOVAL?505?">'SFMP- Series 74'!$B$26:$B$33</definedName>
    <definedName name="XDO_?NOVAL?506?">'SFMP- Series 74'!$B$26:$B$50</definedName>
    <definedName name="XDO_?NOVAL?507?">'SFMP- Series 74'!$B$26:$B$65</definedName>
    <definedName name="XDO_?NOVAL?508?">'SFMP- Series 74'!$B$26:$B$70</definedName>
    <definedName name="XDO_?NOVAL?509?">'SFMP- Series 76'!$B$18:$B$21</definedName>
    <definedName name="XDO_?NOVAL?51?">SCOF!$B$10:$B$56</definedName>
    <definedName name="XDO_?NOVAL?510?">'SFMP- Series 76'!$B$18:$B$31</definedName>
    <definedName name="XDO_?NOVAL?511?">'SFMP- Series 76'!$B$18:$B$49</definedName>
    <definedName name="XDO_?NOVAL?512?">'SFMP- Series 76'!$B$18:$B$64</definedName>
    <definedName name="XDO_?NOVAL?513?">'SFMP- Series 76'!$B$18:$B$69</definedName>
    <definedName name="XDO_?NOVAL?514?">'SFMP- Series 78'!$B$18:$B$22</definedName>
    <definedName name="XDO_?NOVAL?515?">'SFMP- Series 78'!$B$18:$B$34</definedName>
    <definedName name="XDO_?NOVAL?516?">'SFMP- Series 78'!$B$18:$B$51</definedName>
    <definedName name="XDO_?NOVAL?517?">'SFMP- Series 78'!$B$18:$B$66</definedName>
    <definedName name="XDO_?NOVAL?518?">'SFMP- Series 78'!$B$18:$B$71</definedName>
    <definedName name="XDO_?NOVAL?519?">SDYF!$B$10:$B$52</definedName>
    <definedName name="XDO_?NOVAL?52?">SCOF!$B$10:$B$81</definedName>
    <definedName name="XDO_?NOVAL?520?">SDYF!$B$10:$B$60</definedName>
    <definedName name="XDO_?NOVAL?521?">SDYF!$B$10:$B$67</definedName>
    <definedName name="XDO_?NOVAL?522?">SDYF!$B$10:$B$88</definedName>
    <definedName name="XDO_?NOVAL?523?">SDYF!$B$10:$B$107</definedName>
    <definedName name="XDO_?NOVAL?524?">SDYF!$B$10:$B$112</definedName>
    <definedName name="XDO_?NOVAL?525?">'SFMP- Series 79'!$B$18:$B$21</definedName>
    <definedName name="XDO_?NOVAL?526?">'SFMP- Series 79'!$B$18:$B$44</definedName>
    <definedName name="XDO_?NOVAL?527?">'SFMP- Series 79'!$B$18:$B$59</definedName>
    <definedName name="XDO_?NOVAL?528?">'SFMP- Series 79'!$B$18:$B$64</definedName>
    <definedName name="XDO_?NOVAL?529?">'SFMP- Series 81'!$B$18:$B$25</definedName>
    <definedName name="XDO_?NOVAL?53?">SCOF!$B$10:$B$100</definedName>
    <definedName name="XDO_?NOVAL?530?">'SFMP- Series 81'!$B$18:$B$41</definedName>
    <definedName name="XDO_?NOVAL?531?">'SFMP- Series 81'!$B$18:$B$59</definedName>
    <definedName name="XDO_?NOVAL?532?">'SFMP- Series 81'!$B$18:$B$74</definedName>
    <definedName name="XDO_?NOVAL?533?">'SFMP- Series 81'!$B$18:$B$79</definedName>
    <definedName name="XDO_?NOVAL?534?">'SBI-BSE-SENSEX-IF'!$B$10:$B$39</definedName>
    <definedName name="XDO_?NOVAL?535?">'SBI-BSE-SENSEX-IF'!$B$10:$B$82</definedName>
    <definedName name="XDO_?NOVAL?536?">'SBI-BSE-SENSEX-IF'!$B$10:$B$87</definedName>
    <definedName name="XDO_?NOVAL?537?">LIQUIDSBI!$B$52</definedName>
    <definedName name="XDO_?NOVAL?538?">LIQUIDSBI!$B$52:$B$57</definedName>
    <definedName name="XDO_?NOVAL?539?">SN50EWIF!$B$10:$B$59</definedName>
    <definedName name="XDO_?NOVAL?54?">SCOF!$B$10:$B$105</definedName>
    <definedName name="XDO_?NOVAL?540?">SN50EWIF!$B$10:$B$102</definedName>
    <definedName name="XDO_?NOVAL?541?">SN50EWIF!$B$10:$B$107</definedName>
    <definedName name="XDO_?NOVAL?542?">SEOF!$B$10:$B$42</definedName>
    <definedName name="XDO_?NOVAL?543?">SEOF!$B$10:$B$67</definedName>
    <definedName name="XDO_?NOVAL?544?">SEOF!$B$10:$B$86</definedName>
    <definedName name="XDO_?NOVAL?545?">SEOF!$B$10:$B$91</definedName>
    <definedName name="XDO_?NOVAL?546?">'SBI-AOF'!$B$10:$B$37</definedName>
    <definedName name="XDO_?NOVAL?547?">'SBI-AOF'!$B$10:$B$62</definedName>
    <definedName name="XDO_?NOVAL?548?">'SBI-AOF'!$B$10:$B$81</definedName>
    <definedName name="XDO_?NOVAL?549?">'SBI-AOF'!$B$10:$B$86</definedName>
    <definedName name="XDO_?NOVAL?55?">STOF!$B$10:$B$35</definedName>
    <definedName name="XDO_?NOVAL?550?">'SBI Silver ETF'!$B$54</definedName>
    <definedName name="XDO_?NOVAL?551?">'SBI Silver ETF'!$B$54:$B$56</definedName>
    <definedName name="XDO_?NOVAL?552?">'SBI Silver ETF'!$B$54:$B$59</definedName>
    <definedName name="XDO_?NOVAL?553?">'SBI Silver ETF Fund of Fund'!$B$42</definedName>
    <definedName name="XDO_?NOVAL?554?">'SBI Silver ETF Fund of Fund'!$B$42:$B$54</definedName>
    <definedName name="XDO_?NOVAL?555?">'SBI Silver ETF Fund of Fund'!$B$42:$B$59</definedName>
    <definedName name="XDO_?NOVAL?556?">'SBI Nifty50 Equal Weight ETF'!$B$10:$B$59</definedName>
    <definedName name="XDO_?NOVAL?557?">'SBI Nifty50 Equal Weight ETF'!$B$10:$B$102</definedName>
    <definedName name="XDO_?NOVAL?558?">'SBI Nifty50 Equal Weight ETF'!$B$10:$B$107</definedName>
    <definedName name="XDO_?NOVAL?559?">SIOF!$B$10:$B$49</definedName>
    <definedName name="XDO_?NOVAL?56?">STOF!$B$10:$B$40</definedName>
    <definedName name="XDO_?NOVAL?560?">SIOF!$B$10:$B$75</definedName>
    <definedName name="XDO_?NOVAL?561?">SIOF!$B$10:$B$94</definedName>
    <definedName name="XDO_?NOVAL?562?">SIOF!$B$10:$B$99</definedName>
    <definedName name="XDO_?NOVAL?563?">'SBI Nifty 500 Index Fund'!$B$10:$B$509</definedName>
    <definedName name="XDO_?NOVAL?564?">'SBI Nifty 500 Index Fund'!$B$10:$B$552</definedName>
    <definedName name="XDO_?NOVAL?565?">'SBI Nifty 500 Index Fund'!$B$10:$B$557</definedName>
    <definedName name="XDO_?NOVAL?566?">SBINICIF!$B$10:$B$39</definedName>
    <definedName name="XDO_?NOVAL?567?">SBINICIF!$B$10:$B$82</definedName>
    <definedName name="XDO_?NOVAL?568?">SBINICIF!$B$10:$B$87</definedName>
    <definedName name="XDO_?NOVAL?569?">'SBI Quant Fund'!$B$10:$B$40</definedName>
    <definedName name="XDO_?NOVAL?57?">STOF!$B$10:$B$48</definedName>
    <definedName name="XDO_?NOVAL?570?">'SBI Quant Fund'!$B$10:$B$83</definedName>
    <definedName name="XDO_?NOVAL?571?">'SBI Quant Fund'!$B$10:$B$88</definedName>
    <definedName name="XDO_?NOVAL?572?">'SBI Nifty Bank Index Fund'!$B$10:$B$21</definedName>
    <definedName name="XDO_?NOVAL?573?">'SBI Nifty Bank Index Fund'!$B$10:$B$64</definedName>
    <definedName name="XDO_?NOVAL?574?">'SBI Nifty Bank Index Fund'!$B$10:$B$69</definedName>
    <definedName name="XDO_?NOVAL?575?">'SBI Nifty IT Index Fund'!$B$10:$B$19</definedName>
    <definedName name="XDO_?NOVAL?576?">'SBI Nifty IT Index Fund'!$B$10:$B$62</definedName>
    <definedName name="XDO_?NOVAL?577?">'SBI Nifty IT Index Fund'!$B$10:$B$67</definedName>
    <definedName name="XDO_?NOVAL?578?">#REF!</definedName>
    <definedName name="XDO_?NOVAL?579?">#REF!</definedName>
    <definedName name="XDO_?NOVAL?58?">STOF!$B$10:$B$69</definedName>
    <definedName name="XDO_?NOVAL?580?">#REF!</definedName>
    <definedName name="XDO_?NOVAL?581?">#REF!</definedName>
    <definedName name="XDO_?NOVAL?582?">#REF!</definedName>
    <definedName name="XDO_?NOVAL?583?">#REF!</definedName>
    <definedName name="XDO_?NOVAL?584?">#REF!</definedName>
    <definedName name="XDO_?NOVAL?585?">#REF!</definedName>
    <definedName name="XDO_?NOVAL?586?">#REF!</definedName>
    <definedName name="XDO_?NOVAL?587?">#REF!</definedName>
    <definedName name="XDO_?NOVAL?588?">#REF!</definedName>
    <definedName name="XDO_?NOVAL?589?">#REF!</definedName>
    <definedName name="XDO_?NOVAL?59?">STOF!$B$10:$B$88</definedName>
    <definedName name="XDO_?NOVAL?590?">#REF!</definedName>
    <definedName name="XDO_?NOVAL?591?">#REF!</definedName>
    <definedName name="XDO_?NOVAL?592?">#REF!</definedName>
    <definedName name="XDO_?NOVAL?593?">#REF!</definedName>
    <definedName name="XDO_?NOVAL?594?">#REF!</definedName>
    <definedName name="XDO_?NOVAL?6?">#REF!</definedName>
    <definedName name="XDO_?NOVAL?60?">STOF!$B$10:$B$93</definedName>
    <definedName name="XDO_?NOVAL?61?">SHOF!$B$10:$B$37</definedName>
    <definedName name="XDO_?NOVAL?62?">SHOF!$B$10:$B$43</definedName>
    <definedName name="XDO_?NOVAL?63?">SHOF!$B$10:$B$64</definedName>
    <definedName name="XDO_?NOVAL?64?">SHOF!$B$10:$B$83</definedName>
    <definedName name="XDO_?NOVAL?65?">SHOF!$B$10:$B$88</definedName>
    <definedName name="XDO_?NOVAL?66?">SCF!$B$10:$B$93</definedName>
    <definedName name="XDO_?NOVAL?67?">SCF!$B$10:$B$100</definedName>
    <definedName name="XDO_?NOVAL?68?">SCF!$B$10:$B$104</definedName>
    <definedName name="XDO_?NOVAL?69?">SCF!$B$10:$B$131</definedName>
    <definedName name="XDO_?NOVAL?7?">#REF!</definedName>
    <definedName name="XDO_?NOVAL?70?">SCF!$B$10:$B$150</definedName>
    <definedName name="XDO_?NOVAL?71?">SCF!$B$10:$B$155</definedName>
    <definedName name="XDO_?NOVAL?72?">SNIF!$B$10:$B$59</definedName>
    <definedName name="XDO_?NOVAL?73?">SNIF!$B$10:$B$102</definedName>
    <definedName name="XDO_?NOVAL?74?">SNIF!$B$10:$B$107</definedName>
    <definedName name="XDO_?NOVAL?75?">'SMCBF-SP'!$B$10:$B$31</definedName>
    <definedName name="XDO_?NOVAL?76?">'SMCBF-SP'!$B$10:$B$51</definedName>
    <definedName name="XDO_?NOVAL?77?">'SMCBF-SP'!$B$10:$B$60</definedName>
    <definedName name="XDO_?NOVAL?78?">'SMCBF-SP'!$B$10:$B$65</definedName>
    <definedName name="XDO_?NOVAL?79?">'SMCBF-SP'!$B$10:$B$78</definedName>
    <definedName name="XDO_?NOVAL?8?">#REF!</definedName>
    <definedName name="XDO_?NOVAL?80?">'SMCBF-SP'!$B$10:$B$93</definedName>
    <definedName name="XDO_?NOVAL?81?">'SMCBF-SP'!$B$10:$B$98</definedName>
    <definedName name="XDO_?NOVAL?82?">SOF!$B$34:$B$35</definedName>
    <definedName name="XDO_?NOVAL?83?">SOF!$B$34:$B$55</definedName>
    <definedName name="XDO_?NOVAL?84?">SOF!$B$34:$B$60</definedName>
    <definedName name="XDO_?NOVAL?85?">SMMDF!$B$18:$B$48</definedName>
    <definedName name="XDO_?NOVAL?86?">SMMDF!$B$18:$B$60</definedName>
    <definedName name="XDO_?NOVAL?87?">SMMDF!$B$18:$B$71</definedName>
    <definedName name="XDO_?NOVAL?88?">SMMDF!$B$18:$B$75</definedName>
    <definedName name="XDO_?NOVAL?89?">SMMDF!$B$18:$B$86</definedName>
    <definedName name="XDO_?NOVAL?9?">SLMF!$B$10:$B$81</definedName>
    <definedName name="XDO_?NOVAL?90?">SMMDF!$B$18:$B$96</definedName>
    <definedName name="XDO_?NOVAL?91?">SMMDF!$B$18:$B$101</definedName>
    <definedName name="XDO_?NOVAL?92?">SLF!$B$18:$B$22</definedName>
    <definedName name="XDO_?NOVAL?93?">SLF!$B$18:$B$35</definedName>
    <definedName name="XDO_?NOVAL?94?">SLF!$B$18:$B$97</definedName>
    <definedName name="XDO_?NOVAL?95?">SLF!$B$18:$B$126</definedName>
    <definedName name="XDO_?NOVAL?96?">SLF!$B$18:$B$137</definedName>
    <definedName name="XDO_?NOVAL?97?">SLF!$B$18:$B$148</definedName>
    <definedName name="XDO_?NOVAL?98?">SLF!$B$18:$B$159</definedName>
    <definedName name="XDO_?NOVAL?99?">SLF!$B$18:$B$164</definedName>
    <definedName name="XDO_?NPTF?">SMEEF!$D$2:$D$46</definedName>
    <definedName name="XDO_?NPTF?1?">#REF!</definedName>
    <definedName name="XDO_?NPTF?10?">#REF!</definedName>
    <definedName name="XDO_?NPTF?100?">'SFMP- Series 61'!$D$2:$D$36</definedName>
    <definedName name="XDO_?NPTF?101?">'SFMP- Series 66'!$D$2:$D$34</definedName>
    <definedName name="XDO_?NPTF?102?">'SFMP- Series 67'!$D$2:$D$34</definedName>
    <definedName name="XDO_?NPTF?103?">'SFMP- Series 64'!$D$2:$D$24</definedName>
    <definedName name="XDO_?NPTF?104?">'SFMP- Series 68'!$D$2:$D$24</definedName>
    <definedName name="XDO_?NPTF?105?">SNM150IF!$D$2:$D$159</definedName>
    <definedName name="XDO_?NPTF?106?">SNS250IF!$D$2:$D$259</definedName>
    <definedName name="XDO_?NPTF?107?">'SCIGI-JUN 2036'!$D$2:$D$25</definedName>
    <definedName name="XDO_?NPTF?108?">'SCIGI-APR 2029'!$D$2:$D$24</definedName>
    <definedName name="XDO_?NPTF?109?">'SCISI-SEP 2027'!$D$2:$D$24</definedName>
    <definedName name="XDO_?NPTF?11?">SEHF!$D$2:$D$48</definedName>
    <definedName name="XDO_?NPTF?110?">'SFMP- Series 72'!$D$2:$D$41</definedName>
    <definedName name="XDO_?NPTF?111?">'SFMP- Series 73'!$D$2:$D$41</definedName>
    <definedName name="XDO_?NPTF?112?">SLDF!$D$2:$D$33</definedName>
    <definedName name="XDO_?NPTF?113?">'SFMP- Series 74'!$D$2:$D$33</definedName>
    <definedName name="XDO_?NPTF?114?">'SFMP- Series 76'!$D$2:$D$21</definedName>
    <definedName name="XDO_?NPTF?115?">'SFMP- Series 78'!$D$2:$D$22</definedName>
    <definedName name="XDO_?NPTF?116?">SDYF!$D$2:$D$52</definedName>
    <definedName name="XDO_?NPTF?117?">'SFMP- Series 79'!$D$2:$D$21</definedName>
    <definedName name="XDO_?NPTF?118?">'SFMP- Series 81'!$D$2:$D$25</definedName>
    <definedName name="XDO_?NPTF?119?">'SBI-BSE-SENSEX-IF'!$D$2:$D$39</definedName>
    <definedName name="XDO_?NPTF?12?">#REF!</definedName>
    <definedName name="XDO_?NPTF?120?">LIQUIDSBI!$D$2:$D$52</definedName>
    <definedName name="XDO_?NPTF?121?">SN50EWIF!$D$2:$D$59</definedName>
    <definedName name="XDO_?NPTF?122?">SEOF!$D$2:$D$42</definedName>
    <definedName name="XDO_?NPTF?123?">'SBI-AOF'!$D$2:$D$37</definedName>
    <definedName name="XDO_?NPTF?124?">'SBI Silver ETF'!$D$2:$D$54</definedName>
    <definedName name="XDO_?NPTF?125?">'SBI Silver ETF Fund of Fund'!$D$2:$D$42</definedName>
    <definedName name="XDO_?NPTF?126?">'SBI Nifty50 Equal Weight ETF'!$D$2:$D$59</definedName>
    <definedName name="XDO_?NPTF?127?">SIOF!$D$2:$D$49</definedName>
    <definedName name="XDO_?NPTF?128?">'SBI Nifty 500 Index Fund'!$D$2:$D$509</definedName>
    <definedName name="XDO_?NPTF?129?">SBINICIF!$D$2:$D$39</definedName>
    <definedName name="XDO_?NPTF?13?">SMIF!$D$2:$D$32</definedName>
    <definedName name="XDO_?NPTF?130?">'SBI Quant Fund'!$D$2:$D$40</definedName>
    <definedName name="XDO_?NPTF?131?">'SBI Nifty Bank Index Fund'!$D$2:$D$21</definedName>
    <definedName name="XDO_?NPTF?132?">'SBI Nifty IT Index Fund'!$D$2:$D$19</definedName>
    <definedName name="XDO_?NPTF?133?">#REF!</definedName>
    <definedName name="XDO_?NPTF?134?">#REF!</definedName>
    <definedName name="XDO_?NPTF?135?">#REF!</definedName>
    <definedName name="XDO_?NPTF?136?">#REF!</definedName>
    <definedName name="XDO_?NPTF?137?">#REF!</definedName>
    <definedName name="XDO_?NPTF?138?">#REF!</definedName>
    <definedName name="XDO_?NPTF?139?">#REF!</definedName>
    <definedName name="XDO_?NPTF?14?">#REF!</definedName>
    <definedName name="XDO_?NPTF?140?">#REF!</definedName>
    <definedName name="XDO_?NPTF?15?">SCOF!$D$2:$D$56</definedName>
    <definedName name="XDO_?NPTF?16?">STOF!$D$2:$D$35</definedName>
    <definedName name="XDO_?NPTF?17?">SHOF!$D$2:$D$37</definedName>
    <definedName name="XDO_?NPTF?18?">SCF!$D$2:$D$93</definedName>
    <definedName name="XDO_?NPTF?19?">SNIF!$D$2:$D$59</definedName>
    <definedName name="XDO_?NPTF?2?">#REF!</definedName>
    <definedName name="XDO_?NPTF?20?">'SMCBF-SP'!$D$2:$D$31</definedName>
    <definedName name="XDO_?NPTF?21?">SOF!$D$2:$D$35</definedName>
    <definedName name="XDO_?NPTF?22?">SMMDF!$D$2:$D$48</definedName>
    <definedName name="XDO_?NPTF?23?">SLF!$D$2:$D$22</definedName>
    <definedName name="XDO_?NPTF?24?">SDBF!$D$2:$D$23</definedName>
    <definedName name="XDO_?NPTF?25?">SSF!$D$2:$D$24</definedName>
    <definedName name="XDO_?NPTF?26?">SCRF!$D$2:$D$16</definedName>
    <definedName name="XDO_?NPTF?27?">SFEF!$D$2:$D$33</definedName>
    <definedName name="XDO_?NPTF?28?">SCHF!$D$2:$D$47</definedName>
    <definedName name="XDO_?NPTF?29?">SMUSD!$D$2:$D$42</definedName>
    <definedName name="XDO_?NPTF?3?">#REF!</definedName>
    <definedName name="XDO_?NPTF?30?">SMIDCAP!$D$2:$D$68</definedName>
    <definedName name="XDO_?NPTF?31?">SMCMF!$D$2:$D$25</definedName>
    <definedName name="XDO_?NPTF?32?">SMCOMMA!$D$2:$D$36</definedName>
    <definedName name="XDO_?NPTF?33?">SMGF!$D$2:$D$29</definedName>
    <definedName name="XDO_?NPTF?34?">SFLEXI!$D$2:$D$73</definedName>
    <definedName name="XDO_?NPTF?35?">SMAAF!$D$2:$D$60</definedName>
    <definedName name="XDO_?NPTF?36?">SBLUECHIP!$D$2:$D$54</definedName>
    <definedName name="XDO_?NPTF?37?">SAOF!$D$2:$D$193</definedName>
    <definedName name="XDO_?NPTF?38?">SIF!$D$2:$D$45</definedName>
    <definedName name="XDO_?NPTF?39?">SMLDF!$D$2:$D$70</definedName>
    <definedName name="XDO_?NPTF?4?">#REF!</definedName>
    <definedName name="XDO_?NPTF?40?">SSTDF!$D$2:$D$68</definedName>
    <definedName name="XDO_?NPTF?41?">SETFGOLD!$D$2:$D$46</definedName>
    <definedName name="XDO_?NPTF?42?">SPSU!$D$2:$D$34</definedName>
    <definedName name="XDO_?NPTF?43?">SGF!$D$2:$D$42</definedName>
    <definedName name="XDO_?NPTF?44?">SBISENSEX!$D$2:$D$39</definedName>
    <definedName name="XDO_?NPTF?45?">SSCF!$D$2:$D$73</definedName>
    <definedName name="XDO_?NPTF?46?">SBPF!$D$2:$D$57</definedName>
    <definedName name="XDO_?NPTF?47?">'SLTAF-II'!$D$2:$D$29</definedName>
    <definedName name="XDO_?NPTF?48?">SBFS!$D$2:$D$32</definedName>
    <definedName name="XDO_?NPTF?49?">SETFNN50!$D$2:$D$59</definedName>
    <definedName name="XDO_?NPTF?5?">SLMF!$D$2:$D$81</definedName>
    <definedName name="XDO_?NPTF?50?">SETFNIFBK!$D$2:$D$21</definedName>
    <definedName name="XDO_?NPTF?51?">SETFBSE100!$D$2:$D$109</definedName>
    <definedName name="XDO_?NPTF?52?">SESF!$D$2:$D$115</definedName>
    <definedName name="XDO_?NPTF?53?">SETFNIF50!$D$2:$D$59</definedName>
    <definedName name="XDO_?NPTF?54?">'SLTAF-III'!$D$2:$D$36</definedName>
    <definedName name="XDO_?NPTF?55?">SETF10GILT!$D$2:$D$24</definedName>
    <definedName name="XDO_?NPTF?56?">'SLTAF-IV'!$D$2:$D$31</definedName>
    <definedName name="XDO_?NPTF?57?">'SLTAF-V'!$D$2:$D$35</definedName>
    <definedName name="XDO_?NPTF?58?">'SLTAF-VI'!$D$2:$D$45</definedName>
    <definedName name="XDO_?NPTF?59?">SETFSN50!$D$2:$D$59</definedName>
    <definedName name="XDO_?NPTF?6?">SLTEF!$D$2:$D$72</definedName>
    <definedName name="XDO_?NPTF?60?">SBIETFQLTY!$D$2:$D$39</definedName>
    <definedName name="XDO_?NPTF?61?">SCBF!$D$2:$D$103</definedName>
    <definedName name="XDO_?NPTF?62?">SEMVF!$D$2:$D$59</definedName>
    <definedName name="XDO_?NPTF?63?">'SFMP- Series 1'!$D$2:$D$31</definedName>
    <definedName name="XDO_?NPTF?64?">'SFMP- Series 6'!$D$2:$D$29</definedName>
    <definedName name="XDO_?NPTF?65?">'SFMP- Series 34'!$D$2:$D$26</definedName>
    <definedName name="XDO_?NPTF?66?">'SMCBF-IP'!$D$2:$D$34</definedName>
    <definedName name="XDO_?NPTF?67?">SFRDF!$D$2:$D$25</definedName>
    <definedName name="XDO_?NPTF?68?">SBIETFIT!$D$2:$D$19</definedName>
    <definedName name="XDO_?NPTF?69?">SBIETFPB!$D$2:$D$19</definedName>
    <definedName name="XDO_?NPTF?7?">#REF!</definedName>
    <definedName name="XDO_?NPTF?70?">'SRBF-AP'!$D$2:$D$55</definedName>
    <definedName name="XDO_?NPTF?71?">'SRBF-AHP'!$D$2:$D$55</definedName>
    <definedName name="XDO_?NPTF?72?">'SRBF-CHP'!$D$2:$D$55</definedName>
    <definedName name="XDO_?NPTF?73?">'SRBF-CP'!$D$2:$D$55</definedName>
    <definedName name="XDO_?NPTF?74?">'SIA-US EQUITY FOF'!$D$2:$D$14</definedName>
    <definedName name="XDO_?NPTF?75?">'SFMP- Series 41'!$D$2:$D$19</definedName>
    <definedName name="XDO_?NPTF?76?">'SFMP- Series 42'!$D$2:$D$18</definedName>
    <definedName name="XDO_?NPTF?77?">'SFMP- Series 43'!$D$2:$D$34</definedName>
    <definedName name="XDO_?NPTF?78?">'SNN50'!$D$2:$D$59</definedName>
    <definedName name="XDO_?NPTF?79?">'SFMP- Series 44'!$D$2:$D$31</definedName>
    <definedName name="XDO_?NPTF?8?">#REF!</definedName>
    <definedName name="XDO_?NPTF?80?">'SFMP- Series 45'!$D$2:$D$33</definedName>
    <definedName name="XDO_?NPTF?81?">SBIETFCON!$D$2:$D$39</definedName>
    <definedName name="XDO_?NPTF?82?">'SFMP- Series 46'!$D$2:$D$29</definedName>
    <definedName name="XDO_?NPTF?83?">'SFMP- Series 47'!$D$2:$D$27</definedName>
    <definedName name="XDO_?NPTF?84?">'SFMP- Series 48'!$D$2:$D$28</definedName>
    <definedName name="XDO_?NPTF?85?">SBAF!$D$2:$D$100</definedName>
    <definedName name="XDO_?NPTF?86?">'SFMP- Series 49'!$D$2:$D$33</definedName>
    <definedName name="XDO_?NPTF?87?">'SFMP- Series 50'!$D$2:$D$30</definedName>
    <definedName name="XDO_?NPTF?88?">'SFMP- Series 51'!$D$2:$D$36</definedName>
    <definedName name="XDO_?NPTF?89?">'SFMP- Series 52'!$D$2:$D$30</definedName>
    <definedName name="XDO_?NPTF?9?">SMGLF!$D$2:$D$39</definedName>
    <definedName name="XDO_?NPTF?90?">'SFMP- Series 53'!$D$2:$D$34</definedName>
    <definedName name="XDO_?NPTF?91?">'SFMP- Series 54'!$D$2:$D$28</definedName>
    <definedName name="XDO_?NPTF?92?">'SFMP- Series 55'!$D$2:$D$32</definedName>
    <definedName name="XDO_?NPTF?93?">'SFMP- Series 56'!$D$2:$D$27</definedName>
    <definedName name="XDO_?NPTF?94?">'SFMP- Series 57'!$D$2:$D$29</definedName>
    <definedName name="XDO_?NPTF?95?">'SFMP- Series 58'!$D$2:$D$31</definedName>
    <definedName name="XDO_?NPTF?96?">SCPSE!$D$2:$D$45</definedName>
    <definedName name="XDO_?NPTF?97?">'SFMP- Series 59'!$D$2:$D$40</definedName>
    <definedName name="XDO_?NPTF?98?">'SFMP- Series 60'!$D$2:$D$30</definedName>
    <definedName name="XDO_?NPTF?99?">SMCF!$D$2:$D$60</definedName>
    <definedName name="XDO_?RATING?">SMEEF!$E$10:$E$100</definedName>
    <definedName name="XDO_?RATING?1?">#REF!</definedName>
    <definedName name="XDO_?RATING?10?">SLMF!$E$10:$E$87</definedName>
    <definedName name="XDO_?RATING?100?">SDBF!$E$18:$E$23</definedName>
    <definedName name="XDO_?RATING?101?">SDBF!$E$18:$E$29</definedName>
    <definedName name="XDO_?RATING?102?">SDBF!$E$18:$E$37</definedName>
    <definedName name="XDO_?RATING?103?">SDBF!$E$18:$E$41</definedName>
    <definedName name="XDO_?RATING?104?">SDBF!$E$18:$E$60</definedName>
    <definedName name="XDO_?RATING?105?">SDBF!$E$18:$E$70</definedName>
    <definedName name="XDO_?RATING?106?">SDBF!$E$18:$E$75</definedName>
    <definedName name="XDO_?RATING?107?">SSF!$E$24</definedName>
    <definedName name="XDO_?RATING?108?">SSF!$E$24:$E$62</definedName>
    <definedName name="XDO_?RATING?109?">SSF!$E$24:$E$89</definedName>
    <definedName name="XDO_?RATING?11?">SLMF!$E$10:$E$91</definedName>
    <definedName name="XDO_?RATING?110?">SSF!$E$24:$E$131</definedName>
    <definedName name="XDO_?RATING?111?">SSF!$E$24:$E$136</definedName>
    <definedName name="XDO_?RATING?112?">SSF!$E$24:$E$147</definedName>
    <definedName name="XDO_?RATING?113?">SSF!$E$24:$E$157</definedName>
    <definedName name="XDO_?RATING?114?">SSF!$E$24:$E$162</definedName>
    <definedName name="XDO_?RATING?115?">SCRF!$E$16</definedName>
    <definedName name="XDO_?RATING?116?">SCRF!$E$16:$E$20</definedName>
    <definedName name="XDO_?RATING?117?">SCRF!$E$16:$E$54</definedName>
    <definedName name="XDO_?RATING?118?">SCRF!$E$16:$E$64</definedName>
    <definedName name="XDO_?RATING?119?">SCRF!$E$16:$E$85</definedName>
    <definedName name="XDO_?RATING?12?">SLMF!$E$10:$E$112</definedName>
    <definedName name="XDO_?RATING?120?">SCRF!$E$16:$E$95</definedName>
    <definedName name="XDO_?RATING?121?">SCRF!$E$16:$E$100</definedName>
    <definedName name="XDO_?RATING?122?">SFEF!$E$10:$E$33</definedName>
    <definedName name="XDO_?RATING?123?">SFEF!$E$10:$E$41</definedName>
    <definedName name="XDO_?RATING?124?">SFEF!$E$10:$E$66</definedName>
    <definedName name="XDO_?RATING?125?">SFEF!$E$10:$E$85</definedName>
    <definedName name="XDO_?RATING?126?">SFEF!$E$10:$E$90</definedName>
    <definedName name="XDO_?RATING?127?">SCHF!$E$10:$E$47</definedName>
    <definedName name="XDO_?RATING?128?">SCHF!$E$10:$E$55</definedName>
    <definedName name="XDO_?RATING?129?">SCHF!$E$10:$E$109</definedName>
    <definedName name="XDO_?RATING?13?">SLMF!$E$10:$E$131</definedName>
    <definedName name="XDO_?RATING?130?">SCHF!$E$10:$E$120</definedName>
    <definedName name="XDO_?RATING?131?">SCHF!$E$10:$E$128</definedName>
    <definedName name="XDO_?RATING?132?">SCHF!$E$10:$E$147</definedName>
    <definedName name="XDO_?RATING?133?">SCHF!$E$10:$E$157</definedName>
    <definedName name="XDO_?RATING?134?">SCHF!$E$10:$E$162</definedName>
    <definedName name="XDO_?RATING?135?">SMUSD!$E$18:$E$42</definedName>
    <definedName name="XDO_?RATING?136?">SMUSD!$E$18:$E$49</definedName>
    <definedName name="XDO_?RATING?137?">SMUSD!$E$18:$E$53</definedName>
    <definedName name="XDO_?RATING?138?">SMUSD!$E$18:$E$64</definedName>
    <definedName name="XDO_?RATING?139?">SMUSD!$E$18:$E$73</definedName>
    <definedName name="XDO_?RATING?14?">SLMF!$E$10:$E$136</definedName>
    <definedName name="XDO_?RATING?140?">SMUSD!$E$18:$E$99</definedName>
    <definedName name="XDO_?RATING?141?">SMUSD!$E$18:$E$104</definedName>
    <definedName name="XDO_?RATING?142?">SMUSD!$E$18:$E$115</definedName>
    <definedName name="XDO_?RATING?143?">SMUSD!$E$18:$E$125</definedName>
    <definedName name="XDO_?RATING?144?">SMUSD!$E$18:$E$130</definedName>
    <definedName name="XDO_?RATING?145?">SMIDCAP!$E$10:$E$68</definedName>
    <definedName name="XDO_?RATING?146?">SMIDCAP!$E$10:$E$95</definedName>
    <definedName name="XDO_?RATING?147?">SMIDCAP!$E$10:$E$114</definedName>
    <definedName name="XDO_?RATING?148?">SMIDCAP!$E$10:$E$119</definedName>
    <definedName name="XDO_?RATING?149?">SMCMF!$E$24:$E$25</definedName>
    <definedName name="XDO_?RATING?15?">SLTEF!$E$10:$E$72</definedName>
    <definedName name="XDO_?RATING?150?">SMCMF!$E$24:$E$54</definedName>
    <definedName name="XDO_?RATING?151?">SMCMF!$E$24:$E$59</definedName>
    <definedName name="XDO_?RATING?152?">SMCOMMA!$E$10:$E$36</definedName>
    <definedName name="XDO_?RATING?153?">SMCOMMA!$E$10:$E$61</definedName>
    <definedName name="XDO_?RATING?154?">SMCOMMA!$E$10:$E$80</definedName>
    <definedName name="XDO_?RATING?155?">SMCOMMA!$E$10:$E$85</definedName>
    <definedName name="XDO_?RATING?156?">SMGF!$E$24:$E$29</definedName>
    <definedName name="XDO_?RATING?157?">SMGF!$E$24:$E$36</definedName>
    <definedName name="XDO_?RATING?158?">SMGF!$E$24:$E$63</definedName>
    <definedName name="XDO_?RATING?159?">SMGF!$E$24:$E$68</definedName>
    <definedName name="XDO_?RATING?16?">SLTEF!$E$10:$E$97</definedName>
    <definedName name="XDO_?RATING?160?">SFLEXI!$E$10:$E$73</definedName>
    <definedName name="XDO_?RATING?161?">SFLEXI!$E$10:$E$82</definedName>
    <definedName name="XDO_?RATING?162?">SFLEXI!$E$10:$E$103</definedName>
    <definedName name="XDO_?RATING?163?">SFLEXI!$E$10:$E$122</definedName>
    <definedName name="XDO_?RATING?164?">SFLEXI!$E$10:$E$127</definedName>
    <definedName name="XDO_?RATING?165?">SMAAF!$E$10:$E$60</definedName>
    <definedName name="XDO_?RATING?166?">SMAAF!$E$10:$E$68</definedName>
    <definedName name="XDO_?RATING?167?">SMAAF!$E$10:$E$73</definedName>
    <definedName name="XDO_?RATING?168?">SMAAF!$E$10:$E$109</definedName>
    <definedName name="XDO_?RATING?169?">SMAAF!$E$10:$E$119</definedName>
    <definedName name="XDO_?RATING?17?">SLTEF!$E$10:$E$116</definedName>
    <definedName name="XDO_?RATING?170?">SMAAF!$E$10:$E$140</definedName>
    <definedName name="XDO_?RATING?171?">SMAAF!$E$10:$E$152</definedName>
    <definedName name="XDO_?RATING?172?">SMAAF!$E$10:$E$157</definedName>
    <definedName name="XDO_?RATING?173?">SBLUECHIP!$E$10:$E$54</definedName>
    <definedName name="XDO_?RATING?174?">SBLUECHIP!$E$10:$E$81</definedName>
    <definedName name="XDO_?RATING?175?">SBLUECHIP!$E$10:$E$100</definedName>
    <definedName name="XDO_?RATING?176?">SBLUECHIP!$E$10:$E$105</definedName>
    <definedName name="XDO_?RATING?177?">SAOF!$E$10:$E$193</definedName>
    <definedName name="XDO_?RATING?178?">SAOF!$E$10:$E$222</definedName>
    <definedName name="XDO_?RATING?179?">SAOF!$E$10:$E$239</definedName>
    <definedName name="XDO_?RATING?18?">SLTEF!$E$10:$E$121</definedName>
    <definedName name="XDO_?RATING?180?">SAOF!$E$10:$E$247</definedName>
    <definedName name="XDO_?RATING?181?">SAOF!$E$10:$E$251</definedName>
    <definedName name="XDO_?RATING?182?">SAOF!$E$10:$E$263</definedName>
    <definedName name="XDO_?RATING?183?">SAOF!$E$10:$E$275</definedName>
    <definedName name="XDO_?RATING?184?">SAOF!$E$10:$E$280</definedName>
    <definedName name="XDO_?RATING?185?">SIF!$E$10:$E$45</definedName>
    <definedName name="XDO_?RATING?186?">SIF!$E$10:$E$53</definedName>
    <definedName name="XDO_?RATING?187?">SIF!$E$10:$E$74</definedName>
    <definedName name="XDO_?RATING?188?">SIF!$E$10:$E$93</definedName>
    <definedName name="XDO_?RATING?189?">SIF!$E$10:$E$98</definedName>
    <definedName name="XDO_?RATING?19?">#REF!</definedName>
    <definedName name="XDO_?RATING?190?">SMLDF!$E$18:$E$70</definedName>
    <definedName name="XDO_?RATING?191?">SMLDF!$E$18:$E$79</definedName>
    <definedName name="XDO_?RATING?192?">SMLDF!$E$18:$E$85</definedName>
    <definedName name="XDO_?RATING?193?">SMLDF!$E$18:$E$92</definedName>
    <definedName name="XDO_?RATING?194?">SMLDF!$E$18:$E$104</definedName>
    <definedName name="XDO_?RATING?195?">SMLDF!$E$18:$E$110</definedName>
    <definedName name="XDO_?RATING?196?">SMLDF!$E$18:$E$116</definedName>
    <definedName name="XDO_?RATING?197?">SMLDF!$E$18:$E$122</definedName>
    <definedName name="XDO_?RATING?198?">SMLDF!$E$18:$E$129</definedName>
    <definedName name="XDO_?RATING?199?">SMLDF!$E$18:$E$139</definedName>
    <definedName name="XDO_?RATING?2?">#REF!</definedName>
    <definedName name="XDO_?RATING?20?">#REF!</definedName>
    <definedName name="XDO_?RATING?200?">SMLDF!$E$18:$E$144</definedName>
    <definedName name="XDO_?RATING?201?">SSTDF!$E$18:$E$68</definedName>
    <definedName name="XDO_?RATING?202?">SSTDF!$E$18:$E$75</definedName>
    <definedName name="XDO_?RATING?203?">SSTDF!$E$18:$E$83</definedName>
    <definedName name="XDO_?RATING?204?">SSTDF!$E$18:$E$89</definedName>
    <definedName name="XDO_?RATING?205?">SSTDF!$E$18:$E$102</definedName>
    <definedName name="XDO_?RATING?206?">SSTDF!$E$18:$E$109</definedName>
    <definedName name="XDO_?RATING?207?">SSTDF!$E$18:$E$119</definedName>
    <definedName name="XDO_?RATING?208?">SSTDF!$E$18:$E$124</definedName>
    <definedName name="XDO_?RATING?209?">SETFGOLD!$E$46</definedName>
    <definedName name="XDO_?RATING?21?">#REF!</definedName>
    <definedName name="XDO_?RATING?210?">SETFGOLD!$E$46:$E$54</definedName>
    <definedName name="XDO_?RATING?211?">SETFGOLD!$E$46:$E$59</definedName>
    <definedName name="XDO_?RATING?212?">SPSU!$E$10:$E$34</definedName>
    <definedName name="XDO_?RATING?213?">SPSU!$E$10:$E$59</definedName>
    <definedName name="XDO_?RATING?214?">SPSU!$E$10:$E$78</definedName>
    <definedName name="XDO_?RATING?215?">SPSU!$E$10:$E$83</definedName>
    <definedName name="XDO_?RATING?216?">SGF!$E$42</definedName>
    <definedName name="XDO_?RATING?217?">SGF!$E$42:$E$54</definedName>
    <definedName name="XDO_?RATING?218?">SGF!$E$42:$E$59</definedName>
    <definedName name="XDO_?RATING?219?">SBISENSEX!$E$10:$E$39</definedName>
    <definedName name="XDO_?RATING?22?">#REF!</definedName>
    <definedName name="XDO_?RATING?220?">SBISENSEX!$E$10:$E$82</definedName>
    <definedName name="XDO_?RATING?221?">SBISENSEX!$E$10:$E$87</definedName>
    <definedName name="XDO_?RATING?222?">SSCF!$E$10:$E$73</definedName>
    <definedName name="XDO_?RATING?223?">SSCF!$E$10:$E$98</definedName>
    <definedName name="XDO_?RATING?224?">SSCF!$E$10:$E$117</definedName>
    <definedName name="XDO_?RATING?225?">SSCF!$E$10:$E$122</definedName>
    <definedName name="XDO_?RATING?226?">SBPF!$E$18:$E$57</definedName>
    <definedName name="XDO_?RATING?227?">SBPF!$E$18:$E$66</definedName>
    <definedName name="XDO_?RATING?228?">SBPF!$E$18:$E$71</definedName>
    <definedName name="XDO_?RATING?229?">SBPF!$E$18:$E$79</definedName>
    <definedName name="XDO_?RATING?23?">SMGLF!$E$10:$E$39</definedName>
    <definedName name="XDO_?RATING?230?">SBPF!$E$18:$E$92</definedName>
    <definedName name="XDO_?RATING?231?">SBPF!$E$18:$E$102</definedName>
    <definedName name="XDO_?RATING?232?">SBPF!$E$18:$E$107</definedName>
    <definedName name="XDO_?RATING?233?">'SLTAF-II'!$E$10:$E$29</definedName>
    <definedName name="XDO_?RATING?234?">'SLTAF-II'!$E$10:$E$72</definedName>
    <definedName name="XDO_?RATING?235?">'SLTAF-II'!$E$10:$E$77</definedName>
    <definedName name="XDO_?RATING?236?">SBFS!$E$10:$E$32</definedName>
    <definedName name="XDO_?RATING?237?">SBFS!$E$10:$E$57</definedName>
    <definedName name="XDO_?RATING?238?">SBFS!$E$10:$E$76</definedName>
    <definedName name="XDO_?RATING?239?">SBFS!$E$10:$E$81</definedName>
    <definedName name="XDO_?RATING?24?">SMGLF!$E$10:$E$64</definedName>
    <definedName name="XDO_?RATING?240?">SETFNN50!$E$10:$E$59</definedName>
    <definedName name="XDO_?RATING?241?">SETFNN50!$E$10:$E$102</definedName>
    <definedName name="XDO_?RATING?242?">SETFNN50!$E$10:$E$107</definedName>
    <definedName name="XDO_?RATING?243?">SETFNIFBK!$E$10:$E$21</definedName>
    <definedName name="XDO_?RATING?244?">SETFNIFBK!$E$10:$E$64</definedName>
    <definedName name="XDO_?RATING?245?">SETFNIFBK!$E$10:$E$69</definedName>
    <definedName name="XDO_?RATING?246?">SETFBSE100!$E$10:$E$109</definedName>
    <definedName name="XDO_?RATING?247?">SETFBSE100!$E$10:$E$152</definedName>
    <definedName name="XDO_?RATING?248?">SETFBSE100!$E$10:$E$157</definedName>
    <definedName name="XDO_?RATING?249?">SESF!$E$10:$E$115</definedName>
    <definedName name="XDO_?RATING?25?">SMGLF!$E$10:$E$83</definedName>
    <definedName name="XDO_?RATING?250?">SESF!$E$10:$E$121</definedName>
    <definedName name="XDO_?RATING?251?">SESF!$E$10:$E$126</definedName>
    <definedName name="XDO_?RATING?252?">SESF!$E$10:$E$131</definedName>
    <definedName name="XDO_?RATING?253?">SESF!$E$10:$E$151</definedName>
    <definedName name="XDO_?RATING?254?">SESF!$E$10:$E$162</definedName>
    <definedName name="XDO_?RATING?255?">SESF!$E$10:$E$173</definedName>
    <definedName name="XDO_?RATING?256?">SESF!$E$10:$E$192</definedName>
    <definedName name="XDO_?RATING?257?">SESF!$E$10:$E$197</definedName>
    <definedName name="XDO_?RATING?258?">SETFNIF50!$E$10:$E$59</definedName>
    <definedName name="XDO_?RATING?259?">SETFNIF50!$E$10:$E$102</definedName>
    <definedName name="XDO_?RATING?26?">SMGLF!$E$10:$E$88</definedName>
    <definedName name="XDO_?RATING?260?">SETFNIF50!$E$10:$E$107</definedName>
    <definedName name="XDO_?RATING?261?">'SLTAF-III'!$E$10:$E$36</definedName>
    <definedName name="XDO_?RATING?262?">'SLTAF-III'!$E$10:$E$79</definedName>
    <definedName name="XDO_?RATING?263?">'SLTAF-III'!$E$10:$E$84</definedName>
    <definedName name="XDO_?RATING?264?">SETF10GILT!$E$24</definedName>
    <definedName name="XDO_?RATING?265?">SETF10GILT!$E$24:$E$53</definedName>
    <definedName name="XDO_?RATING?266?">SETF10GILT!$E$24:$E$58</definedName>
    <definedName name="XDO_?RATING?267?">'SLTAF-IV'!$E$10:$E$31</definedName>
    <definedName name="XDO_?RATING?268?">'SLTAF-IV'!$E$10:$E$74</definedName>
    <definedName name="XDO_?RATING?269?">'SLTAF-IV'!$E$10:$E$79</definedName>
    <definedName name="XDO_?RATING?27?">#REF!</definedName>
    <definedName name="XDO_?RATING?270?">'SLTAF-V'!$E$10:$E$35</definedName>
    <definedName name="XDO_?RATING?271?">'SLTAF-V'!$E$10:$E$78</definedName>
    <definedName name="XDO_?RATING?272?">'SLTAF-V'!$E$10:$E$83</definedName>
    <definedName name="XDO_?RATING?273?">'SLTAF-VI'!$E$10:$E$45</definedName>
    <definedName name="XDO_?RATING?274?">'SLTAF-VI'!$E$10:$E$88</definedName>
    <definedName name="XDO_?RATING?275?">'SLTAF-VI'!$E$10:$E$93</definedName>
    <definedName name="XDO_?RATING?276?">SETFSN50!$E$10:$E$59</definedName>
    <definedName name="XDO_?RATING?277?">SETFSN50!$E$10:$E$102</definedName>
    <definedName name="XDO_?RATING?278?">SETFSN50!$E$10:$E$107</definedName>
    <definedName name="XDO_?RATING?279?">SBIETFQLTY!$E$10:$E$39</definedName>
    <definedName name="XDO_?RATING?28?">#REF!</definedName>
    <definedName name="XDO_?RATING?280?">SBIETFQLTY!$E$10:$E$82</definedName>
    <definedName name="XDO_?RATING?281?">SBIETFQLTY!$E$10:$E$87</definedName>
    <definedName name="XDO_?RATING?282?">SCBF!$E$18:$E$103</definedName>
    <definedName name="XDO_?RATING?283?">SCBF!$E$18:$E$109</definedName>
    <definedName name="XDO_?RATING?284?">SCBF!$E$18:$E$114</definedName>
    <definedName name="XDO_?RATING?285?">SCBF!$E$18:$E$120</definedName>
    <definedName name="XDO_?RATING?286?">SCBF!$E$18:$E$130</definedName>
    <definedName name="XDO_?RATING?287?">SCBF!$E$18:$E$143</definedName>
    <definedName name="XDO_?RATING?288?">SCBF!$E$18:$E$153</definedName>
    <definedName name="XDO_?RATING?289?">SCBF!$E$18:$E$158</definedName>
    <definedName name="XDO_?RATING?29?">SEHF!$E$10:$E$48</definedName>
    <definedName name="XDO_?RATING?290?">SEMVF!$E$10:$E$59</definedName>
    <definedName name="XDO_?RATING?291?">SEMVF!$E$10:$E$102</definedName>
    <definedName name="XDO_?RATING?292?">SEMVF!$E$10:$E$107</definedName>
    <definedName name="XDO_?RATING?293?">'SFMP- Series 1'!$E$26:$E$31</definedName>
    <definedName name="XDO_?RATING?294?">'SFMP- Series 1'!$E$26:$E$50</definedName>
    <definedName name="XDO_?RATING?295?">'SFMP- Series 1'!$E$26:$E$65</definedName>
    <definedName name="XDO_?RATING?296?">'SFMP- Series 1'!$E$26:$E$70</definedName>
    <definedName name="XDO_?RATING?297?">'SFMP- Series 6'!$E$26:$E$29</definedName>
    <definedName name="XDO_?RATING?298?">'SFMP- Series 6'!$E$26:$E$48</definedName>
    <definedName name="XDO_?RATING?299?">'SFMP- Series 6'!$E$26:$E$63</definedName>
    <definedName name="XDO_?RATING?3?">#REF!</definedName>
    <definedName name="XDO_?RATING?30?">SEHF!$E$10:$E$53</definedName>
    <definedName name="XDO_?RATING?300?">'SFMP- Series 6'!$E$26:$E$68</definedName>
    <definedName name="XDO_?RATING?301?">'SFMP- Series 34'!$E$26</definedName>
    <definedName name="XDO_?RATING?302?">'SFMP- Series 34'!$E$26:$E$43</definedName>
    <definedName name="XDO_?RATING?303?">'SFMP- Series 34'!$E$26:$E$58</definedName>
    <definedName name="XDO_?RATING?304?">'SFMP- Series 34'!$E$26:$E$63</definedName>
    <definedName name="XDO_?RATING?305?">'SMCBF-IP'!$E$10:$E$34</definedName>
    <definedName name="XDO_?RATING?306?">'SMCBF-IP'!$E$10:$E$40</definedName>
    <definedName name="XDO_?RATING?307?">'SMCBF-IP'!$E$10:$E$45</definedName>
    <definedName name="XDO_?RATING?308?">'SMCBF-IP'!$E$10:$E$66</definedName>
    <definedName name="XDO_?RATING?309?">'SMCBF-IP'!$E$10:$E$85</definedName>
    <definedName name="XDO_?RATING?31?">SEHF!$E$10:$E$60</definedName>
    <definedName name="XDO_?RATING?310?">'SMCBF-IP'!$E$10:$E$90</definedName>
    <definedName name="XDO_?RATING?311?">SFRDF!$E$18:$E$25</definedName>
    <definedName name="XDO_?RATING?312?">SFRDF!$E$18:$E$36</definedName>
    <definedName name="XDO_?RATING?313?">SFRDF!$E$18:$E$47</definedName>
    <definedName name="XDO_?RATING?314?">SFRDF!$E$18:$E$60</definedName>
    <definedName name="XDO_?RATING?315?">SFRDF!$E$18:$E$70</definedName>
    <definedName name="XDO_?RATING?316?">SFRDF!$E$18:$E$75</definedName>
    <definedName name="XDO_?RATING?317?">SBIETFIT!$E$10:$E$19</definedName>
    <definedName name="XDO_?RATING?318?">SBIETFIT!$E$10:$E$62</definedName>
    <definedName name="XDO_?RATING?319?">SBIETFIT!$E$10:$E$67</definedName>
    <definedName name="XDO_?RATING?32?">SEHF!$E$10:$E$64</definedName>
    <definedName name="XDO_?RATING?320?">SBIETFPB!$E$10:$E$19</definedName>
    <definedName name="XDO_?RATING?321?">SBIETFPB!$E$10:$E$62</definedName>
    <definedName name="XDO_?RATING?322?">SBIETFPB!$E$10:$E$67</definedName>
    <definedName name="XDO_?RATING?323?">'SRBF-AP'!$E$10:$E$55</definedName>
    <definedName name="XDO_?RATING?324?">'SRBF-AP'!$E$10:$E$65</definedName>
    <definedName name="XDO_?RATING?325?">'SRBF-AP'!$E$10:$E$73</definedName>
    <definedName name="XDO_?RATING?326?">'SRBF-AP'!$E$10:$E$102</definedName>
    <definedName name="XDO_?RATING?327?">'SRBF-AP'!$E$10:$E$107</definedName>
    <definedName name="XDO_?RATING?328?">'SRBF-AHP'!$E$10:$E$55</definedName>
    <definedName name="XDO_?RATING?329?">'SRBF-AHP'!$E$10:$E$64</definedName>
    <definedName name="XDO_?RATING?33?">SEHF!$E$10:$E$112</definedName>
    <definedName name="XDO_?RATING?330?">'SRBF-AHP'!$E$10:$E$69</definedName>
    <definedName name="XDO_?RATING?331?">'SRBF-AHP'!$E$10:$E$74</definedName>
    <definedName name="XDO_?RATING?332?">'SRBF-AHP'!$E$10:$E$83</definedName>
    <definedName name="XDO_?RATING?333?">'SRBF-AHP'!$E$10:$E$87</definedName>
    <definedName name="XDO_?RATING?334?">'SRBF-AHP'!$E$10:$E$104</definedName>
    <definedName name="XDO_?RATING?335?">'SRBF-AHP'!$E$10:$E$116</definedName>
    <definedName name="XDO_?RATING?336?">'SRBF-AHP'!$E$10:$E$121</definedName>
    <definedName name="XDO_?RATING?337?">'SRBF-CHP'!$E$10:$E$55</definedName>
    <definedName name="XDO_?RATING?338?">'SRBF-CHP'!$E$10:$E$72</definedName>
    <definedName name="XDO_?RATING?339?">'SRBF-CHP'!$E$10:$E$83</definedName>
    <definedName name="XDO_?RATING?34?">SEHF!$E$10:$E$118</definedName>
    <definedName name="XDO_?RATING?340?">'SRBF-CHP'!$E$10:$E$112</definedName>
    <definedName name="XDO_?RATING?341?">'SRBF-CHP'!$E$10:$E$117</definedName>
    <definedName name="XDO_?RATING?342?">'SRBF-CP'!$E$10:$E$55</definedName>
    <definedName name="XDO_?RATING?343?">'SRBF-CP'!$E$10:$E$71</definedName>
    <definedName name="XDO_?RATING?344?">'SRBF-CP'!$E$10:$E$82</definedName>
    <definedName name="XDO_?RATING?345?">'SRBF-CP'!$E$10:$E$86</definedName>
    <definedName name="XDO_?RATING?346?">'SRBF-CP'!$E$10:$E$113</definedName>
    <definedName name="XDO_?RATING?347?">'SRBF-CP'!$E$10:$E$118</definedName>
    <definedName name="XDO_?RATING?348?">'SIA-US EQUITY FOF'!$E$14</definedName>
    <definedName name="XDO_?RATING?349?">'SIA-US EQUITY FOF'!$E$14:$E$53</definedName>
    <definedName name="XDO_?RATING?35?">SEHF!$E$10:$E$128</definedName>
    <definedName name="XDO_?RATING?350?">'SIA-US EQUITY FOF'!$E$14:$E$58</definedName>
    <definedName name="XDO_?RATING?351?">'SFMP- Series 41'!$E$18:$E$19</definedName>
    <definedName name="XDO_?RATING?352?">'SFMP- Series 41'!$E$18:$E$30</definedName>
    <definedName name="XDO_?RATING?353?">'SFMP- Series 41'!$E$18:$E$46</definedName>
    <definedName name="XDO_?RATING?354?">'SFMP- Series 41'!$E$18:$E$61</definedName>
    <definedName name="XDO_?RATING?355?">'SFMP- Series 41'!$E$18:$E$66</definedName>
    <definedName name="XDO_?RATING?356?">'SFMP- Series 42'!$E$18</definedName>
    <definedName name="XDO_?RATING?357?">'SFMP- Series 42'!$E$18:$E$40</definedName>
    <definedName name="XDO_?RATING?358?">'SFMP- Series 42'!$E$18:$E$61</definedName>
    <definedName name="XDO_?RATING?359?">'SFMP- Series 42'!$E$18:$E$76</definedName>
    <definedName name="XDO_?RATING?36?">SEHF!$E$10:$E$132</definedName>
    <definedName name="XDO_?RATING?360?">'SFMP- Series 42'!$E$18:$E$81</definedName>
    <definedName name="XDO_?RATING?361?">'SFMP- Series 43'!$E$26:$E$34</definedName>
    <definedName name="XDO_?RATING?362?">'SFMP- Series 43'!$E$26:$E$52</definedName>
    <definedName name="XDO_?RATING?363?">'SFMP- Series 43'!$E$26:$E$67</definedName>
    <definedName name="XDO_?RATING?364?">'SFMP- Series 43'!$E$26:$E$72</definedName>
    <definedName name="XDO_?RATING?365?">'SNN50'!$E$10:$E$59</definedName>
    <definedName name="XDO_?RATING?366?">'SNN50'!$E$10:$E$102</definedName>
    <definedName name="XDO_?RATING?367?">'SNN50'!$E$10:$E$107</definedName>
    <definedName name="XDO_?RATING?368?">'SFMP- Series 44'!$E$26:$E$31</definedName>
    <definedName name="XDO_?RATING?369?">'SFMP- Series 44'!$E$26:$E$53</definedName>
    <definedName name="XDO_?RATING?37?">SEHF!$E$10:$E$139</definedName>
    <definedName name="XDO_?RATING?370?">'SFMP- Series 44'!$E$26:$E$68</definedName>
    <definedName name="XDO_?RATING?371?">'SFMP- Series 44'!$E$26:$E$73</definedName>
    <definedName name="XDO_?RATING?372?">'SFMP- Series 45'!$E$26:$E$33</definedName>
    <definedName name="XDO_?RATING?373?">'SFMP- Series 45'!$E$26:$E$55</definedName>
    <definedName name="XDO_?RATING?374?">'SFMP- Series 45'!$E$26:$E$70</definedName>
    <definedName name="XDO_?RATING?375?">'SFMP- Series 45'!$E$26:$E$75</definedName>
    <definedName name="XDO_?RATING?376?">SBIETFCON!$E$10:$E$39</definedName>
    <definedName name="XDO_?RATING?377?">SBIETFCON!$E$10:$E$86</definedName>
    <definedName name="XDO_?RATING?378?">'SFMP- Series 46'!$E$26:$E$29</definedName>
    <definedName name="XDO_?RATING?379?">'SFMP- Series 46'!$E$26:$E$48</definedName>
    <definedName name="XDO_?RATING?38?">SEHF!$E$10:$E$147</definedName>
    <definedName name="XDO_?RATING?380?">'SFMP- Series 46'!$E$26:$E$63</definedName>
    <definedName name="XDO_?RATING?381?">'SFMP- Series 46'!$E$26:$E$68</definedName>
    <definedName name="XDO_?RATING?382?">'SFMP- Series 47'!$E$26:$E$27</definedName>
    <definedName name="XDO_?RATING?383?">'SFMP- Series 47'!$E$26:$E$47</definedName>
    <definedName name="XDO_?RATING?384?">'SFMP- Series 47'!$E$26:$E$62</definedName>
    <definedName name="XDO_?RATING?385?">'SFMP- Series 47'!$E$26:$E$67</definedName>
    <definedName name="XDO_?RATING?386?">'SFMP- Series 48'!$E$26:$E$28</definedName>
    <definedName name="XDO_?RATING?387?">'SFMP- Series 48'!$E$26:$E$45</definedName>
    <definedName name="XDO_?RATING?388?">'SFMP- Series 48'!$E$26:$E$60</definedName>
    <definedName name="XDO_?RATING?389?">'SFMP- Series 48'!$E$26:$E$65</definedName>
    <definedName name="XDO_?RATING?39?">SEHF!$E$10:$E$162</definedName>
    <definedName name="XDO_?RATING?390?">SBAF!$E$10:$E$100</definedName>
    <definedName name="XDO_?RATING?391?">SBAF!$E$10:$E$106</definedName>
    <definedName name="XDO_?RATING?392?">SBAF!$E$10:$E$110</definedName>
    <definedName name="XDO_?RATING?393?">SBAF!$E$10:$E$115</definedName>
    <definedName name="XDO_?RATING?394?">SBAF!$E$10:$E$152</definedName>
    <definedName name="XDO_?RATING?395?">SBAF!$E$10:$E$165</definedName>
    <definedName name="XDO_?RATING?396?">SBAF!$E$10:$E$169</definedName>
    <definedName name="XDO_?RATING?397?">SBAF!$E$10:$E$174</definedName>
    <definedName name="XDO_?RATING?398?">SBAF!$E$10:$E$178</definedName>
    <definedName name="XDO_?RATING?399?">SBAF!$E$10:$E$199</definedName>
    <definedName name="XDO_?RATING?4?">#REF!</definedName>
    <definedName name="XDO_?RATING?40?">SEHF!$E$10:$E$167</definedName>
    <definedName name="XDO_?RATING?400?">SBAF!$E$10:$E$204</definedName>
    <definedName name="XDO_?RATING?401?">'SFMP- Series 49'!$E$26:$E$33</definedName>
    <definedName name="XDO_?RATING?402?">'SFMP- Series 49'!$E$26:$E$53</definedName>
    <definedName name="XDO_?RATING?403?">'SFMP- Series 49'!$E$26:$E$68</definedName>
    <definedName name="XDO_?RATING?404?">'SFMP- Series 49'!$E$26:$E$73</definedName>
    <definedName name="XDO_?RATING?405?">'SFMP- Series 50'!$E$26:$E$30</definedName>
    <definedName name="XDO_?RATING?406?">'SFMP- Series 50'!$E$26:$E$49</definedName>
    <definedName name="XDO_?RATING?407?">'SFMP- Series 50'!$E$26:$E$64</definedName>
    <definedName name="XDO_?RATING?408?">'SFMP- Series 50'!$E$26:$E$69</definedName>
    <definedName name="XDO_?RATING?409?">'SFMP- Series 51'!$E$26:$E$36</definedName>
    <definedName name="XDO_?RATING?41?">#REF!</definedName>
    <definedName name="XDO_?RATING?410?">'SFMP- Series 51'!$E$26:$E$58</definedName>
    <definedName name="XDO_?RATING?411?">'SFMP- Series 51'!$E$26:$E$73</definedName>
    <definedName name="XDO_?RATING?412?">'SFMP- Series 51'!$E$26:$E$78</definedName>
    <definedName name="XDO_?RATING?413?">'SFMP- Series 52'!$E$26:$E$30</definedName>
    <definedName name="XDO_?RATING?414?">'SFMP- Series 52'!$E$26:$E$52</definedName>
    <definedName name="XDO_?RATING?415?">'SFMP- Series 52'!$E$26:$E$67</definedName>
    <definedName name="XDO_?RATING?416?">'SFMP- Series 52'!$E$26:$E$72</definedName>
    <definedName name="XDO_?RATING?417?">'SFMP- Series 53'!$E$26:$E$34</definedName>
    <definedName name="XDO_?RATING?418?">'SFMP- Series 53'!$E$26:$E$57</definedName>
    <definedName name="XDO_?RATING?419?">'SFMP- Series 53'!$E$26:$E$72</definedName>
    <definedName name="XDO_?RATING?42?">#REF!</definedName>
    <definedName name="XDO_?RATING?420?">'SFMP- Series 53'!$E$26:$E$77</definedName>
    <definedName name="XDO_?RATING?421?">'SFMP- Series 54'!$E$26:$E$28</definedName>
    <definedName name="XDO_?RATING?422?">'SFMP- Series 54'!$E$26:$E$44</definedName>
    <definedName name="XDO_?RATING?423?">'SFMP- Series 54'!$E$26:$E$59</definedName>
    <definedName name="XDO_?RATING?424?">'SFMP- Series 54'!$E$26:$E$64</definedName>
    <definedName name="XDO_?RATING?425?">'SFMP- Series 55'!$E$26:$E$32</definedName>
    <definedName name="XDO_?RATING?426?">'SFMP- Series 55'!$E$26:$E$55</definedName>
    <definedName name="XDO_?RATING?427?">'SFMP- Series 55'!$E$26:$E$70</definedName>
    <definedName name="XDO_?RATING?428?">'SFMP- Series 55'!$E$26:$E$75</definedName>
    <definedName name="XDO_?RATING?429?">'SFMP- Series 56'!$E$26:$E$27</definedName>
    <definedName name="XDO_?RATING?43?">SMIF!$E$18:$E$32</definedName>
    <definedName name="XDO_?RATING?430?">'SFMP- Series 56'!$E$26:$E$42</definedName>
    <definedName name="XDO_?RATING?431?">'SFMP- Series 56'!$E$26:$E$57</definedName>
    <definedName name="XDO_?RATING?432?">'SFMP- Series 56'!$E$26:$E$62</definedName>
    <definedName name="XDO_?RATING?433?">'SFMP- Series 57'!$E$26:$E$29</definedName>
    <definedName name="XDO_?RATING?434?">'SFMP- Series 57'!$E$26:$E$52</definedName>
    <definedName name="XDO_?RATING?435?">'SFMP- Series 57'!$E$26:$E$67</definedName>
    <definedName name="XDO_?RATING?436?">'SFMP- Series 57'!$E$26:$E$72</definedName>
    <definedName name="XDO_?RATING?437?">'SFMP- Series 58'!$E$26:$E$31</definedName>
    <definedName name="XDO_?RATING?438?">'SFMP- Series 58'!$E$26:$E$50</definedName>
    <definedName name="XDO_?RATING?439?">'SFMP- Series 58'!$E$26:$E$65</definedName>
    <definedName name="XDO_?RATING?44?">SMIF!$E$18:$E$43</definedName>
    <definedName name="XDO_?RATING?440?">'SFMP- Series 58'!$E$26:$E$70</definedName>
    <definedName name="XDO_?RATING?441?">SCPSE!$E$18:$E$45</definedName>
    <definedName name="XDO_?RATING?442?">SCPSE!$E$18:$E$54</definedName>
    <definedName name="XDO_?RATING?443?">SCPSE!$E$18:$E$127</definedName>
    <definedName name="XDO_?RATING?444?">SCPSE!$E$18:$E$154</definedName>
    <definedName name="XDO_?RATING?445?">SCPSE!$E$18:$E$159</definedName>
    <definedName name="XDO_?RATING?446?">'SFMP- Series 59'!$E$38:$E$40</definedName>
    <definedName name="XDO_?RATING?447?">'SFMP- Series 59'!$E$38:$E$55</definedName>
    <definedName name="XDO_?RATING?448?">'SFMP- Series 59'!$E$38:$E$60</definedName>
    <definedName name="XDO_?RATING?449?">'SFMP- Series 60'!$E$26:$E$30</definedName>
    <definedName name="XDO_?RATING?45?">SMIF!$E$18:$E$52</definedName>
    <definedName name="XDO_?RATING?450?">'SFMP- Series 60'!$E$26:$E$51</definedName>
    <definedName name="XDO_?RATING?451?">'SFMP- Series 60'!$E$26:$E$66</definedName>
    <definedName name="XDO_?RATING?452?">'SFMP- Series 60'!$E$26:$E$71</definedName>
    <definedName name="XDO_?RATING?453?">SMCF!$E$10:$E$60</definedName>
    <definedName name="XDO_?RATING?454?">SMCF!$E$10:$E$75</definedName>
    <definedName name="XDO_?RATING?455?">SMCF!$E$10:$E$87</definedName>
    <definedName name="XDO_?RATING?456?">SMCF!$E$10:$E$106</definedName>
    <definedName name="XDO_?RATING?457?">SMCF!$E$10:$E$111</definedName>
    <definedName name="XDO_?RATING?458?">'SFMP- Series 61'!$E$26:$E$36</definedName>
    <definedName name="XDO_?RATING?459?">'SFMP- Series 61'!$E$26:$E$58</definedName>
    <definedName name="XDO_?RATING?46?">SMIF!$E$18:$E$65</definedName>
    <definedName name="XDO_?RATING?460?">'SFMP- Series 61'!$E$26:$E$73</definedName>
    <definedName name="XDO_?RATING?461?">'SFMP- Series 61'!$E$26:$E$78</definedName>
    <definedName name="XDO_?RATING?462?">'SFMP- Series 66'!$E$26:$E$34</definedName>
    <definedName name="XDO_?RATING?463?">'SFMP- Series 66'!$E$26:$E$56</definedName>
    <definedName name="XDO_?RATING?464?">'SFMP- Series 66'!$E$26:$E$71</definedName>
    <definedName name="XDO_?RATING?465?">'SFMP- Series 66'!$E$26:$E$76</definedName>
    <definedName name="XDO_?RATING?466?">'SFMP- Series 67'!$E$26:$E$34</definedName>
    <definedName name="XDO_?RATING?467?">'SFMP- Series 67'!$E$26:$E$56</definedName>
    <definedName name="XDO_?RATING?468?">'SFMP- Series 67'!$E$26:$E$71</definedName>
    <definedName name="XDO_?RATING?469?">'SFMP- Series 67'!$E$26:$E$76</definedName>
    <definedName name="XDO_?RATING?47?">SMIF!$E$18:$E$75</definedName>
    <definedName name="XDO_?RATING?470?">'SFMP- Series 64'!$E$24</definedName>
    <definedName name="XDO_?RATING?471?">'SFMP- Series 64'!$E$24:$E$32</definedName>
    <definedName name="XDO_?RATING?472?">'SFMP- Series 64'!$E$24:$E$53</definedName>
    <definedName name="XDO_?RATING?473?">'SFMP- Series 64'!$E$24:$E$68</definedName>
    <definedName name="XDO_?RATING?474?">'SFMP- Series 64'!$E$24:$E$73</definedName>
    <definedName name="XDO_?RATING?475?">'SFMP- Series 68'!$E$24</definedName>
    <definedName name="XDO_?RATING?476?">'SFMP- Series 68'!$E$24:$E$41</definedName>
    <definedName name="XDO_?RATING?477?">'SFMP- Series 68'!$E$24:$E$56</definedName>
    <definedName name="XDO_?RATING?478?">'SFMP- Series 68'!$E$24:$E$61</definedName>
    <definedName name="XDO_?RATING?479?">SNM150IF!$E$10:$E$159</definedName>
    <definedName name="XDO_?RATING?48?">SMIF!$E$18:$E$80</definedName>
    <definedName name="XDO_?RATING?480?">SNM150IF!$E$10:$E$202</definedName>
    <definedName name="XDO_?RATING?481?">SNM150IF!$E$10:$E$207</definedName>
    <definedName name="XDO_?RATING?482?">SNS250IF!$E$10:$E$259</definedName>
    <definedName name="XDO_?RATING?483?">SNS250IF!$E$10:$E$302</definedName>
    <definedName name="XDO_?RATING?484?">SNS250IF!$E$10:$E$307</definedName>
    <definedName name="XDO_?RATING?485?">'SCIGI-JUN 2036'!$E$24:$E$25</definedName>
    <definedName name="XDO_?RATING?486?">'SCIGI-JUN 2036'!$E$24:$E$54</definedName>
    <definedName name="XDO_?RATING?487?">'SCIGI-JUN 2036'!$E$24:$E$59</definedName>
    <definedName name="XDO_?RATING?488?">'SCIGI-APR 2029'!$E$24</definedName>
    <definedName name="XDO_?RATING?489?">'SCIGI-APR 2029'!$E$24:$E$53</definedName>
    <definedName name="XDO_?RATING?49?">#REF!</definedName>
    <definedName name="XDO_?RATING?490?">'SCIGI-APR 2029'!$E$24:$E$58</definedName>
    <definedName name="XDO_?RATING?491?">'SCISI-SEP 2027'!$E$24</definedName>
    <definedName name="XDO_?RATING?492?">'SCISI-SEP 2027'!$E$24:$E$44</definedName>
    <definedName name="XDO_?RATING?493?">'SCISI-SEP 2027'!$E$24:$E$71</definedName>
    <definedName name="XDO_?RATING?494?">'SCISI-SEP 2027'!$E$24:$E$76</definedName>
    <definedName name="XDO_?RATING?495?">'SFMP- Series 72'!$E$38:$E$41</definedName>
    <definedName name="XDO_?RATING?496?">'SFMP- Series 72'!$E$38:$E$56</definedName>
    <definedName name="XDO_?RATING?497?">'SFMP- Series 72'!$E$38:$E$61</definedName>
    <definedName name="XDO_?RATING?498?">'SFMP- Series 73'!$E$38:$E$41</definedName>
    <definedName name="XDO_?RATING?499?">'SFMP- Series 73'!$E$38:$E$56</definedName>
    <definedName name="XDO_?RATING?5?">#REF!</definedName>
    <definedName name="XDO_?RATING?50?">#REF!</definedName>
    <definedName name="XDO_?RATING?500?">'SFMP- Series 73'!$E$38:$E$61</definedName>
    <definedName name="XDO_?RATING?501?">SLDF!$E$24:$E$33</definedName>
    <definedName name="XDO_?RATING?502?">SLDF!$E$24:$E$54</definedName>
    <definedName name="XDO_?RATING?503?">SLDF!$E$24:$E$64</definedName>
    <definedName name="XDO_?RATING?504?">SLDF!$E$24:$E$69</definedName>
    <definedName name="XDO_?RATING?505?">'SFMP- Series 74'!$E$26:$E$33</definedName>
    <definedName name="XDO_?RATING?506?">'SFMP- Series 74'!$E$26:$E$50</definedName>
    <definedName name="XDO_?RATING?507?">'SFMP- Series 74'!$E$26:$E$65</definedName>
    <definedName name="XDO_?RATING?508?">'SFMP- Series 74'!$E$26:$E$70</definedName>
    <definedName name="XDO_?RATING?509?">'SFMP- Series 76'!$E$18:$E$21</definedName>
    <definedName name="XDO_?RATING?51?">SCOF!$E$10:$E$56</definedName>
    <definedName name="XDO_?RATING?510?">'SFMP- Series 76'!$E$18:$E$31</definedName>
    <definedName name="XDO_?RATING?511?">'SFMP- Series 76'!$E$18:$E$49</definedName>
    <definedName name="XDO_?RATING?512?">'SFMP- Series 76'!$E$18:$E$64</definedName>
    <definedName name="XDO_?RATING?513?">'SFMP- Series 76'!$E$18:$E$69</definedName>
    <definedName name="XDO_?RATING?514?">'SFMP- Series 78'!$E$18:$E$22</definedName>
    <definedName name="XDO_?RATING?515?">'SFMP- Series 78'!$E$18:$E$34</definedName>
    <definedName name="XDO_?RATING?516?">'SFMP- Series 78'!$E$18:$E$51</definedName>
    <definedName name="XDO_?RATING?517?">'SFMP- Series 78'!$E$18:$E$66</definedName>
    <definedName name="XDO_?RATING?518?">'SFMP- Series 78'!$E$18:$E$71</definedName>
    <definedName name="XDO_?RATING?519?">SDYF!$E$10:$E$52</definedName>
    <definedName name="XDO_?RATING?52?">SCOF!$E$10:$E$81</definedName>
    <definedName name="XDO_?RATING?520?">SDYF!$E$10:$E$60</definedName>
    <definedName name="XDO_?RATING?521?">SDYF!$E$10:$E$67</definedName>
    <definedName name="XDO_?RATING?522?">SDYF!$E$10:$E$88</definedName>
    <definedName name="XDO_?RATING?523?">SDYF!$E$10:$E$107</definedName>
    <definedName name="XDO_?RATING?524?">SDYF!$E$10:$E$112</definedName>
    <definedName name="XDO_?RATING?525?">'SFMP- Series 79'!$E$18:$E$21</definedName>
    <definedName name="XDO_?RATING?526?">'SFMP- Series 79'!$E$18:$E$44</definedName>
    <definedName name="XDO_?RATING?527?">'SFMP- Series 79'!$E$18:$E$59</definedName>
    <definedName name="XDO_?RATING?528?">'SFMP- Series 79'!$E$18:$E$64</definedName>
    <definedName name="XDO_?RATING?529?">'SFMP- Series 81'!$E$18:$E$25</definedName>
    <definedName name="XDO_?RATING?53?">SCOF!$E$10:$E$100</definedName>
    <definedName name="XDO_?RATING?530?">'SFMP- Series 81'!$E$18:$E$41</definedName>
    <definedName name="XDO_?RATING?531?">'SFMP- Series 81'!$E$18:$E$59</definedName>
    <definedName name="XDO_?RATING?532?">'SFMP- Series 81'!$E$18:$E$74</definedName>
    <definedName name="XDO_?RATING?533?">'SFMP- Series 81'!$E$18:$E$79</definedName>
    <definedName name="XDO_?RATING?534?">'SBI-BSE-SENSEX-IF'!$E$10:$E$39</definedName>
    <definedName name="XDO_?RATING?535?">'SBI-BSE-SENSEX-IF'!$E$10:$E$82</definedName>
    <definedName name="XDO_?RATING?536?">'SBI-BSE-SENSEX-IF'!$E$10:$E$87</definedName>
    <definedName name="XDO_?RATING?537?">LIQUIDSBI!$E$52</definedName>
    <definedName name="XDO_?RATING?538?">LIQUIDSBI!$E$52:$E$57</definedName>
    <definedName name="XDO_?RATING?539?">SN50EWIF!$E$10:$E$59</definedName>
    <definedName name="XDO_?RATING?54?">SCOF!$E$10:$E$105</definedName>
    <definedName name="XDO_?RATING?540?">SN50EWIF!$E$10:$E$102</definedName>
    <definedName name="XDO_?RATING?541?">SN50EWIF!$E$10:$E$107</definedName>
    <definedName name="XDO_?RATING?542?">SEOF!$E$10:$E$42</definedName>
    <definedName name="XDO_?RATING?543?">SEOF!$E$10:$E$67</definedName>
    <definedName name="XDO_?RATING?544?">SEOF!$E$10:$E$86</definedName>
    <definedName name="XDO_?RATING?545?">SEOF!$E$10:$E$91</definedName>
    <definedName name="XDO_?RATING?546?">'SBI-AOF'!$E$10:$E$37</definedName>
    <definedName name="XDO_?RATING?547?">'SBI-AOF'!$E$10:$E$62</definedName>
    <definedName name="XDO_?RATING?548?">'SBI-AOF'!$E$10:$E$81</definedName>
    <definedName name="XDO_?RATING?549?">'SBI-AOF'!$E$10:$E$86</definedName>
    <definedName name="XDO_?RATING?55?">STOF!$E$10:$E$35</definedName>
    <definedName name="XDO_?RATING?550?">'SBI Silver ETF'!$E$54</definedName>
    <definedName name="XDO_?RATING?551?">'SBI Silver ETF'!$E$54:$E$56</definedName>
    <definedName name="XDO_?RATING?552?">'SBI Silver ETF'!$E$54:$E$59</definedName>
    <definedName name="XDO_?RATING?553?">'SBI Silver ETF Fund of Fund'!$E$42</definedName>
    <definedName name="XDO_?RATING?554?">'SBI Silver ETF Fund of Fund'!$E$42:$E$54</definedName>
    <definedName name="XDO_?RATING?555?">'SBI Silver ETF Fund of Fund'!$E$42:$E$59</definedName>
    <definedName name="XDO_?RATING?556?">'SBI Nifty50 Equal Weight ETF'!$E$10:$E$59</definedName>
    <definedName name="XDO_?RATING?557?">'SBI Nifty50 Equal Weight ETF'!$E$10:$E$102</definedName>
    <definedName name="XDO_?RATING?558?">'SBI Nifty50 Equal Weight ETF'!$E$10:$E$107</definedName>
    <definedName name="XDO_?RATING?559?">SIOF!$E$10:$E$49</definedName>
    <definedName name="XDO_?RATING?56?">STOF!$E$10:$E$40</definedName>
    <definedName name="XDO_?RATING?560?">SIOF!$E$10:$E$75</definedName>
    <definedName name="XDO_?RATING?561?">SIOF!$E$10:$E$94</definedName>
    <definedName name="XDO_?RATING?562?">SIOF!$E$10:$E$99</definedName>
    <definedName name="XDO_?RATING?563?">'SBI Nifty 500 Index Fund'!$E$10:$E$509</definedName>
    <definedName name="XDO_?RATING?564?">'SBI Nifty 500 Index Fund'!$E$10:$E$552</definedName>
    <definedName name="XDO_?RATING?565?">'SBI Nifty 500 Index Fund'!$E$10:$E$557</definedName>
    <definedName name="XDO_?RATING?566?">SBINICIF!$E$10:$E$39</definedName>
    <definedName name="XDO_?RATING?567?">SBINICIF!$E$10:$E$82</definedName>
    <definedName name="XDO_?RATING?568?">SBINICIF!$E$10:$E$87</definedName>
    <definedName name="XDO_?RATING?569?">'SBI Quant Fund'!$E$10:$E$40</definedName>
    <definedName name="XDO_?RATING?57?">STOF!$E$10:$E$48</definedName>
    <definedName name="XDO_?RATING?570?">'SBI Quant Fund'!$E$10:$E$83</definedName>
    <definedName name="XDO_?RATING?571?">'SBI Quant Fund'!$E$10:$E$88</definedName>
    <definedName name="XDO_?RATING?572?">'SBI Nifty Bank Index Fund'!$E$10:$E$21</definedName>
    <definedName name="XDO_?RATING?573?">'SBI Nifty Bank Index Fund'!$E$10:$E$64</definedName>
    <definedName name="XDO_?RATING?574?">'SBI Nifty Bank Index Fund'!$E$10:$E$69</definedName>
    <definedName name="XDO_?RATING?575?">'SBI Nifty IT Index Fund'!$E$10:$E$19</definedName>
    <definedName name="XDO_?RATING?576?">'SBI Nifty IT Index Fund'!$E$10:$E$62</definedName>
    <definedName name="XDO_?RATING?577?">'SBI Nifty IT Index Fund'!$E$10:$E$67</definedName>
    <definedName name="XDO_?RATING?578?">#REF!</definedName>
    <definedName name="XDO_?RATING?579?">#REF!</definedName>
    <definedName name="XDO_?RATING?58?">STOF!$E$10:$E$69</definedName>
    <definedName name="XDO_?RATING?580?">#REF!</definedName>
    <definedName name="XDO_?RATING?581?">#REF!</definedName>
    <definedName name="XDO_?RATING?582?">#REF!</definedName>
    <definedName name="XDO_?RATING?583?">#REF!</definedName>
    <definedName name="XDO_?RATING?584?">#REF!</definedName>
    <definedName name="XDO_?RATING?585?">#REF!</definedName>
    <definedName name="XDO_?RATING?586?">#REF!</definedName>
    <definedName name="XDO_?RATING?587?">#REF!</definedName>
    <definedName name="XDO_?RATING?588?">#REF!</definedName>
    <definedName name="XDO_?RATING?589?">#REF!</definedName>
    <definedName name="XDO_?RATING?59?">STOF!$E$10:$E$88</definedName>
    <definedName name="XDO_?RATING?590?">#REF!</definedName>
    <definedName name="XDO_?RATING?591?">#REF!</definedName>
    <definedName name="XDO_?RATING?592?">#REF!</definedName>
    <definedName name="XDO_?RATING?593?">#REF!</definedName>
    <definedName name="XDO_?RATING?594?">#REF!</definedName>
    <definedName name="XDO_?RATING?6?">#REF!</definedName>
    <definedName name="XDO_?RATING?60?">STOF!$E$10:$E$93</definedName>
    <definedName name="XDO_?RATING?61?">SHOF!$E$10:$E$37</definedName>
    <definedName name="XDO_?RATING?62?">SHOF!$E$10:$E$43</definedName>
    <definedName name="XDO_?RATING?63?">SHOF!$E$10:$E$64</definedName>
    <definedName name="XDO_?RATING?64?">SHOF!$E$10:$E$83</definedName>
    <definedName name="XDO_?RATING?65?">SHOF!$E$10:$E$88</definedName>
    <definedName name="XDO_?RATING?66?">SCF!$E$10:$E$93</definedName>
    <definedName name="XDO_?RATING?67?">SCF!$E$10:$E$100</definedName>
    <definedName name="XDO_?RATING?68?">SCF!$E$10:$E$104</definedName>
    <definedName name="XDO_?RATING?69?">SCF!$E$10:$E$131</definedName>
    <definedName name="XDO_?RATING?7?">#REF!</definedName>
    <definedName name="XDO_?RATING?70?">SCF!$E$10:$E$150</definedName>
    <definedName name="XDO_?RATING?71?">SCF!$E$10:$E$155</definedName>
    <definedName name="XDO_?RATING?72?">SNIF!$E$10:$E$59</definedName>
    <definedName name="XDO_?RATING?73?">SNIF!$E$10:$E$102</definedName>
    <definedName name="XDO_?RATING?74?">SNIF!$E$10:$E$107</definedName>
    <definedName name="XDO_?RATING?75?">'SMCBF-SP'!$E$10:$E$31</definedName>
    <definedName name="XDO_?RATING?76?">'SMCBF-SP'!$E$10:$E$51</definedName>
    <definedName name="XDO_?RATING?77?">'SMCBF-SP'!$E$10:$E$60</definedName>
    <definedName name="XDO_?RATING?78?">'SMCBF-SP'!$E$10:$E$65</definedName>
    <definedName name="XDO_?RATING?79?">'SMCBF-SP'!$E$10:$E$78</definedName>
    <definedName name="XDO_?RATING?8?">#REF!</definedName>
    <definedName name="XDO_?RATING?80?">'SMCBF-SP'!$E$10:$E$93</definedName>
    <definedName name="XDO_?RATING?81?">'SMCBF-SP'!$E$10:$E$98</definedName>
    <definedName name="XDO_?RATING?82?">SOF!$E$34:$E$35</definedName>
    <definedName name="XDO_?RATING?83?">SOF!$E$34:$E$55</definedName>
    <definedName name="XDO_?RATING?84?">SOF!$E$34:$E$60</definedName>
    <definedName name="XDO_?RATING?85?">SMMDF!$E$18:$E$48</definedName>
    <definedName name="XDO_?RATING?86?">SMMDF!$E$18:$E$60</definedName>
    <definedName name="XDO_?RATING?87?">SMMDF!$E$18:$E$71</definedName>
    <definedName name="XDO_?RATING?88?">SMMDF!$E$18:$E$75</definedName>
    <definedName name="XDO_?RATING?89?">SMMDF!$E$18:$E$86</definedName>
    <definedName name="XDO_?RATING?9?">SLMF!$E$10:$E$81</definedName>
    <definedName name="XDO_?RATING?90?">SMMDF!$E$18:$E$96</definedName>
    <definedName name="XDO_?RATING?91?">SMMDF!$E$18:$E$101</definedName>
    <definedName name="XDO_?RATING?92?">SLF!$E$18:$E$22</definedName>
    <definedName name="XDO_?RATING?93?">SLF!$E$18:$E$35</definedName>
    <definedName name="XDO_?RATING?94?">SLF!$E$18:$E$97</definedName>
    <definedName name="XDO_?RATING?95?">SLF!$E$18:$E$126</definedName>
    <definedName name="XDO_?RATING?96?">SLF!$E$18:$E$137</definedName>
    <definedName name="XDO_?RATING?97?">SLF!$E$18:$E$148</definedName>
    <definedName name="XDO_?RATING?98?">SLF!$E$18:$E$159</definedName>
    <definedName name="XDO_?RATING?99?">SLF!$E$18:$E$164</definedName>
    <definedName name="XDO_?REMARKS?">SMEEF!$O$10:$O$100</definedName>
    <definedName name="XDO_?REMARKS?1?">#REF!</definedName>
    <definedName name="XDO_?REMARKS?10?">SLMF!$K$10:$K$87</definedName>
    <definedName name="XDO_?REMARKS?100?">SDBF!$K$18:$K$23</definedName>
    <definedName name="XDO_?REMARKS?101?">SDBF!$K$18:$K$29</definedName>
    <definedName name="XDO_?REMARKS?102?">SDBF!$K$18:$K$37</definedName>
    <definedName name="XDO_?REMARKS?103?">SDBF!$K$18:$K$41</definedName>
    <definedName name="XDO_?REMARKS?104?">SDBF!$K$18:$K$60</definedName>
    <definedName name="XDO_?REMARKS?105?">SDBF!$K$18:$K$70</definedName>
    <definedName name="XDO_?REMARKS?106?">SDBF!$K$18:$K$75</definedName>
    <definedName name="XDO_?REMARKS?107?">SSF!$K$24</definedName>
    <definedName name="XDO_?REMARKS?108?">SSF!$K$24:$K$62</definedName>
    <definedName name="XDO_?REMARKS?109?">SSF!$K$24:$K$89</definedName>
    <definedName name="XDO_?REMARKS?11?">SLMF!$K$10:$K$91</definedName>
    <definedName name="XDO_?REMARKS?110?">SSF!$K$24:$K$131</definedName>
    <definedName name="XDO_?REMARKS?111?">SSF!$K$24:$K$136</definedName>
    <definedName name="XDO_?REMARKS?112?">SSF!$K$24:$K$147</definedName>
    <definedName name="XDO_?REMARKS?113?">SSF!$K$24:$K$157</definedName>
    <definedName name="XDO_?REMARKS?114?">SSF!$K$24:$K$162</definedName>
    <definedName name="XDO_?REMARKS?115?">SCRF!$K$16</definedName>
    <definedName name="XDO_?REMARKS?116?">SCRF!$K$16:$K$20</definedName>
    <definedName name="XDO_?REMARKS?117?">SCRF!$K$16:$K$54</definedName>
    <definedName name="XDO_?REMARKS?118?">SCRF!$K$16:$K$64</definedName>
    <definedName name="XDO_?REMARKS?119?">SCRF!$K$16:$K$85</definedName>
    <definedName name="XDO_?REMARKS?12?">SLMF!$K$10:$K$112</definedName>
    <definedName name="XDO_?REMARKS?120?">SCRF!$K$16:$K$95</definedName>
    <definedName name="XDO_?REMARKS?121?">SCRF!$K$16:$K$100</definedName>
    <definedName name="XDO_?REMARKS?122?">SFEF!$K$10:$K$33</definedName>
    <definedName name="XDO_?REMARKS?123?">SFEF!$K$10:$K$41</definedName>
    <definedName name="XDO_?REMARKS?124?">SFEF!$K$10:$K$66</definedName>
    <definedName name="XDO_?REMARKS?125?">SFEF!$K$10:$K$85</definedName>
    <definedName name="XDO_?REMARKS?126?">SFEF!$K$10:$K$90</definedName>
    <definedName name="XDO_?REMARKS?127?">SCHF!$K$10:$K$47</definedName>
    <definedName name="XDO_?REMARKS?128?">SCHF!$K$10:$K$55</definedName>
    <definedName name="XDO_?REMARKS?129?">SCHF!$K$10:$K$109</definedName>
    <definedName name="XDO_?REMARKS?13?">SLMF!$K$10:$K$131</definedName>
    <definedName name="XDO_?REMARKS?130?">SCHF!$K$10:$K$120</definedName>
    <definedName name="XDO_?REMARKS?131?">SCHF!$K$10:$K$128</definedName>
    <definedName name="XDO_?REMARKS?132?">SCHF!$K$10:$K$147</definedName>
    <definedName name="XDO_?REMARKS?133?">SCHF!$K$10:$K$157</definedName>
    <definedName name="XDO_?REMARKS?134?">SCHF!$K$10:$K$162</definedName>
    <definedName name="XDO_?REMARKS?135?">SMUSD!$K$18:$K$42</definedName>
    <definedName name="XDO_?REMARKS?136?">SMUSD!$K$18:$K$49</definedName>
    <definedName name="XDO_?REMARKS?137?">SMUSD!$K$18:$K$53</definedName>
    <definedName name="XDO_?REMARKS?138?">SMUSD!$K$18:$K$64</definedName>
    <definedName name="XDO_?REMARKS?139?">SMUSD!$K$18:$K$73</definedName>
    <definedName name="XDO_?REMARKS?14?">SLMF!$K$10:$K$136</definedName>
    <definedName name="XDO_?REMARKS?140?">SMUSD!$K$18:$K$99</definedName>
    <definedName name="XDO_?REMARKS?141?">SMUSD!$K$18:$K$104</definedName>
    <definedName name="XDO_?REMARKS?142?">SMUSD!$K$18:$K$115</definedName>
    <definedName name="XDO_?REMARKS?143?">SMUSD!$K$18:$K$125</definedName>
    <definedName name="XDO_?REMARKS?144?">SMUSD!$K$18:$K$130</definedName>
    <definedName name="XDO_?REMARKS?145?">SMIDCAP!$K$10:$K$68</definedName>
    <definedName name="XDO_?REMARKS?146?">SMIDCAP!$K$10:$K$95</definedName>
    <definedName name="XDO_?REMARKS?147?">SMIDCAP!$K$10:$K$114</definedName>
    <definedName name="XDO_?REMARKS?148?">SMIDCAP!$K$10:$K$119</definedName>
    <definedName name="XDO_?REMARKS?149?">SMCMF!$K$24:$K$25</definedName>
    <definedName name="XDO_?REMARKS?15?">SLTEF!$K$10:$K$72</definedName>
    <definedName name="XDO_?REMARKS?150?">SMCMF!$K$24:$K$54</definedName>
    <definedName name="XDO_?REMARKS?151?">SMCMF!$K$24:$K$59</definedName>
    <definedName name="XDO_?REMARKS?152?">SMCOMMA!$K$10:$K$36</definedName>
    <definedName name="XDO_?REMARKS?153?">SMCOMMA!$K$10:$K$61</definedName>
    <definedName name="XDO_?REMARKS?154?">SMCOMMA!$K$10:$K$80</definedName>
    <definedName name="XDO_?REMARKS?155?">SMCOMMA!$K$10:$K$85</definedName>
    <definedName name="XDO_?REMARKS?156?">SMGF!$K$24:$K$29</definedName>
    <definedName name="XDO_?REMARKS?157?">SMGF!$K$24:$K$36</definedName>
    <definedName name="XDO_?REMARKS?158?">SMGF!$K$24:$K$63</definedName>
    <definedName name="XDO_?REMARKS?159?">SMGF!$K$24:$K$68</definedName>
    <definedName name="XDO_?REMARKS?16?">SLTEF!$K$10:$K$97</definedName>
    <definedName name="XDO_?REMARKS?160?">SFLEXI!$K$10:$K$73</definedName>
    <definedName name="XDO_?REMARKS?161?">SFLEXI!$K$10:$K$82</definedName>
    <definedName name="XDO_?REMARKS?162?">SFLEXI!$K$10:$K$103</definedName>
    <definedName name="XDO_?REMARKS?163?">SFLEXI!$K$10:$K$122</definedName>
    <definedName name="XDO_?REMARKS?164?">SFLEXI!$K$10:$K$127</definedName>
    <definedName name="XDO_?REMARKS?165?">SMAAF!$K$10:$K$60</definedName>
    <definedName name="XDO_?REMARKS?166?">SMAAF!$K$10:$K$68</definedName>
    <definedName name="XDO_?REMARKS?167?">SMAAF!$K$10:$K$73</definedName>
    <definedName name="XDO_?REMARKS?168?">SMAAF!$K$10:$K$109</definedName>
    <definedName name="XDO_?REMARKS?169?">SMAAF!$K$10:$K$119</definedName>
    <definedName name="XDO_?REMARKS?17?">SLTEF!$K$10:$K$116</definedName>
    <definedName name="XDO_?REMARKS?170?">SMAAF!$K$10:$K$140</definedName>
    <definedName name="XDO_?REMARKS?171?">SMAAF!$K$10:$K$152</definedName>
    <definedName name="XDO_?REMARKS?172?">SMAAF!$K$10:$K$157</definedName>
    <definedName name="XDO_?REMARKS?173?">SBLUECHIP!$K$10:$K$54</definedName>
    <definedName name="XDO_?REMARKS?174?">SBLUECHIP!$K$10:$K$81</definedName>
    <definedName name="XDO_?REMARKS?175?">SBLUECHIP!$K$10:$K$100</definedName>
    <definedName name="XDO_?REMARKS?176?">SBLUECHIP!$K$10:$K$105</definedName>
    <definedName name="XDO_?REMARKS?177?">SAOF!$K$10:$K$193</definedName>
    <definedName name="XDO_?REMARKS?178?">SAOF!$K$10:$K$222</definedName>
    <definedName name="XDO_?REMARKS?179?">SAOF!$K$10:$K$239</definedName>
    <definedName name="XDO_?REMARKS?18?">SLTEF!$K$10:$K$121</definedName>
    <definedName name="XDO_?REMARKS?180?">SAOF!$K$10:$K$247</definedName>
    <definedName name="XDO_?REMARKS?181?">SAOF!$K$10:$K$251</definedName>
    <definedName name="XDO_?REMARKS?182?">SAOF!$K$10:$K$263</definedName>
    <definedName name="XDO_?REMARKS?183?">SAOF!$K$10:$K$275</definedName>
    <definedName name="XDO_?REMARKS?184?">SAOF!$K$10:$K$280</definedName>
    <definedName name="XDO_?REMARKS?185?">SIF!$K$10:$K$45</definedName>
    <definedName name="XDO_?REMARKS?186?">SIF!$K$10:$K$53</definedName>
    <definedName name="XDO_?REMARKS?187?">SIF!$K$10:$K$74</definedName>
    <definedName name="XDO_?REMARKS?188?">SIF!$K$10:$K$93</definedName>
    <definedName name="XDO_?REMARKS?189?">SIF!$K$10:$K$98</definedName>
    <definedName name="XDO_?REMARKS?19?">#REF!</definedName>
    <definedName name="XDO_?REMARKS?190?">SMLDF!$K$18:$K$70</definedName>
    <definedName name="XDO_?REMARKS?191?">SMLDF!$K$18:$K$79</definedName>
    <definedName name="XDO_?REMARKS?192?">SMLDF!$K$18:$K$85</definedName>
    <definedName name="XDO_?REMARKS?193?">SMLDF!$K$18:$K$92</definedName>
    <definedName name="XDO_?REMARKS?194?">SMLDF!$K$18:$K$104</definedName>
    <definedName name="XDO_?REMARKS?195?">SMLDF!$K$18:$K$110</definedName>
    <definedName name="XDO_?REMARKS?196?">SMLDF!$K$18:$K$116</definedName>
    <definedName name="XDO_?REMARKS?197?">SMLDF!$K$18:$K$122</definedName>
    <definedName name="XDO_?REMARKS?198?">SMLDF!$K$18:$K$129</definedName>
    <definedName name="XDO_?REMARKS?199?">SMLDF!$K$18:$K$139</definedName>
    <definedName name="XDO_?REMARKS?2?">#REF!</definedName>
    <definedName name="XDO_?REMARKS?20?">#REF!</definedName>
    <definedName name="XDO_?REMARKS?200?">SMLDF!$K$18:$K$144</definedName>
    <definedName name="XDO_?REMARKS?201?">SSTDF!$K$18:$K$68</definedName>
    <definedName name="XDO_?REMARKS?202?">SSTDF!$K$18:$K$75</definedName>
    <definedName name="XDO_?REMARKS?203?">SSTDF!$K$18:$K$83</definedName>
    <definedName name="XDO_?REMARKS?204?">SSTDF!$K$18:$K$89</definedName>
    <definedName name="XDO_?REMARKS?205?">SSTDF!$K$18:$K$102</definedName>
    <definedName name="XDO_?REMARKS?206?">SSTDF!$K$18:$K$109</definedName>
    <definedName name="XDO_?REMARKS?207?">SSTDF!$K$18:$K$119</definedName>
    <definedName name="XDO_?REMARKS?208?">SSTDF!$K$18:$K$124</definedName>
    <definedName name="XDO_?REMARKS?209?">SETFGOLD!$K$46</definedName>
    <definedName name="XDO_?REMARKS?21?">#REF!</definedName>
    <definedName name="XDO_?REMARKS?210?">SETFGOLD!$K$46:$K$54</definedName>
    <definedName name="XDO_?REMARKS?211?">SETFGOLD!$K$46:$K$59</definedName>
    <definedName name="XDO_?REMARKS?212?">SPSU!$K$10:$K$34</definedName>
    <definedName name="XDO_?REMARKS?213?">SPSU!$K$10:$K$59</definedName>
    <definedName name="XDO_?REMARKS?214?">SPSU!$K$10:$K$78</definedName>
    <definedName name="XDO_?REMARKS?215?">SPSU!$K$10:$K$83</definedName>
    <definedName name="XDO_?REMARKS?216?">SGF!$K$42</definedName>
    <definedName name="XDO_?REMARKS?217?">SGF!$K$42:$K$54</definedName>
    <definedName name="XDO_?REMARKS?218?">SGF!$K$42:$K$59</definedName>
    <definedName name="XDO_?REMARKS?219?">SBISENSEX!$K$10:$K$39</definedName>
    <definedName name="XDO_?REMARKS?22?">#REF!</definedName>
    <definedName name="XDO_?REMARKS?220?">SBISENSEX!$K$10:$K$82</definedName>
    <definedName name="XDO_?REMARKS?221?">SBISENSEX!$K$10:$K$87</definedName>
    <definedName name="XDO_?REMARKS?222?">SSCF!$K$10:$K$73</definedName>
    <definedName name="XDO_?REMARKS?223?">SSCF!$K$10:$K$98</definedName>
    <definedName name="XDO_?REMARKS?224?">SSCF!$K$10:$K$117</definedName>
    <definedName name="XDO_?REMARKS?225?">SSCF!$K$10:$K$122</definedName>
    <definedName name="XDO_?REMARKS?226?">SBPF!$K$18:$K$57</definedName>
    <definedName name="XDO_?REMARKS?227?">SBPF!$K$18:$K$66</definedName>
    <definedName name="XDO_?REMARKS?228?">SBPF!$K$18:$K$71</definedName>
    <definedName name="XDO_?REMARKS?229?">SBPF!$K$18:$K$79</definedName>
    <definedName name="XDO_?REMARKS?23?">SMGLF!$K$10:$K$39</definedName>
    <definedName name="XDO_?REMARKS?230?">SBPF!$K$18:$K$92</definedName>
    <definedName name="XDO_?REMARKS?231?">SBPF!$K$18:$K$102</definedName>
    <definedName name="XDO_?REMARKS?232?">SBPF!$K$18:$K$107</definedName>
    <definedName name="XDO_?REMARKS?233?">'SLTAF-II'!$K$10:$K$29</definedName>
    <definedName name="XDO_?REMARKS?234?">'SLTAF-II'!$K$10:$K$72</definedName>
    <definedName name="XDO_?REMARKS?235?">'SLTAF-II'!$K$10:$K$77</definedName>
    <definedName name="XDO_?REMARKS?236?">SBFS!$K$10:$K$32</definedName>
    <definedName name="XDO_?REMARKS?237?">SBFS!$K$10:$K$57</definedName>
    <definedName name="XDO_?REMARKS?238?">SBFS!$K$10:$K$76</definedName>
    <definedName name="XDO_?REMARKS?239?">SBFS!$K$10:$K$81</definedName>
    <definedName name="XDO_?REMARKS?24?">SMGLF!$K$10:$K$64</definedName>
    <definedName name="XDO_?REMARKS?240?">SETFNN50!$K$10:$K$59</definedName>
    <definedName name="XDO_?REMARKS?241?">SETFNN50!$K$10:$K$102</definedName>
    <definedName name="XDO_?REMARKS?242?">SETFNN50!$K$10:$K$107</definedName>
    <definedName name="XDO_?REMARKS?243?">SETFNIFBK!$K$10:$K$21</definedName>
    <definedName name="XDO_?REMARKS?244?">SETFNIFBK!$K$10:$K$64</definedName>
    <definedName name="XDO_?REMARKS?245?">SETFNIFBK!$K$10:$K$69</definedName>
    <definedName name="XDO_?REMARKS?246?">SETFBSE100!$K$10:$K$109</definedName>
    <definedName name="XDO_?REMARKS?247?">SETFBSE100!$K$10:$K$152</definedName>
    <definedName name="XDO_?REMARKS?248?">SETFBSE100!$K$10:$K$157</definedName>
    <definedName name="XDO_?REMARKS?249?">SESF!$K$10:$K$115</definedName>
    <definedName name="XDO_?REMARKS?25?">SMGLF!$K$10:$K$83</definedName>
    <definedName name="XDO_?REMARKS?250?">SESF!$K$10:$K$121</definedName>
    <definedName name="XDO_?REMARKS?251?">SESF!$K$10:$K$126</definedName>
    <definedName name="XDO_?REMARKS?252?">SESF!$K$10:$K$131</definedName>
    <definedName name="XDO_?REMARKS?253?">SESF!$K$10:$K$151</definedName>
    <definedName name="XDO_?REMARKS?254?">SESF!$K$10:$K$162</definedName>
    <definedName name="XDO_?REMARKS?255?">SESF!$K$10:$K$173</definedName>
    <definedName name="XDO_?REMARKS?256?">SESF!$K$10:$K$192</definedName>
    <definedName name="XDO_?REMARKS?257?">SESF!$K$10:$K$197</definedName>
    <definedName name="XDO_?REMARKS?258?">SETFNIF50!$K$10:$K$59</definedName>
    <definedName name="XDO_?REMARKS?259?">SETFNIF50!$K$10:$K$102</definedName>
    <definedName name="XDO_?REMARKS?26?">SMGLF!$K$10:$K$88</definedName>
    <definedName name="XDO_?REMARKS?260?">SETFNIF50!$K$10:$K$107</definedName>
    <definedName name="XDO_?REMARKS?261?">'SLTAF-III'!$K$10:$K$36</definedName>
    <definedName name="XDO_?REMARKS?262?">'SLTAF-III'!$K$10:$K$79</definedName>
    <definedName name="XDO_?REMARKS?263?">'SLTAF-III'!$K$10:$K$84</definedName>
    <definedName name="XDO_?REMARKS?264?">SETF10GILT!$K$24</definedName>
    <definedName name="XDO_?REMARKS?265?">SETF10GILT!$K$24:$K$53</definedName>
    <definedName name="XDO_?REMARKS?266?">SETF10GILT!$K$24:$K$58</definedName>
    <definedName name="XDO_?REMARKS?267?">'SLTAF-IV'!$K$10:$K$31</definedName>
    <definedName name="XDO_?REMARKS?268?">'SLTAF-IV'!$K$10:$K$74</definedName>
    <definedName name="XDO_?REMARKS?269?">'SLTAF-IV'!$K$10:$K$79</definedName>
    <definedName name="XDO_?REMARKS?27?">#REF!</definedName>
    <definedName name="XDO_?REMARKS?270?">'SLTAF-V'!$K$10:$K$35</definedName>
    <definedName name="XDO_?REMARKS?271?">'SLTAF-V'!$K$10:$K$78</definedName>
    <definedName name="XDO_?REMARKS?272?">'SLTAF-V'!$K$10:$K$83</definedName>
    <definedName name="XDO_?REMARKS?273?">'SLTAF-VI'!$K$10:$K$45</definedName>
    <definedName name="XDO_?REMARKS?274?">'SLTAF-VI'!$K$10:$K$88</definedName>
    <definedName name="XDO_?REMARKS?275?">'SLTAF-VI'!$K$10:$K$93</definedName>
    <definedName name="XDO_?REMARKS?276?">SETFSN50!$K$10:$K$59</definedName>
    <definedName name="XDO_?REMARKS?277?">SETFSN50!$K$10:$K$102</definedName>
    <definedName name="XDO_?REMARKS?278?">SETFSN50!$K$10:$K$107</definedName>
    <definedName name="XDO_?REMARKS?279?">SBIETFQLTY!$K$10:$K$39</definedName>
    <definedName name="XDO_?REMARKS?28?">#REF!</definedName>
    <definedName name="XDO_?REMARKS?280?">SBIETFQLTY!$K$10:$K$82</definedName>
    <definedName name="XDO_?REMARKS?281?">SBIETFQLTY!$K$10:$K$87</definedName>
    <definedName name="XDO_?REMARKS?282?">SCBF!$K$18:$K$103</definedName>
    <definedName name="XDO_?REMARKS?283?">SCBF!$K$18:$K$109</definedName>
    <definedName name="XDO_?REMARKS?284?">SCBF!$K$18:$K$114</definedName>
    <definedName name="XDO_?REMARKS?285?">SCBF!$K$18:$K$120</definedName>
    <definedName name="XDO_?REMARKS?286?">SCBF!$K$18:$K$130</definedName>
    <definedName name="XDO_?REMARKS?287?">SCBF!$K$18:$K$143</definedName>
    <definedName name="XDO_?REMARKS?288?">SCBF!$K$18:$K$153</definedName>
    <definedName name="XDO_?REMARKS?289?">SCBF!$K$18:$K$158</definedName>
    <definedName name="XDO_?REMARKS?29?">SEHF!$K$10:$K$48</definedName>
    <definedName name="XDO_?REMARKS?290?">SEMVF!$K$10:$K$59</definedName>
    <definedName name="XDO_?REMARKS?291?">SEMVF!$K$10:$K$102</definedName>
    <definedName name="XDO_?REMARKS?292?">SEMVF!$K$10:$K$107</definedName>
    <definedName name="XDO_?REMARKS?293?">'SFMP- Series 1'!$K$26:$K$31</definedName>
    <definedName name="XDO_?REMARKS?294?">'SFMP- Series 1'!$K$26:$K$50</definedName>
    <definedName name="XDO_?REMARKS?295?">'SFMP- Series 1'!$K$26:$K$65</definedName>
    <definedName name="XDO_?REMARKS?296?">'SFMP- Series 1'!$K$26:$K$70</definedName>
    <definedName name="XDO_?REMARKS?297?">'SFMP- Series 6'!$K$26:$K$29</definedName>
    <definedName name="XDO_?REMARKS?298?">'SFMP- Series 6'!$K$26:$K$48</definedName>
    <definedName name="XDO_?REMARKS?299?">'SFMP- Series 6'!$K$26:$K$63</definedName>
    <definedName name="XDO_?REMARKS?3?">#REF!</definedName>
    <definedName name="XDO_?REMARKS?30?">SEHF!$K$10:$K$53</definedName>
    <definedName name="XDO_?REMARKS?300?">'SFMP- Series 6'!$K$26:$K$68</definedName>
    <definedName name="XDO_?REMARKS?301?">'SFMP- Series 34'!$K$26</definedName>
    <definedName name="XDO_?REMARKS?302?">'SFMP- Series 34'!$K$26:$K$43</definedName>
    <definedName name="XDO_?REMARKS?303?">'SFMP- Series 34'!$K$26:$K$58</definedName>
    <definedName name="XDO_?REMARKS?304?">'SFMP- Series 34'!$K$26:$K$63</definedName>
    <definedName name="XDO_?REMARKS?305?">'SMCBF-IP'!$K$10:$K$34</definedName>
    <definedName name="XDO_?REMARKS?306?">'SMCBF-IP'!$K$10:$K$40</definedName>
    <definedName name="XDO_?REMARKS?307?">'SMCBF-IP'!$K$10:$K$45</definedName>
    <definedName name="XDO_?REMARKS?308?">'SMCBF-IP'!$K$10:$K$66</definedName>
    <definedName name="XDO_?REMARKS?309?">'SMCBF-IP'!$K$10:$K$85</definedName>
    <definedName name="XDO_?REMARKS?31?">SEHF!$K$10:$K$60</definedName>
    <definedName name="XDO_?REMARKS?310?">'SMCBF-IP'!$K$10:$K$90</definedName>
    <definedName name="XDO_?REMARKS?311?">SFRDF!$K$18:$K$25</definedName>
    <definedName name="XDO_?REMARKS?312?">SFRDF!$K$18:$K$36</definedName>
    <definedName name="XDO_?REMARKS?313?">SFRDF!$K$18:$K$47</definedName>
    <definedName name="XDO_?REMARKS?314?">SFRDF!$K$18:$K$60</definedName>
    <definedName name="XDO_?REMARKS?315?">SFRDF!$K$18:$K$70</definedName>
    <definedName name="XDO_?REMARKS?316?">SFRDF!$K$18:$K$75</definedName>
    <definedName name="XDO_?REMARKS?317?">SBIETFIT!$K$10:$K$19</definedName>
    <definedName name="XDO_?REMARKS?318?">SBIETFIT!$K$10:$K$62</definedName>
    <definedName name="XDO_?REMARKS?319?">SBIETFIT!$K$10:$K$67</definedName>
    <definedName name="XDO_?REMARKS?32?">SEHF!$K$10:$K$64</definedName>
    <definedName name="XDO_?REMARKS?320?">SBIETFPB!$K$10:$K$19</definedName>
    <definedName name="XDO_?REMARKS?321?">SBIETFPB!$K$10:$K$62</definedName>
    <definedName name="XDO_?REMARKS?322?">SBIETFPB!$K$10:$K$67</definedName>
    <definedName name="XDO_?REMARKS?323?">'SRBF-AP'!$K$10:$K$55</definedName>
    <definedName name="XDO_?REMARKS?324?">'SRBF-AP'!$K$10:$K$65</definedName>
    <definedName name="XDO_?REMARKS?325?">'SRBF-AP'!$K$10:$K$73</definedName>
    <definedName name="XDO_?REMARKS?326?">'SRBF-AP'!$K$10:$K$102</definedName>
    <definedName name="XDO_?REMARKS?327?">'SRBF-AP'!$K$10:$K$107</definedName>
    <definedName name="XDO_?REMARKS?328?">'SRBF-AHP'!$K$10:$K$55</definedName>
    <definedName name="XDO_?REMARKS?329?">'SRBF-AHP'!$K$10:$K$64</definedName>
    <definedName name="XDO_?REMARKS?33?">SEHF!$K$10:$K$112</definedName>
    <definedName name="XDO_?REMARKS?330?">'SRBF-AHP'!$K$10:$K$69</definedName>
    <definedName name="XDO_?REMARKS?331?">'SRBF-AHP'!$K$10:$K$74</definedName>
    <definedName name="XDO_?REMARKS?332?">'SRBF-AHP'!$K$10:$K$83</definedName>
    <definedName name="XDO_?REMARKS?333?">'SRBF-AHP'!$K$10:$K$87</definedName>
    <definedName name="XDO_?REMARKS?334?">'SRBF-AHP'!$K$10:$K$104</definedName>
    <definedName name="XDO_?REMARKS?335?">'SRBF-AHP'!$K$10:$K$116</definedName>
    <definedName name="XDO_?REMARKS?336?">'SRBF-AHP'!$K$10:$K$121</definedName>
    <definedName name="XDO_?REMARKS?337?">'SRBF-CHP'!$K$10:$K$55</definedName>
    <definedName name="XDO_?REMARKS?338?">'SRBF-CHP'!$K$10:$K$72</definedName>
    <definedName name="XDO_?REMARKS?339?">'SRBF-CHP'!$K$10:$K$83</definedName>
    <definedName name="XDO_?REMARKS?34?">SEHF!$K$10:$K$118</definedName>
    <definedName name="XDO_?REMARKS?340?">'SRBF-CHP'!$K$10:$K$112</definedName>
    <definedName name="XDO_?REMARKS?341?">'SRBF-CHP'!$K$10:$K$117</definedName>
    <definedName name="XDO_?REMARKS?342?">'SRBF-CP'!$K$10:$K$55</definedName>
    <definedName name="XDO_?REMARKS?343?">'SRBF-CP'!$K$10:$K$71</definedName>
    <definedName name="XDO_?REMARKS?344?">'SRBF-CP'!$K$10:$K$82</definedName>
    <definedName name="XDO_?REMARKS?345?">'SRBF-CP'!$K$10:$K$86</definedName>
    <definedName name="XDO_?REMARKS?346?">'SRBF-CP'!$K$10:$K$113</definedName>
    <definedName name="XDO_?REMARKS?347?">'SRBF-CP'!$K$10:$K$118</definedName>
    <definedName name="XDO_?REMARKS?348?">'SIA-US EQUITY FOF'!$K$14</definedName>
    <definedName name="XDO_?REMARKS?349?">'SIA-US EQUITY FOF'!$K$14:$K$53</definedName>
    <definedName name="XDO_?REMARKS?35?">SEHF!$K$10:$K$128</definedName>
    <definedName name="XDO_?REMARKS?350?">'SIA-US EQUITY FOF'!$K$14:$K$58</definedName>
    <definedName name="XDO_?REMARKS?351?">'SFMP- Series 41'!$K$18:$K$19</definedName>
    <definedName name="XDO_?REMARKS?352?">'SFMP- Series 41'!$K$18:$K$30</definedName>
    <definedName name="XDO_?REMARKS?353?">'SFMP- Series 41'!$K$18:$K$46</definedName>
    <definedName name="XDO_?REMARKS?354?">'SFMP- Series 41'!$K$18:$K$61</definedName>
    <definedName name="XDO_?REMARKS?355?">'SFMP- Series 41'!$K$18:$K$66</definedName>
    <definedName name="XDO_?REMARKS?356?">'SFMP- Series 42'!$K$18</definedName>
    <definedName name="XDO_?REMARKS?357?">'SFMP- Series 42'!$K$18:$K$40</definedName>
    <definedName name="XDO_?REMARKS?358?">'SFMP- Series 42'!$K$18:$K$61</definedName>
    <definedName name="XDO_?REMARKS?359?">'SFMP- Series 42'!$K$18:$K$76</definedName>
    <definedName name="XDO_?REMARKS?36?">SEHF!$K$10:$K$132</definedName>
    <definedName name="XDO_?REMARKS?360?">'SFMP- Series 42'!$K$18:$K$81</definedName>
    <definedName name="XDO_?REMARKS?361?">'SFMP- Series 43'!$K$26:$K$34</definedName>
    <definedName name="XDO_?REMARKS?362?">'SFMP- Series 43'!$K$26:$K$52</definedName>
    <definedName name="XDO_?REMARKS?363?">'SFMP- Series 43'!$K$26:$K$67</definedName>
    <definedName name="XDO_?REMARKS?364?">'SFMP- Series 43'!$K$26:$K$72</definedName>
    <definedName name="XDO_?REMARKS?365?">'SNN50'!$K$10:$K$59</definedName>
    <definedName name="XDO_?REMARKS?366?">'SNN50'!$K$10:$K$102</definedName>
    <definedName name="XDO_?REMARKS?367?">'SNN50'!$K$10:$K$107</definedName>
    <definedName name="XDO_?REMARKS?368?">'SFMP- Series 44'!$K$26:$K$31</definedName>
    <definedName name="XDO_?REMARKS?369?">'SFMP- Series 44'!$K$26:$K$53</definedName>
    <definedName name="XDO_?REMARKS?37?">SEHF!$K$10:$K$139</definedName>
    <definedName name="XDO_?REMARKS?370?">'SFMP- Series 44'!$K$26:$K$68</definedName>
    <definedName name="XDO_?REMARKS?371?">'SFMP- Series 44'!$K$26:$K$73</definedName>
    <definedName name="XDO_?REMARKS?372?">'SFMP- Series 45'!$K$26:$K$33</definedName>
    <definedName name="XDO_?REMARKS?373?">'SFMP- Series 45'!$K$26:$K$55</definedName>
    <definedName name="XDO_?REMARKS?374?">'SFMP- Series 45'!$K$26:$K$70</definedName>
    <definedName name="XDO_?REMARKS?375?">'SFMP- Series 45'!$K$26:$K$75</definedName>
    <definedName name="XDO_?REMARKS?376?">SBIETFCON!$K$10:$K$39</definedName>
    <definedName name="XDO_?REMARKS?377?">SBIETFCON!$K$10:$K$86</definedName>
    <definedName name="XDO_?REMARKS?378?">'SFMP- Series 46'!$K$26:$K$29</definedName>
    <definedName name="XDO_?REMARKS?379?">'SFMP- Series 46'!$K$26:$K$48</definedName>
    <definedName name="XDO_?REMARKS?38?">SEHF!$K$10:$K$147</definedName>
    <definedName name="XDO_?REMARKS?380?">'SFMP- Series 46'!$K$26:$K$63</definedName>
    <definedName name="XDO_?REMARKS?381?">'SFMP- Series 46'!$K$26:$K$68</definedName>
    <definedName name="XDO_?REMARKS?382?">'SFMP- Series 47'!$K$26:$K$27</definedName>
    <definedName name="XDO_?REMARKS?383?">'SFMP- Series 47'!$K$26:$K$47</definedName>
    <definedName name="XDO_?REMARKS?384?">'SFMP- Series 47'!$K$26:$K$62</definedName>
    <definedName name="XDO_?REMARKS?385?">'SFMP- Series 47'!$K$26:$K$67</definedName>
    <definedName name="XDO_?REMARKS?386?">'SFMP- Series 48'!$K$26:$K$28</definedName>
    <definedName name="XDO_?REMARKS?387?">'SFMP- Series 48'!$K$26:$K$45</definedName>
    <definedName name="XDO_?REMARKS?388?">'SFMP- Series 48'!$K$26:$K$60</definedName>
    <definedName name="XDO_?REMARKS?389?">'SFMP- Series 48'!$K$26:$K$65</definedName>
    <definedName name="XDO_?REMARKS?39?">SEHF!$K$10:$K$162</definedName>
    <definedName name="XDO_?REMARKS?390?">SBAF!$K$10:$K$100</definedName>
    <definedName name="XDO_?REMARKS?391?">SBAF!$K$10:$K$106</definedName>
    <definedName name="XDO_?REMARKS?392?">SBAF!$K$10:$K$110</definedName>
    <definedName name="XDO_?REMARKS?393?">SBAF!$K$10:$K$115</definedName>
    <definedName name="XDO_?REMARKS?394?">SBAF!$K$10:$K$152</definedName>
    <definedName name="XDO_?REMARKS?395?">SBAF!$K$10:$K$165</definedName>
    <definedName name="XDO_?REMARKS?396?">SBAF!$K$10:$K$169</definedName>
    <definedName name="XDO_?REMARKS?397?">SBAF!$K$10:$K$174</definedName>
    <definedName name="XDO_?REMARKS?398?">SBAF!$K$10:$K$178</definedName>
    <definedName name="XDO_?REMARKS?399?">SBAF!$K$10:$K$199</definedName>
    <definedName name="XDO_?REMARKS?4?">#REF!</definedName>
    <definedName name="XDO_?REMARKS?40?">SEHF!$K$10:$K$167</definedName>
    <definedName name="XDO_?REMARKS?400?">SBAF!$K$10:$K$204</definedName>
    <definedName name="XDO_?REMARKS?401?">'SFMP- Series 49'!$K$26:$K$33</definedName>
    <definedName name="XDO_?REMARKS?402?">'SFMP- Series 49'!$K$26:$K$53</definedName>
    <definedName name="XDO_?REMARKS?403?">'SFMP- Series 49'!$K$26:$K$68</definedName>
    <definedName name="XDO_?REMARKS?404?">'SFMP- Series 49'!$K$26:$K$73</definedName>
    <definedName name="XDO_?REMARKS?405?">'SFMP- Series 50'!$K$26:$K$30</definedName>
    <definedName name="XDO_?REMARKS?406?">'SFMP- Series 50'!$K$26:$K$49</definedName>
    <definedName name="XDO_?REMARKS?407?">'SFMP- Series 50'!$K$26:$K$64</definedName>
    <definedName name="XDO_?REMARKS?408?">'SFMP- Series 50'!$K$26:$K$69</definedName>
    <definedName name="XDO_?REMARKS?409?">'SFMP- Series 51'!$K$26:$K$36</definedName>
    <definedName name="XDO_?REMARKS?41?">#REF!</definedName>
    <definedName name="XDO_?REMARKS?410?">'SFMP- Series 51'!$K$26:$K$58</definedName>
    <definedName name="XDO_?REMARKS?411?">'SFMP- Series 51'!$K$26:$K$73</definedName>
    <definedName name="XDO_?REMARKS?412?">'SFMP- Series 51'!$K$26:$K$78</definedName>
    <definedName name="XDO_?REMARKS?413?">'SFMP- Series 52'!$K$26:$K$30</definedName>
    <definedName name="XDO_?REMARKS?414?">'SFMP- Series 52'!$K$26:$K$52</definedName>
    <definedName name="XDO_?REMARKS?415?">'SFMP- Series 52'!$K$26:$K$67</definedName>
    <definedName name="XDO_?REMARKS?416?">'SFMP- Series 52'!$K$26:$K$72</definedName>
    <definedName name="XDO_?REMARKS?417?">'SFMP- Series 53'!$K$26:$K$34</definedName>
    <definedName name="XDO_?REMARKS?418?">'SFMP- Series 53'!$K$26:$K$57</definedName>
    <definedName name="XDO_?REMARKS?419?">'SFMP- Series 53'!$K$26:$K$72</definedName>
    <definedName name="XDO_?REMARKS?42?">#REF!</definedName>
    <definedName name="XDO_?REMARKS?420?">'SFMP- Series 53'!$K$26:$K$77</definedName>
    <definedName name="XDO_?REMARKS?421?">'SFMP- Series 54'!$K$26:$K$28</definedName>
    <definedName name="XDO_?REMARKS?422?">'SFMP- Series 54'!$K$26:$K$44</definedName>
    <definedName name="XDO_?REMARKS?423?">'SFMP- Series 54'!$K$26:$K$59</definedName>
    <definedName name="XDO_?REMARKS?424?">'SFMP- Series 54'!$K$26:$K$64</definedName>
    <definedName name="XDO_?REMARKS?425?">'SFMP- Series 55'!$K$26:$K$32</definedName>
    <definedName name="XDO_?REMARKS?426?">'SFMP- Series 55'!$K$26:$K$55</definedName>
    <definedName name="XDO_?REMARKS?427?">'SFMP- Series 55'!$K$26:$K$70</definedName>
    <definedName name="XDO_?REMARKS?428?">'SFMP- Series 55'!$K$26:$K$75</definedName>
    <definedName name="XDO_?REMARKS?429?">'SFMP- Series 56'!$K$26:$K$27</definedName>
    <definedName name="XDO_?REMARKS?43?">SMIF!$K$18:$K$32</definedName>
    <definedName name="XDO_?REMARKS?430?">'SFMP- Series 56'!$K$26:$K$42</definedName>
    <definedName name="XDO_?REMARKS?431?">'SFMP- Series 56'!$K$26:$K$57</definedName>
    <definedName name="XDO_?REMARKS?432?">'SFMP- Series 56'!$K$26:$K$62</definedName>
    <definedName name="XDO_?REMARKS?433?">'SFMP- Series 57'!$K$26:$K$29</definedName>
    <definedName name="XDO_?REMARKS?434?">'SFMP- Series 57'!$K$26:$K$52</definedName>
    <definedName name="XDO_?REMARKS?435?">'SFMP- Series 57'!$K$26:$K$67</definedName>
    <definedName name="XDO_?REMARKS?436?">'SFMP- Series 57'!$K$26:$K$72</definedName>
    <definedName name="XDO_?REMARKS?437?">'SFMP- Series 58'!$K$26:$K$31</definedName>
    <definedName name="XDO_?REMARKS?438?">'SFMP- Series 58'!$K$26:$K$50</definedName>
    <definedName name="XDO_?REMARKS?439?">'SFMP- Series 58'!$K$26:$K$65</definedName>
    <definedName name="XDO_?REMARKS?44?">SMIF!$K$18:$K$43</definedName>
    <definedName name="XDO_?REMARKS?440?">'SFMP- Series 58'!$K$26:$K$70</definedName>
    <definedName name="XDO_?REMARKS?441?">SCPSE!$K$18:$K$45</definedName>
    <definedName name="XDO_?REMARKS?442?">SCPSE!$K$18:$K$54</definedName>
    <definedName name="XDO_?REMARKS?443?">SCPSE!$K$18:$K$127</definedName>
    <definedName name="XDO_?REMARKS?444?">SCPSE!$K$18:$K$154</definedName>
    <definedName name="XDO_?REMARKS?445?">SCPSE!$K$18:$K$159</definedName>
    <definedName name="XDO_?REMARKS?446?">'SFMP- Series 59'!$K$38:$K$40</definedName>
    <definedName name="XDO_?REMARKS?447?">'SFMP- Series 59'!$K$38:$K$55</definedName>
    <definedName name="XDO_?REMARKS?448?">'SFMP- Series 59'!$K$38:$K$60</definedName>
    <definedName name="XDO_?REMARKS?449?">'SFMP- Series 60'!$K$26:$K$30</definedName>
    <definedName name="XDO_?REMARKS?45?">SMIF!$K$18:$K$52</definedName>
    <definedName name="XDO_?REMARKS?450?">'SFMP- Series 60'!$K$26:$K$51</definedName>
    <definedName name="XDO_?REMARKS?451?">'SFMP- Series 60'!$K$26:$K$66</definedName>
    <definedName name="XDO_?REMARKS?452?">'SFMP- Series 60'!$K$26:$K$71</definedName>
    <definedName name="XDO_?REMARKS?453?">SMCF!$K$10:$K$60</definedName>
    <definedName name="XDO_?REMARKS?454?">SMCF!$K$10:$K$75</definedName>
    <definedName name="XDO_?REMARKS?455?">SMCF!$K$10:$K$87</definedName>
    <definedName name="XDO_?REMARKS?456?">SMCF!$K$10:$K$106</definedName>
    <definedName name="XDO_?REMARKS?457?">SMCF!$K$10:$K$111</definedName>
    <definedName name="XDO_?REMARKS?458?">'SFMP- Series 61'!$K$26:$K$36</definedName>
    <definedName name="XDO_?REMARKS?459?">'SFMP- Series 61'!$K$26:$K$58</definedName>
    <definedName name="XDO_?REMARKS?46?">SMIF!$K$18:$K$65</definedName>
    <definedName name="XDO_?REMARKS?460?">'SFMP- Series 61'!$K$26:$K$73</definedName>
    <definedName name="XDO_?REMARKS?461?">'SFMP- Series 61'!$K$26:$K$78</definedName>
    <definedName name="XDO_?REMARKS?462?">'SFMP- Series 66'!$K$26:$K$34</definedName>
    <definedName name="XDO_?REMARKS?463?">'SFMP- Series 66'!$K$26:$K$56</definedName>
    <definedName name="XDO_?REMARKS?464?">'SFMP- Series 66'!$K$26:$K$71</definedName>
    <definedName name="XDO_?REMARKS?465?">'SFMP- Series 66'!$K$26:$K$76</definedName>
    <definedName name="XDO_?REMARKS?466?">'SFMP- Series 67'!$K$26:$K$34</definedName>
    <definedName name="XDO_?REMARKS?467?">'SFMP- Series 67'!$K$26:$K$56</definedName>
    <definedName name="XDO_?REMARKS?468?">'SFMP- Series 67'!$K$26:$K$71</definedName>
    <definedName name="XDO_?REMARKS?469?">'SFMP- Series 67'!$K$26:$K$76</definedName>
    <definedName name="XDO_?REMARKS?47?">SMIF!$K$18:$K$75</definedName>
    <definedName name="XDO_?REMARKS?470?">'SFMP- Series 64'!$K$24</definedName>
    <definedName name="XDO_?REMARKS?471?">'SFMP- Series 64'!$K$24:$K$32</definedName>
    <definedName name="XDO_?REMARKS?472?">'SFMP- Series 64'!$K$24:$K$53</definedName>
    <definedName name="XDO_?REMARKS?473?">'SFMP- Series 64'!$K$24:$K$68</definedName>
    <definedName name="XDO_?REMARKS?474?">'SFMP- Series 64'!$K$24:$K$73</definedName>
    <definedName name="XDO_?REMARKS?475?">'SFMP- Series 68'!$K$24</definedName>
    <definedName name="XDO_?REMARKS?476?">'SFMP- Series 68'!$K$24:$K$41</definedName>
    <definedName name="XDO_?REMARKS?477?">'SFMP- Series 68'!$K$24:$K$56</definedName>
    <definedName name="XDO_?REMARKS?478?">'SFMP- Series 68'!$K$24:$K$61</definedName>
    <definedName name="XDO_?REMARKS?479?">SNM150IF!$K$10:$K$159</definedName>
    <definedName name="XDO_?REMARKS?48?">SMIF!$K$18:$K$80</definedName>
    <definedName name="XDO_?REMARKS?480?">SNM150IF!$K$10:$K$202</definedName>
    <definedName name="XDO_?REMARKS?481?">SNM150IF!$K$10:$K$207</definedName>
    <definedName name="XDO_?REMARKS?482?">SNS250IF!$K$10:$K$259</definedName>
    <definedName name="XDO_?REMARKS?483?">SNS250IF!$K$10:$K$302</definedName>
    <definedName name="XDO_?REMARKS?484?">SNS250IF!$K$10:$K$307</definedName>
    <definedName name="XDO_?REMARKS?485?">'SCIGI-JUN 2036'!$K$24:$K$25</definedName>
    <definedName name="XDO_?REMARKS?486?">'SCIGI-JUN 2036'!$K$24:$K$54</definedName>
    <definedName name="XDO_?REMARKS?487?">'SCIGI-JUN 2036'!$K$24:$K$59</definedName>
    <definedName name="XDO_?REMARKS?488?">'SCIGI-APR 2029'!$K$24</definedName>
    <definedName name="XDO_?REMARKS?489?">'SCIGI-APR 2029'!$K$24:$K$53</definedName>
    <definedName name="XDO_?REMARKS?49?">#REF!</definedName>
    <definedName name="XDO_?REMARKS?490?">'SCIGI-APR 2029'!$K$24:$K$58</definedName>
    <definedName name="XDO_?REMARKS?491?">'SCISI-SEP 2027'!$K$24</definedName>
    <definedName name="XDO_?REMARKS?492?">'SCISI-SEP 2027'!$K$24:$K$44</definedName>
    <definedName name="XDO_?REMARKS?493?">'SCISI-SEP 2027'!$K$24:$K$71</definedName>
    <definedName name="XDO_?REMARKS?494?">'SCISI-SEP 2027'!$K$24:$K$76</definedName>
    <definedName name="XDO_?REMARKS?495?">'SFMP- Series 72'!$K$38:$K$41</definedName>
    <definedName name="XDO_?REMARKS?496?">'SFMP- Series 72'!$K$38:$K$56</definedName>
    <definedName name="XDO_?REMARKS?497?">'SFMP- Series 72'!$K$38:$K$61</definedName>
    <definedName name="XDO_?REMARKS?498?">'SFMP- Series 73'!$K$38:$K$41</definedName>
    <definedName name="XDO_?REMARKS?499?">'SFMP- Series 73'!$K$38:$K$56</definedName>
    <definedName name="XDO_?REMARKS?5?">#REF!</definedName>
    <definedName name="XDO_?REMARKS?50?">#REF!</definedName>
    <definedName name="XDO_?REMARKS?500?">'SFMP- Series 73'!$K$38:$K$61</definedName>
    <definedName name="XDO_?REMARKS?501?">SLDF!$K$24:$K$33</definedName>
    <definedName name="XDO_?REMARKS?502?">SLDF!$K$24:$K$54</definedName>
    <definedName name="XDO_?REMARKS?503?">SLDF!$K$24:$K$64</definedName>
    <definedName name="XDO_?REMARKS?504?">SLDF!$K$24:$K$69</definedName>
    <definedName name="XDO_?REMARKS?505?">'SFMP- Series 74'!$K$26:$K$33</definedName>
    <definedName name="XDO_?REMARKS?506?">'SFMP- Series 74'!$K$26:$K$50</definedName>
    <definedName name="XDO_?REMARKS?507?">'SFMP- Series 74'!$K$26:$K$65</definedName>
    <definedName name="XDO_?REMARKS?508?">'SFMP- Series 74'!$K$26:$K$70</definedName>
    <definedName name="XDO_?REMARKS?509?">'SFMP- Series 76'!$K$18:$K$21</definedName>
    <definedName name="XDO_?REMARKS?51?">SCOF!$K$10:$K$56</definedName>
    <definedName name="XDO_?REMARKS?510?">'SFMP- Series 76'!$K$18:$K$31</definedName>
    <definedName name="XDO_?REMARKS?511?">'SFMP- Series 76'!$K$18:$K$49</definedName>
    <definedName name="XDO_?REMARKS?512?">'SFMP- Series 76'!$K$18:$K$64</definedName>
    <definedName name="XDO_?REMARKS?513?">'SFMP- Series 76'!$K$18:$K$69</definedName>
    <definedName name="XDO_?REMARKS?514?">'SFMP- Series 78'!$K$18:$K$22</definedName>
    <definedName name="XDO_?REMARKS?515?">'SFMP- Series 78'!$K$18:$K$34</definedName>
    <definedName name="XDO_?REMARKS?516?">'SFMP- Series 78'!$K$18:$K$51</definedName>
    <definedName name="XDO_?REMARKS?517?">'SFMP- Series 78'!$K$18:$K$66</definedName>
    <definedName name="XDO_?REMARKS?518?">'SFMP- Series 78'!$K$18:$K$71</definedName>
    <definedName name="XDO_?REMARKS?519?">SDYF!$K$10:$K$52</definedName>
    <definedName name="XDO_?REMARKS?52?">SCOF!$K$10:$K$81</definedName>
    <definedName name="XDO_?REMARKS?520?">SDYF!$K$10:$K$60</definedName>
    <definedName name="XDO_?REMARKS?521?">SDYF!$K$10:$K$67</definedName>
    <definedName name="XDO_?REMARKS?522?">SDYF!$K$10:$K$88</definedName>
    <definedName name="XDO_?REMARKS?523?">SDYF!$K$10:$K$107</definedName>
    <definedName name="XDO_?REMARKS?524?">SDYF!$K$10:$K$112</definedName>
    <definedName name="XDO_?REMARKS?525?">'SFMP- Series 79'!$K$18:$K$21</definedName>
    <definedName name="XDO_?REMARKS?526?">'SFMP- Series 79'!$K$18:$K$44</definedName>
    <definedName name="XDO_?REMARKS?527?">'SFMP- Series 79'!$K$18:$K$59</definedName>
    <definedName name="XDO_?REMARKS?528?">'SFMP- Series 79'!$K$18:$K$64</definedName>
    <definedName name="XDO_?REMARKS?529?">'SFMP- Series 81'!$K$18:$K$25</definedName>
    <definedName name="XDO_?REMARKS?53?">SCOF!$K$10:$K$100</definedName>
    <definedName name="XDO_?REMARKS?530?">'SFMP- Series 81'!$K$18:$K$41</definedName>
    <definedName name="XDO_?REMARKS?531?">'SFMP- Series 81'!$K$18:$K$59</definedName>
    <definedName name="XDO_?REMARKS?532?">'SFMP- Series 81'!$K$18:$K$74</definedName>
    <definedName name="XDO_?REMARKS?533?">'SFMP- Series 81'!$K$18:$K$79</definedName>
    <definedName name="XDO_?REMARKS?534?">'SBI-BSE-SENSEX-IF'!$K$10:$K$39</definedName>
    <definedName name="XDO_?REMARKS?535?">'SBI-BSE-SENSEX-IF'!$K$10:$K$82</definedName>
    <definedName name="XDO_?REMARKS?536?">'SBI-BSE-SENSEX-IF'!$K$10:$K$87</definedName>
    <definedName name="XDO_?REMARKS?537?">LIQUIDSBI!$K$52</definedName>
    <definedName name="XDO_?REMARKS?538?">LIQUIDSBI!$K$52:$K$57</definedName>
    <definedName name="XDO_?REMARKS?539?">SN50EWIF!$K$10:$K$59</definedName>
    <definedName name="XDO_?REMARKS?54?">SCOF!$K$10:$K$105</definedName>
    <definedName name="XDO_?REMARKS?540?">SN50EWIF!$K$10:$K$102</definedName>
    <definedName name="XDO_?REMARKS?541?">SN50EWIF!$K$10:$K$107</definedName>
    <definedName name="XDO_?REMARKS?542?">SEOF!$K$10:$K$42</definedName>
    <definedName name="XDO_?REMARKS?543?">SEOF!$K$10:$K$67</definedName>
    <definedName name="XDO_?REMARKS?544?">SEOF!$K$10:$K$86</definedName>
    <definedName name="XDO_?REMARKS?545?">SEOF!$K$10:$K$91</definedName>
    <definedName name="XDO_?REMARKS?546?">'SBI-AOF'!$K$10:$K$37</definedName>
    <definedName name="XDO_?REMARKS?547?">'SBI-AOF'!$K$10:$K$62</definedName>
    <definedName name="XDO_?REMARKS?548?">'SBI-AOF'!$K$10:$K$81</definedName>
    <definedName name="XDO_?REMARKS?549?">'SBI-AOF'!$K$10:$K$86</definedName>
    <definedName name="XDO_?REMARKS?55?">STOF!$K$10:$K$35</definedName>
    <definedName name="XDO_?REMARKS?550?">'SBI Silver ETF'!$K$54</definedName>
    <definedName name="XDO_?REMARKS?551?">'SBI Silver ETF'!$K$54:$K$56</definedName>
    <definedName name="XDO_?REMARKS?552?">'SBI Silver ETF'!$K$54:$K$59</definedName>
    <definedName name="XDO_?REMARKS?553?">'SBI Silver ETF Fund of Fund'!$K$42</definedName>
    <definedName name="XDO_?REMARKS?554?">'SBI Silver ETF Fund of Fund'!$K$42:$K$54</definedName>
    <definedName name="XDO_?REMARKS?555?">'SBI Silver ETF Fund of Fund'!$K$42:$K$59</definedName>
    <definedName name="XDO_?REMARKS?556?">'SBI Nifty50 Equal Weight ETF'!$K$10:$K$59</definedName>
    <definedName name="XDO_?REMARKS?557?">'SBI Nifty50 Equal Weight ETF'!$K$10:$K$102</definedName>
    <definedName name="XDO_?REMARKS?558?">'SBI Nifty50 Equal Weight ETF'!$K$10:$K$107</definedName>
    <definedName name="XDO_?REMARKS?559?">SIOF!$K$10:$K$49</definedName>
    <definedName name="XDO_?REMARKS?56?">STOF!$K$10:$K$40</definedName>
    <definedName name="XDO_?REMARKS?560?">SIOF!$K$10:$K$75</definedName>
    <definedName name="XDO_?REMARKS?561?">SIOF!$K$10:$K$94</definedName>
    <definedName name="XDO_?REMARKS?562?">SIOF!$K$10:$K$99</definedName>
    <definedName name="XDO_?REMARKS?563?">'SBI Nifty 500 Index Fund'!$K$10:$K$509</definedName>
    <definedName name="XDO_?REMARKS?564?">'SBI Nifty 500 Index Fund'!$K$10:$K$552</definedName>
    <definedName name="XDO_?REMARKS?565?">'SBI Nifty 500 Index Fund'!$K$10:$K$557</definedName>
    <definedName name="XDO_?REMARKS?566?">SBINICIF!$K$10:$K$39</definedName>
    <definedName name="XDO_?REMARKS?567?">SBINICIF!$K$10:$K$82</definedName>
    <definedName name="XDO_?REMARKS?568?">SBINICIF!$K$10:$K$87</definedName>
    <definedName name="XDO_?REMARKS?569?">'SBI Quant Fund'!$K$10:$K$40</definedName>
    <definedName name="XDO_?REMARKS?57?">STOF!$K$10:$K$48</definedName>
    <definedName name="XDO_?REMARKS?570?">'SBI Quant Fund'!$K$10:$K$83</definedName>
    <definedName name="XDO_?REMARKS?571?">'SBI Quant Fund'!$K$10:$K$88</definedName>
    <definedName name="XDO_?REMARKS?572?">'SBI Nifty Bank Index Fund'!$K$10:$K$21</definedName>
    <definedName name="XDO_?REMARKS?573?">'SBI Nifty Bank Index Fund'!$K$10:$K$64</definedName>
    <definedName name="XDO_?REMARKS?574?">'SBI Nifty Bank Index Fund'!$K$10:$K$69</definedName>
    <definedName name="XDO_?REMARKS?575?">'SBI Nifty IT Index Fund'!$K$10:$K$19</definedName>
    <definedName name="XDO_?REMARKS?576?">'SBI Nifty IT Index Fund'!$K$10:$K$62</definedName>
    <definedName name="XDO_?REMARKS?577?">'SBI Nifty IT Index Fund'!$K$10:$K$67</definedName>
    <definedName name="XDO_?REMARKS?578?">#REF!</definedName>
    <definedName name="XDO_?REMARKS?579?">#REF!</definedName>
    <definedName name="XDO_?REMARKS?58?">STOF!$K$10:$K$69</definedName>
    <definedName name="XDO_?REMARKS?580?">#REF!</definedName>
    <definedName name="XDO_?REMARKS?581?">#REF!</definedName>
    <definedName name="XDO_?REMARKS?582?">#REF!</definedName>
    <definedName name="XDO_?REMARKS?583?">#REF!</definedName>
    <definedName name="XDO_?REMARKS?584?">#REF!</definedName>
    <definedName name="XDO_?REMARKS?585?">#REF!</definedName>
    <definedName name="XDO_?REMARKS?586?">#REF!</definedName>
    <definedName name="XDO_?REMARKS?587?">#REF!</definedName>
    <definedName name="XDO_?REMARKS?588?">#REF!</definedName>
    <definedName name="XDO_?REMARKS?589?">#REF!</definedName>
    <definedName name="XDO_?REMARKS?59?">STOF!$K$10:$K$88</definedName>
    <definedName name="XDO_?REMARKS?590?">#REF!</definedName>
    <definedName name="XDO_?REMARKS?591?">#REF!</definedName>
    <definedName name="XDO_?REMARKS?592?">#REF!</definedName>
    <definedName name="XDO_?REMARKS?593?">#REF!</definedName>
    <definedName name="XDO_?REMARKS?594?">#REF!</definedName>
    <definedName name="XDO_?REMARKS?6?">#REF!</definedName>
    <definedName name="XDO_?REMARKS?60?">STOF!$K$10:$K$93</definedName>
    <definedName name="XDO_?REMARKS?61?">SHOF!$K$10:$K$37</definedName>
    <definedName name="XDO_?REMARKS?62?">SHOF!$K$10:$K$43</definedName>
    <definedName name="XDO_?REMARKS?63?">SHOF!$K$10:$K$64</definedName>
    <definedName name="XDO_?REMARKS?64?">SHOF!$K$10:$K$83</definedName>
    <definedName name="XDO_?REMARKS?65?">SHOF!$K$10:$K$88</definedName>
    <definedName name="XDO_?REMARKS?66?">SCF!$K$10:$K$93</definedName>
    <definedName name="XDO_?REMARKS?67?">SCF!$K$10:$K$100</definedName>
    <definedName name="XDO_?REMARKS?68?">SCF!$K$10:$K$104</definedName>
    <definedName name="XDO_?REMARKS?69?">SCF!$K$10:$K$131</definedName>
    <definedName name="XDO_?REMARKS?7?">#REF!</definedName>
    <definedName name="XDO_?REMARKS?70?">SCF!$K$10:$K$150</definedName>
    <definedName name="XDO_?REMARKS?71?">SCF!$K$10:$K$155</definedName>
    <definedName name="XDO_?REMARKS?72?">SNIF!$K$10:$K$59</definedName>
    <definedName name="XDO_?REMARKS?73?">SNIF!$K$10:$K$102</definedName>
    <definedName name="XDO_?REMARKS?74?">SNIF!$K$10:$K$107</definedName>
    <definedName name="XDO_?REMARKS?75?">'SMCBF-SP'!$K$10:$K$31</definedName>
    <definedName name="XDO_?REMARKS?76?">'SMCBF-SP'!$K$10:$K$51</definedName>
    <definedName name="XDO_?REMARKS?77?">'SMCBF-SP'!$K$10:$K$60</definedName>
    <definedName name="XDO_?REMARKS?78?">'SMCBF-SP'!$K$10:$K$65</definedName>
    <definedName name="XDO_?REMARKS?79?">'SMCBF-SP'!$K$10:$K$78</definedName>
    <definedName name="XDO_?REMARKS?8?">#REF!</definedName>
    <definedName name="XDO_?REMARKS?80?">'SMCBF-SP'!$K$10:$K$93</definedName>
    <definedName name="XDO_?REMARKS?81?">'SMCBF-SP'!$K$10:$K$98</definedName>
    <definedName name="XDO_?REMARKS?82?">SOF!$K$34:$K$35</definedName>
    <definedName name="XDO_?REMARKS?83?">SOF!$K$34:$K$55</definedName>
    <definedName name="XDO_?REMARKS?84?">SOF!$K$34:$K$60</definedName>
    <definedName name="XDO_?REMARKS?85?">SMMDF!$K$18:$K$48</definedName>
    <definedName name="XDO_?REMARKS?86?">SMMDF!$K$18:$K$60</definedName>
    <definedName name="XDO_?REMARKS?87?">SMMDF!$K$18:$K$71</definedName>
    <definedName name="XDO_?REMARKS?88?">SMMDF!$K$18:$K$75</definedName>
    <definedName name="XDO_?REMARKS?89?">SMMDF!$K$18:$K$86</definedName>
    <definedName name="XDO_?REMARKS?9?">SLMF!$K$10:$K$81</definedName>
    <definedName name="XDO_?REMARKS?90?">SMMDF!$K$18:$K$96</definedName>
    <definedName name="XDO_?REMARKS?91?">SMMDF!$K$18:$K$101</definedName>
    <definedName name="XDO_?REMARKS?92?">SLF!$K$18:$K$22</definedName>
    <definedName name="XDO_?REMARKS?93?">SLF!$K$18:$K$35</definedName>
    <definedName name="XDO_?REMARKS?94?">SLF!$K$18:$K$97</definedName>
    <definedName name="XDO_?REMARKS?95?">SLF!$K$18:$K$126</definedName>
    <definedName name="XDO_?REMARKS?96?">SLF!$K$18:$K$137</definedName>
    <definedName name="XDO_?REMARKS?97?">SLF!$K$18:$K$148</definedName>
    <definedName name="XDO_?REMARKS?98?">SLF!$K$18:$K$159</definedName>
    <definedName name="XDO_?REMARKS?99?">SLF!$K$18:$K$164</definedName>
    <definedName name="XDO_?TDATE?">SMEEF!$D$4</definedName>
    <definedName name="XDO_?TITL?">SMEEF!$A$8:$A$46</definedName>
    <definedName name="XDO_?TITL?1?">#REF!</definedName>
    <definedName name="XDO_?TITL?10?">#REF!</definedName>
    <definedName name="XDO_?TITL?100?">'SFMP- Series 61'!$A$16:$A$36</definedName>
    <definedName name="XDO_?TITL?101?">'SFMP- Series 66'!$A$16:$A$34</definedName>
    <definedName name="XDO_?TITL?102?">'SFMP- Series 67'!$A$16:$A$34</definedName>
    <definedName name="XDO_?TITL?103?">'SFMP- Series 64'!$A$16:$A$24</definedName>
    <definedName name="XDO_?TITL?104?">'SFMP- Series 68'!$A$16:$A$24</definedName>
    <definedName name="XDO_?TITL?105?">SNM150IF!$A$8:$A$159</definedName>
    <definedName name="XDO_?TITL?106?">SNS250IF!$A$8:$A$259</definedName>
    <definedName name="XDO_?TITL?107?">'SCIGI-JUN 2036'!$A$16:$A$25</definedName>
    <definedName name="XDO_?TITL?108?">'SCIGI-APR 2029'!$A$16:$A$24</definedName>
    <definedName name="XDO_?TITL?109?">'SCISI-SEP 2027'!$A$16:$A$24</definedName>
    <definedName name="XDO_?TITL?11?">SEHF!$A$8:$A$48</definedName>
    <definedName name="XDO_?TITL?110?">'SFMP- Series 72'!$A$28:$A$41</definedName>
    <definedName name="XDO_?TITL?111?">'SFMP- Series 73'!$A$28:$A$41</definedName>
    <definedName name="XDO_?TITL?112?">SLDF!$A$16:$A$33</definedName>
    <definedName name="XDO_?TITL?113?">'SFMP- Series 74'!$A$16:$A$33</definedName>
    <definedName name="XDO_?TITL?114?">'SFMP- Series 76'!$A$16:$A$21</definedName>
    <definedName name="XDO_?TITL?115?">'SFMP- Series 78'!$A$16:$A$22</definedName>
    <definedName name="XDO_?TITL?116?">SDYF!$A$8:$A$52</definedName>
    <definedName name="XDO_?TITL?117?">'SFMP- Series 79'!$A$16:$A$21</definedName>
    <definedName name="XDO_?TITL?118?">'SFMP- Series 81'!$A$16:$A$25</definedName>
    <definedName name="XDO_?TITL?119?">'SBI-BSE-SENSEX-IF'!$A$8:$A$39</definedName>
    <definedName name="XDO_?TITL?12?">#REF!</definedName>
    <definedName name="XDO_?TITL?120?">LIQUIDSBI!$A$40:$A$52</definedName>
    <definedName name="XDO_?TITL?121?">SN50EWIF!$A$8:$A$59</definedName>
    <definedName name="XDO_?TITL?122?">SEOF!$A$8:$A$42</definedName>
    <definedName name="XDO_?TITL?123?">'SBI-AOF'!$A$8:$A$37</definedName>
    <definedName name="XDO_?TITL?124?">'SBI Silver ETF'!$A$40:$A$54</definedName>
    <definedName name="XDO_?TITL?125?">'SBI Silver ETF Fund of Fund'!$A$40:$A$42</definedName>
    <definedName name="XDO_?TITL?126?">'SBI Nifty50 Equal Weight ETF'!$A$8:$A$59</definedName>
    <definedName name="XDO_?TITL?127?">SIOF!$A$8:$A$49</definedName>
    <definedName name="XDO_?TITL?128?">'SBI Nifty 500 Index Fund'!$A$8:$A$509</definedName>
    <definedName name="XDO_?TITL?129?">SBINICIF!$A$8:$A$39</definedName>
    <definedName name="XDO_?TITL?13?">SMIF!$A$16:$A$32</definedName>
    <definedName name="XDO_?TITL?130?">'SBI Quant Fund'!$A$8:$A$40</definedName>
    <definedName name="XDO_?TITL?131?">'SBI Nifty Bank Index Fund'!$A$8:$A$21</definedName>
    <definedName name="XDO_?TITL?132?">'SBI Nifty IT Index Fund'!$A$8:$A$19</definedName>
    <definedName name="XDO_?TITL?133?">#REF!</definedName>
    <definedName name="XDO_?TITL?134?">#REF!</definedName>
    <definedName name="XDO_?TITL?135?">#REF!</definedName>
    <definedName name="XDO_?TITL?136?">#REF!</definedName>
    <definedName name="XDO_?TITL?137?">#REF!</definedName>
    <definedName name="XDO_?TITL?138?">#REF!</definedName>
    <definedName name="XDO_?TITL?139?">#REF!</definedName>
    <definedName name="XDO_?TITL?14?">#REF!</definedName>
    <definedName name="XDO_?TITL?140?">#REF!</definedName>
    <definedName name="XDO_?TITL?15?">SCOF!$A$8:$A$56</definedName>
    <definedName name="XDO_?TITL?16?">STOF!$A$8:$A$35</definedName>
    <definedName name="XDO_?TITL?17?">SHOF!$A$8:$A$37</definedName>
    <definedName name="XDO_?TITL?18?">SCF!$A$8:$A$93</definedName>
    <definedName name="XDO_?TITL?19?">SNIF!$A$8:$A$59</definedName>
    <definedName name="XDO_?TITL?2?">#REF!</definedName>
    <definedName name="XDO_?TITL?20?">'SMCBF-SP'!$A$8:$A$31</definedName>
    <definedName name="XDO_?TITL?21?">SOF!$A$28:$A$35</definedName>
    <definedName name="XDO_?TITL?22?">SMMDF!$A$16:$A$48</definedName>
    <definedName name="XDO_?TITL?23?">SLF!$A$16:$A$22</definedName>
    <definedName name="XDO_?TITL?24?">SDBF!$A$16:$A$23</definedName>
    <definedName name="XDO_?TITL?25?">SSF!$A$16:$A$24</definedName>
    <definedName name="XDO_?TITL?26?">SCRF!$A$8:$A$16</definedName>
    <definedName name="XDO_?TITL?27?">SFEF!$A$8:$A$33</definedName>
    <definedName name="XDO_?TITL?28?">SCHF!$A$8:$A$47</definedName>
    <definedName name="XDO_?TITL?29?">SMUSD!$A$16:$A$42</definedName>
    <definedName name="XDO_?TITL?3?">#REF!</definedName>
    <definedName name="XDO_?TITL?30?">SMIDCAP!$A$8:$A$68</definedName>
    <definedName name="XDO_?TITL?31?">SMCMF!$A$16:$A$25</definedName>
    <definedName name="XDO_?TITL?32?">SMCOMMA!$A$8:$A$36</definedName>
    <definedName name="XDO_?TITL?33?">SMGF!$A$16:$A$29</definedName>
    <definedName name="XDO_?TITL?34?">SFLEXI!$A$8:$A$73</definedName>
    <definedName name="XDO_?TITL?35?">SMAAF!$A$8:$A$60</definedName>
    <definedName name="XDO_?TITL?36?">SBLUECHIP!$A$8:$A$54</definedName>
    <definedName name="XDO_?TITL?37?">SAOF!$A$8:$A$193</definedName>
    <definedName name="XDO_?TITL?38?">SIF!$A$8:$A$45</definedName>
    <definedName name="XDO_?TITL?39?">SMLDF!$A$16:$A$70</definedName>
    <definedName name="XDO_?TITL?4?">#REF!</definedName>
    <definedName name="XDO_?TITL?40?">SSTDF!$A$16:$A$68</definedName>
    <definedName name="XDO_?TITL?41?">SETFGOLD!$A$40:$A$46</definedName>
    <definedName name="XDO_?TITL?42?">SPSU!$A$8:$A$34</definedName>
    <definedName name="XDO_?TITL?43?">SGF!$A$40:$A$42</definedName>
    <definedName name="XDO_?TITL?44?">SBISENSEX!$A$8:$A$39</definedName>
    <definedName name="XDO_?TITL?45?">SSCF!$A$8:$A$73</definedName>
    <definedName name="XDO_?TITL?46?">SBPF!$A$16:$A$57</definedName>
    <definedName name="XDO_?TITL?47?">'SLTAF-II'!$A$8:$A$29</definedName>
    <definedName name="XDO_?TITL?48?">SBFS!$A$8:$A$32</definedName>
    <definedName name="XDO_?TITL?49?">SETFNN50!$A$8:$A$59</definedName>
    <definedName name="XDO_?TITL?5?">SLMF!$A$8:$A$81</definedName>
    <definedName name="XDO_?TITL?50?">SETFNIFBK!$A$8:$A$21</definedName>
    <definedName name="XDO_?TITL?51?">SETFBSE100!$A$8:$A$109</definedName>
    <definedName name="XDO_?TITL?52?">SESF!$A$8:$A$115</definedName>
    <definedName name="XDO_?TITL?53?">SETFNIF50!$A$8:$A$59</definedName>
    <definedName name="XDO_?TITL?54?">'SLTAF-III'!$A$8:$A$36</definedName>
    <definedName name="XDO_?TITL?55?">SETF10GILT!$A$16:$A$24</definedName>
    <definedName name="XDO_?TITL?56?">'SLTAF-IV'!$A$8:$A$31</definedName>
    <definedName name="XDO_?TITL?57?">'SLTAF-V'!$A$8:$A$35</definedName>
    <definedName name="XDO_?TITL?58?">'SLTAF-VI'!$A$8:$A$45</definedName>
    <definedName name="XDO_?TITL?59?">SETFSN50!$A$8:$A$59</definedName>
    <definedName name="XDO_?TITL?6?">SLTEF!$A$8:$A$72</definedName>
    <definedName name="XDO_?TITL?60?">SBIETFQLTY!$A$8:$A$39</definedName>
    <definedName name="XDO_?TITL?61?">SCBF!$A$16:$A$103</definedName>
    <definedName name="XDO_?TITL?62?">SEMVF!$A$8:$A$59</definedName>
    <definedName name="XDO_?TITL?63?">'SFMP- Series 1'!$A$16:$A$31</definedName>
    <definedName name="XDO_?TITL?64?">'SFMP- Series 6'!$A$16:$A$29</definedName>
    <definedName name="XDO_?TITL?65?">'SFMP- Series 34'!$A$16:$A$26</definedName>
    <definedName name="XDO_?TITL?66?">'SMCBF-IP'!$A$8:$A$34</definedName>
    <definedName name="XDO_?TITL?67?">SFRDF!$A$16:$A$25</definedName>
    <definedName name="XDO_?TITL?68?">SBIETFIT!$A$8:$A$19</definedName>
    <definedName name="XDO_?TITL?69?">SBIETFPB!$A$8:$A$19</definedName>
    <definedName name="XDO_?TITL?7?">#REF!</definedName>
    <definedName name="XDO_?TITL?70?">'SRBF-AP'!$A$8:$A$55</definedName>
    <definedName name="XDO_?TITL?71?">'SRBF-AHP'!$A$8:$A$55</definedName>
    <definedName name="XDO_?TITL?72?">'SRBF-CHP'!$A$8:$A$55</definedName>
    <definedName name="XDO_?TITL?73?">'SRBF-CP'!$A$8:$A$55</definedName>
    <definedName name="XDO_?TITL?74?">'SIA-US EQUITY FOF'!$A$8:$A$14</definedName>
    <definedName name="XDO_?TITL?75?">'SFMP- Series 41'!$A$16:$A$19</definedName>
    <definedName name="XDO_?TITL?76?">'SFMP- Series 42'!$A$16:$A$18</definedName>
    <definedName name="XDO_?TITL?77?">'SFMP- Series 43'!$A$16:$A$34</definedName>
    <definedName name="XDO_?TITL?78?">'SNN50'!$A$8:$A$59</definedName>
    <definedName name="XDO_?TITL?79?">'SFMP- Series 44'!$A$16:$A$31</definedName>
    <definedName name="XDO_?TITL?8?">#REF!</definedName>
    <definedName name="XDO_?TITL?80?">'SFMP- Series 45'!$A$16:$A$33</definedName>
    <definedName name="XDO_?TITL?81?">SBIETFCON!$A$8:$A$39</definedName>
    <definedName name="XDO_?TITL?82?">'SFMP- Series 46'!$A$16:$A$29</definedName>
    <definedName name="XDO_?TITL?83?">'SFMP- Series 47'!$A$16:$A$27</definedName>
    <definedName name="XDO_?TITL?84?">'SFMP- Series 48'!$A$16:$A$28</definedName>
    <definedName name="XDO_?TITL?85?">SBAF!$A$8:$A$100</definedName>
    <definedName name="XDO_?TITL?86?">'SFMP- Series 49'!$A$16:$A$33</definedName>
    <definedName name="XDO_?TITL?87?">'SFMP- Series 50'!$A$16:$A$30</definedName>
    <definedName name="XDO_?TITL?88?">'SFMP- Series 51'!$A$16:$A$36</definedName>
    <definedName name="XDO_?TITL?89?">'SFMP- Series 52'!$A$16:$A$30</definedName>
    <definedName name="XDO_?TITL?9?">SMGLF!$A$8:$A$39</definedName>
    <definedName name="XDO_?TITL?90?">'SFMP- Series 53'!$A$16:$A$34</definedName>
    <definedName name="XDO_?TITL?91?">'SFMP- Series 54'!$A$16:$A$28</definedName>
    <definedName name="XDO_?TITL?92?">'SFMP- Series 55'!$A$16:$A$32</definedName>
    <definedName name="XDO_?TITL?93?">'SFMP- Series 56'!$A$16:$A$27</definedName>
    <definedName name="XDO_?TITL?94?">'SFMP- Series 57'!$A$16:$A$29</definedName>
    <definedName name="XDO_?TITL?95?">'SFMP- Series 58'!$A$16:$A$31</definedName>
    <definedName name="XDO_?TITL?96?">SCPSE!$A$16:$A$45</definedName>
    <definedName name="XDO_?TITL?97?">'SFMP- Series 59'!$A$28:$A$40</definedName>
    <definedName name="XDO_?TITL?98?">'SFMP- Series 60'!$A$16:$A$30</definedName>
    <definedName name="XDO_?TITL?99?">SMCF!$A$8:$A$60</definedName>
    <definedName name="XDO_?YTM?">SMEEF!$I$10:$I$100</definedName>
    <definedName name="XDO_?YTM?1?">#REF!</definedName>
    <definedName name="XDO_?YTM?10?">SLMF!$I$10:$I$87</definedName>
    <definedName name="XDO_?YTM?100?">SDBF!$I$18:$I$23</definedName>
    <definedName name="XDO_?YTM?101?">SDBF!$I$18:$I$29</definedName>
    <definedName name="XDO_?YTM?102?">SDBF!$I$18:$I$37</definedName>
    <definedName name="XDO_?YTM?103?">SDBF!$I$18:$I$41</definedName>
    <definedName name="XDO_?YTM?104?">SDBF!$I$18:$I$60</definedName>
    <definedName name="XDO_?YTM?105?">SDBF!$I$18:$I$70</definedName>
    <definedName name="XDO_?YTM?106?">SDBF!$I$18:$I$75</definedName>
    <definedName name="XDO_?YTM?107?">SSF!$I$24</definedName>
    <definedName name="XDO_?YTM?108?">SSF!$I$24:$I$62</definedName>
    <definedName name="XDO_?YTM?109?">SSF!$I$24:$I$89</definedName>
    <definedName name="XDO_?YTM?11?">SLMF!$I$10:$I$91</definedName>
    <definedName name="XDO_?YTM?110?">SSF!$I$24:$I$131</definedName>
    <definedName name="XDO_?YTM?111?">SSF!$I$24:$I$136</definedName>
    <definedName name="XDO_?YTM?112?">SSF!$I$24:$I$147</definedName>
    <definedName name="XDO_?YTM?113?">SSF!$I$24:$I$157</definedName>
    <definedName name="XDO_?YTM?114?">SSF!$I$24:$I$162</definedName>
    <definedName name="XDO_?YTM?115?">SCRF!$I$16</definedName>
    <definedName name="XDO_?YTM?116?">SCRF!$I$16:$I$20</definedName>
    <definedName name="XDO_?YTM?117?">SCRF!$I$16:$I$54</definedName>
    <definedName name="XDO_?YTM?118?">SCRF!$I$16:$I$64</definedName>
    <definedName name="XDO_?YTM?119?">SCRF!$I$16:$I$85</definedName>
    <definedName name="XDO_?YTM?12?">SLMF!$I$10:$I$112</definedName>
    <definedName name="XDO_?YTM?120?">SCRF!$I$16:$I$95</definedName>
    <definedName name="XDO_?YTM?121?">SCRF!$I$16:$I$100</definedName>
    <definedName name="XDO_?YTM?122?">SFEF!$I$10:$I$33</definedName>
    <definedName name="XDO_?YTM?123?">SFEF!$I$10:$I$41</definedName>
    <definedName name="XDO_?YTM?124?">SFEF!$I$10:$I$66</definedName>
    <definedName name="XDO_?YTM?125?">SFEF!$I$10:$I$85</definedName>
    <definedName name="XDO_?YTM?126?">SFEF!$I$10:$I$90</definedName>
    <definedName name="XDO_?YTM?127?">SCHF!$I$10:$I$47</definedName>
    <definedName name="XDO_?YTM?128?">SCHF!$I$10:$I$55</definedName>
    <definedName name="XDO_?YTM?129?">SCHF!$I$10:$I$109</definedName>
    <definedName name="XDO_?YTM?13?">SLMF!$I$10:$I$131</definedName>
    <definedName name="XDO_?YTM?130?">SCHF!$I$10:$I$120</definedName>
    <definedName name="XDO_?YTM?131?">SCHF!$I$10:$I$128</definedName>
    <definedName name="XDO_?YTM?132?">SCHF!$I$10:$I$147</definedName>
    <definedName name="XDO_?YTM?133?">SCHF!$I$10:$I$157</definedName>
    <definedName name="XDO_?YTM?134?">SCHF!$I$10:$I$162</definedName>
    <definedName name="XDO_?YTM?135?">SMUSD!$I$18:$I$42</definedName>
    <definedName name="XDO_?YTM?136?">SMUSD!$I$18:$I$49</definedName>
    <definedName name="XDO_?YTM?137?">SMUSD!$I$18:$I$53</definedName>
    <definedName name="XDO_?YTM?138?">SMUSD!$I$18:$I$64</definedName>
    <definedName name="XDO_?YTM?139?">SMUSD!$I$18:$I$73</definedName>
    <definedName name="XDO_?YTM?14?">SLMF!$I$10:$I$136</definedName>
    <definedName name="XDO_?YTM?140?">SMUSD!$I$18:$I$99</definedName>
    <definedName name="XDO_?YTM?141?">SMUSD!$I$18:$I$104</definedName>
    <definedName name="XDO_?YTM?142?">SMUSD!$I$18:$I$115</definedName>
    <definedName name="XDO_?YTM?143?">SMUSD!$I$18:$I$125</definedName>
    <definedName name="XDO_?YTM?144?">SMUSD!$I$18:$I$130</definedName>
    <definedName name="XDO_?YTM?145?">SMIDCAP!$I$10:$I$68</definedName>
    <definedName name="XDO_?YTM?146?">SMIDCAP!$I$10:$I$95</definedName>
    <definedName name="XDO_?YTM?147?">SMIDCAP!$I$10:$I$114</definedName>
    <definedName name="XDO_?YTM?148?">SMIDCAP!$I$10:$I$119</definedName>
    <definedName name="XDO_?YTM?149?">SMCMF!$I$24:$I$25</definedName>
    <definedName name="XDO_?YTM?15?">SLTEF!$I$10:$I$72</definedName>
    <definedName name="XDO_?YTM?150?">SMCMF!$I$24:$I$54</definedName>
    <definedName name="XDO_?YTM?151?">SMCMF!$I$24:$I$59</definedName>
    <definedName name="XDO_?YTM?152?">SMCOMMA!$I$10:$I$36</definedName>
    <definedName name="XDO_?YTM?153?">SMCOMMA!$I$10:$I$61</definedName>
    <definedName name="XDO_?YTM?154?">SMCOMMA!$I$10:$I$80</definedName>
    <definedName name="XDO_?YTM?155?">SMCOMMA!$I$10:$I$85</definedName>
    <definedName name="XDO_?YTM?156?">SMGF!$I$24:$I$29</definedName>
    <definedName name="XDO_?YTM?157?">SMGF!$I$24:$I$36</definedName>
    <definedName name="XDO_?YTM?158?">SMGF!$I$24:$I$63</definedName>
    <definedName name="XDO_?YTM?159?">SMGF!$I$24:$I$68</definedName>
    <definedName name="XDO_?YTM?16?">SLTEF!$I$10:$I$97</definedName>
    <definedName name="XDO_?YTM?160?">SFLEXI!$I$10:$I$73</definedName>
    <definedName name="XDO_?YTM?161?">SFLEXI!$I$10:$I$82</definedName>
    <definedName name="XDO_?YTM?162?">SFLEXI!$I$10:$I$103</definedName>
    <definedName name="XDO_?YTM?163?">SFLEXI!$I$10:$I$122</definedName>
    <definedName name="XDO_?YTM?164?">SFLEXI!$I$10:$I$127</definedName>
    <definedName name="XDO_?YTM?165?">SMAAF!$I$10:$I$60</definedName>
    <definedName name="XDO_?YTM?166?">SMAAF!$I$10:$I$68</definedName>
    <definedName name="XDO_?YTM?167?">SMAAF!$I$10:$I$73</definedName>
    <definedName name="XDO_?YTM?168?">SMAAF!$I$10:$I$109</definedName>
    <definedName name="XDO_?YTM?169?">SMAAF!$I$10:$I$119</definedName>
    <definedName name="XDO_?YTM?17?">SLTEF!$I$10:$I$116</definedName>
    <definedName name="XDO_?YTM?170?">SMAAF!$I$10:$I$140</definedName>
    <definedName name="XDO_?YTM?171?">SMAAF!$I$10:$I$152</definedName>
    <definedName name="XDO_?YTM?172?">SMAAF!$I$10:$I$157</definedName>
    <definedName name="XDO_?YTM?173?">SBLUECHIP!$I$10:$I$54</definedName>
    <definedName name="XDO_?YTM?174?">SBLUECHIP!$I$10:$I$81</definedName>
    <definedName name="XDO_?YTM?175?">SBLUECHIP!$I$10:$I$100</definedName>
    <definedName name="XDO_?YTM?176?">SBLUECHIP!$I$10:$I$105</definedName>
    <definedName name="XDO_?YTM?177?">SAOF!$I$10:$I$193</definedName>
    <definedName name="XDO_?YTM?178?">SAOF!$I$10:$I$222</definedName>
    <definedName name="XDO_?YTM?179?">SAOF!$I$10:$I$239</definedName>
    <definedName name="XDO_?YTM?18?">SLTEF!$I$10:$I$121</definedName>
    <definedName name="XDO_?YTM?180?">SAOF!$I$10:$I$247</definedName>
    <definedName name="XDO_?YTM?181?">SAOF!$I$10:$I$251</definedName>
    <definedName name="XDO_?YTM?182?">SAOF!$I$10:$I$263</definedName>
    <definedName name="XDO_?YTM?183?">SAOF!$I$10:$I$275</definedName>
    <definedName name="XDO_?YTM?184?">SAOF!$I$10:$I$280</definedName>
    <definedName name="XDO_?YTM?185?">SIF!$I$10:$I$45</definedName>
    <definedName name="XDO_?YTM?186?">SIF!$I$10:$I$53</definedName>
    <definedName name="XDO_?YTM?187?">SIF!$I$10:$I$74</definedName>
    <definedName name="XDO_?YTM?188?">SIF!$I$10:$I$93</definedName>
    <definedName name="XDO_?YTM?189?">SIF!$I$10:$I$98</definedName>
    <definedName name="XDO_?YTM?19?">#REF!</definedName>
    <definedName name="XDO_?YTM?190?">SMLDF!$I$18:$I$70</definedName>
    <definedName name="XDO_?YTM?191?">SMLDF!$I$18:$I$79</definedName>
    <definedName name="XDO_?YTM?192?">SMLDF!$I$18:$I$85</definedName>
    <definedName name="XDO_?YTM?193?">SMLDF!$I$18:$I$92</definedName>
    <definedName name="XDO_?YTM?194?">SMLDF!$I$18:$I$104</definedName>
    <definedName name="XDO_?YTM?195?">SMLDF!$I$18:$I$110</definedName>
    <definedName name="XDO_?YTM?196?">SMLDF!$I$18:$I$116</definedName>
    <definedName name="XDO_?YTM?197?">SMLDF!$I$18:$I$122</definedName>
    <definedName name="XDO_?YTM?198?">SMLDF!$I$18:$I$129</definedName>
    <definedName name="XDO_?YTM?199?">SMLDF!$I$18:$I$139</definedName>
    <definedName name="XDO_?YTM?2?">#REF!</definedName>
    <definedName name="XDO_?YTM?20?">#REF!</definedName>
    <definedName name="XDO_?YTM?200?">SMLDF!$I$18:$I$144</definedName>
    <definedName name="XDO_?YTM?201?">SSTDF!$I$18:$I$68</definedName>
    <definedName name="XDO_?YTM?202?">SSTDF!$I$18:$I$75</definedName>
    <definedName name="XDO_?YTM?203?">SSTDF!$I$18:$I$83</definedName>
    <definedName name="XDO_?YTM?204?">SSTDF!$I$18:$I$89</definedName>
    <definedName name="XDO_?YTM?205?">SSTDF!$I$18:$I$102</definedName>
    <definedName name="XDO_?YTM?206?">SSTDF!$I$18:$I$109</definedName>
    <definedName name="XDO_?YTM?207?">SSTDF!$I$18:$I$119</definedName>
    <definedName name="XDO_?YTM?208?">SSTDF!$I$18:$I$124</definedName>
    <definedName name="XDO_?YTM?209?">SETFGOLD!$I$46</definedName>
    <definedName name="XDO_?YTM?21?">#REF!</definedName>
    <definedName name="XDO_?YTM?210?">SETFGOLD!$I$46:$I$54</definedName>
    <definedName name="XDO_?YTM?211?">SETFGOLD!$I$46:$I$59</definedName>
    <definedName name="XDO_?YTM?212?">SPSU!$I$10:$I$34</definedName>
    <definedName name="XDO_?YTM?213?">SPSU!$I$10:$I$59</definedName>
    <definedName name="XDO_?YTM?214?">SPSU!$I$10:$I$78</definedName>
    <definedName name="XDO_?YTM?215?">SPSU!$I$10:$I$83</definedName>
    <definedName name="XDO_?YTM?216?">SGF!$I$42</definedName>
    <definedName name="XDO_?YTM?217?">SGF!$I$42:$I$54</definedName>
    <definedName name="XDO_?YTM?218?">SGF!$I$42:$I$59</definedName>
    <definedName name="XDO_?YTM?219?">SBISENSEX!$I$10:$I$39</definedName>
    <definedName name="XDO_?YTM?22?">#REF!</definedName>
    <definedName name="XDO_?YTM?220?">SBISENSEX!$I$10:$I$82</definedName>
    <definedName name="XDO_?YTM?221?">SBISENSEX!$I$10:$I$87</definedName>
    <definedName name="XDO_?YTM?222?">SSCF!$I$10:$I$73</definedName>
    <definedName name="XDO_?YTM?223?">SSCF!$I$10:$I$98</definedName>
    <definedName name="XDO_?YTM?224?">SSCF!$I$10:$I$117</definedName>
    <definedName name="XDO_?YTM?225?">SSCF!$I$10:$I$122</definedName>
    <definedName name="XDO_?YTM?226?">SBPF!$I$18:$I$57</definedName>
    <definedName name="XDO_?YTM?227?">SBPF!$I$18:$I$66</definedName>
    <definedName name="XDO_?YTM?228?">SBPF!$I$18:$I$71</definedName>
    <definedName name="XDO_?YTM?229?">SBPF!$I$18:$I$79</definedName>
    <definedName name="XDO_?YTM?23?">SMGLF!$I$10:$I$39</definedName>
    <definedName name="XDO_?YTM?230?">SBPF!$I$18:$I$92</definedName>
    <definedName name="XDO_?YTM?231?">SBPF!$I$18:$I$102</definedName>
    <definedName name="XDO_?YTM?232?">SBPF!$I$18:$I$107</definedName>
    <definedName name="XDO_?YTM?233?">'SLTAF-II'!$I$10:$I$29</definedName>
    <definedName name="XDO_?YTM?234?">'SLTAF-II'!$I$10:$I$72</definedName>
    <definedName name="XDO_?YTM?235?">'SLTAF-II'!$I$10:$I$77</definedName>
    <definedName name="XDO_?YTM?236?">SBFS!$I$10:$I$32</definedName>
    <definedName name="XDO_?YTM?237?">SBFS!$I$10:$I$57</definedName>
    <definedName name="XDO_?YTM?238?">SBFS!$I$10:$I$76</definedName>
    <definedName name="XDO_?YTM?239?">SBFS!$I$10:$I$81</definedName>
    <definedName name="XDO_?YTM?24?">SMGLF!$I$10:$I$64</definedName>
    <definedName name="XDO_?YTM?240?">SETFNN50!$I$10:$I$59</definedName>
    <definedName name="XDO_?YTM?241?">SETFNN50!$I$10:$I$102</definedName>
    <definedName name="XDO_?YTM?242?">SETFNN50!$I$10:$I$107</definedName>
    <definedName name="XDO_?YTM?243?">SETFNIFBK!$I$10:$I$21</definedName>
    <definedName name="XDO_?YTM?244?">SETFNIFBK!$I$10:$I$64</definedName>
    <definedName name="XDO_?YTM?245?">SETFNIFBK!$I$10:$I$69</definedName>
    <definedName name="XDO_?YTM?246?">SETFBSE100!$I$10:$I$109</definedName>
    <definedName name="XDO_?YTM?247?">SETFBSE100!$I$10:$I$152</definedName>
    <definedName name="XDO_?YTM?248?">SETFBSE100!$I$10:$I$157</definedName>
    <definedName name="XDO_?YTM?249?">SESF!$I$10:$I$115</definedName>
    <definedName name="XDO_?YTM?25?">SMGLF!$I$10:$I$83</definedName>
    <definedName name="XDO_?YTM?250?">SESF!$I$10:$I$121</definedName>
    <definedName name="XDO_?YTM?251?">SESF!$I$10:$I$126</definedName>
    <definedName name="XDO_?YTM?252?">SESF!$I$10:$I$131</definedName>
    <definedName name="XDO_?YTM?253?">SESF!$I$10:$I$151</definedName>
    <definedName name="XDO_?YTM?254?">SESF!$I$10:$I$162</definedName>
    <definedName name="XDO_?YTM?255?">SESF!$I$10:$I$173</definedName>
    <definedName name="XDO_?YTM?256?">SESF!$I$10:$I$192</definedName>
    <definedName name="XDO_?YTM?257?">SESF!$I$10:$I$197</definedName>
    <definedName name="XDO_?YTM?258?">SETFNIF50!$I$10:$I$59</definedName>
    <definedName name="XDO_?YTM?259?">SETFNIF50!$I$10:$I$102</definedName>
    <definedName name="XDO_?YTM?26?">SMGLF!$I$10:$I$88</definedName>
    <definedName name="XDO_?YTM?260?">SETFNIF50!$I$10:$I$107</definedName>
    <definedName name="XDO_?YTM?261?">'SLTAF-III'!$I$10:$I$36</definedName>
    <definedName name="XDO_?YTM?262?">'SLTAF-III'!$I$10:$I$79</definedName>
    <definedName name="XDO_?YTM?263?">'SLTAF-III'!$I$10:$I$84</definedName>
    <definedName name="XDO_?YTM?264?">SETF10GILT!$I$24</definedName>
    <definedName name="XDO_?YTM?265?">SETF10GILT!$I$24:$I$53</definedName>
    <definedName name="XDO_?YTM?266?">SETF10GILT!$I$24:$I$58</definedName>
    <definedName name="XDO_?YTM?267?">'SLTAF-IV'!$I$10:$I$31</definedName>
    <definedName name="XDO_?YTM?268?">'SLTAF-IV'!$I$10:$I$74</definedName>
    <definedName name="XDO_?YTM?269?">'SLTAF-IV'!$I$10:$I$79</definedName>
    <definedName name="XDO_?YTM?27?">#REF!</definedName>
    <definedName name="XDO_?YTM?270?">'SLTAF-V'!$I$10:$I$35</definedName>
    <definedName name="XDO_?YTM?271?">'SLTAF-V'!$I$10:$I$78</definedName>
    <definedName name="XDO_?YTM?272?">'SLTAF-V'!$I$10:$I$83</definedName>
    <definedName name="XDO_?YTM?273?">'SLTAF-VI'!$I$10:$I$45</definedName>
    <definedName name="XDO_?YTM?274?">'SLTAF-VI'!$I$10:$I$88</definedName>
    <definedName name="XDO_?YTM?275?">'SLTAF-VI'!$I$10:$I$93</definedName>
    <definedName name="XDO_?YTM?276?">SETFSN50!$I$10:$I$59</definedName>
    <definedName name="XDO_?YTM?277?">SETFSN50!$I$10:$I$102</definedName>
    <definedName name="XDO_?YTM?278?">SETFSN50!$I$10:$I$107</definedName>
    <definedName name="XDO_?YTM?279?">SBIETFQLTY!$I$10:$I$39</definedName>
    <definedName name="XDO_?YTM?28?">#REF!</definedName>
    <definedName name="XDO_?YTM?280?">SBIETFQLTY!$I$10:$I$82</definedName>
    <definedName name="XDO_?YTM?281?">SBIETFQLTY!$I$10:$I$87</definedName>
    <definedName name="XDO_?YTM?282?">SCBF!$I$18:$I$103</definedName>
    <definedName name="XDO_?YTM?283?">SCBF!$I$18:$I$109</definedName>
    <definedName name="XDO_?YTM?284?">SCBF!$I$18:$I$114</definedName>
    <definedName name="XDO_?YTM?285?">SCBF!$I$18:$I$120</definedName>
    <definedName name="XDO_?YTM?286?">SCBF!$I$18:$I$130</definedName>
    <definedName name="XDO_?YTM?287?">SCBF!$I$18:$I$143</definedName>
    <definedName name="XDO_?YTM?288?">SCBF!$I$18:$I$153</definedName>
    <definedName name="XDO_?YTM?289?">SCBF!$I$18:$I$158</definedName>
    <definedName name="XDO_?YTM?29?">SEHF!$I$10:$I$48</definedName>
    <definedName name="XDO_?YTM?290?">SEMVF!$I$10:$I$59</definedName>
    <definedName name="XDO_?YTM?291?">SEMVF!$I$10:$I$102</definedName>
    <definedName name="XDO_?YTM?292?">SEMVF!$I$10:$I$107</definedName>
    <definedName name="XDO_?YTM?293?">'SFMP- Series 1'!$I$26:$I$31</definedName>
    <definedName name="XDO_?YTM?294?">'SFMP- Series 1'!$I$26:$I$50</definedName>
    <definedName name="XDO_?YTM?295?">'SFMP- Series 1'!$I$26:$I$65</definedName>
    <definedName name="XDO_?YTM?296?">'SFMP- Series 1'!$I$26:$I$70</definedName>
    <definedName name="XDO_?YTM?297?">'SFMP- Series 6'!$I$26:$I$29</definedName>
    <definedName name="XDO_?YTM?298?">'SFMP- Series 6'!$I$26:$I$48</definedName>
    <definedName name="XDO_?YTM?299?">'SFMP- Series 6'!$I$26:$I$63</definedName>
    <definedName name="XDO_?YTM?3?">#REF!</definedName>
    <definedName name="XDO_?YTM?30?">SEHF!$I$10:$I$53</definedName>
    <definedName name="XDO_?YTM?300?">'SFMP- Series 6'!$I$26:$I$68</definedName>
    <definedName name="XDO_?YTM?301?">'SFMP- Series 34'!$I$26</definedName>
    <definedName name="XDO_?YTM?302?">'SFMP- Series 34'!$I$26:$I$43</definedName>
    <definedName name="XDO_?YTM?303?">'SFMP- Series 34'!$I$26:$I$58</definedName>
    <definedName name="XDO_?YTM?304?">'SFMP- Series 34'!$I$26:$I$63</definedName>
    <definedName name="XDO_?YTM?305?">'SMCBF-IP'!$I$10:$I$34</definedName>
    <definedName name="XDO_?YTM?306?">'SMCBF-IP'!$I$10:$I$40</definedName>
    <definedName name="XDO_?YTM?307?">'SMCBF-IP'!$I$10:$I$45</definedName>
    <definedName name="XDO_?YTM?308?">'SMCBF-IP'!$I$10:$I$66</definedName>
    <definedName name="XDO_?YTM?309?">'SMCBF-IP'!$I$10:$I$85</definedName>
    <definedName name="XDO_?YTM?31?">SEHF!$I$10:$I$60</definedName>
    <definedName name="XDO_?YTM?310?">'SMCBF-IP'!$I$10:$I$90</definedName>
    <definedName name="XDO_?YTM?311?">SFRDF!$I$18:$I$25</definedName>
    <definedName name="XDO_?YTM?312?">SFRDF!$I$18:$I$36</definedName>
    <definedName name="XDO_?YTM?313?">SFRDF!$I$18:$I$47</definedName>
    <definedName name="XDO_?YTM?314?">SFRDF!$I$18:$I$60</definedName>
    <definedName name="XDO_?YTM?315?">SFRDF!$I$18:$I$70</definedName>
    <definedName name="XDO_?YTM?316?">SFRDF!$I$18:$I$75</definedName>
    <definedName name="XDO_?YTM?317?">SBIETFIT!$I$10:$I$19</definedName>
    <definedName name="XDO_?YTM?318?">SBIETFIT!$I$10:$I$62</definedName>
    <definedName name="XDO_?YTM?319?">SBIETFIT!$I$10:$I$67</definedName>
    <definedName name="XDO_?YTM?32?">SEHF!$I$10:$I$64</definedName>
    <definedName name="XDO_?YTM?320?">SBIETFPB!$I$10:$I$19</definedName>
    <definedName name="XDO_?YTM?321?">SBIETFPB!$I$10:$I$62</definedName>
    <definedName name="XDO_?YTM?322?">SBIETFPB!$I$10:$I$67</definedName>
    <definedName name="XDO_?YTM?323?">'SRBF-AP'!$I$10:$I$55</definedName>
    <definedName name="XDO_?YTM?324?">'SRBF-AP'!$I$10:$I$65</definedName>
    <definedName name="XDO_?YTM?325?">'SRBF-AP'!$I$10:$I$73</definedName>
    <definedName name="XDO_?YTM?326?">'SRBF-AP'!$I$10:$I$102</definedName>
    <definedName name="XDO_?YTM?327?">'SRBF-AP'!$I$10:$I$107</definedName>
    <definedName name="XDO_?YTM?328?">'SRBF-AHP'!$I$10:$I$55</definedName>
    <definedName name="XDO_?YTM?329?">'SRBF-AHP'!$I$10:$I$64</definedName>
    <definedName name="XDO_?YTM?33?">SEHF!$I$10:$I$112</definedName>
    <definedName name="XDO_?YTM?330?">'SRBF-AHP'!$I$10:$I$69</definedName>
    <definedName name="XDO_?YTM?331?">'SRBF-AHP'!$I$10:$I$74</definedName>
    <definedName name="XDO_?YTM?332?">'SRBF-AHP'!$I$10:$I$83</definedName>
    <definedName name="XDO_?YTM?333?">'SRBF-AHP'!$I$10:$I$87</definedName>
    <definedName name="XDO_?YTM?334?">'SRBF-AHP'!$I$10:$I$104</definedName>
    <definedName name="XDO_?YTM?335?">'SRBF-AHP'!$I$10:$I$116</definedName>
    <definedName name="XDO_?YTM?336?">'SRBF-AHP'!$I$10:$I$121</definedName>
    <definedName name="XDO_?YTM?337?">'SRBF-CHP'!$I$10:$I$55</definedName>
    <definedName name="XDO_?YTM?338?">'SRBF-CHP'!$I$10:$I$72</definedName>
    <definedName name="XDO_?YTM?339?">'SRBF-CHP'!$I$10:$I$83</definedName>
    <definedName name="XDO_?YTM?34?">SEHF!$I$10:$I$118</definedName>
    <definedName name="XDO_?YTM?340?">'SRBF-CHP'!$I$10:$I$112</definedName>
    <definedName name="XDO_?YTM?341?">'SRBF-CHP'!$I$10:$I$117</definedName>
    <definedName name="XDO_?YTM?342?">'SRBF-CP'!$I$10:$I$55</definedName>
    <definedName name="XDO_?YTM?343?">'SRBF-CP'!$I$10:$I$71</definedName>
    <definedName name="XDO_?YTM?344?">'SRBF-CP'!$I$10:$I$82</definedName>
    <definedName name="XDO_?YTM?345?">'SRBF-CP'!$I$10:$I$86</definedName>
    <definedName name="XDO_?YTM?346?">'SRBF-CP'!$I$10:$I$113</definedName>
    <definedName name="XDO_?YTM?347?">'SRBF-CP'!$I$10:$I$118</definedName>
    <definedName name="XDO_?YTM?348?">'SIA-US EQUITY FOF'!$I$14</definedName>
    <definedName name="XDO_?YTM?349?">'SIA-US EQUITY FOF'!$I$14:$I$53</definedName>
    <definedName name="XDO_?YTM?35?">SEHF!$I$10:$I$128</definedName>
    <definedName name="XDO_?YTM?350?">'SIA-US EQUITY FOF'!$I$14:$I$58</definedName>
    <definedName name="XDO_?YTM?351?">'SFMP- Series 41'!$I$18:$I$19</definedName>
    <definedName name="XDO_?YTM?352?">'SFMP- Series 41'!$I$18:$I$30</definedName>
    <definedName name="XDO_?YTM?353?">'SFMP- Series 41'!$I$18:$I$46</definedName>
    <definedName name="XDO_?YTM?354?">'SFMP- Series 41'!$I$18:$I$61</definedName>
    <definedName name="XDO_?YTM?355?">'SFMP- Series 41'!$I$18:$I$66</definedName>
    <definedName name="XDO_?YTM?356?">'SFMP- Series 42'!$I$18</definedName>
    <definedName name="XDO_?YTM?357?">'SFMP- Series 42'!$I$18:$I$40</definedName>
    <definedName name="XDO_?YTM?358?">'SFMP- Series 42'!$I$18:$I$61</definedName>
    <definedName name="XDO_?YTM?359?">'SFMP- Series 42'!$I$18:$I$76</definedName>
    <definedName name="XDO_?YTM?36?">SEHF!$I$10:$I$132</definedName>
    <definedName name="XDO_?YTM?360?">'SFMP- Series 42'!$I$18:$I$81</definedName>
    <definedName name="XDO_?YTM?361?">'SFMP- Series 43'!$I$26:$I$34</definedName>
    <definedName name="XDO_?YTM?362?">'SFMP- Series 43'!$I$26:$I$52</definedName>
    <definedName name="XDO_?YTM?363?">'SFMP- Series 43'!$I$26:$I$67</definedName>
    <definedName name="XDO_?YTM?364?">'SFMP- Series 43'!$I$26:$I$72</definedName>
    <definedName name="XDO_?YTM?365?">'SNN50'!$I$10:$I$59</definedName>
    <definedName name="XDO_?YTM?366?">'SNN50'!$I$10:$I$102</definedName>
    <definedName name="XDO_?YTM?367?">'SNN50'!$I$10:$I$107</definedName>
    <definedName name="XDO_?YTM?368?">'SFMP- Series 44'!$I$26:$I$31</definedName>
    <definedName name="XDO_?YTM?369?">'SFMP- Series 44'!$I$26:$I$53</definedName>
    <definedName name="XDO_?YTM?37?">SEHF!$I$10:$I$139</definedName>
    <definedName name="XDO_?YTM?370?">'SFMP- Series 44'!$I$26:$I$68</definedName>
    <definedName name="XDO_?YTM?371?">'SFMP- Series 44'!$I$26:$I$73</definedName>
    <definedName name="XDO_?YTM?372?">'SFMP- Series 45'!$I$26:$I$33</definedName>
    <definedName name="XDO_?YTM?373?">'SFMP- Series 45'!$I$26:$I$55</definedName>
    <definedName name="XDO_?YTM?374?">'SFMP- Series 45'!$I$26:$I$70</definedName>
    <definedName name="XDO_?YTM?375?">'SFMP- Series 45'!$I$26:$I$75</definedName>
    <definedName name="XDO_?YTM?376?">SBIETFCON!$I$10:$I$39</definedName>
    <definedName name="XDO_?YTM?377?">SBIETFCON!$I$10:$I$86</definedName>
    <definedName name="XDO_?YTM?378?">'SFMP- Series 46'!$I$26:$I$29</definedName>
    <definedName name="XDO_?YTM?379?">'SFMP- Series 46'!$I$26:$I$48</definedName>
    <definedName name="XDO_?YTM?38?">SEHF!$I$10:$I$147</definedName>
    <definedName name="XDO_?YTM?380?">'SFMP- Series 46'!$I$26:$I$63</definedName>
    <definedName name="XDO_?YTM?381?">'SFMP- Series 46'!$I$26:$I$68</definedName>
    <definedName name="XDO_?YTM?382?">'SFMP- Series 47'!$I$26:$I$27</definedName>
    <definedName name="XDO_?YTM?383?">'SFMP- Series 47'!$I$26:$I$47</definedName>
    <definedName name="XDO_?YTM?384?">'SFMP- Series 47'!$I$26:$I$62</definedName>
    <definedName name="XDO_?YTM?385?">'SFMP- Series 47'!$I$26:$I$67</definedName>
    <definedName name="XDO_?YTM?386?">'SFMP- Series 48'!$I$26:$I$28</definedName>
    <definedName name="XDO_?YTM?387?">'SFMP- Series 48'!$I$26:$I$45</definedName>
    <definedName name="XDO_?YTM?388?">'SFMP- Series 48'!$I$26:$I$60</definedName>
    <definedName name="XDO_?YTM?389?">'SFMP- Series 48'!$I$26:$I$65</definedName>
    <definedName name="XDO_?YTM?39?">SEHF!$I$10:$I$162</definedName>
    <definedName name="XDO_?YTM?390?">SBAF!$I$10:$I$100</definedName>
    <definedName name="XDO_?YTM?391?">SBAF!$I$10:$I$106</definedName>
    <definedName name="XDO_?YTM?392?">SBAF!$I$10:$I$110</definedName>
    <definedName name="XDO_?YTM?393?">SBAF!$I$10:$I$115</definedName>
    <definedName name="XDO_?YTM?394?">SBAF!$I$10:$I$152</definedName>
    <definedName name="XDO_?YTM?395?">SBAF!$I$10:$I$165</definedName>
    <definedName name="XDO_?YTM?396?">SBAF!$I$10:$I$169</definedName>
    <definedName name="XDO_?YTM?397?">SBAF!$I$10:$I$174</definedName>
    <definedName name="XDO_?YTM?398?">SBAF!$I$10:$I$178</definedName>
    <definedName name="XDO_?YTM?399?">SBAF!$I$10:$I$199</definedName>
    <definedName name="XDO_?YTM?4?">#REF!</definedName>
    <definedName name="XDO_?YTM?40?">SEHF!$I$10:$I$167</definedName>
    <definedName name="XDO_?YTM?400?">SBAF!$I$10:$I$204</definedName>
    <definedName name="XDO_?YTM?401?">'SFMP- Series 49'!$I$26:$I$33</definedName>
    <definedName name="XDO_?YTM?402?">'SFMP- Series 49'!$I$26:$I$53</definedName>
    <definedName name="XDO_?YTM?403?">'SFMP- Series 49'!$I$26:$I$68</definedName>
    <definedName name="XDO_?YTM?404?">'SFMP- Series 49'!$I$26:$I$73</definedName>
    <definedName name="XDO_?YTM?405?">'SFMP- Series 50'!$I$26:$I$30</definedName>
    <definedName name="XDO_?YTM?406?">'SFMP- Series 50'!$I$26:$I$49</definedName>
    <definedName name="XDO_?YTM?407?">'SFMP- Series 50'!$I$26:$I$64</definedName>
    <definedName name="XDO_?YTM?408?">'SFMP- Series 50'!$I$26:$I$69</definedName>
    <definedName name="XDO_?YTM?409?">'SFMP- Series 51'!$I$26:$I$36</definedName>
    <definedName name="XDO_?YTM?41?">#REF!</definedName>
    <definedName name="XDO_?YTM?410?">'SFMP- Series 51'!$I$26:$I$58</definedName>
    <definedName name="XDO_?YTM?411?">'SFMP- Series 51'!$I$26:$I$73</definedName>
    <definedName name="XDO_?YTM?412?">'SFMP- Series 51'!$I$26:$I$78</definedName>
    <definedName name="XDO_?YTM?413?">'SFMP- Series 52'!$I$26:$I$30</definedName>
    <definedName name="XDO_?YTM?414?">'SFMP- Series 52'!$I$26:$I$52</definedName>
    <definedName name="XDO_?YTM?415?">'SFMP- Series 52'!$I$26:$I$67</definedName>
    <definedName name="XDO_?YTM?416?">'SFMP- Series 52'!$I$26:$I$72</definedName>
    <definedName name="XDO_?YTM?417?">'SFMP- Series 53'!$I$26:$I$34</definedName>
    <definedName name="XDO_?YTM?418?">'SFMP- Series 53'!$I$26:$I$57</definedName>
    <definedName name="XDO_?YTM?419?">'SFMP- Series 53'!$I$26:$I$72</definedName>
    <definedName name="XDO_?YTM?42?">#REF!</definedName>
    <definedName name="XDO_?YTM?420?">'SFMP- Series 53'!$I$26:$I$77</definedName>
    <definedName name="XDO_?YTM?421?">'SFMP- Series 54'!$I$26:$I$28</definedName>
    <definedName name="XDO_?YTM?422?">'SFMP- Series 54'!$I$26:$I$44</definedName>
    <definedName name="XDO_?YTM?423?">'SFMP- Series 54'!$I$26:$I$59</definedName>
    <definedName name="XDO_?YTM?424?">'SFMP- Series 54'!$I$26:$I$64</definedName>
    <definedName name="XDO_?YTM?425?">'SFMP- Series 55'!$I$26:$I$32</definedName>
    <definedName name="XDO_?YTM?426?">'SFMP- Series 55'!$I$26:$I$55</definedName>
    <definedName name="XDO_?YTM?427?">'SFMP- Series 55'!$I$26:$I$70</definedName>
    <definedName name="XDO_?YTM?428?">'SFMP- Series 55'!$I$26:$I$75</definedName>
    <definedName name="XDO_?YTM?429?">'SFMP- Series 56'!$I$26:$I$27</definedName>
    <definedName name="XDO_?YTM?43?">SMIF!$I$18:$I$32</definedName>
    <definedName name="XDO_?YTM?430?">'SFMP- Series 56'!$I$26:$I$42</definedName>
    <definedName name="XDO_?YTM?431?">'SFMP- Series 56'!$I$26:$I$57</definedName>
    <definedName name="XDO_?YTM?432?">'SFMP- Series 56'!$I$26:$I$62</definedName>
    <definedName name="XDO_?YTM?433?">'SFMP- Series 57'!$I$26:$I$29</definedName>
    <definedName name="XDO_?YTM?434?">'SFMP- Series 57'!$I$26:$I$52</definedName>
    <definedName name="XDO_?YTM?435?">'SFMP- Series 57'!$I$26:$I$67</definedName>
    <definedName name="XDO_?YTM?436?">'SFMP- Series 57'!$I$26:$I$72</definedName>
    <definedName name="XDO_?YTM?437?">'SFMP- Series 58'!$I$26:$I$31</definedName>
    <definedName name="XDO_?YTM?438?">'SFMP- Series 58'!$I$26:$I$50</definedName>
    <definedName name="XDO_?YTM?439?">'SFMP- Series 58'!$I$26:$I$65</definedName>
    <definedName name="XDO_?YTM?44?">SMIF!$I$18:$I$43</definedName>
    <definedName name="XDO_?YTM?440?">'SFMP- Series 58'!$I$26:$I$70</definedName>
    <definedName name="XDO_?YTM?441?">SCPSE!$I$18:$I$45</definedName>
    <definedName name="XDO_?YTM?442?">SCPSE!$I$18:$I$54</definedName>
    <definedName name="XDO_?YTM?443?">SCPSE!$I$18:$I$127</definedName>
    <definedName name="XDO_?YTM?444?">SCPSE!$I$18:$I$154</definedName>
    <definedName name="XDO_?YTM?445?">SCPSE!$I$18:$I$159</definedName>
    <definedName name="XDO_?YTM?446?">'SFMP- Series 59'!$I$38:$I$40</definedName>
    <definedName name="XDO_?YTM?447?">'SFMP- Series 59'!$I$38:$I$55</definedName>
    <definedName name="XDO_?YTM?448?">'SFMP- Series 59'!$I$38:$I$60</definedName>
    <definedName name="XDO_?YTM?449?">'SFMP- Series 60'!$I$26:$I$30</definedName>
    <definedName name="XDO_?YTM?45?">SMIF!$I$18:$I$52</definedName>
    <definedName name="XDO_?YTM?450?">'SFMP- Series 60'!$I$26:$I$51</definedName>
    <definedName name="XDO_?YTM?451?">'SFMP- Series 60'!$I$26:$I$66</definedName>
    <definedName name="XDO_?YTM?452?">'SFMP- Series 60'!$I$26:$I$71</definedName>
    <definedName name="XDO_?YTM?453?">SMCF!$I$10:$I$60</definedName>
    <definedName name="XDO_?YTM?454?">SMCF!$I$10:$I$75</definedName>
    <definedName name="XDO_?YTM?455?">SMCF!$I$10:$I$87</definedName>
    <definedName name="XDO_?YTM?456?">SMCF!$I$10:$I$106</definedName>
    <definedName name="XDO_?YTM?457?">SMCF!$I$10:$I$111</definedName>
    <definedName name="XDO_?YTM?458?">'SFMP- Series 61'!$I$26:$I$36</definedName>
    <definedName name="XDO_?YTM?459?">'SFMP- Series 61'!$I$26:$I$58</definedName>
    <definedName name="XDO_?YTM?46?">SMIF!$I$18:$I$65</definedName>
    <definedName name="XDO_?YTM?460?">'SFMP- Series 61'!$I$26:$I$73</definedName>
    <definedName name="XDO_?YTM?461?">'SFMP- Series 61'!$I$26:$I$78</definedName>
    <definedName name="XDO_?YTM?462?">'SFMP- Series 66'!$I$26:$I$34</definedName>
    <definedName name="XDO_?YTM?463?">'SFMP- Series 66'!$I$26:$I$56</definedName>
    <definedName name="XDO_?YTM?464?">'SFMP- Series 66'!$I$26:$I$71</definedName>
    <definedName name="XDO_?YTM?465?">'SFMP- Series 66'!$I$26:$I$76</definedName>
    <definedName name="XDO_?YTM?466?">'SFMP- Series 67'!$I$26:$I$34</definedName>
    <definedName name="XDO_?YTM?467?">'SFMP- Series 67'!$I$26:$I$56</definedName>
    <definedName name="XDO_?YTM?468?">'SFMP- Series 67'!$I$26:$I$71</definedName>
    <definedName name="XDO_?YTM?469?">'SFMP- Series 67'!$I$26:$I$76</definedName>
    <definedName name="XDO_?YTM?47?">SMIF!$I$18:$I$75</definedName>
    <definedName name="XDO_?YTM?470?">'SFMP- Series 64'!$I$24</definedName>
    <definedName name="XDO_?YTM?471?">'SFMP- Series 64'!$I$24:$I$32</definedName>
    <definedName name="XDO_?YTM?472?">'SFMP- Series 64'!$I$24:$I$53</definedName>
    <definedName name="XDO_?YTM?473?">'SFMP- Series 64'!$I$24:$I$68</definedName>
    <definedName name="XDO_?YTM?474?">'SFMP- Series 64'!$I$24:$I$73</definedName>
    <definedName name="XDO_?YTM?475?">'SFMP- Series 68'!$I$24</definedName>
    <definedName name="XDO_?YTM?476?">'SFMP- Series 68'!$I$24:$I$41</definedName>
    <definedName name="XDO_?YTM?477?">'SFMP- Series 68'!$I$24:$I$56</definedName>
    <definedName name="XDO_?YTM?478?">'SFMP- Series 68'!$I$24:$I$61</definedName>
    <definedName name="XDO_?YTM?479?">SNM150IF!$I$10:$I$159</definedName>
    <definedName name="XDO_?YTM?48?">SMIF!$I$18:$I$80</definedName>
    <definedName name="XDO_?YTM?480?">SNM150IF!$I$10:$I$202</definedName>
    <definedName name="XDO_?YTM?481?">SNM150IF!$I$10:$I$207</definedName>
    <definedName name="XDO_?YTM?482?">SNS250IF!$I$10:$I$259</definedName>
    <definedName name="XDO_?YTM?483?">SNS250IF!$I$10:$I$302</definedName>
    <definedName name="XDO_?YTM?484?">SNS250IF!$I$10:$I$307</definedName>
    <definedName name="XDO_?YTM?485?">'SCIGI-JUN 2036'!$I$24:$I$25</definedName>
    <definedName name="XDO_?YTM?486?">'SCIGI-JUN 2036'!$I$24:$I$54</definedName>
    <definedName name="XDO_?YTM?487?">'SCIGI-JUN 2036'!$I$24:$I$59</definedName>
    <definedName name="XDO_?YTM?488?">'SCIGI-APR 2029'!$I$24</definedName>
    <definedName name="XDO_?YTM?489?">'SCIGI-APR 2029'!$I$24:$I$53</definedName>
    <definedName name="XDO_?YTM?49?">#REF!</definedName>
    <definedName name="XDO_?YTM?490?">'SCIGI-APR 2029'!$I$24:$I$58</definedName>
    <definedName name="XDO_?YTM?491?">'SCISI-SEP 2027'!$I$24</definedName>
    <definedName name="XDO_?YTM?492?">'SCISI-SEP 2027'!$I$24:$I$44</definedName>
    <definedName name="XDO_?YTM?493?">'SCISI-SEP 2027'!$I$24:$I$71</definedName>
    <definedName name="XDO_?YTM?494?">'SCISI-SEP 2027'!$I$24:$I$76</definedName>
    <definedName name="XDO_?YTM?495?">'SFMP- Series 72'!$I$38:$I$41</definedName>
    <definedName name="XDO_?YTM?496?">'SFMP- Series 72'!$I$38:$I$56</definedName>
    <definedName name="XDO_?YTM?497?">'SFMP- Series 72'!$I$38:$I$61</definedName>
    <definedName name="XDO_?YTM?498?">'SFMP- Series 73'!$I$38:$I$41</definedName>
    <definedName name="XDO_?YTM?499?">'SFMP- Series 73'!$I$38:$I$56</definedName>
    <definedName name="XDO_?YTM?5?">#REF!</definedName>
    <definedName name="XDO_?YTM?50?">#REF!</definedName>
    <definedName name="XDO_?YTM?500?">'SFMP- Series 73'!$I$38:$I$61</definedName>
    <definedName name="XDO_?YTM?501?">SLDF!$I$24:$I$33</definedName>
    <definedName name="XDO_?YTM?502?">SLDF!$I$24:$I$54</definedName>
    <definedName name="XDO_?YTM?503?">SLDF!$I$24:$I$64</definedName>
    <definedName name="XDO_?YTM?504?">SLDF!$I$24:$I$69</definedName>
    <definedName name="XDO_?YTM?505?">'SFMP- Series 74'!$I$26:$I$33</definedName>
    <definedName name="XDO_?YTM?506?">'SFMP- Series 74'!$I$26:$I$50</definedName>
    <definedName name="XDO_?YTM?507?">'SFMP- Series 74'!$I$26:$I$65</definedName>
    <definedName name="XDO_?YTM?508?">'SFMP- Series 74'!$I$26:$I$70</definedName>
    <definedName name="XDO_?YTM?509?">'SFMP- Series 76'!$I$18:$I$21</definedName>
    <definedName name="XDO_?YTM?51?">SCOF!$I$10:$I$56</definedName>
    <definedName name="XDO_?YTM?510?">'SFMP- Series 76'!$I$18:$I$31</definedName>
    <definedName name="XDO_?YTM?511?">'SFMP- Series 76'!$I$18:$I$49</definedName>
    <definedName name="XDO_?YTM?512?">'SFMP- Series 76'!$I$18:$I$64</definedName>
    <definedName name="XDO_?YTM?513?">'SFMP- Series 76'!$I$18:$I$69</definedName>
    <definedName name="XDO_?YTM?514?">'SFMP- Series 78'!$I$18:$I$22</definedName>
    <definedName name="XDO_?YTM?515?">'SFMP- Series 78'!$I$18:$I$34</definedName>
    <definedName name="XDO_?YTM?516?">'SFMP- Series 78'!$I$18:$I$51</definedName>
    <definedName name="XDO_?YTM?517?">'SFMP- Series 78'!$I$18:$I$66</definedName>
    <definedName name="XDO_?YTM?518?">'SFMP- Series 78'!$I$18:$I$71</definedName>
    <definedName name="XDO_?YTM?519?">SDYF!$I$10:$I$52</definedName>
    <definedName name="XDO_?YTM?52?">SCOF!$I$10:$I$81</definedName>
    <definedName name="XDO_?YTM?520?">SDYF!$I$10:$I$60</definedName>
    <definedName name="XDO_?YTM?521?">SDYF!$I$10:$I$67</definedName>
    <definedName name="XDO_?YTM?522?">SDYF!$I$10:$I$88</definedName>
    <definedName name="XDO_?YTM?523?">SDYF!$I$10:$I$107</definedName>
    <definedName name="XDO_?YTM?524?">SDYF!$I$10:$I$112</definedName>
    <definedName name="XDO_?YTM?525?">'SFMP- Series 79'!$I$18:$I$21</definedName>
    <definedName name="XDO_?YTM?526?">'SFMP- Series 79'!$I$18:$I$44</definedName>
    <definedName name="XDO_?YTM?527?">'SFMP- Series 79'!$I$18:$I$59</definedName>
    <definedName name="XDO_?YTM?528?">'SFMP- Series 79'!$I$18:$I$64</definedName>
    <definedName name="XDO_?YTM?529?">'SFMP- Series 81'!$I$18:$I$25</definedName>
    <definedName name="XDO_?YTM?53?">SCOF!$I$10:$I$100</definedName>
    <definedName name="XDO_?YTM?530?">'SFMP- Series 81'!$I$18:$I$41</definedName>
    <definedName name="XDO_?YTM?531?">'SFMP- Series 81'!$I$18:$I$59</definedName>
    <definedName name="XDO_?YTM?532?">'SFMP- Series 81'!$I$18:$I$74</definedName>
    <definedName name="XDO_?YTM?533?">'SFMP- Series 81'!$I$18:$I$79</definedName>
    <definedName name="XDO_?YTM?534?">'SBI-BSE-SENSEX-IF'!$I$10:$I$39</definedName>
    <definedName name="XDO_?YTM?535?">'SBI-BSE-SENSEX-IF'!$I$10:$I$82</definedName>
    <definedName name="XDO_?YTM?536?">'SBI-BSE-SENSEX-IF'!$I$10:$I$87</definedName>
    <definedName name="XDO_?YTM?537?">LIQUIDSBI!$I$52</definedName>
    <definedName name="XDO_?YTM?538?">LIQUIDSBI!$I$52:$I$57</definedName>
    <definedName name="XDO_?YTM?539?">SN50EWIF!$I$10:$I$59</definedName>
    <definedName name="XDO_?YTM?54?">SCOF!$I$10:$I$105</definedName>
    <definedName name="XDO_?YTM?540?">SN50EWIF!$I$10:$I$102</definedName>
    <definedName name="XDO_?YTM?541?">SN50EWIF!$I$10:$I$107</definedName>
    <definedName name="XDO_?YTM?542?">SEOF!$I$10:$I$42</definedName>
    <definedName name="XDO_?YTM?543?">SEOF!$I$10:$I$67</definedName>
    <definedName name="XDO_?YTM?544?">SEOF!$I$10:$I$86</definedName>
    <definedName name="XDO_?YTM?545?">SEOF!$I$10:$I$91</definedName>
    <definedName name="XDO_?YTM?546?">'SBI-AOF'!$I$10:$I$37</definedName>
    <definedName name="XDO_?YTM?547?">'SBI-AOF'!$I$10:$I$62</definedName>
    <definedName name="XDO_?YTM?548?">'SBI-AOF'!$I$10:$I$81</definedName>
    <definedName name="XDO_?YTM?549?">'SBI-AOF'!$I$10:$I$86</definedName>
    <definedName name="XDO_?YTM?55?">STOF!$I$10:$I$35</definedName>
    <definedName name="XDO_?YTM?550?">'SBI Silver ETF'!$I$54</definedName>
    <definedName name="XDO_?YTM?551?">'SBI Silver ETF'!$I$54:$I$56</definedName>
    <definedName name="XDO_?YTM?552?">'SBI Silver ETF'!$I$54:$I$59</definedName>
    <definedName name="XDO_?YTM?553?">'SBI Silver ETF Fund of Fund'!$I$42</definedName>
    <definedName name="XDO_?YTM?554?">'SBI Silver ETF Fund of Fund'!$I$42:$I$54</definedName>
    <definedName name="XDO_?YTM?555?">'SBI Silver ETF Fund of Fund'!$I$42:$I$59</definedName>
    <definedName name="XDO_?YTM?556?">'SBI Nifty50 Equal Weight ETF'!$I$10:$I$59</definedName>
    <definedName name="XDO_?YTM?557?">'SBI Nifty50 Equal Weight ETF'!$I$10:$I$102</definedName>
    <definedName name="XDO_?YTM?558?">'SBI Nifty50 Equal Weight ETF'!$I$10:$I$107</definedName>
    <definedName name="XDO_?YTM?559?">SIOF!$I$10:$I$49</definedName>
    <definedName name="XDO_?YTM?56?">STOF!$I$10:$I$40</definedName>
    <definedName name="XDO_?YTM?560?">SIOF!$I$10:$I$75</definedName>
    <definedName name="XDO_?YTM?561?">SIOF!$I$10:$I$94</definedName>
    <definedName name="XDO_?YTM?562?">SIOF!$I$10:$I$99</definedName>
    <definedName name="XDO_?YTM?563?">'SBI Nifty 500 Index Fund'!$I$10:$I$509</definedName>
    <definedName name="XDO_?YTM?564?">'SBI Nifty 500 Index Fund'!$I$10:$I$552</definedName>
    <definedName name="XDO_?YTM?565?">'SBI Nifty 500 Index Fund'!$I$10:$I$557</definedName>
    <definedName name="XDO_?YTM?566?">SBINICIF!$I$10:$I$39</definedName>
    <definedName name="XDO_?YTM?567?">SBINICIF!$I$10:$I$82</definedName>
    <definedName name="XDO_?YTM?568?">SBINICIF!$I$10:$I$87</definedName>
    <definedName name="XDO_?YTM?569?">'SBI Quant Fund'!$I$10:$I$40</definedName>
    <definedName name="XDO_?YTM?57?">STOF!$I$10:$I$48</definedName>
    <definedName name="XDO_?YTM?570?">'SBI Quant Fund'!$I$10:$I$83</definedName>
    <definedName name="XDO_?YTM?571?">'SBI Quant Fund'!$I$10:$I$88</definedName>
    <definedName name="XDO_?YTM?572?">'SBI Nifty Bank Index Fund'!$I$10:$I$21</definedName>
    <definedName name="XDO_?YTM?573?">'SBI Nifty Bank Index Fund'!$I$10:$I$64</definedName>
    <definedName name="XDO_?YTM?574?">'SBI Nifty Bank Index Fund'!$I$10:$I$69</definedName>
    <definedName name="XDO_?YTM?575?">'SBI Nifty IT Index Fund'!$I$10:$I$19</definedName>
    <definedName name="XDO_?YTM?576?">'SBI Nifty IT Index Fund'!$I$10:$I$62</definedName>
    <definedName name="XDO_?YTM?577?">'SBI Nifty IT Index Fund'!$I$10:$I$67</definedName>
    <definedName name="XDO_?YTM?578?">#REF!</definedName>
    <definedName name="XDO_?YTM?579?">#REF!</definedName>
    <definedName name="XDO_?YTM?58?">STOF!$I$10:$I$69</definedName>
    <definedName name="XDO_?YTM?580?">#REF!</definedName>
    <definedName name="XDO_?YTM?581?">#REF!</definedName>
    <definedName name="XDO_?YTM?582?">#REF!</definedName>
    <definedName name="XDO_?YTM?583?">#REF!</definedName>
    <definedName name="XDO_?YTM?584?">#REF!</definedName>
    <definedName name="XDO_?YTM?585?">#REF!</definedName>
    <definedName name="XDO_?YTM?586?">#REF!</definedName>
    <definedName name="XDO_?YTM?587?">#REF!</definedName>
    <definedName name="XDO_?YTM?588?">#REF!</definedName>
    <definedName name="XDO_?YTM?589?">#REF!</definedName>
    <definedName name="XDO_?YTM?59?">STOF!$I$10:$I$88</definedName>
    <definedName name="XDO_?YTM?590?">#REF!</definedName>
    <definedName name="XDO_?YTM?591?">#REF!</definedName>
    <definedName name="XDO_?YTM?592?">#REF!</definedName>
    <definedName name="XDO_?YTM?593?">#REF!</definedName>
    <definedName name="XDO_?YTM?594?">#REF!</definedName>
    <definedName name="XDO_?YTM?6?">#REF!</definedName>
    <definedName name="XDO_?YTM?60?">STOF!$I$10:$I$93</definedName>
    <definedName name="XDO_?YTM?61?">SHOF!$I$10:$I$37</definedName>
    <definedName name="XDO_?YTM?62?">SHOF!$I$10:$I$43</definedName>
    <definedName name="XDO_?YTM?63?">SHOF!$I$10:$I$64</definedName>
    <definedName name="XDO_?YTM?64?">SHOF!$I$10:$I$83</definedName>
    <definedName name="XDO_?YTM?65?">SHOF!$I$10:$I$88</definedName>
    <definedName name="XDO_?YTM?66?">SCF!$I$10:$I$93</definedName>
    <definedName name="XDO_?YTM?67?">SCF!$I$10:$I$100</definedName>
    <definedName name="XDO_?YTM?68?">SCF!$I$10:$I$104</definedName>
    <definedName name="XDO_?YTM?69?">SCF!$I$10:$I$131</definedName>
    <definedName name="XDO_?YTM?7?">#REF!</definedName>
    <definedName name="XDO_?YTM?70?">SCF!$I$10:$I$150</definedName>
    <definedName name="XDO_?YTM?71?">SCF!$I$10:$I$155</definedName>
    <definedName name="XDO_?YTM?72?">SNIF!$I$10:$I$59</definedName>
    <definedName name="XDO_?YTM?73?">SNIF!$I$10:$I$102</definedName>
    <definedName name="XDO_?YTM?74?">SNIF!$I$10:$I$107</definedName>
    <definedName name="XDO_?YTM?75?">'SMCBF-SP'!$I$10:$I$31</definedName>
    <definedName name="XDO_?YTM?76?">'SMCBF-SP'!$I$10:$I$51</definedName>
    <definedName name="XDO_?YTM?77?">'SMCBF-SP'!$I$10:$I$60</definedName>
    <definedName name="XDO_?YTM?78?">'SMCBF-SP'!$I$10:$I$65</definedName>
    <definedName name="XDO_?YTM?79?">'SMCBF-SP'!$I$10:$I$78</definedName>
    <definedName name="XDO_?YTM?8?">#REF!</definedName>
    <definedName name="XDO_?YTM?80?">'SMCBF-SP'!$I$10:$I$93</definedName>
    <definedName name="XDO_?YTM?81?">'SMCBF-SP'!$I$10:$I$98</definedName>
    <definedName name="XDO_?YTM?82?">SOF!$I$34:$I$35</definedName>
    <definedName name="XDO_?YTM?83?">SOF!$I$34:$I$55</definedName>
    <definedName name="XDO_?YTM?84?">SOF!$I$34:$I$60</definedName>
    <definedName name="XDO_?YTM?85?">SMMDF!$I$18:$I$48</definedName>
    <definedName name="XDO_?YTM?86?">SMMDF!$I$18:$I$60</definedName>
    <definedName name="XDO_?YTM?87?">SMMDF!$I$18:$I$71</definedName>
    <definedName name="XDO_?YTM?88?">SMMDF!$I$18:$I$75</definedName>
    <definedName name="XDO_?YTM?89?">SMMDF!$I$18:$I$86</definedName>
    <definedName name="XDO_?YTM?9?">SLMF!$I$10:$I$81</definedName>
    <definedName name="XDO_?YTM?90?">SMMDF!$I$18:$I$96</definedName>
    <definedName name="XDO_?YTM?91?">SMMDF!$I$18:$I$101</definedName>
    <definedName name="XDO_?YTM?92?">SLF!$I$18:$I$22</definedName>
    <definedName name="XDO_?YTM?93?">SLF!$I$18:$I$35</definedName>
    <definedName name="XDO_?YTM?94?">SLF!$I$18:$I$97</definedName>
    <definedName name="XDO_?YTM?95?">SLF!$I$18:$I$126</definedName>
    <definedName name="XDO_?YTM?96?">SLF!$I$18:$I$137</definedName>
    <definedName name="XDO_?YTM?97?">SLF!$I$18:$I$148</definedName>
    <definedName name="XDO_?YTM?98?">SLF!$I$18:$I$159</definedName>
    <definedName name="XDO_?YTM?99?">SLF!$I$18:$I$164</definedName>
    <definedName name="XDO_GROUP_?G_2?">SMEEF!$2:$103</definedName>
    <definedName name="XDO_GROUP_?G_2?1?">#REF!</definedName>
    <definedName name="XDO_GROUP_?G_2?10?">#REF!</definedName>
    <definedName name="XDO_GROUP_?G_2?100?">'SFMP- Series 61'!$2:$81</definedName>
    <definedName name="XDO_GROUP_?G_2?101?">'SFMP- Series 66'!$2:$79</definedName>
    <definedName name="XDO_GROUP_?G_2?102?">'SFMP- Series 67'!$2:$79</definedName>
    <definedName name="XDO_GROUP_?G_2?103?">'SFMP- Series 64'!$2:$76</definedName>
    <definedName name="XDO_GROUP_?G_2?104?">'SFMP- Series 68'!$2:$64</definedName>
    <definedName name="XDO_GROUP_?G_2?105?">SNM150IF!$2:$210</definedName>
    <definedName name="XDO_GROUP_?G_2?106?">SNS250IF!$2:$310</definedName>
    <definedName name="XDO_GROUP_?G_2?107?">'SCIGI-JUN 2036'!$2:$62</definedName>
    <definedName name="XDO_GROUP_?G_2?108?">'SCIGI-APR 2029'!$2:$61</definedName>
    <definedName name="XDO_GROUP_?G_2?109?">'SCISI-SEP 2027'!$2:$79</definedName>
    <definedName name="XDO_GROUP_?G_2?11?">SEHF!$2:$170</definedName>
    <definedName name="XDO_GROUP_?G_2?110?">'SFMP- Series 72'!$2:$64</definedName>
    <definedName name="XDO_GROUP_?G_2?111?">'SFMP- Series 73'!$2:$64</definedName>
    <definedName name="XDO_GROUP_?G_2?112?">SLDF!$2:$72</definedName>
    <definedName name="XDO_GROUP_?G_2?113?">'SFMP- Series 74'!$2:$73</definedName>
    <definedName name="XDO_GROUP_?G_2?114?">'SFMP- Series 76'!$2:$72</definedName>
    <definedName name="XDO_GROUP_?G_2?115?">'SFMP- Series 78'!$2:$74</definedName>
    <definedName name="XDO_GROUP_?G_2?116?">SDYF!$2:$115</definedName>
    <definedName name="XDO_GROUP_?G_2?117?">'SFMP- Series 79'!$2:$67</definedName>
    <definedName name="XDO_GROUP_?G_2?118?">'SFMP- Series 81'!$2:$82</definedName>
    <definedName name="XDO_GROUP_?G_2?119?">'SBI-BSE-SENSEX-IF'!$2:$90</definedName>
    <definedName name="XDO_GROUP_?G_2?12?">#REF!</definedName>
    <definedName name="XDO_GROUP_?G_2?120?">LIQUIDSBI!$2:$60</definedName>
    <definedName name="XDO_GROUP_?G_2?121?">SN50EWIF!$2:$110</definedName>
    <definedName name="XDO_GROUP_?G_2?122?">SEOF!$2:$94</definedName>
    <definedName name="XDO_GROUP_?G_2?123?">'SBI-AOF'!$2:$89</definedName>
    <definedName name="XDO_GROUP_?G_2?124?">'SBI Silver ETF'!$2:$62</definedName>
    <definedName name="XDO_GROUP_?G_2?125?">'SBI Silver ETF Fund of Fund'!$2:$62</definedName>
    <definedName name="XDO_GROUP_?G_2?126?">'SBI Nifty50 Equal Weight ETF'!$2:$110</definedName>
    <definedName name="XDO_GROUP_?G_2?127?">SIOF!$2:$102</definedName>
    <definedName name="XDO_GROUP_?G_2?128?">'SBI Nifty 500 Index Fund'!$2:$560</definedName>
    <definedName name="XDO_GROUP_?G_2?129?">SBINICIF!$2:$90</definedName>
    <definedName name="XDO_GROUP_?G_2?13?">SMIF!$2:$83</definedName>
    <definedName name="XDO_GROUP_?G_2?130?">'SBI Quant Fund'!$2:$91</definedName>
    <definedName name="XDO_GROUP_?G_2?131?">'SBI Nifty Bank Index Fund'!$2:$72</definedName>
    <definedName name="XDO_GROUP_?G_2?132?">'SBI Nifty IT Index Fund'!$2:$70</definedName>
    <definedName name="XDO_GROUP_?G_2?133?">#REF!</definedName>
    <definedName name="XDO_GROUP_?G_2?134?">#REF!</definedName>
    <definedName name="XDO_GROUP_?G_2?135?">#REF!</definedName>
    <definedName name="XDO_GROUP_?G_2?136?">#REF!</definedName>
    <definedName name="XDO_GROUP_?G_2?137?">#REF!</definedName>
    <definedName name="XDO_GROUP_?G_2?138?">#REF!</definedName>
    <definedName name="XDO_GROUP_?G_2?139?">#REF!</definedName>
    <definedName name="XDO_GROUP_?G_2?14?">#REF!</definedName>
    <definedName name="XDO_GROUP_?G_2?140?">#REF!</definedName>
    <definedName name="XDO_GROUP_?G_2?15?">SCOF!$2:$108</definedName>
    <definedName name="XDO_GROUP_?G_2?16?">STOF!$2:$96</definedName>
    <definedName name="XDO_GROUP_?G_2?17?">SHOF!$2:$91</definedName>
    <definedName name="XDO_GROUP_?G_2?18?">SCF!$2:$158</definedName>
    <definedName name="XDO_GROUP_?G_2?19?">SNIF!$2:$110</definedName>
    <definedName name="XDO_GROUP_?G_2?2?">#REF!</definedName>
    <definedName name="XDO_GROUP_?G_2?20?">'SMCBF-SP'!$2:$101</definedName>
    <definedName name="XDO_GROUP_?G_2?21?">SOF!$2:$63</definedName>
    <definedName name="XDO_GROUP_?G_2?22?">SMMDF!$2:$104</definedName>
    <definedName name="XDO_GROUP_?G_2?23?">SLF!$2:$167</definedName>
    <definedName name="XDO_GROUP_?G_2?24?">SDBF!$2:$78</definedName>
    <definedName name="XDO_GROUP_?G_2?25?">SSF!$2:$165</definedName>
    <definedName name="XDO_GROUP_?G_2?26?">SCRF!$2:$103</definedName>
    <definedName name="XDO_GROUP_?G_2?27?">SFEF!$2:$93</definedName>
    <definedName name="XDO_GROUP_?G_2?28?">SCHF!$2:$165</definedName>
    <definedName name="XDO_GROUP_?G_2?29?">SMUSD!$2:$133</definedName>
    <definedName name="XDO_GROUP_?G_2?3?">#REF!</definedName>
    <definedName name="XDO_GROUP_?G_2?30?">SMIDCAP!$2:$122</definedName>
    <definedName name="XDO_GROUP_?G_2?31?">SMCMF!$2:$62</definedName>
    <definedName name="XDO_GROUP_?G_2?32?">SMCOMMA!$2:$88</definedName>
    <definedName name="XDO_GROUP_?G_2?33?">SMGF!$2:$71</definedName>
    <definedName name="XDO_GROUP_?G_2?34?">SFLEXI!$2:$130</definedName>
    <definedName name="XDO_GROUP_?G_2?35?">SMAAF!$2:$160</definedName>
    <definedName name="XDO_GROUP_?G_2?36?">SBLUECHIP!$2:$108</definedName>
    <definedName name="XDO_GROUP_?G_2?37?">SAOF!$2:$283</definedName>
    <definedName name="XDO_GROUP_?G_2?38?">SIF!$2:$101</definedName>
    <definedName name="XDO_GROUP_?G_2?39?">SMLDF!$2:$147</definedName>
    <definedName name="XDO_GROUP_?G_2?4?">#REF!</definedName>
    <definedName name="XDO_GROUP_?G_2?40?">SSTDF!$2:$127</definedName>
    <definedName name="XDO_GROUP_?G_2?41?">SETFGOLD!$2:$62</definedName>
    <definedName name="XDO_GROUP_?G_2?42?">SPSU!$2:$86</definedName>
    <definedName name="XDO_GROUP_?G_2?43?">SGF!$2:$62</definedName>
    <definedName name="XDO_GROUP_?G_2?44?">SBISENSEX!$2:$90</definedName>
    <definedName name="XDO_GROUP_?G_2?45?">SSCF!$2:$125</definedName>
    <definedName name="XDO_GROUP_?G_2?46?">SBPF!$2:$110</definedName>
    <definedName name="XDO_GROUP_?G_2?47?">'SLTAF-II'!$2:$80</definedName>
    <definedName name="XDO_GROUP_?G_2?48?">SBFS!$2:$84</definedName>
    <definedName name="XDO_GROUP_?G_2?49?">SETFNN50!$2:$110</definedName>
    <definedName name="XDO_GROUP_?G_2?5?">SLMF!$2:$139</definedName>
    <definedName name="XDO_GROUP_?G_2?50?">SETFNIFBK!$2:$72</definedName>
    <definedName name="XDO_GROUP_?G_2?51?">SETFBSE100!$2:$160</definedName>
    <definedName name="XDO_GROUP_?G_2?52?">SESF!$2:$200</definedName>
    <definedName name="XDO_GROUP_?G_2?53?">SETFNIF50!$2:$110</definedName>
    <definedName name="XDO_GROUP_?G_2?54?">'SLTAF-III'!$2:$87</definedName>
    <definedName name="XDO_GROUP_?G_2?55?">SETF10GILT!$2:$61</definedName>
    <definedName name="XDO_GROUP_?G_2?56?">'SLTAF-IV'!$2:$82</definedName>
    <definedName name="XDO_GROUP_?G_2?57?">'SLTAF-V'!$2:$86</definedName>
    <definedName name="XDO_GROUP_?G_2?58?">'SLTAF-VI'!$2:$96</definedName>
    <definedName name="XDO_GROUP_?G_2?59?">SETFSN50!$2:$110</definedName>
    <definedName name="XDO_GROUP_?G_2?6?">SLTEF!$2:$124</definedName>
    <definedName name="XDO_GROUP_?G_2?60?">SBIETFQLTY!$2:$90</definedName>
    <definedName name="XDO_GROUP_?G_2?61?">SCBF!$2:$161</definedName>
    <definedName name="XDO_GROUP_?G_2?62?">SEMVF!$2:$110</definedName>
    <definedName name="XDO_GROUP_?G_2?63?">'SFMP- Series 1'!$2:$73</definedName>
    <definedName name="XDO_GROUP_?G_2?64?">'SFMP- Series 6'!$2:$71</definedName>
    <definedName name="XDO_GROUP_?G_2?65?">'SFMP- Series 34'!$2:$66</definedName>
    <definedName name="XDO_GROUP_?G_2?66?">'SMCBF-IP'!$2:$93</definedName>
    <definedName name="XDO_GROUP_?G_2?67?">SFRDF!$2:$78</definedName>
    <definedName name="XDO_GROUP_?G_2?68?">SBIETFIT!$2:$70</definedName>
    <definedName name="XDO_GROUP_?G_2?69?">SBIETFPB!$2:$70</definedName>
    <definedName name="XDO_GROUP_?G_2?7?">#REF!</definedName>
    <definedName name="XDO_GROUP_?G_2?70?">'SRBF-AP'!$2:$110</definedName>
    <definedName name="XDO_GROUP_?G_2?71?">'SRBF-AHP'!$2:$124</definedName>
    <definedName name="XDO_GROUP_?G_2?72?">'SRBF-CHP'!$2:$120</definedName>
    <definedName name="XDO_GROUP_?G_2?73?">'SRBF-CP'!$2:$121</definedName>
    <definedName name="XDO_GROUP_?G_2?74?">'SIA-US EQUITY FOF'!$2:$61</definedName>
    <definedName name="XDO_GROUP_?G_2?75?">'SFMP- Series 41'!$2:$69</definedName>
    <definedName name="XDO_GROUP_?G_2?76?">'SFMP- Series 42'!$2:$84</definedName>
    <definedName name="XDO_GROUP_?G_2?77?">'SFMP- Series 43'!$2:$75</definedName>
    <definedName name="XDO_GROUP_?G_2?78?">'SNN50'!$2:$110</definedName>
    <definedName name="XDO_GROUP_?G_2?79?">'SFMP- Series 44'!$2:$76</definedName>
    <definedName name="XDO_GROUP_?G_2?8?">#REF!</definedName>
    <definedName name="XDO_GROUP_?G_2?80?">'SFMP- Series 45'!$2:$78</definedName>
    <definedName name="XDO_GROUP_?G_2?81?">SBIETFCON!$2:$89</definedName>
    <definedName name="XDO_GROUP_?G_2?82?">'SFMP- Series 46'!$2:$71</definedName>
    <definedName name="XDO_GROUP_?G_2?83?">'SFMP- Series 47'!$2:$70</definedName>
    <definedName name="XDO_GROUP_?G_2?84?">'SFMP- Series 48'!$2:$68</definedName>
    <definedName name="XDO_GROUP_?G_2?85?">SBAF!$2:$207</definedName>
    <definedName name="XDO_GROUP_?G_2?86?">'SFMP- Series 49'!$2:$76</definedName>
    <definedName name="XDO_GROUP_?G_2?87?">'SFMP- Series 50'!$2:$72</definedName>
    <definedName name="XDO_GROUP_?G_2?88?">'SFMP- Series 51'!$2:$81</definedName>
    <definedName name="XDO_GROUP_?G_2?89?">'SFMP- Series 52'!$2:$75</definedName>
    <definedName name="XDO_GROUP_?G_2?9?">SMGLF!$2:$91</definedName>
    <definedName name="XDO_GROUP_?G_2?90?">'SFMP- Series 53'!$2:$80</definedName>
    <definedName name="XDO_GROUP_?G_2?91?">'SFMP- Series 54'!$2:$67</definedName>
    <definedName name="XDO_GROUP_?G_2?92?">'SFMP- Series 55'!$2:$78</definedName>
    <definedName name="XDO_GROUP_?G_2?93?">'SFMP- Series 56'!$2:$65</definedName>
    <definedName name="XDO_GROUP_?G_2?94?">'SFMP- Series 57'!$2:$75</definedName>
    <definedName name="XDO_GROUP_?G_2?95?">'SFMP- Series 58'!$2:$73</definedName>
    <definedName name="XDO_GROUP_?G_2?96?">SCPSE!$2:$162</definedName>
    <definedName name="XDO_GROUP_?G_2?97?">'SFMP- Series 59'!$2:$63</definedName>
    <definedName name="XDO_GROUP_?G_2?98?">'SFMP- Series 60'!$2:$74</definedName>
    <definedName name="XDO_GROUP_?G_2?99?">SMCF!$2:$114</definedName>
    <definedName name="XDO_GROUP_?G_3?">SMEEF!$8:$102</definedName>
    <definedName name="XDO_GROUP_?G_3?1?">#REF!</definedName>
    <definedName name="XDO_GROUP_?G_3?10?">#REF!</definedName>
    <definedName name="XDO_GROUP_?G_3?100?">'SFMP- Series 61'!$16:$80</definedName>
    <definedName name="XDO_GROUP_?G_3?101?">'SFMP- Series 66'!$16:$78</definedName>
    <definedName name="XDO_GROUP_?G_3?102?">'SFMP- Series 67'!$16:$78</definedName>
    <definedName name="XDO_GROUP_?G_3?103?">'SFMP- Series 64'!$16:$75</definedName>
    <definedName name="XDO_GROUP_?G_3?104?">'SFMP- Series 68'!$16:$63</definedName>
    <definedName name="XDO_GROUP_?G_3?105?">SNM150IF!$8:$209</definedName>
    <definedName name="XDO_GROUP_?G_3?106?">SNS250IF!$8:$309</definedName>
    <definedName name="XDO_GROUP_?G_3?107?">'SCIGI-JUN 2036'!$16:$61</definedName>
    <definedName name="XDO_GROUP_?G_3?108?">'SCIGI-APR 2029'!$16:$60</definedName>
    <definedName name="XDO_GROUP_?G_3?109?">'SCISI-SEP 2027'!$16:$78</definedName>
    <definedName name="XDO_GROUP_?G_3?11?">SEHF!$8:$169</definedName>
    <definedName name="XDO_GROUP_?G_3?110?">'SFMP- Series 72'!$28:$63</definedName>
    <definedName name="XDO_GROUP_?G_3?111?">'SFMP- Series 73'!$28:$63</definedName>
    <definedName name="XDO_GROUP_?G_3?112?">SLDF!$16:$71</definedName>
    <definedName name="XDO_GROUP_?G_3?113?">'SFMP- Series 74'!$16:$72</definedName>
    <definedName name="XDO_GROUP_?G_3?114?">'SFMP- Series 76'!$16:$71</definedName>
    <definedName name="XDO_GROUP_?G_3?115?">'SFMP- Series 78'!$16:$73</definedName>
    <definedName name="XDO_GROUP_?G_3?116?">SDYF!$8:$114</definedName>
    <definedName name="XDO_GROUP_?G_3?117?">'SFMP- Series 79'!$16:$66</definedName>
    <definedName name="XDO_GROUP_?G_3?118?">'SFMP- Series 81'!$16:$81</definedName>
    <definedName name="XDO_GROUP_?G_3?119?">'SBI-BSE-SENSEX-IF'!$8:$89</definedName>
    <definedName name="XDO_GROUP_?G_3?12?">#REF!</definedName>
    <definedName name="XDO_GROUP_?G_3?120?">LIQUIDSBI!$40:$59</definedName>
    <definedName name="XDO_GROUP_?G_3?121?">SN50EWIF!$8:$109</definedName>
    <definedName name="XDO_GROUP_?G_3?122?">SEOF!$8:$93</definedName>
    <definedName name="XDO_GROUP_?G_3?123?">'SBI-AOF'!$8:$88</definedName>
    <definedName name="XDO_GROUP_?G_3?124?">'SBI Silver ETF'!$40:$61</definedName>
    <definedName name="XDO_GROUP_?G_3?125?">'SBI Silver ETF Fund of Fund'!$40:$61</definedName>
    <definedName name="XDO_GROUP_?G_3?126?">'SBI Nifty50 Equal Weight ETF'!$8:$109</definedName>
    <definedName name="XDO_GROUP_?G_3?127?">SIOF!$8:$101</definedName>
    <definedName name="XDO_GROUP_?G_3?128?">'SBI Nifty 500 Index Fund'!$8:$559</definedName>
    <definedName name="XDO_GROUP_?G_3?129?">SBINICIF!$8:$89</definedName>
    <definedName name="XDO_GROUP_?G_3?13?">SMIF!$16:$82</definedName>
    <definedName name="XDO_GROUP_?G_3?130?">'SBI Quant Fund'!$8:$90</definedName>
    <definedName name="XDO_GROUP_?G_3?131?">'SBI Nifty Bank Index Fund'!$8:$71</definedName>
    <definedName name="XDO_GROUP_?G_3?132?">'SBI Nifty IT Index Fund'!$8:$69</definedName>
    <definedName name="XDO_GROUP_?G_3?133?">#REF!</definedName>
    <definedName name="XDO_GROUP_?G_3?134?">#REF!</definedName>
    <definedName name="XDO_GROUP_?G_3?135?">#REF!</definedName>
    <definedName name="XDO_GROUP_?G_3?136?">#REF!</definedName>
    <definedName name="XDO_GROUP_?G_3?137?">#REF!</definedName>
    <definedName name="XDO_GROUP_?G_3?138?">#REF!</definedName>
    <definedName name="XDO_GROUP_?G_3?139?">#REF!</definedName>
    <definedName name="XDO_GROUP_?G_3?14?">#REF!</definedName>
    <definedName name="XDO_GROUP_?G_3?140?">#REF!</definedName>
    <definedName name="XDO_GROUP_?G_3?15?">SCOF!$8:$107</definedName>
    <definedName name="XDO_GROUP_?G_3?16?">STOF!$8:$95</definedName>
    <definedName name="XDO_GROUP_?G_3?17?">SHOF!$8:$90</definedName>
    <definedName name="XDO_GROUP_?G_3?18?">SCF!$8:$157</definedName>
    <definedName name="XDO_GROUP_?G_3?19?">SNIF!$8:$109</definedName>
    <definedName name="XDO_GROUP_?G_3?2?">#REF!</definedName>
    <definedName name="XDO_GROUP_?G_3?20?">'SMCBF-SP'!$8:$100</definedName>
    <definedName name="XDO_GROUP_?G_3?21?">SOF!$28:$62</definedName>
    <definedName name="XDO_GROUP_?G_3?22?">SMMDF!$16:$103</definedName>
    <definedName name="XDO_GROUP_?G_3?23?">SLF!$16:$166</definedName>
    <definedName name="XDO_GROUP_?G_3?24?">SDBF!$16:$77</definedName>
    <definedName name="XDO_GROUP_?G_3?25?">SSF!$16:$164</definedName>
    <definedName name="XDO_GROUP_?G_3?26?">SCRF!$8:$102</definedName>
    <definedName name="XDO_GROUP_?G_3?27?">SFEF!$8:$92</definedName>
    <definedName name="XDO_GROUP_?G_3?28?">SCHF!$8:$164</definedName>
    <definedName name="XDO_GROUP_?G_3?29?">SMUSD!$16:$132</definedName>
    <definedName name="XDO_GROUP_?G_3?3?">#REF!</definedName>
    <definedName name="XDO_GROUP_?G_3?30?">SMIDCAP!$8:$121</definedName>
    <definedName name="XDO_GROUP_?G_3?31?">SMCMF!$16:$61</definedName>
    <definedName name="XDO_GROUP_?G_3?32?">SMCOMMA!$8:$87</definedName>
    <definedName name="XDO_GROUP_?G_3?33?">SMGF!$16:$70</definedName>
    <definedName name="XDO_GROUP_?G_3?34?">SFLEXI!$8:$129</definedName>
    <definedName name="XDO_GROUP_?G_3?35?">SMAAF!$8:$159</definedName>
    <definedName name="XDO_GROUP_?G_3?36?">SBLUECHIP!$8:$107</definedName>
    <definedName name="XDO_GROUP_?G_3?37?">SAOF!$8:$282</definedName>
    <definedName name="XDO_GROUP_?G_3?38?">SIF!$8:$100</definedName>
    <definedName name="XDO_GROUP_?G_3?39?">SMLDF!$16:$146</definedName>
    <definedName name="XDO_GROUP_?G_3?4?">#REF!</definedName>
    <definedName name="XDO_GROUP_?G_3?40?">SSTDF!$16:$126</definedName>
    <definedName name="XDO_GROUP_?G_3?41?">SETFGOLD!$40:$61</definedName>
    <definedName name="XDO_GROUP_?G_3?42?">SPSU!$8:$85</definedName>
    <definedName name="XDO_GROUP_?G_3?43?">SGF!$40:$61</definedName>
    <definedName name="XDO_GROUP_?G_3?44?">SBISENSEX!$8:$89</definedName>
    <definedName name="XDO_GROUP_?G_3?45?">SSCF!$8:$124</definedName>
    <definedName name="XDO_GROUP_?G_3?46?">SBPF!$16:$109</definedName>
    <definedName name="XDO_GROUP_?G_3?47?">'SLTAF-II'!$8:$79</definedName>
    <definedName name="XDO_GROUP_?G_3?48?">SBFS!$8:$83</definedName>
    <definedName name="XDO_GROUP_?G_3?49?">SETFNN50!$8:$109</definedName>
    <definedName name="XDO_GROUP_?G_3?5?">SLMF!$8:$138</definedName>
    <definedName name="XDO_GROUP_?G_3?50?">SETFNIFBK!$8:$71</definedName>
    <definedName name="XDO_GROUP_?G_3?51?">SETFBSE100!$8:$159</definedName>
    <definedName name="XDO_GROUP_?G_3?52?">SESF!$8:$199</definedName>
    <definedName name="XDO_GROUP_?G_3?53?">SETFNIF50!$8:$109</definedName>
    <definedName name="XDO_GROUP_?G_3?54?">'SLTAF-III'!$8:$86</definedName>
    <definedName name="XDO_GROUP_?G_3?55?">SETF10GILT!$16:$60</definedName>
    <definedName name="XDO_GROUP_?G_3?56?">'SLTAF-IV'!$8:$81</definedName>
    <definedName name="XDO_GROUP_?G_3?57?">'SLTAF-V'!$8:$85</definedName>
    <definedName name="XDO_GROUP_?G_3?58?">'SLTAF-VI'!$8:$95</definedName>
    <definedName name="XDO_GROUP_?G_3?59?">SETFSN50!$8:$109</definedName>
    <definedName name="XDO_GROUP_?G_3?6?">SLTEF!$8:$123</definedName>
    <definedName name="XDO_GROUP_?G_3?60?">SBIETFQLTY!$8:$89</definedName>
    <definedName name="XDO_GROUP_?G_3?61?">SCBF!$16:$160</definedName>
    <definedName name="XDO_GROUP_?G_3?62?">SEMVF!$8:$109</definedName>
    <definedName name="XDO_GROUP_?G_3?63?">'SFMP- Series 1'!$16:$72</definedName>
    <definedName name="XDO_GROUP_?G_3?64?">'SFMP- Series 6'!$16:$70</definedName>
    <definedName name="XDO_GROUP_?G_3?65?">'SFMP- Series 34'!$16:$65</definedName>
    <definedName name="XDO_GROUP_?G_3?66?">'SMCBF-IP'!$8:$92</definedName>
    <definedName name="XDO_GROUP_?G_3?67?">SFRDF!$16:$77</definedName>
    <definedName name="XDO_GROUP_?G_3?68?">SBIETFIT!$8:$69</definedName>
    <definedName name="XDO_GROUP_?G_3?69?">SBIETFPB!$8:$69</definedName>
    <definedName name="XDO_GROUP_?G_3?7?">#REF!</definedName>
    <definedName name="XDO_GROUP_?G_3?70?">'SRBF-AP'!$8:$109</definedName>
    <definedName name="XDO_GROUP_?G_3?71?">'SRBF-AHP'!$8:$123</definedName>
    <definedName name="XDO_GROUP_?G_3?72?">'SRBF-CHP'!$8:$119</definedName>
    <definedName name="XDO_GROUP_?G_3?73?">'SRBF-CP'!$8:$120</definedName>
    <definedName name="XDO_GROUP_?G_3?74?">'SIA-US EQUITY FOF'!$8:$60</definedName>
    <definedName name="XDO_GROUP_?G_3?75?">'SFMP- Series 41'!$16:$68</definedName>
    <definedName name="XDO_GROUP_?G_3?76?">'SFMP- Series 42'!$16:$83</definedName>
    <definedName name="XDO_GROUP_?G_3?77?">'SFMP- Series 43'!$16:$74</definedName>
    <definedName name="XDO_GROUP_?G_3?78?">'SNN50'!$8:$109</definedName>
    <definedName name="XDO_GROUP_?G_3?79?">'SFMP- Series 44'!$16:$75</definedName>
    <definedName name="XDO_GROUP_?G_3?8?">#REF!</definedName>
    <definedName name="XDO_GROUP_?G_3?80?">'SFMP- Series 45'!$16:$77</definedName>
    <definedName name="XDO_GROUP_?G_3?81?">SBIETFCON!$8:$88</definedName>
    <definedName name="XDO_GROUP_?G_3?82?">'SFMP- Series 46'!$16:$70</definedName>
    <definedName name="XDO_GROUP_?G_3?83?">'SFMP- Series 47'!$16:$69</definedName>
    <definedName name="XDO_GROUP_?G_3?84?">'SFMP- Series 48'!$16:$67</definedName>
    <definedName name="XDO_GROUP_?G_3?85?">SBAF!$8:$206</definedName>
    <definedName name="XDO_GROUP_?G_3?86?">'SFMP- Series 49'!$16:$75</definedName>
    <definedName name="XDO_GROUP_?G_3?87?">'SFMP- Series 50'!$16:$71</definedName>
    <definedName name="XDO_GROUP_?G_3?88?">'SFMP- Series 51'!$16:$80</definedName>
    <definedName name="XDO_GROUP_?G_3?89?">'SFMP- Series 52'!$16:$74</definedName>
    <definedName name="XDO_GROUP_?G_3?9?">SMGLF!$8:$90</definedName>
    <definedName name="XDO_GROUP_?G_3?90?">'SFMP- Series 53'!$16:$79</definedName>
    <definedName name="XDO_GROUP_?G_3?91?">'SFMP- Series 54'!$16:$66</definedName>
    <definedName name="XDO_GROUP_?G_3?92?">'SFMP- Series 55'!$16:$77</definedName>
    <definedName name="XDO_GROUP_?G_3?93?">'SFMP- Series 56'!$16:$64</definedName>
    <definedName name="XDO_GROUP_?G_3?94?">'SFMP- Series 57'!$16:$74</definedName>
    <definedName name="XDO_GROUP_?G_3?95?">'SFMP- Series 58'!$16:$72</definedName>
    <definedName name="XDO_GROUP_?G_3?96?">SCPSE!$16:$161</definedName>
    <definedName name="XDO_GROUP_?G_3?97?">'SFMP- Series 59'!$28:$62</definedName>
    <definedName name="XDO_GROUP_?G_3?98?">'SFMP- Series 60'!$16:$73</definedName>
    <definedName name="XDO_GROUP_?G_3?99?">SMCF!$8:$113</definedName>
    <definedName name="XDO_GROUP_?G_4?">SMEEF!$B$100:$IZ$100</definedName>
    <definedName name="XDO_GROUP_?G_4?1?">#REF!</definedName>
    <definedName name="XDO_GROUP_?G_4?10?">SLMF!$B$85:$IV$87</definedName>
    <definedName name="XDO_GROUP_?G_4?100?">SDBF!$B$18:$IV$23</definedName>
    <definedName name="XDO_GROUP_?G_4?101?">SDBF!$B$29:$IV$29</definedName>
    <definedName name="XDO_GROUP_?G_4?102?">SDBF!$B$33:$IV$37</definedName>
    <definedName name="XDO_GROUP_?G_4?103?">SDBF!$B$41:$IV$41</definedName>
    <definedName name="XDO_GROUP_?G_4?104?">SDBF!$B$60:$IV$60</definedName>
    <definedName name="XDO_GROUP_?G_4?105?">SDBF!$B$70:$IV$70</definedName>
    <definedName name="XDO_GROUP_?G_4?106?">SDBF!$B$75:$IV$75</definedName>
    <definedName name="XDO_GROUP_?G_4?107?">SSF!$B$24:$IV$24</definedName>
    <definedName name="XDO_GROUP_?G_4?108?">SSF!$B$28:$IV$62</definedName>
    <definedName name="XDO_GROUP_?G_4?109?">SSF!$B$67:$IV$89</definedName>
    <definedName name="XDO_GROUP_?G_4?11?">SLMF!$B$91:$IV$91</definedName>
    <definedName name="XDO_GROUP_?G_4?110?">SSF!$B$93:$IV$131</definedName>
    <definedName name="XDO_GROUP_?G_4?111?">SSF!$B$135:$IV$136</definedName>
    <definedName name="XDO_GROUP_?G_4?112?">SSF!$B$147:$IV$147</definedName>
    <definedName name="XDO_GROUP_?G_4?113?">SSF!$B$157:$IV$157</definedName>
    <definedName name="XDO_GROUP_?G_4?114?">SSF!$B$162:$IV$162</definedName>
    <definedName name="XDO_GROUP_?G_4?115?">SCRF!$B$16:$IV$16</definedName>
    <definedName name="XDO_GROUP_?G_4?116?">SCRF!$B$20:$IV$20</definedName>
    <definedName name="XDO_GROUP_?G_4?117?">SCRF!$B$25:$IV$54</definedName>
    <definedName name="XDO_GROUP_?G_4?118?">SCRF!$B$62:$IV$64</definedName>
    <definedName name="XDO_GROUP_?G_4?119?">SCRF!$B$85:$IV$85</definedName>
    <definedName name="XDO_GROUP_?G_4?12?">SLMF!$B$112:$IV$112</definedName>
    <definedName name="XDO_GROUP_?G_4?120?">SCRF!$B$95:$IV$95</definedName>
    <definedName name="XDO_GROUP_?G_4?121?">SCRF!$B$100:$IV$100</definedName>
    <definedName name="XDO_GROUP_?G_4?122?">SFEF!$B$10:$IV$33</definedName>
    <definedName name="XDO_GROUP_?G_4?123?">SFEF!$B$39:$IV$41</definedName>
    <definedName name="XDO_GROUP_?G_4?124?">SFEF!$B$66:$IV$66</definedName>
    <definedName name="XDO_GROUP_?G_4?125?">SFEF!$B$85:$IV$85</definedName>
    <definedName name="XDO_GROUP_?G_4?126?">SFEF!$B$90:$IV$90</definedName>
    <definedName name="XDO_GROUP_?G_4?127?">SCHF!$B$10:$IV$47</definedName>
    <definedName name="XDO_GROUP_?G_4?128?">SCHF!$B$55:$IV$55</definedName>
    <definedName name="XDO_GROUP_?G_4?129?">SCHF!$B$60:$IV$109</definedName>
    <definedName name="XDO_GROUP_?G_4?13?">SLMF!$B$131:$IV$131</definedName>
    <definedName name="XDO_GROUP_?G_4?130?">SCHF!$B$117:$IV$120</definedName>
    <definedName name="XDO_GROUP_?G_4?131?">SCHF!$B$124:$IV$128</definedName>
    <definedName name="XDO_GROUP_?G_4?132?">SCHF!$B$147:$IV$147</definedName>
    <definedName name="XDO_GROUP_?G_4?133?">SCHF!$B$157:$IV$157</definedName>
    <definedName name="XDO_GROUP_?G_4?134?">SCHF!$B$162:$IV$162</definedName>
    <definedName name="XDO_GROUP_?G_4?135?">SMUSD!$B$18:$IV$42</definedName>
    <definedName name="XDO_GROUP_?G_4?136?">SMUSD!$B$48:$IV$49</definedName>
    <definedName name="XDO_GROUP_?G_4?137?">SMUSD!$B$53:$IV$53</definedName>
    <definedName name="XDO_GROUP_?G_4?138?">SMUSD!$B$57:$IV$64</definedName>
    <definedName name="XDO_GROUP_?G_4?139?">SMUSD!$B$69:$IV$73</definedName>
    <definedName name="XDO_GROUP_?G_4?14?">SLMF!$B$136:$IV$136</definedName>
    <definedName name="XDO_GROUP_?G_4?140?">SMUSD!$B$77:$IV$99</definedName>
    <definedName name="XDO_GROUP_?G_4?141?">SMUSD!$B$103:$IV$104</definedName>
    <definedName name="XDO_GROUP_?G_4?142?">SMUSD!$B$115:$IV$115</definedName>
    <definedName name="XDO_GROUP_?G_4?143?">SMUSD!$B$125:$IV$125</definedName>
    <definedName name="XDO_GROUP_?G_4?144?">SMUSD!$B$130:$IV$130</definedName>
    <definedName name="XDO_GROUP_?G_4?145?">SMIDCAP!$B$10:$IV$68</definedName>
    <definedName name="XDO_GROUP_?G_4?146?">SMIDCAP!$B$93:$IV$95</definedName>
    <definedName name="XDO_GROUP_?G_4?147?">SMIDCAP!$B$114:$IV$114</definedName>
    <definedName name="XDO_GROUP_?G_4?148?">SMIDCAP!$B$119:$IV$119</definedName>
    <definedName name="XDO_GROUP_?G_4?149?">SMCMF!$B$24:$IV$25</definedName>
    <definedName name="XDO_GROUP_?G_4?15?">SLTEF!$B$10:$IV$72</definedName>
    <definedName name="XDO_GROUP_?G_4?150?">SMCMF!$B$54:$IV$54</definedName>
    <definedName name="XDO_GROUP_?G_4?151?">SMCMF!$B$59:$IV$59</definedName>
    <definedName name="XDO_GROUP_?G_4?152?">SMCOMMA!$B$10:$IV$36</definedName>
    <definedName name="XDO_GROUP_?G_4?153?">SMCOMMA!$B$61:$IV$61</definedName>
    <definedName name="XDO_GROUP_?G_4?154?">SMCOMMA!$B$80:$IV$80</definedName>
    <definedName name="XDO_GROUP_?G_4?155?">SMCOMMA!$B$85:$IV$85</definedName>
    <definedName name="XDO_GROUP_?G_4?156?">SMGF!$B$24:$IV$29</definedName>
    <definedName name="XDO_GROUP_?G_4?157?">SMGF!$B$33:$IV$36</definedName>
    <definedName name="XDO_GROUP_?G_4?158?">SMGF!$B$63:$IV$63</definedName>
    <definedName name="XDO_GROUP_?G_4?159?">SMGF!$B$68:$IV$68</definedName>
    <definedName name="XDO_GROUP_?G_4?16?">SLTEF!$B$97:$IV$97</definedName>
    <definedName name="XDO_GROUP_?G_4?160?">SFLEXI!$B$10:$IV$73</definedName>
    <definedName name="XDO_GROUP_?G_4?161?">SFLEXI!$B$79:$IV$82</definedName>
    <definedName name="XDO_GROUP_?G_4?162?">SFLEXI!$B$103:$IV$103</definedName>
    <definedName name="XDO_GROUP_?G_4?163?">SFLEXI!$B$122:$IV$122</definedName>
    <definedName name="XDO_GROUP_?G_4?164?">SFLEXI!$B$127:$IV$127</definedName>
    <definedName name="XDO_GROUP_?G_4?165?">SMAAF!$B$10:$IV$60</definedName>
    <definedName name="XDO_GROUP_?G_4?166?">SMAAF!$B$68:$IV$68</definedName>
    <definedName name="XDO_GROUP_?G_4?167?">SMAAF!$B$72:$IV$73</definedName>
    <definedName name="XDO_GROUP_?G_4?168?">SMAAF!$B$82:$IV$109</definedName>
    <definedName name="XDO_GROUP_?G_4?169?">SMAAF!$B$117:$IV$119</definedName>
    <definedName name="XDO_GROUP_?G_4?17?">SLTEF!$B$116:$IV$116</definedName>
    <definedName name="XDO_GROUP_?G_4?170?">SMAAF!$B$138:$IV$140</definedName>
    <definedName name="XDO_GROUP_?G_4?171?">SMAAF!$B$152:$IV$152</definedName>
    <definedName name="XDO_GROUP_?G_4?172?">SMAAF!$B$157:$IV$157</definedName>
    <definedName name="XDO_GROUP_?G_4?173?">SBLUECHIP!$B$10:$IV$54</definedName>
    <definedName name="XDO_GROUP_?G_4?174?">SBLUECHIP!$B$79:$IV$81</definedName>
    <definedName name="XDO_GROUP_?G_4?175?">SBLUECHIP!$B$100:$IV$100</definedName>
    <definedName name="XDO_GROUP_?G_4?176?">SBLUECHIP!$B$105:$IV$105</definedName>
    <definedName name="XDO_GROUP_?G_4?177?">SAOF!$B$10:$IV$193</definedName>
    <definedName name="XDO_GROUP_?G_4?178?">SAOF!$B$202:$IV$222</definedName>
    <definedName name="XDO_GROUP_?G_4?179?">SAOF!$B$235:$IV$239</definedName>
    <definedName name="XDO_GROUP_?G_4?18?">SLTEF!$B$121:$IV$121</definedName>
    <definedName name="XDO_GROUP_?G_4?180?">SAOF!$B$243:$IV$247</definedName>
    <definedName name="XDO_GROUP_?G_4?181?">SAOF!$B$251:$IV$251</definedName>
    <definedName name="XDO_GROUP_?G_4?182?">SAOF!$B$260:$IV$263</definedName>
    <definedName name="XDO_GROUP_?G_4?183?">SAOF!$B$275:$IV$275</definedName>
    <definedName name="XDO_GROUP_?G_4?184?">SAOF!$B$280:$IV$280</definedName>
    <definedName name="XDO_GROUP_?G_4?185?">SIF!$B$10:$IV$45</definedName>
    <definedName name="XDO_GROUP_?G_4?186?">SIF!$B$53:$IV$53</definedName>
    <definedName name="XDO_GROUP_?G_4?187?">SIF!$B$74:$IV$74</definedName>
    <definedName name="XDO_GROUP_?G_4?188?">SIF!$B$93:$IV$93</definedName>
    <definedName name="XDO_GROUP_?G_4?189?">SIF!$B$98:$IV$98</definedName>
    <definedName name="XDO_GROUP_?G_4?19?">#REF!</definedName>
    <definedName name="XDO_GROUP_?G_4?190?">SMLDF!$B$18:$IV$70</definedName>
    <definedName name="XDO_GROUP_?G_4?191?">SMLDF!$B$76:$IV$79</definedName>
    <definedName name="XDO_GROUP_?G_4?192?">SMLDF!$B$83:$IV$85</definedName>
    <definedName name="XDO_GROUP_?G_4?193?">SMLDF!$B$89:$IV$92</definedName>
    <definedName name="XDO_GROUP_?G_4?194?">SMLDF!$B$97:$IV$104</definedName>
    <definedName name="XDO_GROUP_?G_4?195?">SMLDF!$B$108:$IV$110</definedName>
    <definedName name="XDO_GROUP_?G_4?196?">SMLDF!$B$114:$IV$116</definedName>
    <definedName name="XDO_GROUP_?G_4?197?">SMLDF!$B$122:$IV$122</definedName>
    <definedName name="XDO_GROUP_?G_4?198?">SMLDF!$B$129:$IV$129</definedName>
    <definedName name="XDO_GROUP_?G_4?199?">SMLDF!$B$139:$IV$139</definedName>
    <definedName name="XDO_GROUP_?G_4?2?">#REF!</definedName>
    <definedName name="XDO_GROUP_?G_4?20?">#REF!</definedName>
    <definedName name="XDO_GROUP_?G_4?200?">SMLDF!$B$144:$IV$144</definedName>
    <definedName name="XDO_GROUP_?G_4?201?">SSTDF!$B$18:$IV$68</definedName>
    <definedName name="XDO_GROUP_?G_4?202?">SSTDF!$B$74:$IV$75</definedName>
    <definedName name="XDO_GROUP_?G_4?203?">SSTDF!$B$79:$IV$83</definedName>
    <definedName name="XDO_GROUP_?G_4?204?">SSTDF!$B$87:$IV$89</definedName>
    <definedName name="XDO_GROUP_?G_4?205?">SSTDF!$B$102:$IV$102</definedName>
    <definedName name="XDO_GROUP_?G_4?206?">SSTDF!$B$109:$IV$109</definedName>
    <definedName name="XDO_GROUP_?G_4?207?">SSTDF!$B$119:$IV$119</definedName>
    <definedName name="XDO_GROUP_?G_4?208?">SSTDF!$B$124:$IV$124</definedName>
    <definedName name="XDO_GROUP_?G_4?209?">SETFGOLD!$B$46:$IV$46</definedName>
    <definedName name="XDO_GROUP_?G_4?21?">#REF!</definedName>
    <definedName name="XDO_GROUP_?G_4?210?">SETFGOLD!$B$54:$IV$54</definedName>
    <definedName name="XDO_GROUP_?G_4?211?">SETFGOLD!$B$59:$IV$59</definedName>
    <definedName name="XDO_GROUP_?G_4?212?">SPSU!$B$10:$IV$34</definedName>
    <definedName name="XDO_GROUP_?G_4?213?">SPSU!$B$59:$IV$59</definedName>
    <definedName name="XDO_GROUP_?G_4?214?">SPSU!$B$78:$IV$78</definedName>
    <definedName name="XDO_GROUP_?G_4?215?">SPSU!$B$83:$IV$83</definedName>
    <definedName name="XDO_GROUP_?G_4?216?">SGF!$B$42:$IV$42</definedName>
    <definedName name="XDO_GROUP_?G_4?217?">SGF!$B$54:$IV$54</definedName>
    <definedName name="XDO_GROUP_?G_4?218?">SGF!$B$59:$IV$59</definedName>
    <definedName name="XDO_GROUP_?G_4?219?">SBISENSEX!$B$10:$IV$39</definedName>
    <definedName name="XDO_GROUP_?G_4?22?">#REF!</definedName>
    <definedName name="XDO_GROUP_?G_4?220?">SBISENSEX!$B$82:$IV$82</definedName>
    <definedName name="XDO_GROUP_?G_4?221?">SBISENSEX!$B$87:$IV$87</definedName>
    <definedName name="XDO_GROUP_?G_4?222?">SSCF!$B$10:$IV$73</definedName>
    <definedName name="XDO_GROUP_?G_4?223?">SSCF!$B$98:$IV$98</definedName>
    <definedName name="XDO_GROUP_?G_4?224?">SSCF!$B$117:$IV$117</definedName>
    <definedName name="XDO_GROUP_?G_4?225?">SSCF!$B$122:$IV$122</definedName>
    <definedName name="XDO_GROUP_?G_4?226?">SBPF!$B$18:$IV$57</definedName>
    <definedName name="XDO_GROUP_?G_4?227?">SBPF!$B$65:$IV$66</definedName>
    <definedName name="XDO_GROUP_?G_4?228?">SBPF!$B$70:$IV$71</definedName>
    <definedName name="XDO_GROUP_?G_4?229?">SBPF!$B$78:$IV$79</definedName>
    <definedName name="XDO_GROUP_?G_4?23?">SMGLF!$B$10:$IV$39</definedName>
    <definedName name="XDO_GROUP_?G_4?230?">SBPF!$B$92:$IV$92</definedName>
    <definedName name="XDO_GROUP_?G_4?231?">SBPF!$B$102:$IV$102</definedName>
    <definedName name="XDO_GROUP_?G_4?232?">SBPF!$B$107:$IV$107</definedName>
    <definedName name="XDO_GROUP_?G_4?233?">'SLTAF-II'!$B$10:$IV$29</definedName>
    <definedName name="XDO_GROUP_?G_4?234?">'SLTAF-II'!$B$72:$IV$72</definedName>
    <definedName name="XDO_GROUP_?G_4?235?">'SLTAF-II'!$B$77:$IV$77</definedName>
    <definedName name="XDO_GROUP_?G_4?236?">SBFS!$B$10:$IV$32</definedName>
    <definedName name="XDO_GROUP_?G_4?237?">SBFS!$B$57:$IV$57</definedName>
    <definedName name="XDO_GROUP_?G_4?238?">SBFS!$B$76:$IV$76</definedName>
    <definedName name="XDO_GROUP_?G_4?239?">SBFS!$B$81:$IV$81</definedName>
    <definedName name="XDO_GROUP_?G_4?24?">SMGLF!$B$64:$IV$64</definedName>
    <definedName name="XDO_GROUP_?G_4?240?">SETFNN50!$B$10:$IV$59</definedName>
    <definedName name="XDO_GROUP_?G_4?241?">SETFNN50!$B$102:$IV$102</definedName>
    <definedName name="XDO_GROUP_?G_4?242?">SETFNN50!$B$107:$IV$107</definedName>
    <definedName name="XDO_GROUP_?G_4?243?">SETFNIFBK!$B$10:$IV$21</definedName>
    <definedName name="XDO_GROUP_?G_4?244?">SETFNIFBK!$B$64:$IV$64</definedName>
    <definedName name="XDO_GROUP_?G_4?245?">SETFNIFBK!$B$69:$IV$69</definedName>
    <definedName name="XDO_GROUP_?G_4?246?">SETFBSE100!$B$10:$IV$109</definedName>
    <definedName name="XDO_GROUP_?G_4?247?">SETFBSE100!$B$152:$IV$152</definedName>
    <definedName name="XDO_GROUP_?G_4?248?">SETFBSE100!$B$157:$IV$157</definedName>
    <definedName name="XDO_GROUP_?G_4?249?">SESF!$B$10:$IV$115</definedName>
    <definedName name="XDO_GROUP_?G_4?25?">SMGLF!$B$83:$IV$83</definedName>
    <definedName name="XDO_GROUP_?G_4?250?">SESF!$B$121:$IV$121</definedName>
    <definedName name="XDO_GROUP_?G_4?251?">SESF!$B$125:$IV$126</definedName>
    <definedName name="XDO_GROUP_?G_4?252?">SESF!$B$130:$IV$131</definedName>
    <definedName name="XDO_GROUP_?G_4?253?">SESF!$B$136:$IV$151</definedName>
    <definedName name="XDO_GROUP_?G_4?254?">SESF!$B$159:$IV$162</definedName>
    <definedName name="XDO_GROUP_?G_4?255?">SESF!$B$173:$IV$173</definedName>
    <definedName name="XDO_GROUP_?G_4?256?">SESF!$B$192:$IV$192</definedName>
    <definedName name="XDO_GROUP_?G_4?257?">SESF!$B$197:$IV$197</definedName>
    <definedName name="XDO_GROUP_?G_4?258?">SETFNIF50!$B$10:$IV$59</definedName>
    <definedName name="XDO_GROUP_?G_4?259?">SETFNIF50!$B$102:$IV$102</definedName>
    <definedName name="XDO_GROUP_?G_4?26?">SMGLF!$B$88:$IV$88</definedName>
    <definedName name="XDO_GROUP_?G_4?260?">SETFNIF50!$B$107:$IV$107</definedName>
    <definedName name="XDO_GROUP_?G_4?261?">'SLTAF-III'!$B$10:$IV$36</definedName>
    <definedName name="XDO_GROUP_?G_4?262?">'SLTAF-III'!$B$79:$IV$79</definedName>
    <definedName name="XDO_GROUP_?G_4?263?">'SLTAF-III'!$B$84:$IV$84</definedName>
    <definedName name="XDO_GROUP_?G_4?264?">SETF10GILT!$B$24:$IV$24</definedName>
    <definedName name="XDO_GROUP_?G_4?265?">SETF10GILT!$B$53:$IV$53</definedName>
    <definedName name="XDO_GROUP_?G_4?266?">SETF10GILT!$B$58:$IV$58</definedName>
    <definedName name="XDO_GROUP_?G_4?267?">'SLTAF-IV'!$B$10:$IV$31</definedName>
    <definedName name="XDO_GROUP_?G_4?268?">'SLTAF-IV'!$B$74:$IV$74</definedName>
    <definedName name="XDO_GROUP_?G_4?269?">'SLTAF-IV'!$B$79:$IV$79</definedName>
    <definedName name="XDO_GROUP_?G_4?27?">#REF!</definedName>
    <definedName name="XDO_GROUP_?G_4?270?">'SLTAF-V'!$B$10:$IV$35</definedName>
    <definedName name="XDO_GROUP_?G_4?271?">'SLTAF-V'!$B$78:$IV$78</definedName>
    <definedName name="XDO_GROUP_?G_4?272?">'SLTAF-V'!$B$83:$IV$83</definedName>
    <definedName name="XDO_GROUP_?G_4?273?">'SLTAF-VI'!$B$10:$IV$45</definedName>
    <definedName name="XDO_GROUP_?G_4?274?">'SLTAF-VI'!$B$88:$IV$88</definedName>
    <definedName name="XDO_GROUP_?G_4?275?">'SLTAF-VI'!$B$93:$IV$93</definedName>
    <definedName name="XDO_GROUP_?G_4?276?">SETFSN50!$B$10:$IV$59</definedName>
    <definedName name="XDO_GROUP_?G_4?277?">SETFSN50!$B$102:$IV$102</definedName>
    <definedName name="XDO_GROUP_?G_4?278?">SETFSN50!$B$107:$IV$107</definedName>
    <definedName name="XDO_GROUP_?G_4?279?">SBIETFQLTY!$B$10:$IV$39</definedName>
    <definedName name="XDO_GROUP_?G_4?28?">#REF!</definedName>
    <definedName name="XDO_GROUP_?G_4?280?">SBIETFQLTY!$B$82:$IV$82</definedName>
    <definedName name="XDO_GROUP_?G_4?281?">SBIETFQLTY!$B$87:$IV$87</definedName>
    <definedName name="XDO_GROUP_?G_4?282?">SCBF!$B$18:$IV$103</definedName>
    <definedName name="XDO_GROUP_?G_4?283?">SCBF!$B$109:$IV$109</definedName>
    <definedName name="XDO_GROUP_?G_4?284?">SCBF!$B$113:$IV$114</definedName>
    <definedName name="XDO_GROUP_?G_4?285?">SCBF!$B$118:$IV$120</definedName>
    <definedName name="XDO_GROUP_?G_4?286?">SCBF!$B$127:$IV$130</definedName>
    <definedName name="XDO_GROUP_?G_4?287?">SCBF!$B$143:$IV$143</definedName>
    <definedName name="XDO_GROUP_?G_4?288?">SCBF!$B$153:$IV$153</definedName>
    <definedName name="XDO_GROUP_?G_4?289?">SCBF!$B$158:$IV$158</definedName>
    <definedName name="XDO_GROUP_?G_4?29?">SEHF!$B$10:$IV$48</definedName>
    <definedName name="XDO_GROUP_?G_4?290?">SEMVF!$B$10:$IV$59</definedName>
    <definedName name="XDO_GROUP_?G_4?291?">SEMVF!$B$102:$IV$102</definedName>
    <definedName name="XDO_GROUP_?G_4?292?">SEMVF!$B$107:$IV$107</definedName>
    <definedName name="XDO_GROUP_?G_4?293?">'SFMP- Series 1'!$B$26:$IV$31</definedName>
    <definedName name="XDO_GROUP_?G_4?294?">'SFMP- Series 1'!$B$44:$IV$50</definedName>
    <definedName name="XDO_GROUP_?G_4?295?">'SFMP- Series 1'!$B$65:$IV$65</definedName>
    <definedName name="XDO_GROUP_?G_4?296?">'SFMP- Series 1'!$B$70:$IV$70</definedName>
    <definedName name="XDO_GROUP_?G_4?297?">'SFMP- Series 6'!$B$26:$IV$29</definedName>
    <definedName name="XDO_GROUP_?G_4?298?">'SFMP- Series 6'!$B$42:$IV$48</definedName>
    <definedName name="XDO_GROUP_?G_4?299?">'SFMP- Series 6'!$B$63:$IV$63</definedName>
    <definedName name="XDO_GROUP_?G_4?3?">#REF!</definedName>
    <definedName name="XDO_GROUP_?G_4?30?">SEHF!$B$52:$IV$53</definedName>
    <definedName name="XDO_GROUP_?G_4?300?">'SFMP- Series 6'!$B$68:$IV$68</definedName>
    <definedName name="XDO_GROUP_?G_4?301?">'SFMP- Series 34'!$B$26:$IV$26</definedName>
    <definedName name="XDO_GROUP_?G_4?302?">'SFMP- Series 34'!$B$39:$IV$43</definedName>
    <definedName name="XDO_GROUP_?G_4?303?">'SFMP- Series 34'!$B$58:$IV$58</definedName>
    <definedName name="XDO_GROUP_?G_4?304?">'SFMP- Series 34'!$B$63:$IV$63</definedName>
    <definedName name="XDO_GROUP_?G_4?305?">'SMCBF-IP'!$B$10:$IV$34</definedName>
    <definedName name="XDO_GROUP_?G_4?306?">'SMCBF-IP'!$B$40:$IV$40</definedName>
    <definedName name="XDO_GROUP_?G_4?307?">'SMCBF-IP'!$B$44:$IV$45</definedName>
    <definedName name="XDO_GROUP_?G_4?308?">'SMCBF-IP'!$B$66:$IV$66</definedName>
    <definedName name="XDO_GROUP_?G_4?309?">'SMCBF-IP'!$B$85:$IV$85</definedName>
    <definedName name="XDO_GROUP_?G_4?31?">SEHF!$B$59:$IV$60</definedName>
    <definedName name="XDO_GROUP_?G_4?310?">'SMCBF-IP'!$B$90:$IV$90</definedName>
    <definedName name="XDO_GROUP_?G_4?311?">SFRDF!$B$18:$IV$25</definedName>
    <definedName name="XDO_GROUP_?G_4?312?">SFRDF!$B$33:$IV$36</definedName>
    <definedName name="XDO_GROUP_?G_4?313?">SFRDF!$B$45:$IV$47</definedName>
    <definedName name="XDO_GROUP_?G_4?314?">SFRDF!$B$60:$IV$60</definedName>
    <definedName name="XDO_GROUP_?G_4?315?">SFRDF!$B$70:$IV$70</definedName>
    <definedName name="XDO_GROUP_?G_4?316?">SFRDF!$B$75:$IV$75</definedName>
    <definedName name="XDO_GROUP_?G_4?317?">SBIETFIT!$B$10:$IV$19</definedName>
    <definedName name="XDO_GROUP_?G_4?318?">SBIETFIT!$B$62:$IV$62</definedName>
    <definedName name="XDO_GROUP_?G_4?319?">SBIETFIT!$B$67:$IV$67</definedName>
    <definedName name="XDO_GROUP_?G_4?32?">SEHF!$B$64:$IV$64</definedName>
    <definedName name="XDO_GROUP_?G_4?320?">SBIETFPB!$B$10:$IV$19</definedName>
    <definedName name="XDO_GROUP_?G_4?321?">SBIETFPB!$B$62:$IV$62</definedName>
    <definedName name="XDO_GROUP_?G_4?322?">SBIETFPB!$B$67:$IV$67</definedName>
    <definedName name="XDO_GROUP_?G_4?323?">'SRBF-AP'!$B$10:$IV$55</definedName>
    <definedName name="XDO_GROUP_?G_4?324?">'SRBF-AP'!$B$64:$IV$65</definedName>
    <definedName name="XDO_GROUP_?G_4?325?">'SRBF-AP'!$B$73:$IV$73</definedName>
    <definedName name="XDO_GROUP_?G_4?326?">'SRBF-AP'!$B$102:$IV$102</definedName>
    <definedName name="XDO_GROUP_?G_4?327?">'SRBF-AP'!$B$107:$IV$107</definedName>
    <definedName name="XDO_GROUP_?G_4?328?">'SRBF-AHP'!$B$10:$IV$55</definedName>
    <definedName name="XDO_GROUP_?G_4?329?">'SRBF-AHP'!$B$63:$IV$64</definedName>
    <definedName name="XDO_GROUP_?G_4?33?">SEHF!$B$73:$IV$112</definedName>
    <definedName name="XDO_GROUP_?G_4?330?">'SRBF-AHP'!$B$68:$IV$69</definedName>
    <definedName name="XDO_GROUP_?G_4?331?">'SRBF-AHP'!$B$74:$IV$74</definedName>
    <definedName name="XDO_GROUP_?G_4?332?">'SRBF-AHP'!$B$82:$IV$83</definedName>
    <definedName name="XDO_GROUP_?G_4?333?">'SRBF-AHP'!$B$87:$IV$87</definedName>
    <definedName name="XDO_GROUP_?G_4?334?">'SRBF-AHP'!$B$104:$IV$104</definedName>
    <definedName name="XDO_GROUP_?G_4?335?">'SRBF-AHP'!$B$116:$IV$116</definedName>
    <definedName name="XDO_GROUP_?G_4?336?">'SRBF-AHP'!$B$121:$IV$121</definedName>
    <definedName name="XDO_GROUP_?G_4?337?">'SRBF-CHP'!$B$10:$IV$55</definedName>
    <definedName name="XDO_GROUP_?G_4?338?">'SRBF-CHP'!$B$64:$IV$72</definedName>
    <definedName name="XDO_GROUP_?G_4?339?">'SRBF-CHP'!$B$80:$IV$83</definedName>
    <definedName name="XDO_GROUP_?G_4?34?">SEHF!$B$118:$IV$118</definedName>
    <definedName name="XDO_GROUP_?G_4?340?">'SRBF-CHP'!$B$112:$IV$112</definedName>
    <definedName name="XDO_GROUP_?G_4?341?">'SRBF-CHP'!$B$117:$IV$117</definedName>
    <definedName name="XDO_GROUP_?G_4?342?">'SRBF-CP'!$B$10:$IV$55</definedName>
    <definedName name="XDO_GROUP_?G_4?343?">'SRBF-CP'!$B$64:$IV$71</definedName>
    <definedName name="XDO_GROUP_?G_4?344?">'SRBF-CP'!$B$79:$IV$82</definedName>
    <definedName name="XDO_GROUP_?G_4?345?">'SRBF-CP'!$B$86:$IV$86</definedName>
    <definedName name="XDO_GROUP_?G_4?346?">'SRBF-CP'!$B$113:$IV$113</definedName>
    <definedName name="XDO_GROUP_?G_4?347?">'SRBF-CP'!$B$118:$IV$118</definedName>
    <definedName name="XDO_GROUP_?G_4?348?">'SIA-US EQUITY FOF'!$B$14:$IV$14</definedName>
    <definedName name="XDO_GROUP_?G_4?349?">'SIA-US EQUITY FOF'!$B$53:$IV$53</definedName>
    <definedName name="XDO_GROUP_?G_4?35?">SEHF!$B$122:$IV$128</definedName>
    <definedName name="XDO_GROUP_?G_4?350?">'SIA-US EQUITY FOF'!$B$58:$IV$58</definedName>
    <definedName name="XDO_GROUP_?G_4?351?">'SFMP- Series 41'!$B$18:$IV$19</definedName>
    <definedName name="XDO_GROUP_?G_4?352?">'SFMP- Series 41'!$B$29:$IV$30</definedName>
    <definedName name="XDO_GROUP_?G_4?353?">'SFMP- Series 41'!$B$43:$IV$46</definedName>
    <definedName name="XDO_GROUP_?G_4?354?">'SFMP- Series 41'!$B$61:$IV$61</definedName>
    <definedName name="XDO_GROUP_?G_4?355?">'SFMP- Series 41'!$B$66:$IV$66</definedName>
    <definedName name="XDO_GROUP_?G_4?356?">'SFMP- Series 42'!$B$18:$IV$18</definedName>
    <definedName name="XDO_GROUP_?G_4?357?">'SFMP- Series 42'!$B$28:$IV$40</definedName>
    <definedName name="XDO_GROUP_?G_4?358?">'SFMP- Series 42'!$B$53:$IV$61</definedName>
    <definedName name="XDO_GROUP_?G_4?359?">'SFMP- Series 42'!$B$76:$IV$76</definedName>
    <definedName name="XDO_GROUP_?G_4?36?">SEHF!$B$132:$IV$132</definedName>
    <definedName name="XDO_GROUP_?G_4?360?">'SFMP- Series 42'!$B$81:$IV$81</definedName>
    <definedName name="XDO_GROUP_?G_4?361?">'SFMP- Series 43'!$B$26:$IV$34</definedName>
    <definedName name="XDO_GROUP_?G_4?362?">'SFMP- Series 43'!$B$47:$IV$52</definedName>
    <definedName name="XDO_GROUP_?G_4?363?">'SFMP- Series 43'!$B$67:$IV$67</definedName>
    <definedName name="XDO_GROUP_?G_4?364?">'SFMP- Series 43'!$B$72:$IV$72</definedName>
    <definedName name="XDO_GROUP_?G_4?365?">'SNN50'!$B$10:$IV$59</definedName>
    <definedName name="XDO_GROUP_?G_4?366?">'SNN50'!$B$102:$IV$102</definedName>
    <definedName name="XDO_GROUP_?G_4?367?">'SNN50'!$B$107:$IV$107</definedName>
    <definedName name="XDO_GROUP_?G_4?368?">'SFMP- Series 44'!$B$26:$IV$31</definedName>
    <definedName name="XDO_GROUP_?G_4?369?">'SFMP- Series 44'!$B$44:$IV$53</definedName>
    <definedName name="XDO_GROUP_?G_4?37?">SEHF!$B$139:$IV$139</definedName>
    <definedName name="XDO_GROUP_?G_4?370?">'SFMP- Series 44'!$B$68:$IV$68</definedName>
    <definedName name="XDO_GROUP_?G_4?371?">'SFMP- Series 44'!$B$73:$IV$73</definedName>
    <definedName name="XDO_GROUP_?G_4?372?">'SFMP- Series 45'!$B$26:$IV$33</definedName>
    <definedName name="XDO_GROUP_?G_4?373?">'SFMP- Series 45'!$B$46:$IV$55</definedName>
    <definedName name="XDO_GROUP_?G_4?374?">'SFMP- Series 45'!$B$70:$IV$70</definedName>
    <definedName name="XDO_GROUP_?G_4?375?">'SFMP- Series 45'!$B$75:$IV$75</definedName>
    <definedName name="XDO_GROUP_?G_4?376?">SBIETFCON!$B$10:$IV$39</definedName>
    <definedName name="XDO_GROUP_?G_4?377?">SBIETFCON!$B$86:$IV$86</definedName>
    <definedName name="XDO_GROUP_?G_4?378?">'SFMP- Series 46'!$B$26:$IV$29</definedName>
    <definedName name="XDO_GROUP_?G_4?379?">'SFMP- Series 46'!$B$42:$IV$48</definedName>
    <definedName name="XDO_GROUP_?G_4?38?">SEHF!$B$147:$IV$147</definedName>
    <definedName name="XDO_GROUP_?G_4?380?">'SFMP- Series 46'!$B$63:$IV$63</definedName>
    <definedName name="XDO_GROUP_?G_4?381?">'SFMP- Series 46'!$B$68:$IV$68</definedName>
    <definedName name="XDO_GROUP_?G_4?382?">'SFMP- Series 47'!$B$26:$IV$27</definedName>
    <definedName name="XDO_GROUP_?G_4?383?">'SFMP- Series 47'!$B$40:$IV$47</definedName>
    <definedName name="XDO_GROUP_?G_4?384?">'SFMP- Series 47'!$B$62:$IV$62</definedName>
    <definedName name="XDO_GROUP_?G_4?385?">'SFMP- Series 47'!$B$67:$IV$67</definedName>
    <definedName name="XDO_GROUP_?G_4?386?">'SFMP- Series 48'!$B$26:$IV$28</definedName>
    <definedName name="XDO_GROUP_?G_4?387?">'SFMP- Series 48'!$B$41:$IV$45</definedName>
    <definedName name="XDO_GROUP_?G_4?388?">'SFMP- Series 48'!$B$60:$IV$60</definedName>
    <definedName name="XDO_GROUP_?G_4?389?">'SFMP- Series 48'!$B$65:$IV$65</definedName>
    <definedName name="XDO_GROUP_?G_4?39?">SEHF!$B$162:$IV$162</definedName>
    <definedName name="XDO_GROUP_?G_4?390?">SBAF!$B$10:$IV$100</definedName>
    <definedName name="XDO_GROUP_?G_4?391?">SBAF!$B$106:$IV$106</definedName>
    <definedName name="XDO_GROUP_?G_4?392?">SBAF!$B$110:$IV$110</definedName>
    <definedName name="XDO_GROUP_?G_4?393?">SBAF!$B$114:$IV$115</definedName>
    <definedName name="XDO_GROUP_?G_4?394?">SBAF!$B$124:$IV$152</definedName>
    <definedName name="XDO_GROUP_?G_4?395?">SBAF!$B$160:$IV$165</definedName>
    <definedName name="XDO_GROUP_?G_4?396?">SBAF!$B$169:$IV$169</definedName>
    <definedName name="XDO_GROUP_?G_4?397?">SBAF!$B$174:$IV$174</definedName>
    <definedName name="XDO_GROUP_?G_4?398?">SBAF!$B$178:$IV$178</definedName>
    <definedName name="XDO_GROUP_?G_4?399?">SBAF!$B$199:$IV$199</definedName>
    <definedName name="XDO_GROUP_?G_4?4?">#REF!</definedName>
    <definedName name="XDO_GROUP_?G_4?40?">SEHF!$B$167:$IV$167</definedName>
    <definedName name="XDO_GROUP_?G_4?400?">SBAF!$B$204:$IV$204</definedName>
    <definedName name="XDO_GROUP_?G_4?401?">'SFMP- Series 49'!$B$26:$IV$33</definedName>
    <definedName name="XDO_GROUP_?G_4?402?">'SFMP- Series 49'!$B$46:$IV$53</definedName>
    <definedName name="XDO_GROUP_?G_4?403?">'SFMP- Series 49'!$B$68:$IV$68</definedName>
    <definedName name="XDO_GROUP_?G_4?404?">'SFMP- Series 49'!$B$73:$IV$73</definedName>
    <definedName name="XDO_GROUP_?G_4?405?">'SFMP- Series 50'!$B$26:$IV$30</definedName>
    <definedName name="XDO_GROUP_?G_4?406?">'SFMP- Series 50'!$B$43:$IV$49</definedName>
    <definedName name="XDO_GROUP_?G_4?407?">'SFMP- Series 50'!$B$64:$IV$64</definedName>
    <definedName name="XDO_GROUP_?G_4?408?">'SFMP- Series 50'!$B$69:$IV$69</definedName>
    <definedName name="XDO_GROUP_?G_4?409?">'SFMP- Series 51'!$B$26:$IV$36</definedName>
    <definedName name="XDO_GROUP_?G_4?41?">#REF!</definedName>
    <definedName name="XDO_GROUP_?G_4?410?">'SFMP- Series 51'!$B$49:$IV$58</definedName>
    <definedName name="XDO_GROUP_?G_4?411?">'SFMP- Series 51'!$B$73:$IV$73</definedName>
    <definedName name="XDO_GROUP_?G_4?412?">'SFMP- Series 51'!$B$78:$IV$78</definedName>
    <definedName name="XDO_GROUP_?G_4?413?">'SFMP- Series 52'!$B$26:$IV$30</definedName>
    <definedName name="XDO_GROUP_?G_4?414?">'SFMP- Series 52'!$B$43:$IV$52</definedName>
    <definedName name="XDO_GROUP_?G_4?415?">'SFMP- Series 52'!$B$67:$IV$67</definedName>
    <definedName name="XDO_GROUP_?G_4?416?">'SFMP- Series 52'!$B$72:$IV$72</definedName>
    <definedName name="XDO_GROUP_?G_4?417?">'SFMP- Series 53'!$B$26:$IV$34</definedName>
    <definedName name="XDO_GROUP_?G_4?418?">'SFMP- Series 53'!$B$47:$IV$57</definedName>
    <definedName name="XDO_GROUP_?G_4?419?">'SFMP- Series 53'!$B$72:$IV$72</definedName>
    <definedName name="XDO_GROUP_?G_4?42?">#REF!</definedName>
    <definedName name="XDO_GROUP_?G_4?420?">'SFMP- Series 53'!$B$77:$IV$77</definedName>
    <definedName name="XDO_GROUP_?G_4?421?">'SFMP- Series 54'!$B$26:$IV$28</definedName>
    <definedName name="XDO_GROUP_?G_4?422?">'SFMP- Series 54'!$B$41:$IV$44</definedName>
    <definedName name="XDO_GROUP_?G_4?423?">'SFMP- Series 54'!$B$59:$IV$59</definedName>
    <definedName name="XDO_GROUP_?G_4?424?">'SFMP- Series 54'!$B$64:$IV$64</definedName>
    <definedName name="XDO_GROUP_?G_4?425?">'SFMP- Series 55'!$B$26:$IV$32</definedName>
    <definedName name="XDO_GROUP_?G_4?426?">'SFMP- Series 55'!$B$45:$IV$55</definedName>
    <definedName name="XDO_GROUP_?G_4?427?">'SFMP- Series 55'!$B$70:$IV$70</definedName>
    <definedName name="XDO_GROUP_?G_4?428?">'SFMP- Series 55'!$B$75:$IV$75</definedName>
    <definedName name="XDO_GROUP_?G_4?429?">'SFMP- Series 56'!$B$26:$IV$27</definedName>
    <definedName name="XDO_GROUP_?G_4?43?">SMIF!$B$18:$IV$32</definedName>
    <definedName name="XDO_GROUP_?G_4?430?">'SFMP- Series 56'!$B$40:$IV$42</definedName>
    <definedName name="XDO_GROUP_?G_4?431?">'SFMP- Series 56'!$B$57:$IV$57</definedName>
    <definedName name="XDO_GROUP_?G_4?432?">'SFMP- Series 56'!$B$62:$IV$62</definedName>
    <definedName name="XDO_GROUP_?G_4?433?">'SFMP- Series 57'!$B$26:$IV$29</definedName>
    <definedName name="XDO_GROUP_?G_4?434?">'SFMP- Series 57'!$B$42:$IV$52</definedName>
    <definedName name="XDO_GROUP_?G_4?435?">'SFMP- Series 57'!$B$67:$IV$67</definedName>
    <definedName name="XDO_GROUP_?G_4?436?">'SFMP- Series 57'!$B$72:$IV$72</definedName>
    <definedName name="XDO_GROUP_?G_4?437?">'SFMP- Series 58'!$B$26:$IV$31</definedName>
    <definedName name="XDO_GROUP_?G_4?438?">'SFMP- Series 58'!$B$44:$IV$50</definedName>
    <definedName name="XDO_GROUP_?G_4?439?">'SFMP- Series 58'!$B$65:$IV$65</definedName>
    <definedName name="XDO_GROUP_?G_4?44?">SMIF!$B$40:$IV$43</definedName>
    <definedName name="XDO_GROUP_?G_4?440?">'SFMP- Series 58'!$B$70:$IV$70</definedName>
    <definedName name="XDO_GROUP_?G_4?441?">SCPSE!$B$18:$IV$45</definedName>
    <definedName name="XDO_GROUP_?G_4?442?">SCPSE!$B$53:$IV$54</definedName>
    <definedName name="XDO_GROUP_?G_4?443?">SCPSE!$B$58:$IV$127</definedName>
    <definedName name="XDO_GROUP_?G_4?444?">SCPSE!$B$154:$IV$154</definedName>
    <definedName name="XDO_GROUP_?G_4?445?">SCPSE!$B$159:$IV$159</definedName>
    <definedName name="XDO_GROUP_?G_4?446?">'SFMP- Series 59'!$B$38:$IV$40</definedName>
    <definedName name="XDO_GROUP_?G_4?447?">'SFMP- Series 59'!$B$55:$IV$55</definedName>
    <definedName name="XDO_GROUP_?G_4?448?">'SFMP- Series 59'!$B$60:$IV$60</definedName>
    <definedName name="XDO_GROUP_?G_4?449?">'SFMP- Series 60'!$B$26:$IV$30</definedName>
    <definedName name="XDO_GROUP_?G_4?45?">SMIF!$B$52:$IV$52</definedName>
    <definedName name="XDO_GROUP_?G_4?450?">'SFMP- Series 60'!$B$43:$IV$51</definedName>
    <definedName name="XDO_GROUP_?G_4?451?">'SFMP- Series 60'!$B$66:$IV$66</definedName>
    <definedName name="XDO_GROUP_?G_4?452?">'SFMP- Series 60'!$B$71:$IV$71</definedName>
    <definedName name="XDO_GROUP_?G_4?453?">SMCF!$B$10:$IV$60</definedName>
    <definedName name="XDO_GROUP_?G_4?454?">SMCF!$B$75:$IV$75</definedName>
    <definedName name="XDO_GROUP_?G_4?455?">SMCF!$B$86:$IV$87</definedName>
    <definedName name="XDO_GROUP_?G_4?456?">SMCF!$B$106:$IV$106</definedName>
    <definedName name="XDO_GROUP_?G_4?457?">SMCF!$B$111:$IV$111</definedName>
    <definedName name="XDO_GROUP_?G_4?458?">'SFMP- Series 61'!$B$26:$IV$36</definedName>
    <definedName name="XDO_GROUP_?G_4?459?">'SFMP- Series 61'!$B$49:$IV$58</definedName>
    <definedName name="XDO_GROUP_?G_4?46?">SMIF!$B$65:$IV$65</definedName>
    <definedName name="XDO_GROUP_?G_4?460?">'SFMP- Series 61'!$B$73:$IV$73</definedName>
    <definedName name="XDO_GROUP_?G_4?461?">'SFMP- Series 61'!$B$78:$IV$78</definedName>
    <definedName name="XDO_GROUP_?G_4?462?">'SFMP- Series 66'!$B$26:$IV$34</definedName>
    <definedName name="XDO_GROUP_?G_4?463?">'SFMP- Series 66'!$B$47:$IV$56</definedName>
    <definedName name="XDO_GROUP_?G_4?464?">'SFMP- Series 66'!$B$71:$IV$71</definedName>
    <definedName name="XDO_GROUP_?G_4?465?">'SFMP- Series 66'!$B$76:$IV$76</definedName>
    <definedName name="XDO_GROUP_?G_4?466?">'SFMP- Series 67'!$B$26:$IV$34</definedName>
    <definedName name="XDO_GROUP_?G_4?467?">'SFMP- Series 67'!$B$47:$IV$56</definedName>
    <definedName name="XDO_GROUP_?G_4?468?">'SFMP- Series 67'!$B$71:$IV$71</definedName>
    <definedName name="XDO_GROUP_?G_4?469?">'SFMP- Series 67'!$B$76:$IV$76</definedName>
    <definedName name="XDO_GROUP_?G_4?47?">SMIF!$B$75:$IV$75</definedName>
    <definedName name="XDO_GROUP_?G_4?470?">'SFMP- Series 64'!$B$24:$IV$24</definedName>
    <definedName name="XDO_GROUP_?G_4?471?">'SFMP- Series 64'!$B$28:$IV$32</definedName>
    <definedName name="XDO_GROUP_?G_4?472?">'SFMP- Series 64'!$B$45:$IV$53</definedName>
    <definedName name="XDO_GROUP_?G_4?473?">'SFMP- Series 64'!$B$68:$IV$68</definedName>
    <definedName name="XDO_GROUP_?G_4?474?">'SFMP- Series 64'!$B$73:$IV$73</definedName>
    <definedName name="XDO_GROUP_?G_4?475?">'SFMP- Series 68'!$B$24:$IV$24</definedName>
    <definedName name="XDO_GROUP_?G_4?476?">'SFMP- Series 68'!$B$39:$IV$41</definedName>
    <definedName name="XDO_GROUP_?G_4?477?">'SFMP- Series 68'!$B$56:$IV$56</definedName>
    <definedName name="XDO_GROUP_?G_4?478?">'SFMP- Series 68'!$B$61:$IV$61</definedName>
    <definedName name="XDO_GROUP_?G_4?479?">SNM150IF!$B$10:$IV$159</definedName>
    <definedName name="XDO_GROUP_?G_4?48?">SMIF!$B$80:$IV$80</definedName>
    <definedName name="XDO_GROUP_?G_4?480?">SNM150IF!$B$202:$IV$202</definedName>
    <definedName name="XDO_GROUP_?G_4?481?">SNM150IF!$B$207:$IV$207</definedName>
    <definedName name="XDO_GROUP_?G_4?482?">SNS250IF!$B$10:$IV$259</definedName>
    <definedName name="XDO_GROUP_?G_4?483?">SNS250IF!$B$302:$IV$302</definedName>
    <definedName name="XDO_GROUP_?G_4?484?">SNS250IF!$B$307:$IV$307</definedName>
    <definedName name="XDO_GROUP_?G_4?485?">'SCIGI-JUN 2036'!$B$24:$IV$25</definedName>
    <definedName name="XDO_GROUP_?G_4?486?">'SCIGI-JUN 2036'!$B$54:$IV$54</definedName>
    <definedName name="XDO_GROUP_?G_4?487?">'SCIGI-JUN 2036'!$B$59:$IV$59</definedName>
    <definedName name="XDO_GROUP_?G_4?488?">'SCIGI-APR 2029'!$B$24:$IV$24</definedName>
    <definedName name="XDO_GROUP_?G_4?489?">'SCIGI-APR 2029'!$B$53:$IV$53</definedName>
    <definedName name="XDO_GROUP_?G_4?49?">#REF!</definedName>
    <definedName name="XDO_GROUP_?G_4?490?">'SCIGI-APR 2029'!$B$58:$IV$58</definedName>
    <definedName name="XDO_GROUP_?G_4?491?">'SCISI-SEP 2027'!$B$24:$IV$24</definedName>
    <definedName name="XDO_GROUP_?G_4?492?">'SCISI-SEP 2027'!$B$28:$IV$44</definedName>
    <definedName name="XDO_GROUP_?G_4?493?">'SCISI-SEP 2027'!$B$71:$IV$71</definedName>
    <definedName name="XDO_GROUP_?G_4?494?">'SCISI-SEP 2027'!$B$76:$IV$76</definedName>
    <definedName name="XDO_GROUP_?G_4?495?">'SFMP- Series 72'!$B$38:$IV$41</definedName>
    <definedName name="XDO_GROUP_?G_4?496?">'SFMP- Series 72'!$B$56:$IV$56</definedName>
    <definedName name="XDO_GROUP_?G_4?497?">'SFMP- Series 72'!$B$61:$IV$61</definedName>
    <definedName name="XDO_GROUP_?G_4?498?">'SFMP- Series 73'!$B$38:$IV$41</definedName>
    <definedName name="XDO_GROUP_?G_4?499?">'SFMP- Series 73'!$B$56:$IV$56</definedName>
    <definedName name="XDO_GROUP_?G_4?5?">#REF!</definedName>
    <definedName name="XDO_GROUP_?G_4?50?">#REF!</definedName>
    <definedName name="XDO_GROUP_?G_4?500?">'SFMP- Series 73'!$B$61:$IV$61</definedName>
    <definedName name="XDO_GROUP_?G_4?501?">SLDF!$B$24:$IV$33</definedName>
    <definedName name="XDO_GROUP_?G_4?502?">SLDF!$B$54:$IV$54</definedName>
    <definedName name="XDO_GROUP_?G_4?503?">SLDF!$B$64:$IV$64</definedName>
    <definedName name="XDO_GROUP_?G_4?504?">SLDF!$B$69:$IV$69</definedName>
    <definedName name="XDO_GROUP_?G_4?505?">'SFMP- Series 74'!$B$26:$IV$33</definedName>
    <definedName name="XDO_GROUP_?G_4?506?">'SFMP- Series 74'!$B$46:$IV$50</definedName>
    <definedName name="XDO_GROUP_?G_4?507?">'SFMP- Series 74'!$B$65:$IV$65</definedName>
    <definedName name="XDO_GROUP_?G_4?508?">'SFMP- Series 74'!$B$70:$IV$70</definedName>
    <definedName name="XDO_GROUP_?G_4?509?">'SFMP- Series 76'!$B$18:$IV$21</definedName>
    <definedName name="XDO_GROUP_?G_4?51?">SCOF!$B$10:$IV$56</definedName>
    <definedName name="XDO_GROUP_?G_4?510?">'SFMP- Series 76'!$B$31:$IV$31</definedName>
    <definedName name="XDO_GROUP_?G_4?511?">'SFMP- Series 76'!$B$44:$IV$49</definedName>
    <definedName name="XDO_GROUP_?G_4?512?">'SFMP- Series 76'!$B$64:$IV$64</definedName>
    <definedName name="XDO_GROUP_?G_4?513?">'SFMP- Series 76'!$B$69:$IV$69</definedName>
    <definedName name="XDO_GROUP_?G_4?514?">'SFMP- Series 78'!$B$18:$IV$22</definedName>
    <definedName name="XDO_GROUP_?G_4?515?">'SFMP- Series 78'!$B$32:$IV$34</definedName>
    <definedName name="XDO_GROUP_?G_4?516?">'SFMP- Series 78'!$B$47:$IV$51</definedName>
    <definedName name="XDO_GROUP_?G_4?517?">'SFMP- Series 78'!$B$66:$IV$66</definedName>
    <definedName name="XDO_GROUP_?G_4?518?">'SFMP- Series 78'!$B$71:$IV$71</definedName>
    <definedName name="XDO_GROUP_?G_4?519?">SDYF!$B$10:$IV$52</definedName>
    <definedName name="XDO_GROUP_?G_4?52?">SCOF!$B$81:$IV$81</definedName>
    <definedName name="XDO_GROUP_?G_4?520?">SDYF!$B$60:$IV$60</definedName>
    <definedName name="XDO_GROUP_?G_4?521?">SDYF!$B$64:$IV$67</definedName>
    <definedName name="XDO_GROUP_?G_4?522?">SDYF!$B$88:$IV$88</definedName>
    <definedName name="XDO_GROUP_?G_4?523?">SDYF!$B$107:$IV$107</definedName>
    <definedName name="XDO_GROUP_?G_4?524?">SDYF!$B$112:$IV$112</definedName>
    <definedName name="XDO_GROUP_?G_4?525?">'SFMP- Series 79'!$B$18:$IV$21</definedName>
    <definedName name="XDO_GROUP_?G_4?526?">'SFMP- Series 79'!$B$42:$IV$44</definedName>
    <definedName name="XDO_GROUP_?G_4?527?">'SFMP- Series 79'!$B$59:$IV$59</definedName>
    <definedName name="XDO_GROUP_?G_4?528?">'SFMP- Series 79'!$B$64:$IV$64</definedName>
    <definedName name="XDO_GROUP_?G_4?529?">'SFMP- Series 81'!$B$18:$IV$25</definedName>
    <definedName name="XDO_GROUP_?G_4?53?">SCOF!$B$100:$IV$100</definedName>
    <definedName name="XDO_GROUP_?G_4?530?">'SFMP- Series 81'!$B$35:$IV$41</definedName>
    <definedName name="XDO_GROUP_?G_4?531?">'SFMP- Series 81'!$B$54:$IV$59</definedName>
    <definedName name="XDO_GROUP_?G_4?532?">'SFMP- Series 81'!$B$74:$IV$74</definedName>
    <definedName name="XDO_GROUP_?G_4?533?">'SFMP- Series 81'!$B$79:$IV$79</definedName>
    <definedName name="XDO_GROUP_?G_4?534?">'SBI-BSE-SENSEX-IF'!$B$10:$IV$39</definedName>
    <definedName name="XDO_GROUP_?G_4?535?">'SBI-BSE-SENSEX-IF'!$B$82:$IV$82</definedName>
    <definedName name="XDO_GROUP_?G_4?536?">'SBI-BSE-SENSEX-IF'!$B$87:$IV$87</definedName>
    <definedName name="XDO_GROUP_?G_4?537?">LIQUIDSBI!$B$52:$IV$52</definedName>
    <definedName name="XDO_GROUP_?G_4?538?">LIQUIDSBI!$B$57:$IV$57</definedName>
    <definedName name="XDO_GROUP_?G_4?539?">SN50EWIF!$B$10:$IV$59</definedName>
    <definedName name="XDO_GROUP_?G_4?54?">SCOF!$B$105:$IV$105</definedName>
    <definedName name="XDO_GROUP_?G_4?540?">SN50EWIF!$B$102:$IV$102</definedName>
    <definedName name="XDO_GROUP_?G_4?541?">SN50EWIF!$B$107:$IV$107</definedName>
    <definedName name="XDO_GROUP_?G_4?542?">SEOF!$B$10:$IV$42</definedName>
    <definedName name="XDO_GROUP_?G_4?543?">SEOF!$B$67:$IV$67</definedName>
    <definedName name="XDO_GROUP_?G_4?544?">SEOF!$B$86:$IV$86</definedName>
    <definedName name="XDO_GROUP_?G_4?545?">SEOF!$B$91:$IV$91</definedName>
    <definedName name="XDO_GROUP_?G_4?546?">'SBI-AOF'!$B$10:$IV$37</definedName>
    <definedName name="XDO_GROUP_?G_4?547?">'SBI-AOF'!$B$62:$IV$62</definedName>
    <definedName name="XDO_GROUP_?G_4?548?">'SBI-AOF'!$B$81:$IV$81</definedName>
    <definedName name="XDO_GROUP_?G_4?549?">'SBI-AOF'!$B$86:$IV$86</definedName>
    <definedName name="XDO_GROUP_?G_4?55?">STOF!$B$10:$IV$35</definedName>
    <definedName name="XDO_GROUP_?G_4?550?">'SBI Silver ETF'!$B$54:$IV$54</definedName>
    <definedName name="XDO_GROUP_?G_4?551?">'SBI Silver ETF'!#REF!</definedName>
    <definedName name="XDO_GROUP_?G_4?552?">'SBI Silver ETF'!$B$59:$IV$59</definedName>
    <definedName name="XDO_GROUP_?G_4?553?">'SBI Silver ETF Fund of Fund'!$B$42:$IV$42</definedName>
    <definedName name="XDO_GROUP_?G_4?554?">'SBI Silver ETF Fund of Fund'!$B$54:$IV$54</definedName>
    <definedName name="XDO_GROUP_?G_4?555?">'SBI Silver ETF Fund of Fund'!$B$59:$IV$59</definedName>
    <definedName name="XDO_GROUP_?G_4?556?">'SBI Nifty50 Equal Weight ETF'!$B$10:$IV$59</definedName>
    <definedName name="XDO_GROUP_?G_4?557?">'SBI Nifty50 Equal Weight ETF'!$B$102:$IV$102</definedName>
    <definedName name="XDO_GROUP_?G_4?558?">'SBI Nifty50 Equal Weight ETF'!$B$107:$IV$107</definedName>
    <definedName name="XDO_GROUP_?G_4?559?">SIOF!$B$10:$IV$49</definedName>
    <definedName name="XDO_GROUP_?G_4?56?">STOF!$B$39:$IV$40</definedName>
    <definedName name="XDO_GROUP_?G_4?560?">SIOF!$B$74:$IV$75</definedName>
    <definedName name="XDO_GROUP_?G_4?561?">SIOF!$B$94:$IV$94</definedName>
    <definedName name="XDO_GROUP_?G_4?562?">SIOF!$B$99:$IV$99</definedName>
    <definedName name="XDO_GROUP_?G_4?563?">'SBI Nifty 500 Index Fund'!$B$10:$IV$509</definedName>
    <definedName name="XDO_GROUP_?G_4?564?">'SBI Nifty 500 Index Fund'!$B$552:$IV$552</definedName>
    <definedName name="XDO_GROUP_?G_4?565?">'SBI Nifty 500 Index Fund'!$B$557:$IV$557</definedName>
    <definedName name="XDO_GROUP_?G_4?566?">SBINICIF!$B$10:$IV$39</definedName>
    <definedName name="XDO_GROUP_?G_4?567?">SBINICIF!$B$82:$IV$82</definedName>
    <definedName name="XDO_GROUP_?G_4?568?">SBINICIF!$B$87:$IV$87</definedName>
    <definedName name="XDO_GROUP_?G_4?569?">'SBI Quant Fund'!$B$10:$IV$40</definedName>
    <definedName name="XDO_GROUP_?G_4?57?">STOF!$B$44:$IV$48</definedName>
    <definedName name="XDO_GROUP_?G_4?570?">'SBI Quant Fund'!$B$83:$IV$83</definedName>
    <definedName name="XDO_GROUP_?G_4?571?">'SBI Quant Fund'!$B$88:$IV$88</definedName>
    <definedName name="XDO_GROUP_?G_4?572?">'SBI Nifty Bank Index Fund'!$B$10:$IV$21</definedName>
    <definedName name="XDO_GROUP_?G_4?573?">'SBI Nifty Bank Index Fund'!$B$64:$IV$64</definedName>
    <definedName name="XDO_GROUP_?G_4?574?">'SBI Nifty Bank Index Fund'!$B$69:$IV$69</definedName>
    <definedName name="XDO_GROUP_?G_4?575?">'SBI Nifty IT Index Fund'!$B$10:$IV$19</definedName>
    <definedName name="XDO_GROUP_?G_4?576?">'SBI Nifty IT Index Fund'!$B$62:$IV$62</definedName>
    <definedName name="XDO_GROUP_?G_4?577?">'SBI Nifty IT Index Fund'!$B$67:$IV$67</definedName>
    <definedName name="XDO_GROUP_?G_4?578?">#REF!</definedName>
    <definedName name="XDO_GROUP_?G_4?579?">#REF!</definedName>
    <definedName name="XDO_GROUP_?G_4?58?">STOF!$B$69:$IV$69</definedName>
    <definedName name="XDO_GROUP_?G_4?580?">#REF!</definedName>
    <definedName name="XDO_GROUP_?G_4?581?">#REF!</definedName>
    <definedName name="XDO_GROUP_?G_4?582?">#REF!</definedName>
    <definedName name="XDO_GROUP_?G_4?583?">#REF!</definedName>
    <definedName name="XDO_GROUP_?G_4?584?">#REF!</definedName>
    <definedName name="XDO_GROUP_?G_4?585?">#REF!</definedName>
    <definedName name="XDO_GROUP_?G_4?586?">#REF!</definedName>
    <definedName name="XDO_GROUP_?G_4?587?">#REF!</definedName>
    <definedName name="XDO_GROUP_?G_4?588?">#REF!</definedName>
    <definedName name="XDO_GROUP_?G_4?589?">#REF!</definedName>
    <definedName name="XDO_GROUP_?G_4?59?">STOF!$B$88:$IV$88</definedName>
    <definedName name="XDO_GROUP_?G_4?590?">#REF!</definedName>
    <definedName name="XDO_GROUP_?G_4?591?">#REF!</definedName>
    <definedName name="XDO_GROUP_?G_4?592?">#REF!</definedName>
    <definedName name="XDO_GROUP_?G_4?593?">#REF!</definedName>
    <definedName name="XDO_GROUP_?G_4?594?">#REF!</definedName>
    <definedName name="XDO_GROUP_?G_4?6?">#REF!</definedName>
    <definedName name="XDO_GROUP_?G_4?60?">STOF!$B$93:$IV$93</definedName>
    <definedName name="XDO_GROUP_?G_4?61?">SHOF!$B$10:$IV$37</definedName>
    <definedName name="XDO_GROUP_?G_4?62?">SHOF!$B$43:$IV$43</definedName>
    <definedName name="XDO_GROUP_?G_4?63?">SHOF!$B$64:$IV$64</definedName>
    <definedName name="XDO_GROUP_?G_4?64?">SHOF!$B$83:$IV$83</definedName>
    <definedName name="XDO_GROUP_?G_4?65?">SHOF!$B$88:$IV$88</definedName>
    <definedName name="XDO_GROUP_?G_4?66?">SCF!$B$10:$IV$93</definedName>
    <definedName name="XDO_GROUP_?G_4?67?">SCF!$B$99:$IV$100</definedName>
    <definedName name="XDO_GROUP_?G_4?68?">SCF!$B$104:$IV$104</definedName>
    <definedName name="XDO_GROUP_?G_4?69?">SCF!$B$125:$IV$131</definedName>
    <definedName name="XDO_GROUP_?G_4?7?">#REF!</definedName>
    <definedName name="XDO_GROUP_?G_4?70?">SCF!$B$150:$IV$150</definedName>
    <definedName name="XDO_GROUP_?G_4?71?">SCF!$B$155:$IV$155</definedName>
    <definedName name="XDO_GROUP_?G_4?72?">SNIF!$B$10:$IV$59</definedName>
    <definedName name="XDO_GROUP_?G_4?73?">SNIF!$B$102:$IV$102</definedName>
    <definedName name="XDO_GROUP_?G_4?74?">SNIF!$B$107:$IV$107</definedName>
    <definedName name="XDO_GROUP_?G_4?75?">'SMCBF-SP'!$B$10:$IV$31</definedName>
    <definedName name="XDO_GROUP_?G_4?76?">'SMCBF-SP'!$B$40:$IV$51</definedName>
    <definedName name="XDO_GROUP_?G_4?77?">'SMCBF-SP'!$B$59:$IV$60</definedName>
    <definedName name="XDO_GROUP_?G_4?78?">'SMCBF-SP'!$B$64:$IV$65</definedName>
    <definedName name="XDO_GROUP_?G_4?79?">'SMCBF-SP'!$B$78:$IV$78</definedName>
    <definedName name="XDO_GROUP_?G_4?8?">#REF!</definedName>
    <definedName name="XDO_GROUP_?G_4?80?">'SMCBF-SP'!$B$93:$IV$93</definedName>
    <definedName name="XDO_GROUP_?G_4?81?">'SMCBF-SP'!$B$98:$IV$98</definedName>
    <definedName name="XDO_GROUP_?G_4?82?">SOF!$B$34:$IV$35</definedName>
    <definedName name="XDO_GROUP_?G_4?83?">SOF!$B$54:$IV$55</definedName>
    <definedName name="XDO_GROUP_?G_4?84?">SOF!$B$60:$IV$60</definedName>
    <definedName name="XDO_GROUP_?G_4?85?">SMMDF!$B$18:$IV$48</definedName>
    <definedName name="XDO_GROUP_?G_4?86?">SMMDF!$B$56:$IV$60</definedName>
    <definedName name="XDO_GROUP_?G_4?87?">SMMDF!$B$69:$IV$71</definedName>
    <definedName name="XDO_GROUP_?G_4?88?">SMMDF!$B$75:$IV$75</definedName>
    <definedName name="XDO_GROUP_?G_4?89?">SMMDF!$B$86:$IV$86</definedName>
    <definedName name="XDO_GROUP_?G_4?9?">SLMF!$B$10:$IV$81</definedName>
    <definedName name="XDO_GROUP_?G_4?90?">SMMDF!$B$96:$IV$96</definedName>
    <definedName name="XDO_GROUP_?G_4?91?">SMMDF!$B$101:$IV$101</definedName>
    <definedName name="XDO_GROUP_?G_4?92?">SLF!$B$18:$IV$22</definedName>
    <definedName name="XDO_GROUP_?G_4?93?">SLF!$B$32:$IV$35</definedName>
    <definedName name="XDO_GROUP_?G_4?94?">SLF!$B$40:$IV$97</definedName>
    <definedName name="XDO_GROUP_?G_4?95?">SLF!$B$101:$IV$126</definedName>
    <definedName name="XDO_GROUP_?G_4?96?">SLF!$B$130:$IV$137</definedName>
    <definedName name="XDO_GROUP_?G_4?97?">SLF!$B$148:$IV$148</definedName>
    <definedName name="XDO_GROUP_?G_4?98?">SLF!$B$158:$IV$159</definedName>
    <definedName name="XDO_GROUP_?G_4?99?">SLF!$B$164:$IV$164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3" i="2" l="1"/>
  <c r="K103" i="2"/>
  <c r="G35" i="68" l="1"/>
  <c r="H35" i="68"/>
  <c r="G46" i="40"/>
  <c r="H46" i="40"/>
  <c r="I83" i="69" l="1"/>
  <c r="H84" i="69"/>
  <c r="I84" i="69"/>
  <c r="G101" i="87" l="1"/>
  <c r="H101" i="87"/>
  <c r="G61" i="37"/>
  <c r="H61" i="37"/>
  <c r="G34" i="29"/>
  <c r="H34" i="29"/>
  <c r="H49" i="13"/>
  <c r="G49" i="13"/>
  <c r="H56" i="23"/>
  <c r="G56" i="23"/>
</calcChain>
</file>

<file path=xl/sharedStrings.xml><?xml version="1.0" encoding="utf-8"?>
<sst xmlns="http://schemas.openxmlformats.org/spreadsheetml/2006/main" count="34406" uniqueCount="5078">
  <si>
    <t>EQUITY &amp; EQUITY RELATED</t>
  </si>
  <si>
    <t>a) Listed/awaiting listing on Stock Exchanges</t>
  </si>
  <si>
    <t>NIL</t>
  </si>
  <si>
    <t>b) Unlisted</t>
  </si>
  <si>
    <t>c) Foreign Securities and /or overseas ETF</t>
  </si>
  <si>
    <t>DEBT INSTRUMENTS</t>
  </si>
  <si>
    <t>a) Listed/awaiting listing on the stock exchanges</t>
  </si>
  <si>
    <t>b) Privately Placed/Unlisted</t>
  </si>
  <si>
    <t>c) Securitised Debt Instruments</t>
  </si>
  <si>
    <t>d) Central Government Securities</t>
  </si>
  <si>
    <t>e) State Government Securities</t>
  </si>
  <si>
    <t>MONEY MARKET INSTRUMENTS</t>
  </si>
  <si>
    <t>Index</t>
  </si>
  <si>
    <t>a) Commercial Paper</t>
  </si>
  <si>
    <t>b) Certificate of Deposits</t>
  </si>
  <si>
    <t>c) Treasury Bills</t>
  </si>
  <si>
    <t>d) Bills Re- Discounting</t>
  </si>
  <si>
    <t>e) STRIPS</t>
  </si>
  <si>
    <t>OTHERS</t>
  </si>
  <si>
    <t>a) Mutual Fund Units / Exchange Traded Funds</t>
  </si>
  <si>
    <t>b) Alternative Investment Funds</t>
  </si>
  <si>
    <t>c) Gold</t>
  </si>
  <si>
    <t>d) Short Term Deposits</t>
  </si>
  <si>
    <t>e) Term Deposits Placed as Margins</t>
  </si>
  <si>
    <t>f) TREPS / Reverse Repo Investments</t>
  </si>
  <si>
    <t>Other Current Assets / (Liabilities)</t>
  </si>
  <si>
    <t>SBI Mutual Fund</t>
  </si>
  <si>
    <t>007</t>
  </si>
  <si>
    <t>SCHEME NAME :</t>
  </si>
  <si>
    <t>SBI ESG Exclusionary Strategy Fund</t>
  </si>
  <si>
    <t>PORTFOLIO STATEMENT AS ON :</t>
  </si>
  <si>
    <t>Name of the Instrument / Issuer</t>
  </si>
  <si>
    <t>ISIN</t>
  </si>
  <si>
    <t>Rating / Industry^</t>
  </si>
  <si>
    <t>Quantity</t>
  </si>
  <si>
    <t>Market value
(Rs. in Lakhs)</t>
  </si>
  <si>
    <t>% to AUM</t>
  </si>
  <si>
    <t>YTM %</t>
  </si>
  <si>
    <t>YTC % ##</t>
  </si>
  <si>
    <t>Notes &amp; Symbols</t>
  </si>
  <si>
    <t>100006</t>
  </si>
  <si>
    <t>HDFC Bank Ltd.</t>
  </si>
  <si>
    <t>INE040A01034</t>
  </si>
  <si>
    <t>Banks</t>
  </si>
  <si>
    <t>100012</t>
  </si>
  <si>
    <t>ICICI Bank Ltd.</t>
  </si>
  <si>
    <t>INE090A01021</t>
  </si>
  <si>
    <t>100003</t>
  </si>
  <si>
    <t>Infosys Ltd.</t>
  </si>
  <si>
    <t>INE009A01021</t>
  </si>
  <si>
    <t>IT - Software</t>
  </si>
  <si>
    <t>100024</t>
  </si>
  <si>
    <t>Axis Bank Ltd.</t>
  </si>
  <si>
    <t>INE238A01034</t>
  </si>
  <si>
    <t>100005</t>
  </si>
  <si>
    <t>Larsen &amp; Toubro Ltd.</t>
  </si>
  <si>
    <t>INE018A01030</t>
  </si>
  <si>
    <t>Construction</t>
  </si>
  <si>
    <t>100104</t>
  </si>
  <si>
    <t>Kotak Mahindra Bank Ltd.</t>
  </si>
  <si>
    <t>INE237A01028</t>
  </si>
  <si>
    <t>100032</t>
  </si>
  <si>
    <t>Tata Consultancy Services Ltd.</t>
  </si>
  <si>
    <t>INE467B01029</t>
  </si>
  <si>
    <t>100106</t>
  </si>
  <si>
    <t>Maruti Suzuki India Ltd.</t>
  </si>
  <si>
    <t>INE585B01010</t>
  </si>
  <si>
    <t>Automobiles</t>
  </si>
  <si>
    <t>100082</t>
  </si>
  <si>
    <t>Ultratech Cement Ltd.</t>
  </si>
  <si>
    <t>INE481G01011</t>
  </si>
  <si>
    <t>Cement &amp; Cement Products</t>
  </si>
  <si>
    <t>100002</t>
  </si>
  <si>
    <t>Reliance Industries Ltd.</t>
  </si>
  <si>
    <t>INE002A01018</t>
  </si>
  <si>
    <t>Petroleum Products</t>
  </si>
  <si>
    <t>100010</t>
  </si>
  <si>
    <t>State Bank of India</t>
  </si>
  <si>
    <t>INE062A01020</t>
  </si>
  <si>
    <t>100399</t>
  </si>
  <si>
    <t>Cholamandalam Investment &amp; Finance Co. Ltd.</t>
  </si>
  <si>
    <t>INE121A01024</t>
  </si>
  <si>
    <t>Finance</t>
  </si>
  <si>
    <t>100706</t>
  </si>
  <si>
    <t>HDFC Life Insurance Company Ltd.</t>
  </si>
  <si>
    <t>INE795G01014</t>
  </si>
  <si>
    <t>Insurance</t>
  </si>
  <si>
    <t>100447</t>
  </si>
  <si>
    <t>LTIMindtree Ltd.</t>
  </si>
  <si>
    <t>INE214T01019</t>
  </si>
  <si>
    <t>100128</t>
  </si>
  <si>
    <t>Eicher Motors Ltd.</t>
  </si>
  <si>
    <t>INE066A01021</t>
  </si>
  <si>
    <t>100155</t>
  </si>
  <si>
    <t>Divi's Laboratories Ltd.</t>
  </si>
  <si>
    <t>INE361B01024</t>
  </si>
  <si>
    <t>Pharmaceuticals &amp; Biotechnology</t>
  </si>
  <si>
    <t>100099</t>
  </si>
  <si>
    <t>Hindustan Unilever Ltd.</t>
  </si>
  <si>
    <t>INE030A01027</t>
  </si>
  <si>
    <t>Diversified FMCG</t>
  </si>
  <si>
    <t>100180</t>
  </si>
  <si>
    <t>Hindalco Industries Ltd.</t>
  </si>
  <si>
    <t>INE038A01020</t>
  </si>
  <si>
    <t>Non - Ferrous Metals</t>
  </si>
  <si>
    <t>100280</t>
  </si>
  <si>
    <t>TVS Motor Company Ltd.</t>
  </si>
  <si>
    <t>INE494B01023</t>
  </si>
  <si>
    <t>100200</t>
  </si>
  <si>
    <t>Page Industries Ltd.</t>
  </si>
  <si>
    <t>INE761H01022</t>
  </si>
  <si>
    <t>Textiles &amp; Apparels</t>
  </si>
  <si>
    <t>100635</t>
  </si>
  <si>
    <t>L&amp;T Technology Services Ltd.</t>
  </si>
  <si>
    <t>INE010V01017</t>
  </si>
  <si>
    <t>IT - Services</t>
  </si>
  <si>
    <t>100182</t>
  </si>
  <si>
    <t>Power Grid Corporation of India Ltd.</t>
  </si>
  <si>
    <t>INE752E01010</t>
  </si>
  <si>
    <t>Power</t>
  </si>
  <si>
    <t>101378</t>
  </si>
  <si>
    <t>FSN E-Commerce Ventures Ltd.</t>
  </si>
  <si>
    <t>INE388Y01029</t>
  </si>
  <si>
    <t>Retailing</t>
  </si>
  <si>
    <t>100227</t>
  </si>
  <si>
    <t>Jubilant Foodworks Ltd.</t>
  </si>
  <si>
    <t>INE797F01020</t>
  </si>
  <si>
    <t>Leisure Services</t>
  </si>
  <si>
    <t>101301</t>
  </si>
  <si>
    <t>Sona Blw Precision Forgings Ltd.</t>
  </si>
  <si>
    <t>INE073K01018</t>
  </si>
  <si>
    <t>Auto Components</t>
  </si>
  <si>
    <t>100572</t>
  </si>
  <si>
    <t>Timken India Ltd.</t>
  </si>
  <si>
    <t>INE325A01013</t>
  </si>
  <si>
    <t>Industrial Products</t>
  </si>
  <si>
    <t>100084</t>
  </si>
  <si>
    <t>ABB India Ltd.</t>
  </si>
  <si>
    <t>INE117A01022</t>
  </si>
  <si>
    <t>Electrical Equipment</t>
  </si>
  <si>
    <t>101063</t>
  </si>
  <si>
    <t>Hitachi Energy India Ltd.</t>
  </si>
  <si>
    <t>INE07Y701011</t>
  </si>
  <si>
    <t>100284</t>
  </si>
  <si>
    <t>Dr. Lal Path labs Ltd.</t>
  </si>
  <si>
    <t>INE600L01024</t>
  </si>
  <si>
    <t>Healthcare Services</t>
  </si>
  <si>
    <t>100335</t>
  </si>
  <si>
    <t>Kajaria Ceramics Ltd.</t>
  </si>
  <si>
    <t>INE217B01036</t>
  </si>
  <si>
    <t>Consumer Durables</t>
  </si>
  <si>
    <t>100242</t>
  </si>
  <si>
    <t>Schaeffler India Ltd.</t>
  </si>
  <si>
    <t>INE513A01022</t>
  </si>
  <si>
    <t>100218</t>
  </si>
  <si>
    <t>Godrej Properties Ltd.</t>
  </si>
  <si>
    <t>INE484J01027</t>
  </si>
  <si>
    <t>Realty</t>
  </si>
  <si>
    <t>100143</t>
  </si>
  <si>
    <t>Thermax Ltd.</t>
  </si>
  <si>
    <t>INE152A01029</t>
  </si>
  <si>
    <t>100154</t>
  </si>
  <si>
    <t>Colgate Palmolive (India) Ltd.</t>
  </si>
  <si>
    <t>INE259A01022</t>
  </si>
  <si>
    <t>Personal Products</t>
  </si>
  <si>
    <t>100161</t>
  </si>
  <si>
    <t>Cummins India Ltd.</t>
  </si>
  <si>
    <t>INE298A01020</t>
  </si>
  <si>
    <t>100365</t>
  </si>
  <si>
    <t>Ashok Leyland Ltd.</t>
  </si>
  <si>
    <t>INE208A01029</t>
  </si>
  <si>
    <t>Agricultural, Commercial &amp; Construction Vehicles</t>
  </si>
  <si>
    <t>100257</t>
  </si>
  <si>
    <t>Whirlpool of India Ltd.</t>
  </si>
  <si>
    <t>INE716A01013</t>
  </si>
  <si>
    <t>Total</t>
  </si>
  <si>
    <t>100480</t>
  </si>
  <si>
    <t>Jadoonet.Com</t>
  </si>
  <si>
    <t>EQ600401XXXX</t>
  </si>
  <si>
    <t>Software</t>
  </si>
  <si>
    <t>100481</t>
  </si>
  <si>
    <t>Numero Uno International Ltd.</t>
  </si>
  <si>
    <t>INE703F01010</t>
  </si>
  <si>
    <t>3000005</t>
  </si>
  <si>
    <t>Microsoft Corporation</t>
  </si>
  <si>
    <t>US5949181045</t>
  </si>
  <si>
    <t>1801270</t>
  </si>
  <si>
    <t>182 DAY T-BILL 05.06.25</t>
  </si>
  <si>
    <t>IN002024Y340</t>
  </si>
  <si>
    <t>Sovereign</t>
  </si>
  <si>
    <t>303250100</t>
  </si>
  <si>
    <t>TREPS</t>
  </si>
  <si>
    <t>Net Receivable / Payable</t>
  </si>
  <si>
    <t>GRAND TOTAL (AUM)</t>
  </si>
  <si>
    <t>Notes &amp; Symbols :-</t>
  </si>
  <si>
    <t>#  -&gt; Less Than 0.005% ; A**  -&gt; Awaiting Listing on Stock Exchanges ;  T** -&gt; Thinly Traded Securities ;  N** -&gt; Non Traded Securities ; I**  -&gt; Illiquid Shares ; R** -&gt; Rights Entitlement ; P**    Preference Shares ; W** Warrants ; PP* Partly Paid; S** --&gt; Suspended forTrading</t>
  </si>
  <si>
    <t>1. Non Convertible Debentures and  Bonds are considered as Traded based on information provided by external agencies.</t>
  </si>
  <si>
    <t>2. ^Industry classification as recommended by AMFI and wherever not available, internal classification has been used.</t>
  </si>
  <si>
    <t>3. ## YTC represents Yield to Call. It is disclosed for Perpetual Bond issued by Banks (i.e. AT-1 Bond / Tier 1 Bond / Tier 2 Bond), as per AMFI Best Practices Guidelines Circular no. 91/2020-21 dated March 24, 2021 on Valuation of AT-1 Bonds and Tier 2 Bonds. 
As per SEBI Circular SEBI/HO/IMD/PoD1/CIR/P/2024/106 dated August 05, 2024, valuation of AT-1 Bonds are done on Yield to Call basis w.e.f. August 07, 2024. YTC of AT-1 Bonds are now same as it’s YTM% and hence it is not disclosed separately under YTC%.</t>
  </si>
  <si>
    <t>4. Total number of instances of deviation in valuation of securities of the scheme from the valuation price given by the valuation agencies during the period are: Nil</t>
  </si>
  <si>
    <t>Ferrous Metals</t>
  </si>
  <si>
    <t>The Great Eastern Shipping Co. Ltd.</t>
  </si>
  <si>
    <t>Transport Services</t>
  </si>
  <si>
    <t>Raymond Ltd.</t>
  </si>
  <si>
    <t>017</t>
  </si>
  <si>
    <t>SBI Large and Midcap Fund</t>
  </si>
  <si>
    <t>100306</t>
  </si>
  <si>
    <t>Abbott India Ltd.</t>
  </si>
  <si>
    <t>INE358A01014</t>
  </si>
  <si>
    <t>100140</t>
  </si>
  <si>
    <t>Shree Cement Ltd.</t>
  </si>
  <si>
    <t>INE070A01015</t>
  </si>
  <si>
    <t>100814</t>
  </si>
  <si>
    <t>HDFC Asset Management Co. Ltd.</t>
  </si>
  <si>
    <t>INE127D01025</t>
  </si>
  <si>
    <t>Capital Markets</t>
  </si>
  <si>
    <t>100285</t>
  </si>
  <si>
    <t>Alkem Laboratories Ltd.</t>
  </si>
  <si>
    <t>INE540L01014</t>
  </si>
  <si>
    <t>100196</t>
  </si>
  <si>
    <t>Berger Paints India Ltd.</t>
  </si>
  <si>
    <t>INE463A01038</t>
  </si>
  <si>
    <t>100231</t>
  </si>
  <si>
    <t>Muthoot Finance Ltd.</t>
  </si>
  <si>
    <t>INE414G01012</t>
  </si>
  <si>
    <t>100217</t>
  </si>
  <si>
    <t>Torrent Power Ltd.</t>
  </si>
  <si>
    <t>INE813H01021</t>
  </si>
  <si>
    <t>101200</t>
  </si>
  <si>
    <t>Gland Pharma Ltd.</t>
  </si>
  <si>
    <t>INE068V01023</t>
  </si>
  <si>
    <t>100378</t>
  </si>
  <si>
    <t>Jindal Steel &amp; Power Ltd.</t>
  </si>
  <si>
    <t>INE749A01030</t>
  </si>
  <si>
    <t>100234</t>
  </si>
  <si>
    <t>Coforge Ltd.</t>
  </si>
  <si>
    <t>INE591G01017</t>
  </si>
  <si>
    <t>100017</t>
  </si>
  <si>
    <t>National Aluminium Company Ltd.</t>
  </si>
  <si>
    <t>INE139A01034</t>
  </si>
  <si>
    <t>100047</t>
  </si>
  <si>
    <t>Emami Ltd.</t>
  </si>
  <si>
    <t>INE548C01032</t>
  </si>
  <si>
    <t>100091</t>
  </si>
  <si>
    <t>Indus Towers Ltd.</t>
  </si>
  <si>
    <t>INE121J01017</t>
  </si>
  <si>
    <t>Telecom - Services</t>
  </si>
  <si>
    <t>100043</t>
  </si>
  <si>
    <t>ZF Commercial Vehicle Control Systems India Ltd.</t>
  </si>
  <si>
    <t>INE342J01019</t>
  </si>
  <si>
    <t>100095</t>
  </si>
  <si>
    <t>Bharti Airtel Ltd.</t>
  </si>
  <si>
    <t>INE397D01024</t>
  </si>
  <si>
    <t>100221</t>
  </si>
  <si>
    <t>Sundram Fasteners Ltd.</t>
  </si>
  <si>
    <t>INE387A01021</t>
  </si>
  <si>
    <t>100282</t>
  </si>
  <si>
    <t>Blue Star Ltd.</t>
  </si>
  <si>
    <t>INE472A01039</t>
  </si>
  <si>
    <t>100121</t>
  </si>
  <si>
    <t>United Breweries Ltd.</t>
  </si>
  <si>
    <t>INE686F01025</t>
  </si>
  <si>
    <t>Beverages</t>
  </si>
  <si>
    <t>100566</t>
  </si>
  <si>
    <t>Laurus Labs Ltd.</t>
  </si>
  <si>
    <t>INE947Q01028</t>
  </si>
  <si>
    <t>100157</t>
  </si>
  <si>
    <t>Godrej Consumer Products Ltd.</t>
  </si>
  <si>
    <t>INE102D01028</t>
  </si>
  <si>
    <t>100739</t>
  </si>
  <si>
    <t>UNO Minda Ltd.</t>
  </si>
  <si>
    <t>INE405E01023</t>
  </si>
  <si>
    <t>100271</t>
  </si>
  <si>
    <t>Balkrishna Industries Ltd.</t>
  </si>
  <si>
    <t>INE787D01026</t>
  </si>
  <si>
    <t>101348</t>
  </si>
  <si>
    <t>Ami Organics Ltd.</t>
  </si>
  <si>
    <t>INE00FF01017</t>
  </si>
  <si>
    <t>100172</t>
  </si>
  <si>
    <t>ACC Ltd.</t>
  </si>
  <si>
    <t>INE012A01025</t>
  </si>
  <si>
    <t>100220</t>
  </si>
  <si>
    <t>Cholamandalam Financial Holdings Ltd.</t>
  </si>
  <si>
    <t>INE149A01033</t>
  </si>
  <si>
    <t>101311</t>
  </si>
  <si>
    <t>G R Infra projects Ltd.</t>
  </si>
  <si>
    <t>INE201P01022</t>
  </si>
  <si>
    <t>101403</t>
  </si>
  <si>
    <t>Tega Industries Ltd.</t>
  </si>
  <si>
    <t>INE011K01018</t>
  </si>
  <si>
    <t>Industrial Manufacturing</t>
  </si>
  <si>
    <t>100262</t>
  </si>
  <si>
    <t>Ingersoll Rand (India) Ltd.</t>
  </si>
  <si>
    <t>INE177A01018</t>
  </si>
  <si>
    <t>101553</t>
  </si>
  <si>
    <t>Delhivery Ltd.</t>
  </si>
  <si>
    <t>INE148O01028</t>
  </si>
  <si>
    <t>102097</t>
  </si>
  <si>
    <t>Bharti Hexacom Ltd.</t>
  </si>
  <si>
    <t>INE343G01021</t>
  </si>
  <si>
    <t>100283</t>
  </si>
  <si>
    <t>Honeywell Automation India Ltd.</t>
  </si>
  <si>
    <t>INE671A01010</t>
  </si>
  <si>
    <t>100899</t>
  </si>
  <si>
    <t>Neogen Chemicals Ltd.</t>
  </si>
  <si>
    <t>INE136S01016</t>
  </si>
  <si>
    <t>Chemicals &amp; Petrochemicals</t>
  </si>
  <si>
    <t>100184</t>
  </si>
  <si>
    <t>Tata Steel Ltd.</t>
  </si>
  <si>
    <t>INE081A01020</t>
  </si>
  <si>
    <t>101342</t>
  </si>
  <si>
    <t>Nuvoco Vistas Corporation Ltd.</t>
  </si>
  <si>
    <t>INE118D01016</t>
  </si>
  <si>
    <t>100660</t>
  </si>
  <si>
    <t>Hatsun Agro Product Ltd.</t>
  </si>
  <si>
    <t>INE473B01035</t>
  </si>
  <si>
    <t>Food Products</t>
  </si>
  <si>
    <t>101876</t>
  </si>
  <si>
    <t>Mankind Pharma Ltd.</t>
  </si>
  <si>
    <t>INE634S01028</t>
  </si>
  <si>
    <t>100552</t>
  </si>
  <si>
    <t>Ganesha Ecosphere Ltd.</t>
  </si>
  <si>
    <t>INE845D01014</t>
  </si>
  <si>
    <t>100670</t>
  </si>
  <si>
    <t>Tube Investments of India Ltd.</t>
  </si>
  <si>
    <t>INE974X01010</t>
  </si>
  <si>
    <t>100011</t>
  </si>
  <si>
    <t>Wipro Ltd.</t>
  </si>
  <si>
    <t>INE075A01022</t>
  </si>
  <si>
    <t>100534</t>
  </si>
  <si>
    <t>Sheela Foam Ltd.</t>
  </si>
  <si>
    <t>INE916U01025</t>
  </si>
  <si>
    <t>100361</t>
  </si>
  <si>
    <t>Bank of India</t>
  </si>
  <si>
    <t>INE084A01016</t>
  </si>
  <si>
    <t>101457</t>
  </si>
  <si>
    <t>Motherson Sumi Wiring India Ltd.</t>
  </si>
  <si>
    <t>INE0FS801015</t>
  </si>
  <si>
    <t>100266</t>
  </si>
  <si>
    <t>Gujarat State Petronet Ltd.</t>
  </si>
  <si>
    <t>INE246F01010</t>
  </si>
  <si>
    <t>Gas</t>
  </si>
  <si>
    <t>100558</t>
  </si>
  <si>
    <t>Privi Speciality Chemicals Ltd.</t>
  </si>
  <si>
    <t>INE959A01019</t>
  </si>
  <si>
    <t>100426</t>
  </si>
  <si>
    <t>Relaxo Footwears Ltd.</t>
  </si>
  <si>
    <t>INE131B01039</t>
  </si>
  <si>
    <t>101686</t>
  </si>
  <si>
    <t>Jindal Stainless Ltd.</t>
  </si>
  <si>
    <t>INE220G01021</t>
  </si>
  <si>
    <t>100775</t>
  </si>
  <si>
    <t>Lemon Tree Hotels Ltd.</t>
  </si>
  <si>
    <t>INE970X01018</t>
  </si>
  <si>
    <t>100400</t>
  </si>
  <si>
    <t>Finolex Industries Ltd.</t>
  </si>
  <si>
    <t>INE183A01024</t>
  </si>
  <si>
    <t>100500</t>
  </si>
  <si>
    <t>Gayatri Bioorganics Ltd.</t>
  </si>
  <si>
    <t>INE052E01015</t>
  </si>
  <si>
    <t>100427</t>
  </si>
  <si>
    <t>Manpasand Beverages Ltd.</t>
  </si>
  <si>
    <t>INE122R01018</t>
  </si>
  <si>
    <t>100502</t>
  </si>
  <si>
    <t>Padmini Technologies Ltd.</t>
  </si>
  <si>
    <t>INE114B01019</t>
  </si>
  <si>
    <t>Diversified</t>
  </si>
  <si>
    <t>3000019</t>
  </si>
  <si>
    <t>Epam Systems Inc</t>
  </si>
  <si>
    <t>US29414B1044</t>
  </si>
  <si>
    <t>018</t>
  </si>
  <si>
    <t>SBI Long Term Equity Fund</t>
  </si>
  <si>
    <t>102569</t>
  </si>
  <si>
    <t>Hexaware Technologies Ltd.</t>
  </si>
  <si>
    <t>INE093A01041</t>
  </si>
  <si>
    <t>100014</t>
  </si>
  <si>
    <t>Mahindra &amp; Mahindra Ltd.</t>
  </si>
  <si>
    <t>INE101A01026</t>
  </si>
  <si>
    <t>100153</t>
  </si>
  <si>
    <t>Cipla Ltd.</t>
  </si>
  <si>
    <t>INE059A01026</t>
  </si>
  <si>
    <t>100019</t>
  </si>
  <si>
    <t>ITC Ltd.</t>
  </si>
  <si>
    <t>INE154A01025</t>
  </si>
  <si>
    <t>100147</t>
  </si>
  <si>
    <t>Tech Mahindra Ltd.</t>
  </si>
  <si>
    <t>INE669C01036</t>
  </si>
  <si>
    <t>100028</t>
  </si>
  <si>
    <t>Lupin Ltd.</t>
  </si>
  <si>
    <t>INE326A01037</t>
  </si>
  <si>
    <t>100119</t>
  </si>
  <si>
    <t>Tata Motors Ltd.</t>
  </si>
  <si>
    <t>INE155A01022</t>
  </si>
  <si>
    <t>100036</t>
  </si>
  <si>
    <t>Mahindra &amp; Mahindra Financial Services Ltd.</t>
  </si>
  <si>
    <t>INE774D01024</t>
  </si>
  <si>
    <t>100293</t>
  </si>
  <si>
    <t>AIA Engineering Ltd.</t>
  </si>
  <si>
    <t>INE212H01026</t>
  </si>
  <si>
    <t>100382</t>
  </si>
  <si>
    <t>Fortis Healthcare Ltd.</t>
  </si>
  <si>
    <t>INE061F01013</t>
  </si>
  <si>
    <t>100176</t>
  </si>
  <si>
    <t>GAIL (India) Ltd.</t>
  </si>
  <si>
    <t>INE129A01019</t>
  </si>
  <si>
    <t>100111</t>
  </si>
  <si>
    <t>Oil &amp; Natural Gas Corporation Ltd.</t>
  </si>
  <si>
    <t>INE213A01029</t>
  </si>
  <si>
    <t>Oil</t>
  </si>
  <si>
    <t>100505</t>
  </si>
  <si>
    <t>ICICI Prudential Life Insurance Company Ltd.</t>
  </si>
  <si>
    <t>INE726G01019</t>
  </si>
  <si>
    <t>101936</t>
  </si>
  <si>
    <t>Sundaram Clayton Ltd.</t>
  </si>
  <si>
    <t>INE0Q3R01026</t>
  </si>
  <si>
    <t>100094</t>
  </si>
  <si>
    <t>Bharat Petroleum Corporation Ltd.</t>
  </si>
  <si>
    <t>INE029A01011</t>
  </si>
  <si>
    <t>100164</t>
  </si>
  <si>
    <t>Petronet LNG Ltd.</t>
  </si>
  <si>
    <t>INE347G01014</t>
  </si>
  <si>
    <t>100531</t>
  </si>
  <si>
    <t>TVS Holdings Ltd.</t>
  </si>
  <si>
    <t>INE105A01035</t>
  </si>
  <si>
    <t>100224</t>
  </si>
  <si>
    <t>Mahindra Lifespace Developers Ltd.</t>
  </si>
  <si>
    <t>INE813A01018</t>
  </si>
  <si>
    <t>100112</t>
  </si>
  <si>
    <t>Punjab National Bank</t>
  </si>
  <si>
    <t>INE160A01022</t>
  </si>
  <si>
    <t>100165</t>
  </si>
  <si>
    <t>Rallis India Ltd.</t>
  </si>
  <si>
    <t>INE613A01020</t>
  </si>
  <si>
    <t>Fertilizers &amp; Agrochemicals</t>
  </si>
  <si>
    <t>100514</t>
  </si>
  <si>
    <t>Grindwell Norton Ltd.</t>
  </si>
  <si>
    <t>INE536A01023</t>
  </si>
  <si>
    <t>100123</t>
  </si>
  <si>
    <t>GE Vernova T&amp;D India Ltd.</t>
  </si>
  <si>
    <t>INE200A01026</t>
  </si>
  <si>
    <t>101550</t>
  </si>
  <si>
    <t>Life Insurance Corporation of India</t>
  </si>
  <si>
    <t>INE0J1Y01017</t>
  </si>
  <si>
    <t>101469</t>
  </si>
  <si>
    <t>Equitas Small Finance Bank Ltd.</t>
  </si>
  <si>
    <t>INE063P01018</t>
  </si>
  <si>
    <t>100008</t>
  </si>
  <si>
    <t>Sun Pharmaceutical Industries Ltd.</t>
  </si>
  <si>
    <t>INE044A01036</t>
  </si>
  <si>
    <t>101346</t>
  </si>
  <si>
    <t>Chemplast Sanmar Ltd.</t>
  </si>
  <si>
    <t>INE488A01050</t>
  </si>
  <si>
    <t>100503</t>
  </si>
  <si>
    <t>Prism Johnson Ltd.</t>
  </si>
  <si>
    <t>INE010A01011</t>
  </si>
  <si>
    <t>100743</t>
  </si>
  <si>
    <t>HeidelbergCement India Ltd.</t>
  </si>
  <si>
    <t>INE578A01017</t>
  </si>
  <si>
    <t>101410</t>
  </si>
  <si>
    <t>Medplus Health Services Ltd.</t>
  </si>
  <si>
    <t>INE804L01022</t>
  </si>
  <si>
    <t>102449</t>
  </si>
  <si>
    <t>Swiggy Ltd.</t>
  </si>
  <si>
    <t>INE00H001014</t>
  </si>
  <si>
    <t>100159</t>
  </si>
  <si>
    <t>Sanofi India Ltd.</t>
  </si>
  <si>
    <t>INE058A01010</t>
  </si>
  <si>
    <t>102140</t>
  </si>
  <si>
    <t>Sanofi Consumer Healthcare India Ltd.</t>
  </si>
  <si>
    <t>INE0UOS01011</t>
  </si>
  <si>
    <t>102554</t>
  </si>
  <si>
    <t>ITC Hotels Ltd.</t>
  </si>
  <si>
    <t>INE379A01028</t>
  </si>
  <si>
    <t>021</t>
  </si>
  <si>
    <t>SBI Magnum Global Fund</t>
  </si>
  <si>
    <t>100363</t>
  </si>
  <si>
    <t>Procter &amp; Gamble Hygiene and Health Care Ltd.</t>
  </si>
  <si>
    <t>INE179A01014</t>
  </si>
  <si>
    <t>101458</t>
  </si>
  <si>
    <t>Aether Industries Ltd.</t>
  </si>
  <si>
    <t>INE0BWX01014</t>
  </si>
  <si>
    <t>101370</t>
  </si>
  <si>
    <t>Gokaldas Exports Ltd.</t>
  </si>
  <si>
    <t>INE887G01027</t>
  </si>
  <si>
    <t>100736</t>
  </si>
  <si>
    <t>CCL Products (India) Ltd.</t>
  </si>
  <si>
    <t>INE421D01022</t>
  </si>
  <si>
    <t>Agricultural Food &amp; other Products</t>
  </si>
  <si>
    <t>100650</t>
  </si>
  <si>
    <t>Garware Technical Fibres Ltd.</t>
  </si>
  <si>
    <t>INE276A01018</t>
  </si>
  <si>
    <t>101256</t>
  </si>
  <si>
    <t>Nazara Technologies Ltd.</t>
  </si>
  <si>
    <t>INE418L01021</t>
  </si>
  <si>
    <t>Entertainment</t>
  </si>
  <si>
    <t>102221</t>
  </si>
  <si>
    <t>Hyundai Motor India Ltd.</t>
  </si>
  <si>
    <t>INE0V6F01027</t>
  </si>
  <si>
    <t>100126</t>
  </si>
  <si>
    <t>Britannia Industries Ltd.</t>
  </si>
  <si>
    <t>INE216A01030</t>
  </si>
  <si>
    <t>100941</t>
  </si>
  <si>
    <t>CSB Bank Ltd.</t>
  </si>
  <si>
    <t>INE679A01013</t>
  </si>
  <si>
    <t>101102</t>
  </si>
  <si>
    <t>ESAB India Ltd.</t>
  </si>
  <si>
    <t>INE284A01012</t>
  </si>
  <si>
    <t>100090</t>
  </si>
  <si>
    <t>Bharat Forge Ltd.</t>
  </si>
  <si>
    <t>INE465A01025</t>
  </si>
  <si>
    <t>100083</t>
  </si>
  <si>
    <t>Samvardhana Motherson International Ltd.</t>
  </si>
  <si>
    <t>INE775A01035</t>
  </si>
  <si>
    <t>100553</t>
  </si>
  <si>
    <t>Kennametal India Ltd.</t>
  </si>
  <si>
    <t>INE717A01029</t>
  </si>
  <si>
    <t>100025</t>
  </si>
  <si>
    <t>Nestle India Ltd.</t>
  </si>
  <si>
    <t>INE239A01024</t>
  </si>
  <si>
    <t>102127</t>
  </si>
  <si>
    <t>GO Digit General Insurance Ltd.</t>
  </si>
  <si>
    <t>INE03JT01014</t>
  </si>
  <si>
    <t>024</t>
  </si>
  <si>
    <t>SBI Equity Hybrid Fund</t>
  </si>
  <si>
    <t>100125</t>
  </si>
  <si>
    <t>Bajaj Finance Ltd.</t>
  </si>
  <si>
    <t>INE296A01024</t>
  </si>
  <si>
    <t>100260</t>
  </si>
  <si>
    <t>Solar Industries India Ltd.</t>
  </si>
  <si>
    <t>INE343H01029</t>
  </si>
  <si>
    <t>100344</t>
  </si>
  <si>
    <t>MRF Ltd.</t>
  </si>
  <si>
    <t>INE883A01011</t>
  </si>
  <si>
    <t>100465</t>
  </si>
  <si>
    <t>Interglobe Aviation Ltd.</t>
  </si>
  <si>
    <t>INE646L01027</t>
  </si>
  <si>
    <t>100628</t>
  </si>
  <si>
    <t>Avenue Supermarts Ltd.</t>
  </si>
  <si>
    <t>INE192R01011</t>
  </si>
  <si>
    <t>100108</t>
  </si>
  <si>
    <t>Adani Ports and Special Economic Zone Ltd.</t>
  </si>
  <si>
    <t>INE742F01042</t>
  </si>
  <si>
    <t>Transport Infrastructure</t>
  </si>
  <si>
    <t>101239</t>
  </si>
  <si>
    <t>Max Healthcare Institute Ltd.</t>
  </si>
  <si>
    <t>INE027H01010</t>
  </si>
  <si>
    <t>100181</t>
  </si>
  <si>
    <t>NTPC Ltd.</t>
  </si>
  <si>
    <t>INE733E01010</t>
  </si>
  <si>
    <t>100682</t>
  </si>
  <si>
    <t>ICICI Lombard General Insurance Company Ltd.</t>
  </si>
  <si>
    <t>INE765G01017</t>
  </si>
  <si>
    <t>100519</t>
  </si>
  <si>
    <t>Westlife Foodworld Ltd.</t>
  </si>
  <si>
    <t>INE274F01020</t>
  </si>
  <si>
    <t>101462</t>
  </si>
  <si>
    <t>Vedant Fashions Ltd.</t>
  </si>
  <si>
    <t>INE825V01034</t>
  </si>
  <si>
    <t>100663</t>
  </si>
  <si>
    <t>AU Small Finance Bank Ltd.</t>
  </si>
  <si>
    <t>INE949L01017</t>
  </si>
  <si>
    <t>102184</t>
  </si>
  <si>
    <t>Brainbees Solutions Ltd.</t>
  </si>
  <si>
    <t>INE02RE01045</t>
  </si>
  <si>
    <t>6200006</t>
  </si>
  <si>
    <t>INE775A08105</t>
  </si>
  <si>
    <t>100461</t>
  </si>
  <si>
    <t>Astral Ltd.</t>
  </si>
  <si>
    <t>INE006I01046</t>
  </si>
  <si>
    <t>100830</t>
  </si>
  <si>
    <t>Varun Beverages Ltd.</t>
  </si>
  <si>
    <t>INE200M01039</t>
  </si>
  <si>
    <t>102512</t>
  </si>
  <si>
    <t>Vishal Mega Mart Ltd.</t>
  </si>
  <si>
    <t>INE01EA01019</t>
  </si>
  <si>
    <t>100530</t>
  </si>
  <si>
    <t>Bosch Ltd.</t>
  </si>
  <si>
    <t>EQ315201XXXX</t>
  </si>
  <si>
    <t>d) Infrastructure Investment Trust</t>
  </si>
  <si>
    <t>3300006</t>
  </si>
  <si>
    <t>Cube Highways Trust</t>
  </si>
  <si>
    <t>INE0NR623014</t>
  </si>
  <si>
    <t>3300005</t>
  </si>
  <si>
    <t>National Highways Infra Trust</t>
  </si>
  <si>
    <t>INE0H7R23014</t>
  </si>
  <si>
    <t>e) Real Estate Investment Trust</t>
  </si>
  <si>
    <t>3200002</t>
  </si>
  <si>
    <t>Embassy Office Parks Reit</t>
  </si>
  <si>
    <t>INE041025011</t>
  </si>
  <si>
    <t>704953</t>
  </si>
  <si>
    <t>Adani Airport Holdings Ltd.</t>
  </si>
  <si>
    <t>INE0GCN07047</t>
  </si>
  <si>
    <t>CRISIL A+</t>
  </si>
  <si>
    <t>N**</t>
  </si>
  <si>
    <t>705282</t>
  </si>
  <si>
    <t>National Housing Bank</t>
  </si>
  <si>
    <t>INE557F08GD6</t>
  </si>
  <si>
    <t>IND AAA</t>
  </si>
  <si>
    <t>703923</t>
  </si>
  <si>
    <t>Bharti Telecom Ltd.</t>
  </si>
  <si>
    <t>INE403D08132</t>
  </si>
  <si>
    <t>CRISIL AA+</t>
  </si>
  <si>
    <t>704796</t>
  </si>
  <si>
    <t>INE105A08022</t>
  </si>
  <si>
    <t>704648</t>
  </si>
  <si>
    <t>State Bank of India( AT1 Bond under Basel III )</t>
  </si>
  <si>
    <t>INE062A08413</t>
  </si>
  <si>
    <t>704431</t>
  </si>
  <si>
    <t>Tata Communications Ltd.</t>
  </si>
  <si>
    <t>INE151A08349</t>
  </si>
  <si>
    <t>CARE AAA</t>
  </si>
  <si>
    <t>704936</t>
  </si>
  <si>
    <t>Aditya Birla Renewables Ltd.</t>
  </si>
  <si>
    <t>INE01QP08016</t>
  </si>
  <si>
    <t>CRISIL AA</t>
  </si>
  <si>
    <t>704995</t>
  </si>
  <si>
    <t>LIC Housing Finance Ltd.</t>
  </si>
  <si>
    <t>INE115A07QW5</t>
  </si>
  <si>
    <t>CRISIL AAA</t>
  </si>
  <si>
    <t>704854</t>
  </si>
  <si>
    <t>Bajaj Housing Finance Ltd.</t>
  </si>
  <si>
    <t>INE377Y07508</t>
  </si>
  <si>
    <t>704735</t>
  </si>
  <si>
    <t>National Bank for Agriculture and Rural Development</t>
  </si>
  <si>
    <t>INE261F08EH1</t>
  </si>
  <si>
    <t>704927</t>
  </si>
  <si>
    <t>Tata Power Renewable Energy Ltd. (Guaranteed by Tata Power Ltd.)</t>
  </si>
  <si>
    <t>INE607M08105</t>
  </si>
  <si>
    <t>[ICRA]AA+</t>
  </si>
  <si>
    <t>704114</t>
  </si>
  <si>
    <t>INE414G07HK3</t>
  </si>
  <si>
    <t>704836</t>
  </si>
  <si>
    <t>INE0NR607025</t>
  </si>
  <si>
    <t>704822</t>
  </si>
  <si>
    <t>INE261F08EJ7</t>
  </si>
  <si>
    <t>[ICRA]AAA</t>
  </si>
  <si>
    <t>705263</t>
  </si>
  <si>
    <t>REC Ltd.</t>
  </si>
  <si>
    <t>INE020B08FP0</t>
  </si>
  <si>
    <t>704769</t>
  </si>
  <si>
    <t>INE296A07SV1</t>
  </si>
  <si>
    <t>704647</t>
  </si>
  <si>
    <t>Tata Projects Ltd.</t>
  </si>
  <si>
    <t>INE725H08188</t>
  </si>
  <si>
    <t>IND AA</t>
  </si>
  <si>
    <t>704010</t>
  </si>
  <si>
    <t>Bank of India( AT1 Bond Under Basel III )</t>
  </si>
  <si>
    <t>INE084A08169</t>
  </si>
  <si>
    <t>704634</t>
  </si>
  <si>
    <t>INE813H07325</t>
  </si>
  <si>
    <t>704910</t>
  </si>
  <si>
    <t>Aditya Birla Real Estate Ltd.</t>
  </si>
  <si>
    <t>INE055A08052</t>
  </si>
  <si>
    <t>704982</t>
  </si>
  <si>
    <t>Summit Digitel Infrastructure Pvt. Ltd.</t>
  </si>
  <si>
    <t>INE507T07153</t>
  </si>
  <si>
    <t>702691</t>
  </si>
  <si>
    <t>Indian Bank( Tier II Bond under Basel III )</t>
  </si>
  <si>
    <t>INE562A08081</t>
  </si>
  <si>
    <t>704981</t>
  </si>
  <si>
    <t>INE062A08462</t>
  </si>
  <si>
    <t>704986</t>
  </si>
  <si>
    <t>INE403D08264</t>
  </si>
  <si>
    <t>704738</t>
  </si>
  <si>
    <t>Renserv Global Pvt Ltd.</t>
  </si>
  <si>
    <t>INE0AY207053</t>
  </si>
  <si>
    <t>CARE A+(CE)</t>
  </si>
  <si>
    <t>704856</t>
  </si>
  <si>
    <t>INE062A08439</t>
  </si>
  <si>
    <t>704786</t>
  </si>
  <si>
    <t>INE414G07HW8</t>
  </si>
  <si>
    <t>704907</t>
  </si>
  <si>
    <t>INE725H08196</t>
  </si>
  <si>
    <t>704942</t>
  </si>
  <si>
    <t>Avanse Financial Services Ltd.</t>
  </si>
  <si>
    <t>INE087P07402</t>
  </si>
  <si>
    <t>CARE AA-</t>
  </si>
  <si>
    <t>705136</t>
  </si>
  <si>
    <t>INE377Y07516</t>
  </si>
  <si>
    <t>704905</t>
  </si>
  <si>
    <t>Canara Bank( AT1 Bond under Basel III )</t>
  </si>
  <si>
    <t>INE476A08241</t>
  </si>
  <si>
    <t>704308</t>
  </si>
  <si>
    <t>INE813H07275</t>
  </si>
  <si>
    <t>704987</t>
  </si>
  <si>
    <t>INE403D08256</t>
  </si>
  <si>
    <t>705256</t>
  </si>
  <si>
    <t>Indian Railway Finance Corporation Ltd.</t>
  </si>
  <si>
    <t>INE053F08478</t>
  </si>
  <si>
    <t>704305</t>
  </si>
  <si>
    <t>INE813H07309</t>
  </si>
  <si>
    <t>702594</t>
  </si>
  <si>
    <t>Punjab National Bank( Tier II Bond under Basel III )</t>
  </si>
  <si>
    <t>INE160A08167</t>
  </si>
  <si>
    <t>704633</t>
  </si>
  <si>
    <t>INE813H07333</t>
  </si>
  <si>
    <t>704781</t>
  </si>
  <si>
    <t>INE020B08FB0</t>
  </si>
  <si>
    <t>704296</t>
  </si>
  <si>
    <t>INE087P07337</t>
  </si>
  <si>
    <t>704129</t>
  </si>
  <si>
    <t>JM Financial Asset Reconstruction Company Ltd.</t>
  </si>
  <si>
    <t>INE265J07506</t>
  </si>
  <si>
    <t>[ICRA]AA-</t>
  </si>
  <si>
    <t>1600018</t>
  </si>
  <si>
    <t>INE1CBK15029</t>
  </si>
  <si>
    <t>CRISIL AAA(SO)</t>
  </si>
  <si>
    <t>900313</t>
  </si>
  <si>
    <t>6.79% CGL 2034</t>
  </si>
  <si>
    <t>IN0020240126</t>
  </si>
  <si>
    <t>900065</t>
  </si>
  <si>
    <t>8.83% CGL 2041</t>
  </si>
  <si>
    <t>IN0020110063</t>
  </si>
  <si>
    <t>900295</t>
  </si>
  <si>
    <t>7.18% CGL 2037</t>
  </si>
  <si>
    <t>IN0020230077</t>
  </si>
  <si>
    <t>900251</t>
  </si>
  <si>
    <t>7.54% CGL 2036</t>
  </si>
  <si>
    <t>IN0020220029</t>
  </si>
  <si>
    <t>900299</t>
  </si>
  <si>
    <t>7.18% CGL 2033</t>
  </si>
  <si>
    <t>IN0020230085</t>
  </si>
  <si>
    <t>900308</t>
  </si>
  <si>
    <t>7.34% CGL 2064</t>
  </si>
  <si>
    <t>IN0020240035</t>
  </si>
  <si>
    <t>900294</t>
  </si>
  <si>
    <t>7.30% CGL 2053</t>
  </si>
  <si>
    <t>IN0020230051</t>
  </si>
  <si>
    <t>1905758</t>
  </si>
  <si>
    <t>7.12% State Government of Maharashtra 2036</t>
  </si>
  <si>
    <t>IN2220240401</t>
  </si>
  <si>
    <t>1102872</t>
  </si>
  <si>
    <t>INE238AD6AK6</t>
  </si>
  <si>
    <t>CRISIL A1+</t>
  </si>
  <si>
    <t>1800702</t>
  </si>
  <si>
    <t>GOI 22.08.2026 GOV</t>
  </si>
  <si>
    <t>IN000826C023</t>
  </si>
  <si>
    <t>028</t>
  </si>
  <si>
    <t>SBI Magnum Income Fund</t>
  </si>
  <si>
    <t>704307</t>
  </si>
  <si>
    <t>INE813H07283</t>
  </si>
  <si>
    <t>704469</t>
  </si>
  <si>
    <t>INE484J08055</t>
  </si>
  <si>
    <t>704918</t>
  </si>
  <si>
    <t>Renew Solar Energy (Jharkhand Five) Pvt. Ltd.</t>
  </si>
  <si>
    <t>INE154Z07011</t>
  </si>
  <si>
    <t>CARE AA</t>
  </si>
  <si>
    <t>800323</t>
  </si>
  <si>
    <t>INE0H7R07058</t>
  </si>
  <si>
    <t>704655</t>
  </si>
  <si>
    <t>Indostar Capital Finance Ltd.</t>
  </si>
  <si>
    <t>INE896L07942</t>
  </si>
  <si>
    <t>CRISIL AA-</t>
  </si>
  <si>
    <t>704671</t>
  </si>
  <si>
    <t>JM Financial Credit Solutions Ltd.</t>
  </si>
  <si>
    <t>INE651J07978</t>
  </si>
  <si>
    <t>[ICRA]AA</t>
  </si>
  <si>
    <t>705002</t>
  </si>
  <si>
    <t>Bank of Baroda( Tier II Bond under Basel III )</t>
  </si>
  <si>
    <t>INE028A08364</t>
  </si>
  <si>
    <t>704327</t>
  </si>
  <si>
    <t>Grihum Housing Finance Ltd.</t>
  </si>
  <si>
    <t>INE055I07156</t>
  </si>
  <si>
    <t>704411</t>
  </si>
  <si>
    <t>Aadhar Housing Finance Ltd.</t>
  </si>
  <si>
    <t>INE883F07314</t>
  </si>
  <si>
    <t>703474</t>
  </si>
  <si>
    <t>INE220G07119</t>
  </si>
  <si>
    <t>900306</t>
  </si>
  <si>
    <t>7.23% CGL 2039</t>
  </si>
  <si>
    <t>IN0020240027</t>
  </si>
  <si>
    <t>1102783</t>
  </si>
  <si>
    <t>INE040A16FY5</t>
  </si>
  <si>
    <t>6400002</t>
  </si>
  <si>
    <t>INF0RQ622028</t>
  </si>
  <si>
    <t>CDMDF</t>
  </si>
  <si>
    <t>033</t>
  </si>
  <si>
    <t>SBI Consumption Opportunities Fund</t>
  </si>
  <si>
    <t>101679</t>
  </si>
  <si>
    <t>EIH Ltd.</t>
  </si>
  <si>
    <t>INE230A01023</t>
  </si>
  <si>
    <t>102038</t>
  </si>
  <si>
    <t>Doms Industries Ltd.</t>
  </si>
  <si>
    <t>INE321T01012</t>
  </si>
  <si>
    <t>Household Products</t>
  </si>
  <si>
    <t>101573</t>
  </si>
  <si>
    <t>Campus Activewear Ltd.</t>
  </si>
  <si>
    <t>INE278Y01022</t>
  </si>
  <si>
    <t>100223</t>
  </si>
  <si>
    <t>United Spirits Ltd.</t>
  </si>
  <si>
    <t>INE854D01024</t>
  </si>
  <si>
    <t>100873</t>
  </si>
  <si>
    <t>Chalet Hotels Ltd.</t>
  </si>
  <si>
    <t>INE427F01016</t>
  </si>
  <si>
    <t>100529</t>
  </si>
  <si>
    <t>Hawkins Cookers Ltd.</t>
  </si>
  <si>
    <t>INE979B01015</t>
  </si>
  <si>
    <t>102004</t>
  </si>
  <si>
    <t>Flair Writing Industries Ltd.</t>
  </si>
  <si>
    <t>INE00Y201027</t>
  </si>
  <si>
    <t>100821</t>
  </si>
  <si>
    <t>TTK Prestige Ltd.</t>
  </si>
  <si>
    <t>INE690A01028</t>
  </si>
  <si>
    <t>101213</t>
  </si>
  <si>
    <t>Mrs. Bectors Food Specialities Ltd.</t>
  </si>
  <si>
    <t>INE495P01012</t>
  </si>
  <si>
    <t>100081</t>
  </si>
  <si>
    <t>Titan Company Ltd.</t>
  </si>
  <si>
    <t>INE280A01028</t>
  </si>
  <si>
    <t>101397</t>
  </si>
  <si>
    <t>Go Fashion (India) Ltd.</t>
  </si>
  <si>
    <t>INE0BJS01011</t>
  </si>
  <si>
    <t>102148</t>
  </si>
  <si>
    <t>Stanley Lifestyles Ltd.</t>
  </si>
  <si>
    <t>INE01A001028</t>
  </si>
  <si>
    <t>101303</t>
  </si>
  <si>
    <t>Dodla Dairy Ltd.</t>
  </si>
  <si>
    <t>INE021O01019</t>
  </si>
  <si>
    <t>101799</t>
  </si>
  <si>
    <t>Sula Vineyards Ltd.</t>
  </si>
  <si>
    <t>INE142Q01026</t>
  </si>
  <si>
    <t>100554</t>
  </si>
  <si>
    <t>V-Guard Industries Ltd.</t>
  </si>
  <si>
    <t>INE951I01027</t>
  </si>
  <si>
    <t>100559</t>
  </si>
  <si>
    <t>Avanti Feeds Ltd.</t>
  </si>
  <si>
    <t>INE871C01038</t>
  </si>
  <si>
    <t>101207</t>
  </si>
  <si>
    <t>Restaurant Brands Asia Ltd.</t>
  </si>
  <si>
    <t>INE07T201019</t>
  </si>
  <si>
    <t>100144</t>
  </si>
  <si>
    <t>Voltas Ltd.</t>
  </si>
  <si>
    <t>INE226A01021</t>
  </si>
  <si>
    <t>034</t>
  </si>
  <si>
    <t>SBI Technology Opportunities Fund</t>
  </si>
  <si>
    <t>100188</t>
  </si>
  <si>
    <t>Firstsource Solutions Ltd.</t>
  </si>
  <si>
    <t>INE684F01012</t>
  </si>
  <si>
    <t>Commercial Services &amp; Supplies</t>
  </si>
  <si>
    <t>101313</t>
  </si>
  <si>
    <t>Zomato Ltd.</t>
  </si>
  <si>
    <t>INE758T01015</t>
  </si>
  <si>
    <t>102451</t>
  </si>
  <si>
    <t>Zinka Logistics Solutions Ltd.</t>
  </si>
  <si>
    <t>INE0UIZ01018</t>
  </si>
  <si>
    <t>100026</t>
  </si>
  <si>
    <t>Persistent Systems Ltd.</t>
  </si>
  <si>
    <t>INE262H01021</t>
  </si>
  <si>
    <t>101390</t>
  </si>
  <si>
    <t>PB Fintech Ltd.</t>
  </si>
  <si>
    <t>INE417T01026</t>
  </si>
  <si>
    <t>Financial Technology (Fintech)</t>
  </si>
  <si>
    <t>100916</t>
  </si>
  <si>
    <t>Indiamart Intermesh Ltd.</t>
  </si>
  <si>
    <t>INE933S01016</t>
  </si>
  <si>
    <t>101177</t>
  </si>
  <si>
    <t>Route Mobile Ltd.</t>
  </si>
  <si>
    <t>INE450U01017</t>
  </si>
  <si>
    <t>101556</t>
  </si>
  <si>
    <t>eMudhra Ltd.</t>
  </si>
  <si>
    <t>INE01QM01018</t>
  </si>
  <si>
    <t>102124</t>
  </si>
  <si>
    <t>TBO Tek Ltd.</t>
  </si>
  <si>
    <t>INE673O01025</t>
  </si>
  <si>
    <t>101880</t>
  </si>
  <si>
    <t>NIIT Learning Systems Ltd.</t>
  </si>
  <si>
    <t>INE342G01023</t>
  </si>
  <si>
    <t>Other Consumer Services</t>
  </si>
  <si>
    <t>102122</t>
  </si>
  <si>
    <t>Indegene Ltd.</t>
  </si>
  <si>
    <t>INE065X01017</t>
  </si>
  <si>
    <t>100138</t>
  </si>
  <si>
    <t>PVR Inox Ltd.</t>
  </si>
  <si>
    <t>INE191H01014</t>
  </si>
  <si>
    <t>102183</t>
  </si>
  <si>
    <t>Unicommerce Esolutions Ltd.</t>
  </si>
  <si>
    <t>INE00U401027</t>
  </si>
  <si>
    <t>100538</t>
  </si>
  <si>
    <t>Indbazaar.Com Ltd.</t>
  </si>
  <si>
    <t>EQ578801XXXX</t>
  </si>
  <si>
    <t>100539</t>
  </si>
  <si>
    <t>SIP Technologies  Ltd.</t>
  </si>
  <si>
    <t>INE468B01019</t>
  </si>
  <si>
    <t>100568</t>
  </si>
  <si>
    <t>Cognizant Technology Solutions Corporation</t>
  </si>
  <si>
    <t>US1924461023</t>
  </si>
  <si>
    <t>101350</t>
  </si>
  <si>
    <t>Netflix Inc.</t>
  </si>
  <si>
    <t>US64110L1061</t>
  </si>
  <si>
    <t>100825</t>
  </si>
  <si>
    <t>Alphabet Inc.</t>
  </si>
  <si>
    <t>US02079K3059</t>
  </si>
  <si>
    <t>035</t>
  </si>
  <si>
    <t>SBI Healthcare Opportunities Fund</t>
  </si>
  <si>
    <t>101933</t>
  </si>
  <si>
    <t>Jupiter Life Line Hospitals Ltd.</t>
  </si>
  <si>
    <t>INE682M01012</t>
  </si>
  <si>
    <t>101690</t>
  </si>
  <si>
    <t>Polymedicure Ltd.</t>
  </si>
  <si>
    <t>INE205C01021</t>
  </si>
  <si>
    <t>Healthcare Equipment &amp; Supplies</t>
  </si>
  <si>
    <t>101304</t>
  </si>
  <si>
    <t>Krishna Institute of Medical Sciences Ltd.</t>
  </si>
  <si>
    <t>INE967H01025</t>
  </si>
  <si>
    <t>100769</t>
  </si>
  <si>
    <t>Aster DM Healthcare Ltd.</t>
  </si>
  <si>
    <t>INE914M01019</t>
  </si>
  <si>
    <t>100120</t>
  </si>
  <si>
    <t>Torrent Pharmaceuticals Ltd.</t>
  </si>
  <si>
    <t>INE685A01028</t>
  </si>
  <si>
    <t>101548</t>
  </si>
  <si>
    <t>Rainbow Children's Medicare Ltd.</t>
  </si>
  <si>
    <t>INE961O01016</t>
  </si>
  <si>
    <t>100201</t>
  </si>
  <si>
    <t>Aurobindo Pharma Ltd.</t>
  </si>
  <si>
    <t>INE406A01037</t>
  </si>
  <si>
    <t>101081</t>
  </si>
  <si>
    <t>Suven Pharmaceuticals Ltd.</t>
  </si>
  <si>
    <t>INE03QK01018</t>
  </si>
  <si>
    <t>100370</t>
  </si>
  <si>
    <t>Biocon Ltd.</t>
  </si>
  <si>
    <t>INE376G01013</t>
  </si>
  <si>
    <t>101349</t>
  </si>
  <si>
    <t>Vijaya Diagnostic Centre Ltd.</t>
  </si>
  <si>
    <t>INE043W01024</t>
  </si>
  <si>
    <t>100275</t>
  </si>
  <si>
    <t>Pfizer Ltd.</t>
  </si>
  <si>
    <t>INE182A01018</t>
  </si>
  <si>
    <t>102177</t>
  </si>
  <si>
    <t>Akums Drugs &amp; Pharmaceuticals Ltd.</t>
  </si>
  <si>
    <t>INE09XN01023</t>
  </si>
  <si>
    <t>100645</t>
  </si>
  <si>
    <t>Gufic Biosciences Ltd.</t>
  </si>
  <si>
    <t>INE742B01025</t>
  </si>
  <si>
    <t>101930</t>
  </si>
  <si>
    <t>Concord Biotech Ltd.</t>
  </si>
  <si>
    <t>INE338H01029</t>
  </si>
  <si>
    <t>3500003</t>
  </si>
  <si>
    <t>Lonza Group</t>
  </si>
  <si>
    <t>US54338V1017</t>
  </si>
  <si>
    <t>036</t>
  </si>
  <si>
    <t>SBI Contra Fund</t>
  </si>
  <si>
    <t>100421</t>
  </si>
  <si>
    <t>Dabur India Ltd.</t>
  </si>
  <si>
    <t>INE016A01026</t>
  </si>
  <si>
    <t>100037</t>
  </si>
  <si>
    <t>HCL Technologies Ltd.</t>
  </si>
  <si>
    <t>INE860A01027</t>
  </si>
  <si>
    <t>100013</t>
  </si>
  <si>
    <t>IndusInd Bank Ltd.</t>
  </si>
  <si>
    <t>INE095A01012</t>
  </si>
  <si>
    <t>100039</t>
  </si>
  <si>
    <t>Bajaj Auto Ltd.</t>
  </si>
  <si>
    <t>INE917I01010</t>
  </si>
  <si>
    <t>100374</t>
  </si>
  <si>
    <t>CESC Ltd.</t>
  </si>
  <si>
    <t>INE486A01021</t>
  </si>
  <si>
    <t>100177</t>
  </si>
  <si>
    <t>Grasim Industries Ltd.</t>
  </si>
  <si>
    <t>INE047A01021</t>
  </si>
  <si>
    <t>100723</t>
  </si>
  <si>
    <t>Ashiana Housing Ltd.</t>
  </si>
  <si>
    <t>INE365D01021</t>
  </si>
  <si>
    <t>100169</t>
  </si>
  <si>
    <t>Indian Oil Corporation Ltd.</t>
  </si>
  <si>
    <t>INE242A01010</t>
  </si>
  <si>
    <t>100035</t>
  </si>
  <si>
    <t>NMDC Ltd.</t>
  </si>
  <si>
    <t>INE584A01023</t>
  </si>
  <si>
    <t>Minerals &amp; Mining</t>
  </si>
  <si>
    <t>100137</t>
  </si>
  <si>
    <t>The Ramco Cements Ltd.</t>
  </si>
  <si>
    <t>INE331A01037</t>
  </si>
  <si>
    <t>100694</t>
  </si>
  <si>
    <t>Indian Energy Exchange Ltd.</t>
  </si>
  <si>
    <t>INE022Q01020</t>
  </si>
  <si>
    <t>100179</t>
  </si>
  <si>
    <t>Hero MotoCorp Ltd.</t>
  </si>
  <si>
    <t>INE158A01026</t>
  </si>
  <si>
    <t>100499</t>
  </si>
  <si>
    <t>Disa India Ltd.</t>
  </si>
  <si>
    <t>INE131C01011</t>
  </si>
  <si>
    <t>100286</t>
  </si>
  <si>
    <t>NHPC Ltd.</t>
  </si>
  <si>
    <t>INE848E01016</t>
  </si>
  <si>
    <t>100570</t>
  </si>
  <si>
    <t>K.P.R. Mill Ltd.</t>
  </si>
  <si>
    <t>INE930H01031</t>
  </si>
  <si>
    <t>101225</t>
  </si>
  <si>
    <t>WENDT (India) Ltd.</t>
  </si>
  <si>
    <t>INE274C01019</t>
  </si>
  <si>
    <t>100292</t>
  </si>
  <si>
    <t>Steel Authority of India Ltd.</t>
  </si>
  <si>
    <t>INE114A01011</t>
  </si>
  <si>
    <t>102180</t>
  </si>
  <si>
    <t>Ola Electric Mobility Ltd.</t>
  </si>
  <si>
    <t>INE0LXG01040</t>
  </si>
  <si>
    <t>100386</t>
  </si>
  <si>
    <t>Carborundum Universal Ltd.</t>
  </si>
  <si>
    <t>INE120A01034</t>
  </si>
  <si>
    <t>101452</t>
  </si>
  <si>
    <t>Gateway Distriparks Ltd.</t>
  </si>
  <si>
    <t>INE079J01017</t>
  </si>
  <si>
    <t>100513</t>
  </si>
  <si>
    <t>Greenply Industries Ltd.</t>
  </si>
  <si>
    <t>INE461C01038</t>
  </si>
  <si>
    <t>100326</t>
  </si>
  <si>
    <t>E.I.D-Parry (India) Ltd.</t>
  </si>
  <si>
    <t>INE126A01031</t>
  </si>
  <si>
    <t>100654</t>
  </si>
  <si>
    <t>Automotive Axles Ltd.</t>
  </si>
  <si>
    <t>INE449A01011</t>
  </si>
  <si>
    <t>100686</t>
  </si>
  <si>
    <t>Prataap Snacks Ltd.</t>
  </si>
  <si>
    <t>INE393P01035</t>
  </si>
  <si>
    <t>100132</t>
  </si>
  <si>
    <t>Info Edge (India) Ltd.</t>
  </si>
  <si>
    <t>INE663F01024</t>
  </si>
  <si>
    <t>101775</t>
  </si>
  <si>
    <t>NMDC Steel Ltd.</t>
  </si>
  <si>
    <t>INE0NNS01018</t>
  </si>
  <si>
    <t>1801290</t>
  </si>
  <si>
    <t>91 DAY T-BILL 24.04.25</t>
  </si>
  <si>
    <t>IN002024X425</t>
  </si>
  <si>
    <t>1801276</t>
  </si>
  <si>
    <t>91 DAY T-BILL 20.03.25</t>
  </si>
  <si>
    <t>IN002024X375</t>
  </si>
  <si>
    <t>1801297</t>
  </si>
  <si>
    <t>91 DAY T-BILL 08.05.25</t>
  </si>
  <si>
    <t>IN002024X441</t>
  </si>
  <si>
    <t>1801279</t>
  </si>
  <si>
    <t>91 DAY T-BILL 28.03.25</t>
  </si>
  <si>
    <t>IN002024X383</t>
  </si>
  <si>
    <t>1801285</t>
  </si>
  <si>
    <t>91 DAY T-BILL 10.04.25</t>
  </si>
  <si>
    <t>IN002024X409</t>
  </si>
  <si>
    <t>1801282</t>
  </si>
  <si>
    <t>91 DAY T-BILL 03.04.25</t>
  </si>
  <si>
    <t>IN002024X391</t>
  </si>
  <si>
    <t>055</t>
  </si>
  <si>
    <t>SBI Nifty Index Fund</t>
  </si>
  <si>
    <t>100050</t>
  </si>
  <si>
    <t>Trent Ltd.</t>
  </si>
  <si>
    <t>INE849A01020</t>
  </si>
  <si>
    <t>100380</t>
  </si>
  <si>
    <t>Bajaj Finserv Ltd.</t>
  </si>
  <si>
    <t>INE918I01026</t>
  </si>
  <si>
    <t>100173</t>
  </si>
  <si>
    <t>Asian Paints Ltd.</t>
  </si>
  <si>
    <t>INE021A01026</t>
  </si>
  <si>
    <t>100193</t>
  </si>
  <si>
    <t>JSW Steel Ltd.</t>
  </si>
  <si>
    <t>INE019A01038</t>
  </si>
  <si>
    <t>100089</t>
  </si>
  <si>
    <t>Bharat Electronics Ltd.</t>
  </si>
  <si>
    <t>INE263A01024</t>
  </si>
  <si>
    <t>Aerospace &amp; Defense</t>
  </si>
  <si>
    <t>100114</t>
  </si>
  <si>
    <t>Shriram Finance Ltd.</t>
  </si>
  <si>
    <t>INE721A01047</t>
  </si>
  <si>
    <t>100097</t>
  </si>
  <si>
    <t>Coal India Ltd.</t>
  </si>
  <si>
    <t>INE522F01014</t>
  </si>
  <si>
    <t>Consumable Fuels</t>
  </si>
  <si>
    <t>100080</t>
  </si>
  <si>
    <t>Dr. Reddy's Laboratories Ltd.</t>
  </si>
  <si>
    <t>INE089A01031</t>
  </si>
  <si>
    <t>100684</t>
  </si>
  <si>
    <t>SBI Life Insurance Co. Ltd.</t>
  </si>
  <si>
    <t>INE123W01016</t>
  </si>
  <si>
    <t>100020</t>
  </si>
  <si>
    <t>Tata Consumer Products Ltd.</t>
  </si>
  <si>
    <t>INE192A01025</t>
  </si>
  <si>
    <t>100150</t>
  </si>
  <si>
    <t>Apollo Hospitals Enterprise Ltd.</t>
  </si>
  <si>
    <t>INE437A01024</t>
  </si>
  <si>
    <t>100122</t>
  </si>
  <si>
    <t>100418</t>
  </si>
  <si>
    <t>Adani Enterprises Ltd.</t>
  </si>
  <si>
    <t>INE423A01024</t>
  </si>
  <si>
    <t>Metals &amp; Minerals Trading</t>
  </si>
  <si>
    <t>056</t>
  </si>
  <si>
    <t>SBI Magnum Children's Benefit Fund - Savings Plan</t>
  </si>
  <si>
    <t>100535</t>
  </si>
  <si>
    <t>Thangamayil Jewellery Ltd.</t>
  </si>
  <si>
    <t>INE085J01014</t>
  </si>
  <si>
    <t>101742</t>
  </si>
  <si>
    <t>Pitti Engineering Ltd.</t>
  </si>
  <si>
    <t>INE450D01021</t>
  </si>
  <si>
    <t>102519</t>
  </si>
  <si>
    <t>Sanathan Textiles Ltd.</t>
  </si>
  <si>
    <t>INE0JPD01013</t>
  </si>
  <si>
    <t>100216</t>
  </si>
  <si>
    <t>Wonderla Holidays Ltd.</t>
  </si>
  <si>
    <t>INE066O01014</t>
  </si>
  <si>
    <t>5300012</t>
  </si>
  <si>
    <t>INE085J20014</t>
  </si>
  <si>
    <t>R**</t>
  </si>
  <si>
    <t>704850</t>
  </si>
  <si>
    <t>Sundaram Finance Ltd.</t>
  </si>
  <si>
    <t>INE660A08CI7</t>
  </si>
  <si>
    <t>704331</t>
  </si>
  <si>
    <t>Nexus Select Trust</t>
  </si>
  <si>
    <t>INE0NDH07019</t>
  </si>
  <si>
    <t>704385</t>
  </si>
  <si>
    <t>INE774D07VC5</t>
  </si>
  <si>
    <t>704590</t>
  </si>
  <si>
    <t>INE414G07IS4</t>
  </si>
  <si>
    <t>702561</t>
  </si>
  <si>
    <t>State Bank of India( Tier II Bond under Basel III )</t>
  </si>
  <si>
    <t>INE062A08256</t>
  </si>
  <si>
    <t>704135</t>
  </si>
  <si>
    <t>Mahanagar Telephone Nigam Ltd.</t>
  </si>
  <si>
    <t>INE153A08121</t>
  </si>
  <si>
    <t>IND AAA(CE)</t>
  </si>
  <si>
    <t>704978</t>
  </si>
  <si>
    <t>INE752E07ND4</t>
  </si>
  <si>
    <t>700805</t>
  </si>
  <si>
    <t>INE752E07OF7</t>
  </si>
  <si>
    <t>704979</t>
  </si>
  <si>
    <t>INE752E07MR6</t>
  </si>
  <si>
    <t>700862</t>
  </si>
  <si>
    <t>INE752E07OG5</t>
  </si>
  <si>
    <t>1905217</t>
  </si>
  <si>
    <t>7.38% State Government of Uttar Pradesh 2036</t>
  </si>
  <si>
    <t>IN3320230292</t>
  </si>
  <si>
    <t>1905277</t>
  </si>
  <si>
    <t>7.49% State Government of Rajasthan 2040</t>
  </si>
  <si>
    <t>IN2920230561</t>
  </si>
  <si>
    <t>5100005</t>
  </si>
  <si>
    <t>GOI 16.12.2026 GOV</t>
  </si>
  <si>
    <t>IN001226C074</t>
  </si>
  <si>
    <t>057</t>
  </si>
  <si>
    <t>SBI Overnight Fund</t>
  </si>
  <si>
    <t>1801149</t>
  </si>
  <si>
    <t>364 DAY T-BILL 13.03.25</t>
  </si>
  <si>
    <t>IN002023Z539</t>
  </si>
  <si>
    <t>1801269</t>
  </si>
  <si>
    <t>91 DAY T-BILL 06.03.25</t>
  </si>
  <si>
    <t>IN002024X359</t>
  </si>
  <si>
    <t>303251001</t>
  </si>
  <si>
    <t>Reverse Repo</t>
  </si>
  <si>
    <t>069</t>
  </si>
  <si>
    <t>SBI Magnum Medium Duration Fund</t>
  </si>
  <si>
    <t>701820</t>
  </si>
  <si>
    <t>Yes Bank Ltd.</t>
  </si>
  <si>
    <t>INE528G08345</t>
  </si>
  <si>
    <t>[ICRA]A</t>
  </si>
  <si>
    <t>703536</t>
  </si>
  <si>
    <t>INE813H07184</t>
  </si>
  <si>
    <t>704407</t>
  </si>
  <si>
    <t>INE725H08154</t>
  </si>
  <si>
    <t>703483</t>
  </si>
  <si>
    <t>INE813H07150</t>
  </si>
  <si>
    <t>702618</t>
  </si>
  <si>
    <t>Latur Renewable Pvt. Ltd.</t>
  </si>
  <si>
    <t>INE03IL08034</t>
  </si>
  <si>
    <t>CRISIL AA+(CE)</t>
  </si>
  <si>
    <t>704339</t>
  </si>
  <si>
    <t>INE115A07QK0</t>
  </si>
  <si>
    <t>705001</t>
  </si>
  <si>
    <t>Ashoka Buildcon Ltd.</t>
  </si>
  <si>
    <t>INE442H08032</t>
  </si>
  <si>
    <t>705000</t>
  </si>
  <si>
    <t>INE442H08057</t>
  </si>
  <si>
    <t>703634</t>
  </si>
  <si>
    <t>INE813H07234</t>
  </si>
  <si>
    <t>703635</t>
  </si>
  <si>
    <t>INE813H07242</t>
  </si>
  <si>
    <t>704546</t>
  </si>
  <si>
    <t>JM Financial Services Ltd.</t>
  </si>
  <si>
    <t>INE012I07066</t>
  </si>
  <si>
    <t>704799</t>
  </si>
  <si>
    <t>Eris Lifesciences Ltd.</t>
  </si>
  <si>
    <t>INE406M08011</t>
  </si>
  <si>
    <t>IND AA-</t>
  </si>
  <si>
    <t>704732</t>
  </si>
  <si>
    <t>Vistaar Financial Services Pvt Ltd.</t>
  </si>
  <si>
    <t>INE016P07203</t>
  </si>
  <si>
    <t>[ICRA]A+</t>
  </si>
  <si>
    <t>704683</t>
  </si>
  <si>
    <t>Nirma Ltd.</t>
  </si>
  <si>
    <t>INE091A07208</t>
  </si>
  <si>
    <t>702613</t>
  </si>
  <si>
    <t>INE160A08159</t>
  </si>
  <si>
    <t>704116</t>
  </si>
  <si>
    <t>INE261F08DW2</t>
  </si>
  <si>
    <t>900154</t>
  </si>
  <si>
    <t>7.93% CGL 2033</t>
  </si>
  <si>
    <t>IN0020200120</t>
  </si>
  <si>
    <t>1102828</t>
  </si>
  <si>
    <t>INE160A16QQ4</t>
  </si>
  <si>
    <t>1102827</t>
  </si>
  <si>
    <t>INE040A16GA3</t>
  </si>
  <si>
    <t>1102829</t>
  </si>
  <si>
    <t>Canara Bank</t>
  </si>
  <si>
    <t>INE476A16ZW3</t>
  </si>
  <si>
    <t>1801301</t>
  </si>
  <si>
    <t>182 DAY T-BILL 23.05.25</t>
  </si>
  <si>
    <t>IN002024Y324</t>
  </si>
  <si>
    <t>072</t>
  </si>
  <si>
    <t>SBI Liquid Fund</t>
  </si>
  <si>
    <t>704893</t>
  </si>
  <si>
    <t>INE280A08023</t>
  </si>
  <si>
    <t>702806</t>
  </si>
  <si>
    <t>Godrej Industries Ltd.</t>
  </si>
  <si>
    <t>INE233A08097</t>
  </si>
  <si>
    <t>703441</t>
  </si>
  <si>
    <t>Power Finance Corporation Ltd.</t>
  </si>
  <si>
    <t>INE134E08KT5</t>
  </si>
  <si>
    <t>703694</t>
  </si>
  <si>
    <t>INE115A07PK2</t>
  </si>
  <si>
    <t>705217</t>
  </si>
  <si>
    <t>INE774D07VB7</t>
  </si>
  <si>
    <t>1901337</t>
  </si>
  <si>
    <t>8.03% State Government of Gujarat 2025</t>
  </si>
  <si>
    <t>IN1520190027</t>
  </si>
  <si>
    <t>1901207</t>
  </si>
  <si>
    <t>7.89% State Government of Gujarat 2025</t>
  </si>
  <si>
    <t>IN1520190043</t>
  </si>
  <si>
    <t>1901512</t>
  </si>
  <si>
    <t>5.89% State Government of Andhra Pradesh 2025</t>
  </si>
  <si>
    <t>IN1020200102</t>
  </si>
  <si>
    <t>1901291</t>
  </si>
  <si>
    <t>5.95% State Government of Tamil Nadu 2025</t>
  </si>
  <si>
    <t>IN3120200057</t>
  </si>
  <si>
    <t>1009928</t>
  </si>
  <si>
    <t>Reliance Jio Infocomm Ltd.</t>
  </si>
  <si>
    <t>INE110L14SS3</t>
  </si>
  <si>
    <t>1010060</t>
  </si>
  <si>
    <t>INE081A14FJ5</t>
  </si>
  <si>
    <t>[ICRA]A1+</t>
  </si>
  <si>
    <t>1009907</t>
  </si>
  <si>
    <t>INE110L14ST1</t>
  </si>
  <si>
    <t>1009930</t>
  </si>
  <si>
    <t>ICICI Securities Ltd.</t>
  </si>
  <si>
    <t>INE763G14TO6</t>
  </si>
  <si>
    <t>1009944</t>
  </si>
  <si>
    <t>INE733E14BS3</t>
  </si>
  <si>
    <t>1009949</t>
  </si>
  <si>
    <t>INE053F14237</t>
  </si>
  <si>
    <t>CARE A1+</t>
  </si>
  <si>
    <t>1009900</t>
  </si>
  <si>
    <t>INE763G14WF8</t>
  </si>
  <si>
    <t>1010071</t>
  </si>
  <si>
    <t>INE002A14LB6</t>
  </si>
  <si>
    <t>1010061</t>
  </si>
  <si>
    <t>Reliance Retail Ventures Ltd.</t>
  </si>
  <si>
    <t>INE929O14DB8</t>
  </si>
  <si>
    <t>1010067</t>
  </si>
  <si>
    <t>INE261F14NA5</t>
  </si>
  <si>
    <t>1010098</t>
  </si>
  <si>
    <t>INE261F14NC1</t>
  </si>
  <si>
    <t>1009929</t>
  </si>
  <si>
    <t>TATA Capital Ltd.</t>
  </si>
  <si>
    <t>INE976I14PG4</t>
  </si>
  <si>
    <t>1009948</t>
  </si>
  <si>
    <t>INE774D14SW5</t>
  </si>
  <si>
    <t>1009950</t>
  </si>
  <si>
    <t>INE976I14PH2</t>
  </si>
  <si>
    <t>1010039</t>
  </si>
  <si>
    <t>Aditya Birla Finance Ltd.</t>
  </si>
  <si>
    <t>INE860H144T0</t>
  </si>
  <si>
    <t>1009943</t>
  </si>
  <si>
    <t>L&amp;T Metro Rail (Hyderabad) Ltd. [Guaranteed by Larsen &amp; Toubro Ltd.]</t>
  </si>
  <si>
    <t>INE128M14AC5</t>
  </si>
  <si>
    <t>1010097</t>
  </si>
  <si>
    <t>INE403D14569</t>
  </si>
  <si>
    <t>1009942</t>
  </si>
  <si>
    <t>Kotak Securities Ltd.</t>
  </si>
  <si>
    <t>INE028E14PW0</t>
  </si>
  <si>
    <t>1009954</t>
  </si>
  <si>
    <t>L&amp;T Finance Ltd.</t>
  </si>
  <si>
    <t>INE498L14DA2</t>
  </si>
  <si>
    <t>1009908</t>
  </si>
  <si>
    <t>INE081A14FH9</t>
  </si>
  <si>
    <t>1009905</t>
  </si>
  <si>
    <t>INE774D14SV7</t>
  </si>
  <si>
    <t>1009906</t>
  </si>
  <si>
    <t>Poonawalla Fincorp Ltd.</t>
  </si>
  <si>
    <t>INE511C14XV5</t>
  </si>
  <si>
    <t>1009938</t>
  </si>
  <si>
    <t>INE763G14WI2</t>
  </si>
  <si>
    <t>1009952</t>
  </si>
  <si>
    <t>INE763G14WK8</t>
  </si>
  <si>
    <t>1009962</t>
  </si>
  <si>
    <t>Small Industries Development Bank of India</t>
  </si>
  <si>
    <t>INE556F14KU2</t>
  </si>
  <si>
    <t>1010027</t>
  </si>
  <si>
    <t>INE481G14FD7</t>
  </si>
  <si>
    <t>1009998</t>
  </si>
  <si>
    <t>INE261F14MS9</t>
  </si>
  <si>
    <t>1010002</t>
  </si>
  <si>
    <t>INE296A14ZK5</t>
  </si>
  <si>
    <t>1010017</t>
  </si>
  <si>
    <t>INE296A14ZJ7</t>
  </si>
  <si>
    <t>1010030</t>
  </si>
  <si>
    <t>INE261F14MX9</t>
  </si>
  <si>
    <t>1010034</t>
  </si>
  <si>
    <t>PNB Housing Finance Ltd.</t>
  </si>
  <si>
    <t>INE572E14JQ2</t>
  </si>
  <si>
    <t>1010052</t>
  </si>
  <si>
    <t>INE498L14BK5</t>
  </si>
  <si>
    <t>1010050</t>
  </si>
  <si>
    <t>INE261F14MZ4</t>
  </si>
  <si>
    <t>1010066</t>
  </si>
  <si>
    <t>Tata Capital Housing Finance Ltd.</t>
  </si>
  <si>
    <t>INE033L14NR0</t>
  </si>
  <si>
    <t>1010100</t>
  </si>
  <si>
    <t>INE110L14SZ8</t>
  </si>
  <si>
    <t>1010108</t>
  </si>
  <si>
    <t>Aditya Birla Housing Finance Ltd.</t>
  </si>
  <si>
    <t>INE831R14EQ5</t>
  </si>
  <si>
    <t>1010093</t>
  </si>
  <si>
    <t>INE151A14149</t>
  </si>
  <si>
    <t>1009896</t>
  </si>
  <si>
    <t>ICICI Home Finance Co. Ltd.</t>
  </si>
  <si>
    <t>INE071G14GE2</t>
  </si>
  <si>
    <t>1010076</t>
  </si>
  <si>
    <t>INE572E14JR0</t>
  </si>
  <si>
    <t>1009931</t>
  </si>
  <si>
    <t>INE511C14XW3</t>
  </si>
  <si>
    <t>1009680</t>
  </si>
  <si>
    <t>INE115A14FA0</t>
  </si>
  <si>
    <t>1009991</t>
  </si>
  <si>
    <t>Panatone Finvest Ltd.</t>
  </si>
  <si>
    <t>INE116F14190</t>
  </si>
  <si>
    <t>1009903</t>
  </si>
  <si>
    <t>INE028E14PR0</t>
  </si>
  <si>
    <t>1009953</t>
  </si>
  <si>
    <t>INE831R14EM4</t>
  </si>
  <si>
    <t>1009951</t>
  </si>
  <si>
    <t>Axis Securities Ltd.</t>
  </si>
  <si>
    <t>INE110O14EP3</t>
  </si>
  <si>
    <t>1009963</t>
  </si>
  <si>
    <t>INE763G14WL6</t>
  </si>
  <si>
    <t>1010033</t>
  </si>
  <si>
    <t>INE831R14EP7</t>
  </si>
  <si>
    <t>1010068</t>
  </si>
  <si>
    <t>Network18 Media &amp; Investments Ltd.</t>
  </si>
  <si>
    <t>INE870H14UN7</t>
  </si>
  <si>
    <t>1010051</t>
  </si>
  <si>
    <t>INE071G14GM5</t>
  </si>
  <si>
    <t>1010070</t>
  </si>
  <si>
    <t>Bajaj Financial Securities Ltd.</t>
  </si>
  <si>
    <t>INE01C314BC9</t>
  </si>
  <si>
    <t>1010073</t>
  </si>
  <si>
    <t>Birla Group Holding Pvt. Ltd.</t>
  </si>
  <si>
    <t>INE09OL14GN1</t>
  </si>
  <si>
    <t>1009894</t>
  </si>
  <si>
    <t>INE929O14CV8</t>
  </si>
  <si>
    <t>1010035</t>
  </si>
  <si>
    <t>INE511C14YB5</t>
  </si>
  <si>
    <t>1010025</t>
  </si>
  <si>
    <t>INE102D14AO4</t>
  </si>
  <si>
    <t>1010029</t>
  </si>
  <si>
    <t>INE121A14WY3</t>
  </si>
  <si>
    <t>1010085</t>
  </si>
  <si>
    <t>INE0NDH14056</t>
  </si>
  <si>
    <t>IND A1+</t>
  </si>
  <si>
    <t>1010083</t>
  </si>
  <si>
    <t>INE09OL14GP6</t>
  </si>
  <si>
    <t>1010109</t>
  </si>
  <si>
    <t>INE870H14UQ0</t>
  </si>
  <si>
    <t>1102809</t>
  </si>
  <si>
    <t>INE238AD6AC3</t>
  </si>
  <si>
    <t>1102814</t>
  </si>
  <si>
    <t>INE160A16QP6</t>
  </si>
  <si>
    <t>1102825</t>
  </si>
  <si>
    <t>INE238AD6AD1</t>
  </si>
  <si>
    <t>1102774</t>
  </si>
  <si>
    <t>INE160A16PE2</t>
  </si>
  <si>
    <t>1102815</t>
  </si>
  <si>
    <t>Indian Bank</t>
  </si>
  <si>
    <t>INE562A16NS4</t>
  </si>
  <si>
    <t>1102821</t>
  </si>
  <si>
    <t>INE040A16GC9</t>
  </si>
  <si>
    <t>1102898</t>
  </si>
  <si>
    <t>INE040A16GI6</t>
  </si>
  <si>
    <t>1102891</t>
  </si>
  <si>
    <t>INE562A16OC6</t>
  </si>
  <si>
    <t>1102824</t>
  </si>
  <si>
    <t>INE476A16ZR3</t>
  </si>
  <si>
    <t>1102896</t>
  </si>
  <si>
    <t>INE562A16OD4</t>
  </si>
  <si>
    <t>1102908</t>
  </si>
  <si>
    <t>INE040A16GK2</t>
  </si>
  <si>
    <t>1102902</t>
  </si>
  <si>
    <t>Indian Overseas Bank</t>
  </si>
  <si>
    <t>INE565A16AZ9</t>
  </si>
  <si>
    <t>1102866</t>
  </si>
  <si>
    <t>Bank of Baroda</t>
  </si>
  <si>
    <t>INE028A16HQ2</t>
  </si>
  <si>
    <t>1102870</t>
  </si>
  <si>
    <t>Punjab &amp; Sind Bank</t>
  </si>
  <si>
    <t>INE608A16RO5</t>
  </si>
  <si>
    <t>1102567</t>
  </si>
  <si>
    <t>INE476A16YB0</t>
  </si>
  <si>
    <t>1102818</t>
  </si>
  <si>
    <t>INE040A16GB1</t>
  </si>
  <si>
    <t>1102819</t>
  </si>
  <si>
    <t>Bank of Maharashtra</t>
  </si>
  <si>
    <t>INE457A16MT7</t>
  </si>
  <si>
    <t>1102882</t>
  </si>
  <si>
    <t>INE476A16A40</t>
  </si>
  <si>
    <t>1102861</t>
  </si>
  <si>
    <t>INE028A16HO7</t>
  </si>
  <si>
    <t>1102877</t>
  </si>
  <si>
    <t>Union Bank of India</t>
  </si>
  <si>
    <t>INE692A16IR1</t>
  </si>
  <si>
    <t>1102892</t>
  </si>
  <si>
    <t>INE028A16HS8</t>
  </si>
  <si>
    <t>1102863</t>
  </si>
  <si>
    <t>INE692A16IO8</t>
  </si>
  <si>
    <t>1102879</t>
  </si>
  <si>
    <t>INE238AD6AJ8</t>
  </si>
  <si>
    <t>1102778</t>
  </si>
  <si>
    <t>INE238AD6967</t>
  </si>
  <si>
    <t>1102859</t>
  </si>
  <si>
    <t>INE692A16HZ6</t>
  </si>
  <si>
    <t>1102577</t>
  </si>
  <si>
    <t>INE692A16HF8</t>
  </si>
  <si>
    <t>1801287</t>
  </si>
  <si>
    <t>91 DAY T-BILL 17.04.25</t>
  </si>
  <si>
    <t>IN002024X417</t>
  </si>
  <si>
    <t>1801294</t>
  </si>
  <si>
    <t>91 DAY T-BILL 01.05.25</t>
  </si>
  <si>
    <t>IN002024X433</t>
  </si>
  <si>
    <t>1801300</t>
  </si>
  <si>
    <t>91 DAY T-BILL 15.05.25</t>
  </si>
  <si>
    <t>IN002024X458</t>
  </si>
  <si>
    <t>1801262</t>
  </si>
  <si>
    <t>182 DAY T-BILL 15.05.25</t>
  </si>
  <si>
    <t>IN002024Y316</t>
  </si>
  <si>
    <t>1801179</t>
  </si>
  <si>
    <t>364 DAY T-BILL 24.04.25</t>
  </si>
  <si>
    <t>IN002024Z040</t>
  </si>
  <si>
    <t>2703251010</t>
  </si>
  <si>
    <t>1303251001</t>
  </si>
  <si>
    <t>074</t>
  </si>
  <si>
    <t>SBI Dynamic Bond Fund</t>
  </si>
  <si>
    <t>704637</t>
  </si>
  <si>
    <t>Highways Infrastructure Trust</t>
  </si>
  <si>
    <t>INE0KXY07034</t>
  </si>
  <si>
    <t>704690</t>
  </si>
  <si>
    <t>INE507T07104</t>
  </si>
  <si>
    <t>705138</t>
  </si>
  <si>
    <t>INE115A07RC5</t>
  </si>
  <si>
    <t>704920</t>
  </si>
  <si>
    <t>INE053F08429</t>
  </si>
  <si>
    <t>147</t>
  </si>
  <si>
    <t>900315</t>
  </si>
  <si>
    <t>6.92% CGL 2039</t>
  </si>
  <si>
    <t>IN0020240134</t>
  </si>
  <si>
    <t>1905799</t>
  </si>
  <si>
    <t>7.22% State Government of Haryana 2038</t>
  </si>
  <si>
    <t>IN1620240318</t>
  </si>
  <si>
    <t>079</t>
  </si>
  <si>
    <t>SBI Savings Fund</t>
  </si>
  <si>
    <t>900014</t>
  </si>
  <si>
    <t>7.72% CGL 2025</t>
  </si>
  <si>
    <t>IN0020150036</t>
  </si>
  <si>
    <t>1905756</t>
  </si>
  <si>
    <t>7.00% State Government of Rajasthan 2025</t>
  </si>
  <si>
    <t>IN2920190211</t>
  </si>
  <si>
    <t>1901888</t>
  </si>
  <si>
    <t>6.89% State Government of Rajasthan 2025</t>
  </si>
  <si>
    <t>IN2920190161</t>
  </si>
  <si>
    <t>1900965</t>
  </si>
  <si>
    <t>8.00% State Government of Tamil Nadu 2025</t>
  </si>
  <si>
    <t>IN3120150120</t>
  </si>
  <si>
    <t>1903424</t>
  </si>
  <si>
    <t>8.14% State Government of Rajasthan 2025</t>
  </si>
  <si>
    <t>IN2920150207</t>
  </si>
  <si>
    <t>1901920</t>
  </si>
  <si>
    <t>6.20% State Government of Rajasthan 2026</t>
  </si>
  <si>
    <t>IN2920210464</t>
  </si>
  <si>
    <t>1901112</t>
  </si>
  <si>
    <t>8.24% State Government of Tamil Nadu 2025</t>
  </si>
  <si>
    <t>IN3120150054</t>
  </si>
  <si>
    <t>1904593</t>
  </si>
  <si>
    <t>7.47% State Government of Gujarat 2025</t>
  </si>
  <si>
    <t>IN1520220147</t>
  </si>
  <si>
    <t>1901313</t>
  </si>
  <si>
    <t>5.75% State Government of Karnataka 2025</t>
  </si>
  <si>
    <t>IN1920200061</t>
  </si>
  <si>
    <t>1900706</t>
  </si>
  <si>
    <t>7.99% State Government of Maharashtra 2025</t>
  </si>
  <si>
    <t>IN2220150113</t>
  </si>
  <si>
    <t>1901385</t>
  </si>
  <si>
    <t>8.14% State Government of Maharashtra 2025</t>
  </si>
  <si>
    <t>IN2220150022</t>
  </si>
  <si>
    <t>1905043</t>
  </si>
  <si>
    <t>5.65% State Government of Tamil Nadu 2025</t>
  </si>
  <si>
    <t>IN3120210080</t>
  </si>
  <si>
    <t>1900705</t>
  </si>
  <si>
    <t>8.23% State Government of Maharashtra 2025</t>
  </si>
  <si>
    <t>IN2220150089</t>
  </si>
  <si>
    <t>1905036</t>
  </si>
  <si>
    <t>8.59% State Government of Karnataka 2025</t>
  </si>
  <si>
    <t>IN1920180057</t>
  </si>
  <si>
    <t>1900630</t>
  </si>
  <si>
    <t>8.34% State Government of Uttar Pradesh 2026</t>
  </si>
  <si>
    <t>IN3320150359</t>
  </si>
  <si>
    <t>1901019</t>
  </si>
  <si>
    <t>8.30% State Government of Madhya Pradesh 2026</t>
  </si>
  <si>
    <t>IN2120150080</t>
  </si>
  <si>
    <t>1904485</t>
  </si>
  <si>
    <t>8.30% State Government of Rajasthan 2026</t>
  </si>
  <si>
    <t>IN2920150223</t>
  </si>
  <si>
    <t>1901061</t>
  </si>
  <si>
    <t>8.27% State Government of Haryana 2025</t>
  </si>
  <si>
    <t>IN1620150111</t>
  </si>
  <si>
    <t>1900727</t>
  </si>
  <si>
    <t>8.21% State Government of Maharashtra 2025</t>
  </si>
  <si>
    <t>IN2220150147</t>
  </si>
  <si>
    <t>1900947</t>
  </si>
  <si>
    <t>8.27% State Government of Gujarat 2026</t>
  </si>
  <si>
    <t>IN1520150104</t>
  </si>
  <si>
    <t>1900692</t>
  </si>
  <si>
    <t>8.27% State Government of Tamil Nadu 2026</t>
  </si>
  <si>
    <t>IN3120150179</t>
  </si>
  <si>
    <t>1900681</t>
  </si>
  <si>
    <t>8.24% State Government of Andhra Pradesh 2025</t>
  </si>
  <si>
    <t>IN1020150091</t>
  </si>
  <si>
    <t>1901285</t>
  </si>
  <si>
    <t>IN3120150104</t>
  </si>
  <si>
    <t>1905536</t>
  </si>
  <si>
    <t>8.32% State Government of Maharashtra 2025</t>
  </si>
  <si>
    <t>IN2220150048</t>
  </si>
  <si>
    <t>1901120</t>
  </si>
  <si>
    <t>8.17% State Government of Uttar Pradesh 2025</t>
  </si>
  <si>
    <t>IN3320150334</t>
  </si>
  <si>
    <t>1900691</t>
  </si>
  <si>
    <t>8.17% State Government of Tamil Nadu 2025</t>
  </si>
  <si>
    <t>IN3120150146</t>
  </si>
  <si>
    <t>1900810</t>
  </si>
  <si>
    <t>8.39% State Government of Madhya Pradesh 2026</t>
  </si>
  <si>
    <t>IN2120150098</t>
  </si>
  <si>
    <t>1901150</t>
  </si>
  <si>
    <t>8.31% State Government of Telangana 2026</t>
  </si>
  <si>
    <t>IN4520150124</t>
  </si>
  <si>
    <t>1900763</t>
  </si>
  <si>
    <t>8.29% State Government of Andhra Pradesh 2026</t>
  </si>
  <si>
    <t>IN1020150117</t>
  </si>
  <si>
    <t>1901016</t>
  </si>
  <si>
    <t>8.27% State Government of Karnataka 2026</t>
  </si>
  <si>
    <t>IN1920150076</t>
  </si>
  <si>
    <t>1900629</t>
  </si>
  <si>
    <t>8.27% State Government of Madhya Pradesh 2025</t>
  </si>
  <si>
    <t>IN2120150072</t>
  </si>
  <si>
    <t>1902092</t>
  </si>
  <si>
    <t>IN1620150103</t>
  </si>
  <si>
    <t>1900956</t>
  </si>
  <si>
    <t>8.25% State Government of Madhya Pradesh 2025</t>
  </si>
  <si>
    <t>IN2120150049</t>
  </si>
  <si>
    <t>1901237</t>
  </si>
  <si>
    <t>7.96% State Government of Maharashtra 2025</t>
  </si>
  <si>
    <t>IN2220150105</t>
  </si>
  <si>
    <t>1905537</t>
  </si>
  <si>
    <t>8.29% State Government of Haryana 2025</t>
  </si>
  <si>
    <t>IN1620150053</t>
  </si>
  <si>
    <t>1904513</t>
  </si>
  <si>
    <t>8.20% State Government of Gujarat 2025</t>
  </si>
  <si>
    <t>IN1520150021</t>
  </si>
  <si>
    <t>1009796</t>
  </si>
  <si>
    <t>JSW Infrastructure Ltd.</t>
  </si>
  <si>
    <t>INE880J14011</t>
  </si>
  <si>
    <t>1009800</t>
  </si>
  <si>
    <t>INE403D14536</t>
  </si>
  <si>
    <t>1010110</t>
  </si>
  <si>
    <t>INE033L14NV2</t>
  </si>
  <si>
    <t>1009955</t>
  </si>
  <si>
    <t>INE115A14FF9</t>
  </si>
  <si>
    <t>1009990</t>
  </si>
  <si>
    <t>INE116F14216</t>
  </si>
  <si>
    <t>1010084</t>
  </si>
  <si>
    <t>INE414G14UG0</t>
  </si>
  <si>
    <t>1009892</t>
  </si>
  <si>
    <t>Julius Baer Capital (India) Pvt. Ltd.</t>
  </si>
  <si>
    <t>INE824H14QT9</t>
  </si>
  <si>
    <t>1010045</t>
  </si>
  <si>
    <t>Credila Financial Services Ltd.</t>
  </si>
  <si>
    <t>INE539K14BV5</t>
  </si>
  <si>
    <t>1009483</t>
  </si>
  <si>
    <t>Motilal Oswal Financial Services Ltd.</t>
  </si>
  <si>
    <t>INE338I14GY9</t>
  </si>
  <si>
    <t>1010059</t>
  </si>
  <si>
    <t>INE09OL14GL5</t>
  </si>
  <si>
    <t>1010037</t>
  </si>
  <si>
    <t>INE012I14RH2</t>
  </si>
  <si>
    <t>1009820</t>
  </si>
  <si>
    <t>INE660A14XZ5</t>
  </si>
  <si>
    <t>1009571</t>
  </si>
  <si>
    <t>INE763G14UG0</t>
  </si>
  <si>
    <t>1010056</t>
  </si>
  <si>
    <t>INE121A14XC7</t>
  </si>
  <si>
    <t>1009696</t>
  </si>
  <si>
    <t>INE556F14KM9</t>
  </si>
  <si>
    <t>1010092</t>
  </si>
  <si>
    <t>INE414G14UI6</t>
  </si>
  <si>
    <t>1009935</t>
  </si>
  <si>
    <t>INE484J14WA6</t>
  </si>
  <si>
    <t>1009499</t>
  </si>
  <si>
    <t>INE338I14GZ6</t>
  </si>
  <si>
    <t>1009518</t>
  </si>
  <si>
    <t>Pilani Investment &amp; Industries Corporation Ltd.</t>
  </si>
  <si>
    <t>INE417C14710</t>
  </si>
  <si>
    <t>1009683</t>
  </si>
  <si>
    <t>IGH Holdings Pvt Ltd.</t>
  </si>
  <si>
    <t>INE02FN14291</t>
  </si>
  <si>
    <t>1009795</t>
  </si>
  <si>
    <t>INE033L14NK5</t>
  </si>
  <si>
    <t>1009901</t>
  </si>
  <si>
    <t>Sundaram Home Finance Ltd.</t>
  </si>
  <si>
    <t>INE667F14GO8</t>
  </si>
  <si>
    <t>1009507</t>
  </si>
  <si>
    <t>INE414G14TG2</t>
  </si>
  <si>
    <t>1102897</t>
  </si>
  <si>
    <t>INE261F16959</t>
  </si>
  <si>
    <t>1102718</t>
  </si>
  <si>
    <t>INE095A16X44</t>
  </si>
  <si>
    <t>1102800</t>
  </si>
  <si>
    <t>INE028A16HA6</t>
  </si>
  <si>
    <t>1102731</t>
  </si>
  <si>
    <t>INE238AD6991</t>
  </si>
  <si>
    <t>1102912</t>
  </si>
  <si>
    <t>INE556F16BB6</t>
  </si>
  <si>
    <t>1102915</t>
  </si>
  <si>
    <t>IDBI Bank Ltd.</t>
  </si>
  <si>
    <t>INE008A16Y23</t>
  </si>
  <si>
    <t>1102619</t>
  </si>
  <si>
    <t>INE084A16CJ1</t>
  </si>
  <si>
    <t>1102883</t>
  </si>
  <si>
    <t>INE040A16GF2</t>
  </si>
  <si>
    <t>1102782</t>
  </si>
  <si>
    <t>INE476A16ZO0</t>
  </si>
  <si>
    <t>1102803</t>
  </si>
  <si>
    <t>INE562A16NR6</t>
  </si>
  <si>
    <t>1102683</t>
  </si>
  <si>
    <t>INE095A16X28</t>
  </si>
  <si>
    <t>1102873</t>
  </si>
  <si>
    <t>INE692A16IP5</t>
  </si>
  <si>
    <t>1102884</t>
  </si>
  <si>
    <t>INE008A16X73</t>
  </si>
  <si>
    <t>1102899</t>
  </si>
  <si>
    <t>INE237A165Z5</t>
  </si>
  <si>
    <t>1102914</t>
  </si>
  <si>
    <t>INE237A166Z3</t>
  </si>
  <si>
    <t>1102916</t>
  </si>
  <si>
    <t>INE692A16IX9</t>
  </si>
  <si>
    <t>1102869</t>
  </si>
  <si>
    <t>INE476A16A24</t>
  </si>
  <si>
    <t>1102886</t>
  </si>
  <si>
    <t>INE556F16BA8</t>
  </si>
  <si>
    <t>1102780</t>
  </si>
  <si>
    <t>INE679A16342</t>
  </si>
  <si>
    <t>1102732</t>
  </si>
  <si>
    <t>INE090AD6204</t>
  </si>
  <si>
    <t>1102784</t>
  </si>
  <si>
    <t>INE008A16X40</t>
  </si>
  <si>
    <t>1102805</t>
  </si>
  <si>
    <t>INE063P16AP4</t>
  </si>
  <si>
    <t>1102709</t>
  </si>
  <si>
    <t>INE040A16FM0</t>
  </si>
  <si>
    <t>1102548</t>
  </si>
  <si>
    <t>The Federal Bank Ltd.</t>
  </si>
  <si>
    <t>INE171A16LS8</t>
  </si>
  <si>
    <t>1102559</t>
  </si>
  <si>
    <t>INE608A16QP4</t>
  </si>
  <si>
    <t>1102831</t>
  </si>
  <si>
    <t>INE063P16AQ2</t>
  </si>
  <si>
    <t>1102767</t>
  </si>
  <si>
    <t>INE040A16FN8</t>
  </si>
  <si>
    <t>1102853</t>
  </si>
  <si>
    <t>INE692A16II0</t>
  </si>
  <si>
    <t>1102880</t>
  </si>
  <si>
    <t>INE238AD6AL4</t>
  </si>
  <si>
    <t>1102894</t>
  </si>
  <si>
    <t>INE692A16IF6</t>
  </si>
  <si>
    <t>1102578</t>
  </si>
  <si>
    <t>INE237A168W6</t>
  </si>
  <si>
    <t>1102813</t>
  </si>
  <si>
    <t>INE476A16ZT9</t>
  </si>
  <si>
    <t>1102865</t>
  </si>
  <si>
    <t>INE949L16DH4</t>
  </si>
  <si>
    <t>1102868</t>
  </si>
  <si>
    <t>INE949L16DJ0</t>
  </si>
  <si>
    <t>1102656</t>
  </si>
  <si>
    <t>INE090AD6162</t>
  </si>
  <si>
    <t>1102587</t>
  </si>
  <si>
    <t>INE160A16OP1</t>
  </si>
  <si>
    <t>1801306</t>
  </si>
  <si>
    <t>182 DAY T-BILL 29.08.25</t>
  </si>
  <si>
    <t>IN002024Y464</t>
  </si>
  <si>
    <t>1801299</t>
  </si>
  <si>
    <t>182 DAY T-BILL 07.08.25</t>
  </si>
  <si>
    <t>IN002024Y431</t>
  </si>
  <si>
    <t>080</t>
  </si>
  <si>
    <t>SBI Credit Risk Fund</t>
  </si>
  <si>
    <t>3200004</t>
  </si>
  <si>
    <t>Mindspace Business Parks Reit</t>
  </si>
  <si>
    <t>INE0CCU25019</t>
  </si>
  <si>
    <t>704291</t>
  </si>
  <si>
    <t>INE883F07306</t>
  </si>
  <si>
    <t>704821</t>
  </si>
  <si>
    <t>Infopark Properties Ltd.</t>
  </si>
  <si>
    <t>INE0KZX07023</t>
  </si>
  <si>
    <t>704980</t>
  </si>
  <si>
    <t>Sandur Manganese &amp; Iron Ores Ltd.</t>
  </si>
  <si>
    <t>INE149K07013</t>
  </si>
  <si>
    <t>704054</t>
  </si>
  <si>
    <t>INE019A08033</t>
  </si>
  <si>
    <t>703793</t>
  </si>
  <si>
    <t>INE118D07195</t>
  </si>
  <si>
    <t>704999</t>
  </si>
  <si>
    <t>INE442H08040</t>
  </si>
  <si>
    <t>703364</t>
  </si>
  <si>
    <t>Yes Bank Ltd.( Tier II Bond under Basel III )</t>
  </si>
  <si>
    <t>INE528G08337</t>
  </si>
  <si>
    <t>650</t>
  </si>
  <si>
    <t>705139</t>
  </si>
  <si>
    <t>Prestige Projects Pvt. Ltd.</t>
  </si>
  <si>
    <t>INE757O07049</t>
  </si>
  <si>
    <t>704800</t>
  </si>
  <si>
    <t>INE406M08029</t>
  </si>
  <si>
    <t>704488</t>
  </si>
  <si>
    <t>INE916U08012</t>
  </si>
  <si>
    <t>704487</t>
  </si>
  <si>
    <t>INE916U08038</t>
  </si>
  <si>
    <t>704485</t>
  </si>
  <si>
    <t>INE916U08046</t>
  </si>
  <si>
    <t>704486</t>
  </si>
  <si>
    <t>INE916U08020</t>
  </si>
  <si>
    <t>704000</t>
  </si>
  <si>
    <t>INE153A08113</t>
  </si>
  <si>
    <t>900283</t>
  </si>
  <si>
    <t>7.26% CGL 2032</t>
  </si>
  <si>
    <t>IN0020220060</t>
  </si>
  <si>
    <t>081</t>
  </si>
  <si>
    <t>SBI Focused Equity Fund</t>
  </si>
  <si>
    <t>101364</t>
  </si>
  <si>
    <t>IN9397D01014</t>
  </si>
  <si>
    <t>PP*</t>
  </si>
  <si>
    <t>082</t>
  </si>
  <si>
    <t>SBI Conservative Hybrid Fund</t>
  </si>
  <si>
    <t>100824</t>
  </si>
  <si>
    <t>Aavas Financiers Ltd.</t>
  </si>
  <si>
    <t>INE216P01012</t>
  </si>
  <si>
    <t>100388</t>
  </si>
  <si>
    <t>Balrampur Chini Mills Ltd.</t>
  </si>
  <si>
    <t>INE119A01028</t>
  </si>
  <si>
    <t>100528</t>
  </si>
  <si>
    <t>Graphite India Ltd.</t>
  </si>
  <si>
    <t>INE371A01025</t>
  </si>
  <si>
    <t>101488</t>
  </si>
  <si>
    <t>Aptus Value Housing Finance India Ltd.</t>
  </si>
  <si>
    <t>INE852O01025</t>
  </si>
  <si>
    <t>100675</t>
  </si>
  <si>
    <t>VRL Logistics Ltd.</t>
  </si>
  <si>
    <t>INE366I01010</t>
  </si>
  <si>
    <t>704293</t>
  </si>
  <si>
    <t>INE725H08121</t>
  </si>
  <si>
    <t>704192</t>
  </si>
  <si>
    <t>INE115A07OF5</t>
  </si>
  <si>
    <t>704639</t>
  </si>
  <si>
    <t>Mahindra Rural Housing Finance Ltd.</t>
  </si>
  <si>
    <t>INE950O07438</t>
  </si>
  <si>
    <t>704284</t>
  </si>
  <si>
    <t>INE950O08287</t>
  </si>
  <si>
    <t>705229</t>
  </si>
  <si>
    <t>INE134E08NM4</t>
  </si>
  <si>
    <t>704326</t>
  </si>
  <si>
    <t>ONGC Petro Additions Ltd.</t>
  </si>
  <si>
    <t>INE163N08263</t>
  </si>
  <si>
    <t>704285</t>
  </si>
  <si>
    <t>SMFG India Home Finance Co. Ltd.</t>
  </si>
  <si>
    <t>INE213W07251</t>
  </si>
  <si>
    <t>704357</t>
  </si>
  <si>
    <t>INE484J08048</t>
  </si>
  <si>
    <t>704651</t>
  </si>
  <si>
    <t>INE163N08289</t>
  </si>
  <si>
    <t>705197</t>
  </si>
  <si>
    <t>Jamnagar Utilities &amp; Power Pvt. Ltd.</t>
  </si>
  <si>
    <t>INE936D07190</t>
  </si>
  <si>
    <t>704306</t>
  </si>
  <si>
    <t>INE813H07291</t>
  </si>
  <si>
    <t>704309</t>
  </si>
  <si>
    <t>INE813H07267</t>
  </si>
  <si>
    <t>704700</t>
  </si>
  <si>
    <t>IndiGrid Infrastructure Trust</t>
  </si>
  <si>
    <t>INE219X07447</t>
  </si>
  <si>
    <t>705121</t>
  </si>
  <si>
    <t>INE261F08EM1</t>
  </si>
  <si>
    <t>704922</t>
  </si>
  <si>
    <t>INE556F08KR0</t>
  </si>
  <si>
    <t>704841</t>
  </si>
  <si>
    <t>HDB Financial Services Ltd.</t>
  </si>
  <si>
    <t>INE756I07EJ2</t>
  </si>
  <si>
    <t>704589</t>
  </si>
  <si>
    <t>INE725H08162</t>
  </si>
  <si>
    <t>704826</t>
  </si>
  <si>
    <t>INE414G07JG7</t>
  </si>
  <si>
    <t>704592</t>
  </si>
  <si>
    <t>INE414G07IR6</t>
  </si>
  <si>
    <t>705228</t>
  </si>
  <si>
    <t>INE134E08NL6</t>
  </si>
  <si>
    <t>703673</t>
  </si>
  <si>
    <t>INE219X07330</t>
  </si>
  <si>
    <t>703918</t>
  </si>
  <si>
    <t>INE153A08105</t>
  </si>
  <si>
    <t>704711</t>
  </si>
  <si>
    <t>INE115A07QO2</t>
  </si>
  <si>
    <t>704479</t>
  </si>
  <si>
    <t>Punjab National Bank( AT1 Bond under Basel III )</t>
  </si>
  <si>
    <t>INE160A08282</t>
  </si>
  <si>
    <t>IND AA+</t>
  </si>
  <si>
    <t>704716</t>
  </si>
  <si>
    <t>Pipeline Infrastructure Pvt Ltd.</t>
  </si>
  <si>
    <t>INE01XX07034</t>
  </si>
  <si>
    <t>704891</t>
  </si>
  <si>
    <t>INE377Y07458</t>
  </si>
  <si>
    <t>704701</t>
  </si>
  <si>
    <t>INE219X07439</t>
  </si>
  <si>
    <t>702895</t>
  </si>
  <si>
    <t>INE507T07062</t>
  </si>
  <si>
    <t>703739</t>
  </si>
  <si>
    <t>Union Bank of India( AT1 Bond under Basel III )</t>
  </si>
  <si>
    <t>INE692A08193</t>
  </si>
  <si>
    <t>704277</t>
  </si>
  <si>
    <t>INE414G07IG9</t>
  </si>
  <si>
    <t>703481</t>
  </si>
  <si>
    <t>INE692A08185</t>
  </si>
  <si>
    <t>703085</t>
  </si>
  <si>
    <t>INE692A08169</t>
  </si>
  <si>
    <t>900254</t>
  </si>
  <si>
    <t>7.38% CGL 2027</t>
  </si>
  <si>
    <t>IN0020220037</t>
  </si>
  <si>
    <t>1904965</t>
  </si>
  <si>
    <t>7.62% State Government of Bihar 2031</t>
  </si>
  <si>
    <t>IN1320230080</t>
  </si>
  <si>
    <t>1904984</t>
  </si>
  <si>
    <t>7.70% State Government of Bihar 2031</t>
  </si>
  <si>
    <t>IN1320230098</t>
  </si>
  <si>
    <t>1905801</t>
  </si>
  <si>
    <t>7.20% State Government of Uttar Pradesh 2040</t>
  </si>
  <si>
    <t>IN3320240085</t>
  </si>
  <si>
    <t>1905202</t>
  </si>
  <si>
    <t>7.74% State Government of Rajasthan 2033</t>
  </si>
  <si>
    <t>IN2920230355</t>
  </si>
  <si>
    <t>086</t>
  </si>
  <si>
    <t>SBI Magnum Ultra Short Duration Fund</t>
  </si>
  <si>
    <t>703036</t>
  </si>
  <si>
    <t>INE261F08DK7</t>
  </si>
  <si>
    <t>704871</t>
  </si>
  <si>
    <t>INE756I07ES3</t>
  </si>
  <si>
    <t>2100008</t>
  </si>
  <si>
    <t>Citicorp Finance (India) Ltd.</t>
  </si>
  <si>
    <t>INE915D08CZ3</t>
  </si>
  <si>
    <t>702605</t>
  </si>
  <si>
    <t>INE020B08DF6</t>
  </si>
  <si>
    <t>704064</t>
  </si>
  <si>
    <t>INE033L07HV8</t>
  </si>
  <si>
    <t>704762</t>
  </si>
  <si>
    <t>SMFG India Credit Company Ltd.</t>
  </si>
  <si>
    <t>INE535H07BM2</t>
  </si>
  <si>
    <t>704023</t>
  </si>
  <si>
    <t>INE261F08DT8</t>
  </si>
  <si>
    <t>704924</t>
  </si>
  <si>
    <t>INE115A07PU1</t>
  </si>
  <si>
    <t>703394</t>
  </si>
  <si>
    <t>INE128M08060</t>
  </si>
  <si>
    <t>CRISIL AAA(CE)</t>
  </si>
  <si>
    <t>702659</t>
  </si>
  <si>
    <t>INE020B08DH2</t>
  </si>
  <si>
    <t>704888</t>
  </si>
  <si>
    <t>INE115A07PZ0</t>
  </si>
  <si>
    <t>702549</t>
  </si>
  <si>
    <t>INE134E08LD7</t>
  </si>
  <si>
    <t>701464</t>
  </si>
  <si>
    <t>INE020B08427</t>
  </si>
  <si>
    <t>704770</t>
  </si>
  <si>
    <t>INE535H07CC1</t>
  </si>
  <si>
    <t>704845</t>
  </si>
  <si>
    <t>INE296A07SB3</t>
  </si>
  <si>
    <t>704823</t>
  </si>
  <si>
    <t>INE115A07OY6</t>
  </si>
  <si>
    <t>704844</t>
  </si>
  <si>
    <t>INE660A07RO5</t>
  </si>
  <si>
    <t>704301</t>
  </si>
  <si>
    <t>INE667F07IM2</t>
  </si>
  <si>
    <t>703637</t>
  </si>
  <si>
    <t>INE556F08JY8</t>
  </si>
  <si>
    <t>703770</t>
  </si>
  <si>
    <t>INE556F08JZ5</t>
  </si>
  <si>
    <t>704310</t>
  </si>
  <si>
    <t>INE040A08922</t>
  </si>
  <si>
    <t>703768</t>
  </si>
  <si>
    <t>INE556F08KA6</t>
  </si>
  <si>
    <t>703775</t>
  </si>
  <si>
    <t>INE306N07MV4</t>
  </si>
  <si>
    <t>1600017</t>
  </si>
  <si>
    <t>INE1CBK15011</t>
  </si>
  <si>
    <t>1600014</t>
  </si>
  <si>
    <t>INE16J715019</t>
  </si>
  <si>
    <t>IND AAA(SO)</t>
  </si>
  <si>
    <t>900162</t>
  </si>
  <si>
    <t>7.30% CGL 2028</t>
  </si>
  <si>
    <t>IN0020210160</t>
  </si>
  <si>
    <t>1900784</t>
  </si>
  <si>
    <t>8.18% State Government of Haryana 2025</t>
  </si>
  <si>
    <t>IN1620160045</t>
  </si>
  <si>
    <t>1901516</t>
  </si>
  <si>
    <t>5.90% State Government of Telangana 2025</t>
  </si>
  <si>
    <t>IN4520200077</t>
  </si>
  <si>
    <t>1905656</t>
  </si>
  <si>
    <t>5.75% State Government of Rajasthan 2025</t>
  </si>
  <si>
    <t>IN2920200127</t>
  </si>
  <si>
    <t>1905773</t>
  </si>
  <si>
    <t>6.04% State Government of Gujarat 2026</t>
  </si>
  <si>
    <t>IN1520210130</t>
  </si>
  <si>
    <t>1902164</t>
  </si>
  <si>
    <t>7.42% State Government of Andhra Pradesh 2026</t>
  </si>
  <si>
    <t>IN1020160371</t>
  </si>
  <si>
    <t>1904469</t>
  </si>
  <si>
    <t>8.65% State Government of Rajasthan 2026</t>
  </si>
  <si>
    <t>IN2920150256</t>
  </si>
  <si>
    <t>1901449</t>
  </si>
  <si>
    <t>8.36% State Government of Madhya Pradesh 2025</t>
  </si>
  <si>
    <t>IN2120150023</t>
  </si>
  <si>
    <t>1009843</t>
  </si>
  <si>
    <t>Tata Teleservices Ltd.</t>
  </si>
  <si>
    <t>INE037E14AQ5</t>
  </si>
  <si>
    <t>1102779</t>
  </si>
  <si>
    <t>INE238AD6983</t>
  </si>
  <si>
    <t>1102545</t>
  </si>
  <si>
    <t>INE040A16ER2</t>
  </si>
  <si>
    <t>1102739</t>
  </si>
  <si>
    <t>INE692A16HY9</t>
  </si>
  <si>
    <t>1102649</t>
  </si>
  <si>
    <t>INE692A16HP7</t>
  </si>
  <si>
    <t>1102543</t>
  </si>
  <si>
    <t>INE237A165W2</t>
  </si>
  <si>
    <t>1102590</t>
  </si>
  <si>
    <t>INE090AD6147</t>
  </si>
  <si>
    <t>1102776</t>
  </si>
  <si>
    <t>INE238AD6942</t>
  </si>
  <si>
    <t>1102795</t>
  </si>
  <si>
    <t>INE237A167Y4</t>
  </si>
  <si>
    <t>1801295</t>
  </si>
  <si>
    <t>182 DAY T-BILL 31.07.25</t>
  </si>
  <si>
    <t>IN002024Y423</t>
  </si>
  <si>
    <t>091</t>
  </si>
  <si>
    <t>SBI Magnum Midcap Fund</t>
  </si>
  <si>
    <t>100235</t>
  </si>
  <si>
    <t>CRISIL Ltd.</t>
  </si>
  <si>
    <t>INE007A01025</t>
  </si>
  <si>
    <t>100116</t>
  </si>
  <si>
    <t>INE660A01013</t>
  </si>
  <si>
    <t>100055</t>
  </si>
  <si>
    <t>INE171A01029</t>
  </si>
  <si>
    <t>100565</t>
  </si>
  <si>
    <t>Glaxosmithkline Pharmaceuticals Ltd.</t>
  </si>
  <si>
    <t>INE159A01016</t>
  </si>
  <si>
    <t>100843</t>
  </si>
  <si>
    <t>Dalmia Bharat Ltd.</t>
  </si>
  <si>
    <t>INE00R701025</t>
  </si>
  <si>
    <t>100272</t>
  </si>
  <si>
    <t>JK Cement Ltd.</t>
  </si>
  <si>
    <t>INE823G01014</t>
  </si>
  <si>
    <t>100022</t>
  </si>
  <si>
    <t>The Phoenix Mills Ltd.</t>
  </si>
  <si>
    <t>INE211B01039</t>
  </si>
  <si>
    <t>100117</t>
  </si>
  <si>
    <t>Tata Elxsi Ltd.</t>
  </si>
  <si>
    <t>INE670A01012</t>
  </si>
  <si>
    <t>100442</t>
  </si>
  <si>
    <t>Coromandel International Ltd.</t>
  </si>
  <si>
    <t>INE169A01031</t>
  </si>
  <si>
    <t>100222</t>
  </si>
  <si>
    <t>The Indian Hotels Company Ltd.</t>
  </si>
  <si>
    <t>INE053A01029</t>
  </si>
  <si>
    <t>100100</t>
  </si>
  <si>
    <t>Hindustan Petroleum Corporation Ltd.</t>
  </si>
  <si>
    <t>INE094A01015</t>
  </si>
  <si>
    <t>100054</t>
  </si>
  <si>
    <t>Oberoi Realty Ltd.</t>
  </si>
  <si>
    <t>INE093I01010</t>
  </si>
  <si>
    <t>100237</t>
  </si>
  <si>
    <t>SKF India Ltd.</t>
  </si>
  <si>
    <t>INE640A01023</t>
  </si>
  <si>
    <t>100270</t>
  </si>
  <si>
    <t>PI Industries Ltd.</t>
  </si>
  <si>
    <t>INE603J01030</t>
  </si>
  <si>
    <t>092</t>
  </si>
  <si>
    <t>SBI Magnum Constant Maturity Fund</t>
  </si>
  <si>
    <t>1905304</t>
  </si>
  <si>
    <t>7.10% CGL 2034</t>
  </si>
  <si>
    <t>IN0020240019</t>
  </si>
  <si>
    <t>094</t>
  </si>
  <si>
    <t>SBI Magnum Comma Fund</t>
  </si>
  <si>
    <t>100183</t>
  </si>
  <si>
    <t>Vedanta Ltd.</t>
  </si>
  <si>
    <t>INE205A01025</t>
  </si>
  <si>
    <t>Diversified Metals</t>
  </si>
  <si>
    <t>100258</t>
  </si>
  <si>
    <t>Arvind Ltd.</t>
  </si>
  <si>
    <t>INE034A01011</t>
  </si>
  <si>
    <t>101696</t>
  </si>
  <si>
    <t>Shyam Metalics and Energy Ltd.</t>
  </si>
  <si>
    <t>INE810G01011</t>
  </si>
  <si>
    <t>100178</t>
  </si>
  <si>
    <t>Ambuja Cements Ltd.</t>
  </si>
  <si>
    <t>INE079A01024</t>
  </si>
  <si>
    <t>100267</t>
  </si>
  <si>
    <t>Oil India Ltd.</t>
  </si>
  <si>
    <t>INE274J01014</t>
  </si>
  <si>
    <t>100737</t>
  </si>
  <si>
    <t>Hindustan Copper Ltd.</t>
  </si>
  <si>
    <t>INE531E01026</t>
  </si>
  <si>
    <t>102553</t>
  </si>
  <si>
    <t>Mangalore Chemicals &amp; Fertilizers Ltd.</t>
  </si>
  <si>
    <t>INE558B01017</t>
  </si>
  <si>
    <t>100550</t>
  </si>
  <si>
    <t>Sagar Cements Ltd.</t>
  </si>
  <si>
    <t>INE229C01021</t>
  </si>
  <si>
    <t>097</t>
  </si>
  <si>
    <t>SBI Magnum Gilt Fund</t>
  </si>
  <si>
    <t>1905735</t>
  </si>
  <si>
    <t>7.13% State Government of Karnataka 2041</t>
  </si>
  <si>
    <t>IN1920240216</t>
  </si>
  <si>
    <t>1905775</t>
  </si>
  <si>
    <t>7.16% State Government of Madhya Pradesh 2037</t>
  </si>
  <si>
    <t>IN2120240154</t>
  </si>
  <si>
    <t>1905774</t>
  </si>
  <si>
    <t>7.16% State Government of Karnataka 2036</t>
  </si>
  <si>
    <t>IN1920240265</t>
  </si>
  <si>
    <t>099</t>
  </si>
  <si>
    <t>SBI Flexicap Fund</t>
  </si>
  <si>
    <t>100717</t>
  </si>
  <si>
    <t>Star Cement Ltd.</t>
  </si>
  <si>
    <t>INE460H01021</t>
  </si>
  <si>
    <t>100536</t>
  </si>
  <si>
    <t>VIP Industries Ltd.</t>
  </si>
  <si>
    <t>INE054A01027</t>
  </si>
  <si>
    <t>100256</t>
  </si>
  <si>
    <t>City Union Bank Ltd.</t>
  </si>
  <si>
    <t>INE491A01021</t>
  </si>
  <si>
    <t>101555</t>
  </si>
  <si>
    <t>Paradeep Phosphates Ltd.</t>
  </si>
  <si>
    <t>INE088F01024</t>
  </si>
  <si>
    <t>100195</t>
  </si>
  <si>
    <t>INE020B01018</t>
  </si>
  <si>
    <t>102041</t>
  </si>
  <si>
    <t>Happy Forgings Ltd.</t>
  </si>
  <si>
    <t>INE330T01021</t>
  </si>
  <si>
    <t>101958</t>
  </si>
  <si>
    <t>Sai Silks (Kalamandir) Ltd.</t>
  </si>
  <si>
    <t>INE438K01021</t>
  </si>
  <si>
    <t>101746</t>
  </si>
  <si>
    <t>Shivalik Bimetal Controls Ltd.</t>
  </si>
  <si>
    <t>INE386D01027</t>
  </si>
  <si>
    <t>101</t>
  </si>
  <si>
    <t>SBI Multi Asset Allocation Fund</t>
  </si>
  <si>
    <t>6200001</t>
  </si>
  <si>
    <t>INE121A08PJ0</t>
  </si>
  <si>
    <t>100771</t>
  </si>
  <si>
    <t>Bandhan Bank Ltd.</t>
  </si>
  <si>
    <t>INE545U01014</t>
  </si>
  <si>
    <t>100259</t>
  </si>
  <si>
    <t>Kalpataru Projects International Ltd.</t>
  </si>
  <si>
    <t>INE220B01022</t>
  </si>
  <si>
    <t>102005</t>
  </si>
  <si>
    <t>Tata Technologies Ltd.</t>
  </si>
  <si>
    <t>INE142M01025</t>
  </si>
  <si>
    <t>100085</t>
  </si>
  <si>
    <t>INE442H01029</t>
  </si>
  <si>
    <t>100768</t>
  </si>
  <si>
    <t>V-Mart Retail Ltd.</t>
  </si>
  <si>
    <t>INE665J01013</t>
  </si>
  <si>
    <t>101801</t>
  </si>
  <si>
    <t>Elin Electronics Ltd.</t>
  </si>
  <si>
    <t>INE050401020</t>
  </si>
  <si>
    <t>3200003</t>
  </si>
  <si>
    <t>Brookfield India Real Estate Trust</t>
  </si>
  <si>
    <t>INE0FDU25010</t>
  </si>
  <si>
    <t>704858</t>
  </si>
  <si>
    <t>SBFC Finance Ltd.</t>
  </si>
  <si>
    <t>INE423Y07112</t>
  </si>
  <si>
    <t>705031</t>
  </si>
  <si>
    <t>INE233A08154</t>
  </si>
  <si>
    <t>702399</t>
  </si>
  <si>
    <t>Canara Bank( Tier II Bond under Basel III )</t>
  </si>
  <si>
    <t>INE476A08076</t>
  </si>
  <si>
    <t>704778</t>
  </si>
  <si>
    <t>INE121A07SB3</t>
  </si>
  <si>
    <t>704484</t>
  </si>
  <si>
    <t>INE265J07555</t>
  </si>
  <si>
    <t>704631</t>
  </si>
  <si>
    <t>INE213W07277</t>
  </si>
  <si>
    <t>704636</t>
  </si>
  <si>
    <t>INE813H07341</t>
  </si>
  <si>
    <t>704693</t>
  </si>
  <si>
    <t>INE950O07446</t>
  </si>
  <si>
    <t>704443</t>
  </si>
  <si>
    <t>INE012I07041</t>
  </si>
  <si>
    <t>900290</t>
  </si>
  <si>
    <t>7.06% CGL 2028</t>
  </si>
  <si>
    <t>IN0020230010</t>
  </si>
  <si>
    <t>417210</t>
  </si>
  <si>
    <t>SBI Gold ETF</t>
  </si>
  <si>
    <t>INF200KA16D8</t>
  </si>
  <si>
    <t>2800002</t>
  </si>
  <si>
    <t>SBI Silver ETF</t>
  </si>
  <si>
    <t>INF200KB1217</t>
  </si>
  <si>
    <t>2800001</t>
  </si>
  <si>
    <t>Nippon India Silver ETF</t>
  </si>
  <si>
    <t>INF204KC1402</t>
  </si>
  <si>
    <t>103</t>
  </si>
  <si>
    <t>SBI Blue Chip Fund</t>
  </si>
  <si>
    <t>100302</t>
  </si>
  <si>
    <t>DLF Ltd.</t>
  </si>
  <si>
    <t>INE271C01023</t>
  </si>
  <si>
    <t>1801246</t>
  </si>
  <si>
    <t>182 DAY T-BILL 10.04.25</t>
  </si>
  <si>
    <t>IN002024Y266</t>
  </si>
  <si>
    <t>114</t>
  </si>
  <si>
    <t>SBI Arbitrage Opportunities Fund</t>
  </si>
  <si>
    <t>100194</t>
  </si>
  <si>
    <t>INE134E01011</t>
  </si>
  <si>
    <t>100773</t>
  </si>
  <si>
    <t>Hindustan Aeronautics Ltd.</t>
  </si>
  <si>
    <t>INE066F01020</t>
  </si>
  <si>
    <t>101889</t>
  </si>
  <si>
    <t>Jio Financial Services Ltd.</t>
  </si>
  <si>
    <t>INE758E01017</t>
  </si>
  <si>
    <t>100185</t>
  </si>
  <si>
    <t>Tata Power Company Ltd.</t>
  </si>
  <si>
    <t>INE245A01021</t>
  </si>
  <si>
    <t>100211</t>
  </si>
  <si>
    <t>IDFC First Bank Ltd.</t>
  </si>
  <si>
    <t>INE092T01019</t>
  </si>
  <si>
    <t>100092</t>
  </si>
  <si>
    <t>INE028A01039</t>
  </si>
  <si>
    <t>100435</t>
  </si>
  <si>
    <t>Crompton Greaves Consumer Electricals Ltd.</t>
  </si>
  <si>
    <t>INE299U01018</t>
  </si>
  <si>
    <t>100115</t>
  </si>
  <si>
    <t>Siemens Ltd.</t>
  </si>
  <si>
    <t>INE003A01024</t>
  </si>
  <si>
    <t>100191</t>
  </si>
  <si>
    <t>INE476A01022</t>
  </si>
  <si>
    <t>100027</t>
  </si>
  <si>
    <t>Pidilite Industries Ltd.</t>
  </si>
  <si>
    <t>INE318A01026</t>
  </si>
  <si>
    <t>100273</t>
  </si>
  <si>
    <t>Havells India Ltd.</t>
  </si>
  <si>
    <t>INE176B01034</t>
  </si>
  <si>
    <t>100416</t>
  </si>
  <si>
    <t>GMR Airports Ltd.</t>
  </si>
  <si>
    <t>INE776C01039</t>
  </si>
  <si>
    <t>100029</t>
  </si>
  <si>
    <t>Mphasis Ltd.</t>
  </si>
  <si>
    <t>INE356A01018</t>
  </si>
  <si>
    <t>100665</t>
  </si>
  <si>
    <t>Aditya Birla Capital Ltd.</t>
  </si>
  <si>
    <t>INE674K01013</t>
  </si>
  <si>
    <t>100174</t>
  </si>
  <si>
    <t>Vodafone Idea Ltd.</t>
  </si>
  <si>
    <t>INE669E01016</t>
  </si>
  <si>
    <t>100362</t>
  </si>
  <si>
    <t>JSW Energy Ltd.</t>
  </si>
  <si>
    <t>INE121E01018</t>
  </si>
  <si>
    <t>100398</t>
  </si>
  <si>
    <t>Aditya Birla Fashion and Retail Ltd.</t>
  </si>
  <si>
    <t>INE647O01011</t>
  </si>
  <si>
    <t>100367</t>
  </si>
  <si>
    <t>Exide Industries Ltd.</t>
  </si>
  <si>
    <t>INE302A01020</t>
  </si>
  <si>
    <t>100945</t>
  </si>
  <si>
    <t>Indian Railway Catering &amp; Tourism Corporation Ltd.</t>
  </si>
  <si>
    <t>INE335Y01020</t>
  </si>
  <si>
    <t>100781</t>
  </si>
  <si>
    <t>Adani Green Energy Ltd.</t>
  </si>
  <si>
    <t>INE364U01010</t>
  </si>
  <si>
    <t>100046</t>
  </si>
  <si>
    <t>Manappuram Finance Ltd.</t>
  </si>
  <si>
    <t>INE522D01027</t>
  </si>
  <si>
    <t>100088</t>
  </si>
  <si>
    <t>Bharat Heavy Electricals Ltd.</t>
  </si>
  <si>
    <t>INE257A01026</t>
  </si>
  <si>
    <t>100096</t>
  </si>
  <si>
    <t>Container Corporation of India Ltd.</t>
  </si>
  <si>
    <t>INE111A01025</t>
  </si>
  <si>
    <t>101396</t>
  </si>
  <si>
    <t>One 97 Communications Ltd.</t>
  </si>
  <si>
    <t>INE982J01020</t>
  </si>
  <si>
    <t>100018</t>
  </si>
  <si>
    <t>INE151A01013</t>
  </si>
  <si>
    <t>100042</t>
  </si>
  <si>
    <t>INE115A01026</t>
  </si>
  <si>
    <t>100441</t>
  </si>
  <si>
    <t>Mahanagar Gas Ltd.</t>
  </si>
  <si>
    <t>INE002S01010</t>
  </si>
  <si>
    <t>100139</t>
  </si>
  <si>
    <t>UPL Ltd.</t>
  </si>
  <si>
    <t>INE628A01036</t>
  </si>
  <si>
    <t>100098</t>
  </si>
  <si>
    <t>Glenmark Pharmaceuticals Ltd.</t>
  </si>
  <si>
    <t>INE935A01035</t>
  </si>
  <si>
    <t>100105</t>
  </si>
  <si>
    <t>Marico Ltd.</t>
  </si>
  <si>
    <t>INE196A01026</t>
  </si>
  <si>
    <t>100109</t>
  </si>
  <si>
    <t>Piramal Enterprises Ltd.</t>
  </si>
  <si>
    <t>INE140A01024</t>
  </si>
  <si>
    <t>101178</t>
  </si>
  <si>
    <t>Computer Age Management Services Ltd.</t>
  </si>
  <si>
    <t>INE596I01012</t>
  </si>
  <si>
    <t>100816</t>
  </si>
  <si>
    <t>APL Apollo Tubes Ltd.</t>
  </si>
  <si>
    <t>INE702C01027</t>
  </si>
  <si>
    <t>100163</t>
  </si>
  <si>
    <t>INE323A01026</t>
  </si>
  <si>
    <t>100896</t>
  </si>
  <si>
    <t>Polycab India Ltd.</t>
  </si>
  <si>
    <t>INE455K01017</t>
  </si>
  <si>
    <t>100118</t>
  </si>
  <si>
    <t>Tata Chemicals Ltd.</t>
  </si>
  <si>
    <t>INE092A01019</t>
  </si>
  <si>
    <t>100469</t>
  </si>
  <si>
    <t>Syngene International Ltd.</t>
  </si>
  <si>
    <t>INE398R01022</t>
  </si>
  <si>
    <t>100315</t>
  </si>
  <si>
    <t>Prestige Estates Projects Ltd.</t>
  </si>
  <si>
    <t>INE811K01011</t>
  </si>
  <si>
    <t>100578</t>
  </si>
  <si>
    <t>Granules India Ltd.</t>
  </si>
  <si>
    <t>INE101D01020</t>
  </si>
  <si>
    <t>101121</t>
  </si>
  <si>
    <t>Adani Energy Solutions Ltd.</t>
  </si>
  <si>
    <t>INE931S01010</t>
  </si>
  <si>
    <t>100056</t>
  </si>
  <si>
    <t>Supreme Industries Ltd.</t>
  </si>
  <si>
    <t>INE195A01028</t>
  </si>
  <si>
    <t>100238</t>
  </si>
  <si>
    <t>Cyient Ltd.</t>
  </si>
  <si>
    <t>INE136B01020</t>
  </si>
  <si>
    <t>100372</t>
  </si>
  <si>
    <t>Apollo Tyres Ltd.</t>
  </si>
  <si>
    <t>INE438A01022</t>
  </si>
  <si>
    <t>100033</t>
  </si>
  <si>
    <t>INE562A01011</t>
  </si>
  <si>
    <t>100168</t>
  </si>
  <si>
    <t>Escorts Kubota Ltd.</t>
  </si>
  <si>
    <t>INE042A01014</t>
  </si>
  <si>
    <t>100004</t>
  </si>
  <si>
    <t>Zydus Lifesciences Ltd.</t>
  </si>
  <si>
    <t>INE010B01027</t>
  </si>
  <si>
    <t>100210</t>
  </si>
  <si>
    <t>IRB Infrastructure Developers Ltd.</t>
  </si>
  <si>
    <t>INE821I01022</t>
  </si>
  <si>
    <t>100133</t>
  </si>
  <si>
    <t>Oracle Financial Services Software Ltd.</t>
  </si>
  <si>
    <t>INE881D01027</t>
  </si>
  <si>
    <t>100127</t>
  </si>
  <si>
    <t>CG Power and Industrial Solutions Ltd.</t>
  </si>
  <si>
    <t>INE067A01029</t>
  </si>
  <si>
    <t>100746</t>
  </si>
  <si>
    <t>KEI Industries Ltd.</t>
  </si>
  <si>
    <t>INE878B01027</t>
  </si>
  <si>
    <t>100432</t>
  </si>
  <si>
    <t>Birlasoft Ltd.</t>
  </si>
  <si>
    <t>INE836A01035</t>
  </si>
  <si>
    <t>100473</t>
  </si>
  <si>
    <t>Aarti Industries Ltd.</t>
  </si>
  <si>
    <t>INE769A01020</t>
  </si>
  <si>
    <t>100644</t>
  </si>
  <si>
    <t>Housing and Urban Development Corporation Ltd.</t>
  </si>
  <si>
    <t>INE031A01017</t>
  </si>
  <si>
    <t>100872</t>
  </si>
  <si>
    <t>KPIT Technologies Ltd.</t>
  </si>
  <si>
    <t>INE04I401011</t>
  </si>
  <si>
    <t>101681</t>
  </si>
  <si>
    <t>HFCL Ltd.</t>
  </si>
  <si>
    <t>INE548A01028</t>
  </si>
  <si>
    <t>100324</t>
  </si>
  <si>
    <t>NBCC (India) Ltd.</t>
  </si>
  <si>
    <t>INE095N01031</t>
  </si>
  <si>
    <t>100060</t>
  </si>
  <si>
    <t>Deepak Nitrite Ltd.</t>
  </si>
  <si>
    <t>INE288B01029</t>
  </si>
  <si>
    <t>100243</t>
  </si>
  <si>
    <t>Multi Commodity Exchange of India Ltd.</t>
  </si>
  <si>
    <t>INE745G01035</t>
  </si>
  <si>
    <t>100453</t>
  </si>
  <si>
    <t>RBL Bank Ltd.</t>
  </si>
  <si>
    <t>INE976G01028</t>
  </si>
  <si>
    <t>100314</t>
  </si>
  <si>
    <t>SRF Ltd.</t>
  </si>
  <si>
    <t>INE647A01010</t>
  </si>
  <si>
    <t>100294</t>
  </si>
  <si>
    <t>IIFL Finance Ltd.</t>
  </si>
  <si>
    <t>INE530B01024</t>
  </si>
  <si>
    <t>100107</t>
  </si>
  <si>
    <t>Max Financial Services Ltd.</t>
  </si>
  <si>
    <t>INE180A01020</t>
  </si>
  <si>
    <t>INE692A01016</t>
  </si>
  <si>
    <t>100229</t>
  </si>
  <si>
    <t>NCC Ltd.</t>
  </si>
  <si>
    <t>INE868B01028</t>
  </si>
  <si>
    <t>704730</t>
  </si>
  <si>
    <t>Kotak Mahindra Prime Ltd.</t>
  </si>
  <si>
    <t>INE916DA7RM3</t>
  </si>
  <si>
    <t>704568</t>
  </si>
  <si>
    <t>INE403D08181</t>
  </si>
  <si>
    <t>704743</t>
  </si>
  <si>
    <t>INE306N07MR2</t>
  </si>
  <si>
    <t>704403</t>
  </si>
  <si>
    <t>INE040A08AH8</t>
  </si>
  <si>
    <t>705259</t>
  </si>
  <si>
    <t>INE414G07HT4</t>
  </si>
  <si>
    <t>703772</t>
  </si>
  <si>
    <t>INE261F08DQ4</t>
  </si>
  <si>
    <t>704739</t>
  </si>
  <si>
    <t>INE020B08ES7</t>
  </si>
  <si>
    <t>704839</t>
  </si>
  <si>
    <t>INE020B08ET5</t>
  </si>
  <si>
    <t>700051</t>
  </si>
  <si>
    <t>INE020B08963</t>
  </si>
  <si>
    <t>704008</t>
  </si>
  <si>
    <t>INE261F08DR2</t>
  </si>
  <si>
    <t>705225</t>
  </si>
  <si>
    <t>INE414G07HU2</t>
  </si>
  <si>
    <t>704190</t>
  </si>
  <si>
    <t>INE134E08MK0</t>
  </si>
  <si>
    <t>1009897</t>
  </si>
  <si>
    <t>INE403D14544</t>
  </si>
  <si>
    <t>1010074</t>
  </si>
  <si>
    <t>INE037E14AR3</t>
  </si>
  <si>
    <t>1009999</t>
  </si>
  <si>
    <t>INE115A14FH5</t>
  </si>
  <si>
    <t>1010112</t>
  </si>
  <si>
    <t>Infina Finance Pvt. Ltd.</t>
  </si>
  <si>
    <t>INE879F14JE4</t>
  </si>
  <si>
    <t>1102901</t>
  </si>
  <si>
    <t>INE028A16GQ4</t>
  </si>
  <si>
    <t>1102675</t>
  </si>
  <si>
    <t>INE171A16MA4</t>
  </si>
  <si>
    <t>1102838</t>
  </si>
  <si>
    <t>INE160A16QS0</t>
  </si>
  <si>
    <t>417108</t>
  </si>
  <si>
    <t>INF200K01SZ5</t>
  </si>
  <si>
    <t>Mutual Fund</t>
  </si>
  <si>
    <t>417195</t>
  </si>
  <si>
    <t>INF200K01VM7</t>
  </si>
  <si>
    <t>400003</t>
  </si>
  <si>
    <t>INF200K01UT4</t>
  </si>
  <si>
    <t>417133</t>
  </si>
  <si>
    <t>INF200K01TF5</t>
  </si>
  <si>
    <t>144</t>
  </si>
  <si>
    <t>SBI Infrastructure Fund</t>
  </si>
  <si>
    <t>100942</t>
  </si>
  <si>
    <t>Brigade Enterprises Ltd.</t>
  </si>
  <si>
    <t>INE791I01019</t>
  </si>
  <si>
    <t>100160</t>
  </si>
  <si>
    <t>ICRA Ltd.</t>
  </si>
  <si>
    <t>INE725G01011</t>
  </si>
  <si>
    <t>100071</t>
  </si>
  <si>
    <t>Sobha Ltd.</t>
  </si>
  <si>
    <t>INE671H01015</t>
  </si>
  <si>
    <t>100498</t>
  </si>
  <si>
    <t>Ahluwalia Contracts (India) Ltd.</t>
  </si>
  <si>
    <t>INE758C01029</t>
  </si>
  <si>
    <t>101159</t>
  </si>
  <si>
    <t>Rossari Biotech Ltd.</t>
  </si>
  <si>
    <t>INE02A801020</t>
  </si>
  <si>
    <t>Ajax Engineering Ltd.</t>
  </si>
  <si>
    <t>101949</t>
  </si>
  <si>
    <t>Samhi Hotels Ltd.</t>
  </si>
  <si>
    <t>INE08U801020</t>
  </si>
  <si>
    <t>102568</t>
  </si>
  <si>
    <t>INE274Y01021</t>
  </si>
  <si>
    <t>SBI Magnum Low Duration Fund</t>
  </si>
  <si>
    <t>704961</t>
  </si>
  <si>
    <t>INE849A08082</t>
  </si>
  <si>
    <t>701690</t>
  </si>
  <si>
    <t>INE219X07025</t>
  </si>
  <si>
    <t>704899</t>
  </si>
  <si>
    <t>INE020B08FH7</t>
  </si>
  <si>
    <t>704851</t>
  </si>
  <si>
    <t>INE377Y07490</t>
  </si>
  <si>
    <t>703913</t>
  </si>
  <si>
    <t>INE556F08KE8</t>
  </si>
  <si>
    <t>704967</t>
  </si>
  <si>
    <t>INE634S07017</t>
  </si>
  <si>
    <t>704615</t>
  </si>
  <si>
    <t>INE261F08EF5</t>
  </si>
  <si>
    <t>704452</t>
  </si>
  <si>
    <t>INE572E07134</t>
  </si>
  <si>
    <t>704797</t>
  </si>
  <si>
    <t>INE020B08FC8</t>
  </si>
  <si>
    <t>703782</t>
  </si>
  <si>
    <t>INE556F08KB4</t>
  </si>
  <si>
    <t>704638</t>
  </si>
  <si>
    <t>INE556F08KN9</t>
  </si>
  <si>
    <t>704818</t>
  </si>
  <si>
    <t>INE660A07RS6</t>
  </si>
  <si>
    <t>704870</t>
  </si>
  <si>
    <t>INE115A07QT1</t>
  </si>
  <si>
    <t>705216</t>
  </si>
  <si>
    <t>INE831R07540</t>
  </si>
  <si>
    <t>704318</t>
  </si>
  <si>
    <t>Sikka Ports &amp; Terminals Ltd.</t>
  </si>
  <si>
    <t>INE941D07208</t>
  </si>
  <si>
    <t>704156</t>
  </si>
  <si>
    <t>INE134E08MC7</t>
  </si>
  <si>
    <t>704430</t>
  </si>
  <si>
    <t>INE134E08MT1</t>
  </si>
  <si>
    <t>704122</t>
  </si>
  <si>
    <t>INE556F08KG3</t>
  </si>
  <si>
    <t>703910</t>
  </si>
  <si>
    <t>INE134E08LU1</t>
  </si>
  <si>
    <t>704323</t>
  </si>
  <si>
    <t>INE261F08EB4</t>
  </si>
  <si>
    <t>704741</t>
  </si>
  <si>
    <t>INE020B08EX7</t>
  </si>
  <si>
    <t>704960</t>
  </si>
  <si>
    <t>INE115A07QE3</t>
  </si>
  <si>
    <t>703788</t>
  </si>
  <si>
    <t>Can Fin Homes Ltd.</t>
  </si>
  <si>
    <t>INE477A07357</t>
  </si>
  <si>
    <t>704908</t>
  </si>
  <si>
    <t>Interise Trust</t>
  </si>
  <si>
    <t>INE790Z07053</t>
  </si>
  <si>
    <t>704195</t>
  </si>
  <si>
    <t>INE774D07UT1</t>
  </si>
  <si>
    <t>704128</t>
  </si>
  <si>
    <t>INE020B08EF4</t>
  </si>
  <si>
    <t>703813</t>
  </si>
  <si>
    <t>INE556F08KC2</t>
  </si>
  <si>
    <t>704761</t>
  </si>
  <si>
    <t>INE557F08FW8</t>
  </si>
  <si>
    <t>704896</t>
  </si>
  <si>
    <t>INE660A07RP2</t>
  </si>
  <si>
    <t>704132</t>
  </si>
  <si>
    <t>INE261F08DX0</t>
  </si>
  <si>
    <t>704783</t>
  </si>
  <si>
    <t>INE115A07PW7</t>
  </si>
  <si>
    <t>702958</t>
  </si>
  <si>
    <t>INE134E08LK2</t>
  </si>
  <si>
    <t>704604</t>
  </si>
  <si>
    <t>INE115A07PN6</t>
  </si>
  <si>
    <t>704824</t>
  </si>
  <si>
    <t>INE121A07RF6</t>
  </si>
  <si>
    <t>702693</t>
  </si>
  <si>
    <t>INE020B08DK6</t>
  </si>
  <si>
    <t>704286</t>
  </si>
  <si>
    <t>INE261F08EA6</t>
  </si>
  <si>
    <t>704852</t>
  </si>
  <si>
    <t>INE219X07124</t>
  </si>
  <si>
    <t>704157</t>
  </si>
  <si>
    <t>INE916DA7SF5</t>
  </si>
  <si>
    <t>704814</t>
  </si>
  <si>
    <t>INE121A07RC3</t>
  </si>
  <si>
    <t>704011</t>
  </si>
  <si>
    <t>INE556F08KF5</t>
  </si>
  <si>
    <t>703784</t>
  </si>
  <si>
    <t>INE134E08LO4</t>
  </si>
  <si>
    <t>704857</t>
  </si>
  <si>
    <t>John Deere Financial India Pvt. Ltd.</t>
  </si>
  <si>
    <t>INE00V208082</t>
  </si>
  <si>
    <t>1600015</t>
  </si>
  <si>
    <t>INE16J715027</t>
  </si>
  <si>
    <t>1600013</t>
  </si>
  <si>
    <t>INE0BTV15220</t>
  </si>
  <si>
    <t>1905636</t>
  </si>
  <si>
    <t>6.32% State Government of Karnataka 2028</t>
  </si>
  <si>
    <t>IN1920200129</t>
  </si>
  <si>
    <t>1905769</t>
  </si>
  <si>
    <t>8.01% State Government of Andhra Pradesh 2026</t>
  </si>
  <si>
    <t>IN1020160017</t>
  </si>
  <si>
    <t>1904007</t>
  </si>
  <si>
    <t>7.18% State Government of Haryana 2026</t>
  </si>
  <si>
    <t>IN1620160193</t>
  </si>
  <si>
    <t>1009934</t>
  </si>
  <si>
    <t>INE486A14FF4</t>
  </si>
  <si>
    <t>1009989</t>
  </si>
  <si>
    <t>INE116F14208</t>
  </si>
  <si>
    <t>1010046</t>
  </si>
  <si>
    <t>INE012I14RG4</t>
  </si>
  <si>
    <t>1009915</t>
  </si>
  <si>
    <t>INE556F14KQ0</t>
  </si>
  <si>
    <t>1010082</t>
  </si>
  <si>
    <t>INE790Z14026</t>
  </si>
  <si>
    <t>1102889</t>
  </si>
  <si>
    <t>INE562A16MZ1</t>
  </si>
  <si>
    <t>1102887</t>
  </si>
  <si>
    <t>INE261F16942</t>
  </si>
  <si>
    <t>5100038</t>
  </si>
  <si>
    <t>GOI 12.10.2025 GOV</t>
  </si>
  <si>
    <t>IN001025C039</t>
  </si>
  <si>
    <t>148</t>
  </si>
  <si>
    <t>SBI Short Term Debt Fund</t>
  </si>
  <si>
    <t>704780</t>
  </si>
  <si>
    <t>INE261F08EI9</t>
  </si>
  <si>
    <t>704408</t>
  </si>
  <si>
    <t>INE936D07182</t>
  </si>
  <si>
    <t>704984</t>
  </si>
  <si>
    <t>INE403D08231</t>
  </si>
  <si>
    <t>704445</t>
  </si>
  <si>
    <t>INE0CCU07090</t>
  </si>
  <si>
    <t>704890</t>
  </si>
  <si>
    <t>INE535H07CK4</t>
  </si>
  <si>
    <t>704889</t>
  </si>
  <si>
    <t>Toyota Financial Services India Ltd.</t>
  </si>
  <si>
    <t>INE692Q07522</t>
  </si>
  <si>
    <t>704983</t>
  </si>
  <si>
    <t>INE950O07495</t>
  </si>
  <si>
    <t>704260</t>
  </si>
  <si>
    <t>INE692Q07415</t>
  </si>
  <si>
    <t>704990</t>
  </si>
  <si>
    <t>INE725H08212</t>
  </si>
  <si>
    <t>704997</t>
  </si>
  <si>
    <t>INE0CCU07132</t>
  </si>
  <si>
    <t>704130</t>
  </si>
  <si>
    <t>INE667F07IJ8</t>
  </si>
  <si>
    <t>704731</t>
  </si>
  <si>
    <t>INE0CCU07108</t>
  </si>
  <si>
    <t>703816</t>
  </si>
  <si>
    <t>TVS Credit Services Ltd.</t>
  </si>
  <si>
    <t>INE729N07032</t>
  </si>
  <si>
    <t>701091</t>
  </si>
  <si>
    <t>INE115A07MW4</t>
  </si>
  <si>
    <t>704596</t>
  </si>
  <si>
    <t>INE033L07ID4</t>
  </si>
  <si>
    <t>704164</t>
  </si>
  <si>
    <t>INE306N07NL3</t>
  </si>
  <si>
    <t>704667</t>
  </si>
  <si>
    <t>INE121A07RT7</t>
  </si>
  <si>
    <t>704869</t>
  </si>
  <si>
    <t>INE020B08FF1</t>
  </si>
  <si>
    <t>704162</t>
  </si>
  <si>
    <t>INE053F08288</t>
  </si>
  <si>
    <t>704665</t>
  </si>
  <si>
    <t>INE557F08FR8</t>
  </si>
  <si>
    <t>704252</t>
  </si>
  <si>
    <t>INE950O08261</t>
  </si>
  <si>
    <t>700703</t>
  </si>
  <si>
    <t>INE134E08IX1</t>
  </si>
  <si>
    <t>704956</t>
  </si>
  <si>
    <t>INE115A07QS3</t>
  </si>
  <si>
    <t>704169</t>
  </si>
  <si>
    <t>INE535H07BY7</t>
  </si>
  <si>
    <t>704496</t>
  </si>
  <si>
    <t>INE756I07ED5</t>
  </si>
  <si>
    <t>701292</t>
  </si>
  <si>
    <t>INE115A07OB4</t>
  </si>
  <si>
    <t>700706</t>
  </si>
  <si>
    <t>INE134E08IT9</t>
  </si>
  <si>
    <t>704578</t>
  </si>
  <si>
    <t>INE0NDH07027</t>
  </si>
  <si>
    <t>704065</t>
  </si>
  <si>
    <t>INE020B08ED9</t>
  </si>
  <si>
    <t>703997</t>
  </si>
  <si>
    <t>INE377Y07334</t>
  </si>
  <si>
    <t>704703</t>
  </si>
  <si>
    <t>INE403D08199</t>
  </si>
  <si>
    <t>704957</t>
  </si>
  <si>
    <t>INE115A07PV9</t>
  </si>
  <si>
    <t>701897</t>
  </si>
  <si>
    <t>INE134E08IR3</t>
  </si>
  <si>
    <t>704767</t>
  </si>
  <si>
    <t>INE020B08FA2</t>
  </si>
  <si>
    <t>800312</t>
  </si>
  <si>
    <t>INE774D07UP9</t>
  </si>
  <si>
    <t>1600016</t>
  </si>
  <si>
    <t>INE16J715035</t>
  </si>
  <si>
    <t>900291</t>
  </si>
  <si>
    <t>7.17% CGL 2030</t>
  </si>
  <si>
    <t>IN0020230036</t>
  </si>
  <si>
    <t>900302</t>
  </si>
  <si>
    <t>7.32% CGL 2030</t>
  </si>
  <si>
    <t>IN0020230135</t>
  </si>
  <si>
    <t>900309</t>
  </si>
  <si>
    <t>7.04% CGL 2029</t>
  </si>
  <si>
    <t>IN0020240050</t>
  </si>
  <si>
    <t>1905800</t>
  </si>
  <si>
    <t>7.17% State Government of Tamil Nadu 2033</t>
  </si>
  <si>
    <t>IN3120240574</t>
  </si>
  <si>
    <t>1905088</t>
  </si>
  <si>
    <t>7.66% State Government of Tamil Nadu 2033</t>
  </si>
  <si>
    <t>IN3120230344</t>
  </si>
  <si>
    <t>5100024</t>
  </si>
  <si>
    <t>GOI 15.06.2027 GOV</t>
  </si>
  <si>
    <t>IN000627C058</t>
  </si>
  <si>
    <t>186</t>
  </si>
  <si>
    <t>500001</t>
  </si>
  <si>
    <t>Gold</t>
  </si>
  <si>
    <t>IDIA00500001</t>
  </si>
  <si>
    <t>192</t>
  </si>
  <si>
    <t>SBI PSU Fund</t>
  </si>
  <si>
    <t>100733</t>
  </si>
  <si>
    <t>General Insurance Corporation of India</t>
  </si>
  <si>
    <t>INE481Y01014</t>
  </si>
  <si>
    <t>101119</t>
  </si>
  <si>
    <t>SBI Cards &amp; Payment Services Ltd.</t>
  </si>
  <si>
    <t>INE018E01016</t>
  </si>
  <si>
    <t>100129</t>
  </si>
  <si>
    <t>Engineers India Ltd.</t>
  </si>
  <si>
    <t>INE510A01028</t>
  </si>
  <si>
    <t>246</t>
  </si>
  <si>
    <t>SBI Gold Fund</t>
  </si>
  <si>
    <t>326</t>
  </si>
  <si>
    <t>SBI BSE Sensex ETF</t>
  </si>
  <si>
    <t>346</t>
  </si>
  <si>
    <t>SBI Smallcap Fund</t>
  </si>
  <si>
    <t>101929</t>
  </si>
  <si>
    <t>INE423Y01016</t>
  </si>
  <si>
    <t>101434</t>
  </si>
  <si>
    <t>CMS Info Systems Ltd.</t>
  </si>
  <si>
    <t>INE925R01014</t>
  </si>
  <si>
    <t>100586</t>
  </si>
  <si>
    <t>Ratnamani Metals &amp; Tubes Ltd.</t>
  </si>
  <si>
    <t>INE703B01027</t>
  </si>
  <si>
    <t>100385</t>
  </si>
  <si>
    <t>Triveni Turbine Ltd.</t>
  </si>
  <si>
    <t>INE152M01016</t>
  </si>
  <si>
    <t>100512</t>
  </si>
  <si>
    <t>Elgi Equipments Ltd.</t>
  </si>
  <si>
    <t>INE285A01027</t>
  </si>
  <si>
    <t>100653</t>
  </si>
  <si>
    <t>Deepak Fertilizers and Petrochemicals Corporation Ltd.</t>
  </si>
  <si>
    <t>INE501A01019</t>
  </si>
  <si>
    <t>101176</t>
  </si>
  <si>
    <t>Happiest Minds Technologies Ltd.</t>
  </si>
  <si>
    <t>INE419U01012</t>
  </si>
  <si>
    <t>100254</t>
  </si>
  <si>
    <t>Karur Vysya Bank Ltd.</t>
  </si>
  <si>
    <t>INE036D01028</t>
  </si>
  <si>
    <t>101404</t>
  </si>
  <si>
    <t>AnandRathi Wealth Ltd.</t>
  </si>
  <si>
    <t>INE463V01026</t>
  </si>
  <si>
    <t>100332</t>
  </si>
  <si>
    <t>Navin Fluorine International Ltd.</t>
  </si>
  <si>
    <t>INE048G01026</t>
  </si>
  <si>
    <t>101708</t>
  </si>
  <si>
    <t>Electronics Mart India Ltd.</t>
  </si>
  <si>
    <t>INE02YR01019</t>
  </si>
  <si>
    <t>100571</t>
  </si>
  <si>
    <t>KNR Constructions Ltd.</t>
  </si>
  <si>
    <t>INE634I01029</t>
  </si>
  <si>
    <t>100671</t>
  </si>
  <si>
    <t>HEG Ltd.</t>
  </si>
  <si>
    <t>INE545A01024</t>
  </si>
  <si>
    <t>100794</t>
  </si>
  <si>
    <t>Fine Organic Industries Ltd.</t>
  </si>
  <si>
    <t>INE686Y01026</t>
  </si>
  <si>
    <t>101782</t>
  </si>
  <si>
    <t>Archean Chemical Industries Ltd.</t>
  </si>
  <si>
    <t>INE128X01021</t>
  </si>
  <si>
    <t>101352</t>
  </si>
  <si>
    <t>Sansera Engineering Ltd.</t>
  </si>
  <si>
    <t>INE953O01021</t>
  </si>
  <si>
    <t>100049</t>
  </si>
  <si>
    <t>VST Industries Ltd.</t>
  </si>
  <si>
    <t>INE710A01016</t>
  </si>
  <si>
    <t>Cigarettes &amp; Tobacco Products</t>
  </si>
  <si>
    <t>100541</t>
  </si>
  <si>
    <t>Rajratan Global Wire Ltd.</t>
  </si>
  <si>
    <t>INE451D01029</t>
  </si>
  <si>
    <t>100389</t>
  </si>
  <si>
    <t>Zydus Wellness Ltd.</t>
  </si>
  <si>
    <t>INE768C01010</t>
  </si>
  <si>
    <t>348</t>
  </si>
  <si>
    <t>SBI Banking &amp; PSU Fund</t>
  </si>
  <si>
    <t>704616</t>
  </si>
  <si>
    <t>INE752E08726</t>
  </si>
  <si>
    <t>704166</t>
  </si>
  <si>
    <t>Nuclear Power Corporation of India Ltd.</t>
  </si>
  <si>
    <t>INE206D08501</t>
  </si>
  <si>
    <t>704413</t>
  </si>
  <si>
    <t>INE020B08EM0</t>
  </si>
  <si>
    <t>704325</t>
  </si>
  <si>
    <t>National Bank for Financing Infrastructure and Development</t>
  </si>
  <si>
    <t>INE0KUG08019</t>
  </si>
  <si>
    <t>704185</t>
  </si>
  <si>
    <t>INE129A08014</t>
  </si>
  <si>
    <t>703636</t>
  </si>
  <si>
    <t>INE261F08DO9</t>
  </si>
  <si>
    <t>704932</t>
  </si>
  <si>
    <t>INE134E08ND3</t>
  </si>
  <si>
    <t>702684</t>
  </si>
  <si>
    <t>INE040A08864</t>
  </si>
  <si>
    <t>704525</t>
  </si>
  <si>
    <t>INE556F08KK5</t>
  </si>
  <si>
    <t>704998</t>
  </si>
  <si>
    <t>INE556F08KU4</t>
  </si>
  <si>
    <t>700996</t>
  </si>
  <si>
    <t>INE020B08AY3</t>
  </si>
  <si>
    <t>703030</t>
  </si>
  <si>
    <t>Export-Import Bank of India</t>
  </si>
  <si>
    <t>INE514E08FG5</t>
  </si>
  <si>
    <t>703787</t>
  </si>
  <si>
    <t>INE134E08LP1</t>
  </si>
  <si>
    <t>701810</t>
  </si>
  <si>
    <t>INE040A08500</t>
  </si>
  <si>
    <t>704601</t>
  </si>
  <si>
    <t>INE556F08KM1</t>
  </si>
  <si>
    <t>704532</t>
  </si>
  <si>
    <t>INE020B08EP3</t>
  </si>
  <si>
    <t>701815</t>
  </si>
  <si>
    <t>INE040A08369</t>
  </si>
  <si>
    <t>700844</t>
  </si>
  <si>
    <t>INE053F07AC3</t>
  </si>
  <si>
    <t>704996</t>
  </si>
  <si>
    <t>INE752E08742</t>
  </si>
  <si>
    <t>701988</t>
  </si>
  <si>
    <t>INE206D08436</t>
  </si>
  <si>
    <t>702410</t>
  </si>
  <si>
    <t>INE848E07AV9</t>
  </si>
  <si>
    <t>702865</t>
  </si>
  <si>
    <t>INE733E07KA6</t>
  </si>
  <si>
    <t>704666</t>
  </si>
  <si>
    <t>INE848E07AQ9</t>
  </si>
  <si>
    <t>701987</t>
  </si>
  <si>
    <t>INE206D08428</t>
  </si>
  <si>
    <t>704300</t>
  </si>
  <si>
    <t>INE134E08MO2</t>
  </si>
  <si>
    <t>704941</t>
  </si>
  <si>
    <t>INE556F08KS8</t>
  </si>
  <si>
    <t>702564</t>
  </si>
  <si>
    <t>INE040A08849</t>
  </si>
  <si>
    <t>703087</t>
  </si>
  <si>
    <t>INE160A08191</t>
  </si>
  <si>
    <t>701753</t>
  </si>
  <si>
    <t>INE752E07KA6</t>
  </si>
  <si>
    <t>702411</t>
  </si>
  <si>
    <t>INE848E07AW7</t>
  </si>
  <si>
    <t>1905798</t>
  </si>
  <si>
    <t>7.20% State Government of Karnataka 2037</t>
  </si>
  <si>
    <t>IN1920240281</t>
  </si>
  <si>
    <t>1904077</t>
  </si>
  <si>
    <t>7.02% State Government of Tamil Nadu 2030</t>
  </si>
  <si>
    <t>IN3120210346</t>
  </si>
  <si>
    <t>1102806</t>
  </si>
  <si>
    <t>INE160A16QL5</t>
  </si>
  <si>
    <t>461</t>
  </si>
  <si>
    <t>SBI Long Term Advantage Fund - Series II</t>
  </si>
  <si>
    <t>100701</t>
  </si>
  <si>
    <t>Nippon Life India Asset Management Ltd.</t>
  </si>
  <si>
    <t>INE298J01013</t>
  </si>
  <si>
    <t>464</t>
  </si>
  <si>
    <t>SBI Banking And Financial Services Fund</t>
  </si>
  <si>
    <t>100575</t>
  </si>
  <si>
    <t>BSE Ltd.</t>
  </si>
  <si>
    <t>INE118H01025</t>
  </si>
  <si>
    <t>100240</t>
  </si>
  <si>
    <t>INE477A01020</t>
  </si>
  <si>
    <t>100073</t>
  </si>
  <si>
    <t>CARE Ratings Ltd.</t>
  </si>
  <si>
    <t>INE752H01013</t>
  </si>
  <si>
    <t>466</t>
  </si>
  <si>
    <t>SBI Nifty Next 50 ETF</t>
  </si>
  <si>
    <t>100325</t>
  </si>
  <si>
    <t>Bajaj Holdings &amp; Investment Ltd.</t>
  </si>
  <si>
    <t>INE118A01012</t>
  </si>
  <si>
    <t>100379</t>
  </si>
  <si>
    <t>Adani Power Ltd.</t>
  </si>
  <si>
    <t>INE814H01011</t>
  </si>
  <si>
    <t>101617</t>
  </si>
  <si>
    <t>Macrotech Developers Ltd.</t>
  </si>
  <si>
    <t>INE670K01029</t>
  </si>
  <si>
    <t>101547</t>
  </si>
  <si>
    <t>INE053F01010</t>
  </si>
  <si>
    <t>101209</t>
  </si>
  <si>
    <t>Adani Total Gas Ltd.</t>
  </si>
  <si>
    <t>INE399L01023</t>
  </si>
  <si>
    <t>467</t>
  </si>
  <si>
    <t>SBI Nifty Bank ETF</t>
  </si>
  <si>
    <t>468</t>
  </si>
  <si>
    <t>SBI BSE 100 ETF</t>
  </si>
  <si>
    <t>656</t>
  </si>
  <si>
    <t>100358</t>
  </si>
  <si>
    <t>Suzlon Energy Ltd.</t>
  </si>
  <si>
    <t>INE040H01021</t>
  </si>
  <si>
    <t>100149</t>
  </si>
  <si>
    <t>INE528G01035</t>
  </si>
  <si>
    <t>473</t>
  </si>
  <si>
    <t>SBI Equity Savings Fund</t>
  </si>
  <si>
    <t>100677</t>
  </si>
  <si>
    <t>Dixon Technologies (India) Ltd.</t>
  </si>
  <si>
    <t>INE935N01020</t>
  </si>
  <si>
    <t>900304</t>
  </si>
  <si>
    <t>7.33% CGL 2026</t>
  </si>
  <si>
    <t>IN0020230119</t>
  </si>
  <si>
    <t>483</t>
  </si>
  <si>
    <t>SBI Nifty 50 ETF</t>
  </si>
  <si>
    <t>493</t>
  </si>
  <si>
    <t>SBI Long Term Advantage Fund - Series III</t>
  </si>
  <si>
    <t>504</t>
  </si>
  <si>
    <t>SBI Nifty 10 yr Benchmark G-Sec ETF</t>
  </si>
  <si>
    <t>511</t>
  </si>
  <si>
    <t>SBI Long Term Advantage Fund - Series IV</t>
  </si>
  <si>
    <t>100651</t>
  </si>
  <si>
    <t>GKW Ltd.</t>
  </si>
  <si>
    <t>INE528A01020</t>
  </si>
  <si>
    <t>524</t>
  </si>
  <si>
    <t>SBI Long Term Advantage Fund - Series V</t>
  </si>
  <si>
    <t>102050</t>
  </si>
  <si>
    <t>Tips Music Ltd.</t>
  </si>
  <si>
    <t>INE716B01029</t>
  </si>
  <si>
    <t>535</t>
  </si>
  <si>
    <t>SBI Long Term Advantage Fund - Series VI</t>
  </si>
  <si>
    <t>102507</t>
  </si>
  <si>
    <t>Pakka Ltd.</t>
  </si>
  <si>
    <t>INE551D01018</t>
  </si>
  <si>
    <t>Paper, Forest &amp; Jute Products</t>
  </si>
  <si>
    <t>547</t>
  </si>
  <si>
    <t>SBI BSE Sensex Next 50 ETF</t>
  </si>
  <si>
    <t>689</t>
  </si>
  <si>
    <t>556</t>
  </si>
  <si>
    <t>SBI NIFTY 200 Quality 30 ETF</t>
  </si>
  <si>
    <t>100219</t>
  </si>
  <si>
    <t>Indraprastha Gas Ltd.</t>
  </si>
  <si>
    <t>INE203G01027</t>
  </si>
  <si>
    <t>566</t>
  </si>
  <si>
    <t>SBI Corporate Bond Fund</t>
  </si>
  <si>
    <t>705134</t>
  </si>
  <si>
    <t>INE018A08BM2</t>
  </si>
  <si>
    <t>705255</t>
  </si>
  <si>
    <t>INE774D07VI2</t>
  </si>
  <si>
    <t>704653</t>
  </si>
  <si>
    <t>INE507T07120</t>
  </si>
  <si>
    <t>704041</t>
  </si>
  <si>
    <t>INE134E08LX5</t>
  </si>
  <si>
    <t>704825</t>
  </si>
  <si>
    <t>INE660A07RT4</t>
  </si>
  <si>
    <t>704934</t>
  </si>
  <si>
    <t>INE033L07IJ1</t>
  </si>
  <si>
    <t>800322</t>
  </si>
  <si>
    <t>INE0H7R07066</t>
  </si>
  <si>
    <t>704529</t>
  </si>
  <si>
    <t>INE018A08BF6</t>
  </si>
  <si>
    <t>703902</t>
  </si>
  <si>
    <t>INE219X07462</t>
  </si>
  <si>
    <t>704976</t>
  </si>
  <si>
    <t>INE556F08KT6</t>
  </si>
  <si>
    <t>705155</t>
  </si>
  <si>
    <t>INE848E08268</t>
  </si>
  <si>
    <t>704238</t>
  </si>
  <si>
    <t>INE377Y07375</t>
  </si>
  <si>
    <t>704585</t>
  </si>
  <si>
    <t>INE377Y07425</t>
  </si>
  <si>
    <t>705055</t>
  </si>
  <si>
    <t>INE660A07RU2</t>
  </si>
  <si>
    <t>704827</t>
  </si>
  <si>
    <t>INE507T07138</t>
  </si>
  <si>
    <t>703225</t>
  </si>
  <si>
    <t>INE941D07158</t>
  </si>
  <si>
    <t>704261</t>
  </si>
  <si>
    <t>INE667F07IL4</t>
  </si>
  <si>
    <t>704013</t>
  </si>
  <si>
    <t>INE306N07NF5</t>
  </si>
  <si>
    <t>705133</t>
  </si>
  <si>
    <t>INE115A07PR7</t>
  </si>
  <si>
    <t>704335</t>
  </si>
  <si>
    <t>INE756I07DX5</t>
  </si>
  <si>
    <t>703845</t>
  </si>
  <si>
    <t>INE0KXY07018</t>
  </si>
  <si>
    <t>704474</t>
  </si>
  <si>
    <t>INE377Y07433</t>
  </si>
  <si>
    <t>704765</t>
  </si>
  <si>
    <t>INE535H07CG2</t>
  </si>
  <si>
    <t>704005</t>
  </si>
  <si>
    <t>INE020B08EA5</t>
  </si>
  <si>
    <t>704919</t>
  </si>
  <si>
    <t>INE0CCU07116</t>
  </si>
  <si>
    <t>704450</t>
  </si>
  <si>
    <t>INE692Q07449</t>
  </si>
  <si>
    <t>704549</t>
  </si>
  <si>
    <t>INE306N07NS8</t>
  </si>
  <si>
    <t>704791</t>
  </si>
  <si>
    <t>INE535H07CH0</t>
  </si>
  <si>
    <t>705281</t>
  </si>
  <si>
    <t>INE296A07TB1</t>
  </si>
  <si>
    <t>704849</t>
  </si>
  <si>
    <t>INE219X07454</t>
  </si>
  <si>
    <t>704302</t>
  </si>
  <si>
    <t>INE115A07QD5</t>
  </si>
  <si>
    <t>703767</t>
  </si>
  <si>
    <t>INE219X07348</t>
  </si>
  <si>
    <t>703197</t>
  </si>
  <si>
    <t>INE261F08CO1</t>
  </si>
  <si>
    <t>704714</t>
  </si>
  <si>
    <t>INE01XX07059</t>
  </si>
  <si>
    <t>704384</t>
  </si>
  <si>
    <t>INE667F07IN0</t>
  </si>
  <si>
    <t>704617</t>
  </si>
  <si>
    <t>INE261F08CN3</t>
  </si>
  <si>
    <t>704545</t>
  </si>
  <si>
    <t>INE556F08KL3</t>
  </si>
  <si>
    <t>704963</t>
  </si>
  <si>
    <t>INE916DA7SJ7</t>
  </si>
  <si>
    <t>704872</t>
  </si>
  <si>
    <t>INE296A07TA3</t>
  </si>
  <si>
    <t>704789</t>
  </si>
  <si>
    <t>INE916DA7RW2</t>
  </si>
  <si>
    <t>704933</t>
  </si>
  <si>
    <t>INE261F08EK5</t>
  </si>
  <si>
    <t>700751</t>
  </si>
  <si>
    <t>INE134E08IO0</t>
  </si>
  <si>
    <t>702601</t>
  </si>
  <si>
    <t>Bharat Sanchar Nigam Ltd.</t>
  </si>
  <si>
    <t>INE103D08021</t>
  </si>
  <si>
    <t>704928</t>
  </si>
  <si>
    <t>INE296A07SY5</t>
  </si>
  <si>
    <t>704587</t>
  </si>
  <si>
    <t>INE377Y07417</t>
  </si>
  <si>
    <t>703012</t>
  </si>
  <si>
    <t>INE936D07174</t>
  </si>
  <si>
    <t>704704</t>
  </si>
  <si>
    <t>INE153A08154</t>
  </si>
  <si>
    <t>1600019</t>
  </si>
  <si>
    <t>INE1CBK15037</t>
  </si>
  <si>
    <t>626</t>
  </si>
  <si>
    <t>1904693</t>
  </si>
  <si>
    <t>7.63% State Government of Jharkhand 2030</t>
  </si>
  <si>
    <t>IN3720220042</t>
  </si>
  <si>
    <t>1102820</t>
  </si>
  <si>
    <t>INE476A16ZU7</t>
  </si>
  <si>
    <t>1102888</t>
  </si>
  <si>
    <t>INE476A16ZV5</t>
  </si>
  <si>
    <t>1102830</t>
  </si>
  <si>
    <t>INE476A16ZQ5</t>
  </si>
  <si>
    <t>575</t>
  </si>
  <si>
    <t>SBI Equity Minimum Variance Fund</t>
  </si>
  <si>
    <t>581</t>
  </si>
  <si>
    <t>SBI Fixed Maturity Plan (FMP)- Series 1</t>
  </si>
  <si>
    <t>1900306</t>
  </si>
  <si>
    <t>8.39% State Government of Bihar 2029</t>
  </si>
  <si>
    <t>IN1320180079</t>
  </si>
  <si>
    <t>1900308</t>
  </si>
  <si>
    <t>8.39% State Government of Uttar Pradesh 2029</t>
  </si>
  <si>
    <t>IN3320180182</t>
  </si>
  <si>
    <t>1900289</t>
  </si>
  <si>
    <t>8.35% State Government of Gujarat 2029</t>
  </si>
  <si>
    <t>IN1520180317</t>
  </si>
  <si>
    <t>1900298</t>
  </si>
  <si>
    <t>8.30% State Government of Gujarat 2029</t>
  </si>
  <si>
    <t>IN1520180325</t>
  </si>
  <si>
    <t>1900305</t>
  </si>
  <si>
    <t>8.06% State Government of Karnataka 2029</t>
  </si>
  <si>
    <t>IN1920180222</t>
  </si>
  <si>
    <t>1900304</t>
  </si>
  <si>
    <t>8.05% State Government of Gujarat 2029</t>
  </si>
  <si>
    <t>IN1520180341</t>
  </si>
  <si>
    <t>5100014</t>
  </si>
  <si>
    <t>GOI 16.12.2028 GOV</t>
  </si>
  <si>
    <t>IN001228C070</t>
  </si>
  <si>
    <t>5100122</t>
  </si>
  <si>
    <t>GOI 06.11.2028 GOV</t>
  </si>
  <si>
    <t>IN001128C023</t>
  </si>
  <si>
    <t>5100088</t>
  </si>
  <si>
    <t>GOI 19.03.2029 GOV</t>
  </si>
  <si>
    <t>IN000329C044</t>
  </si>
  <si>
    <t>1800647</t>
  </si>
  <si>
    <t>GOI 12.06.2028 GOV</t>
  </si>
  <si>
    <t>IN000628C049</t>
  </si>
  <si>
    <t>1800735</t>
  </si>
  <si>
    <t>GOI 22.02.2029 GOV</t>
  </si>
  <si>
    <t>IN000229C020</t>
  </si>
  <si>
    <t>5100103</t>
  </si>
  <si>
    <t>GOI 12.12.2028 GOV</t>
  </si>
  <si>
    <t>IN001228C047</t>
  </si>
  <si>
    <t>5100105</t>
  </si>
  <si>
    <t>GOI 12.03.2029 GOV</t>
  </si>
  <si>
    <t>IN000329C051</t>
  </si>
  <si>
    <t>587</t>
  </si>
  <si>
    <t>SBI Fixed Maturity Plan (FMP)- Series 6</t>
  </si>
  <si>
    <t>1900362</t>
  </si>
  <si>
    <t>8.15% State Government of Rajasthan 2029</t>
  </si>
  <si>
    <t>IN2920190021</t>
  </si>
  <si>
    <t>900100</t>
  </si>
  <si>
    <t>8.16% State Government of Karnataka 2029</t>
  </si>
  <si>
    <t>IN1920180214</t>
  </si>
  <si>
    <t>5100121</t>
  </si>
  <si>
    <t>GOI 06.05.2029 GOV</t>
  </si>
  <si>
    <t>IN000529C023</t>
  </si>
  <si>
    <t>1800689</t>
  </si>
  <si>
    <t>GOI 17.12.2028 GOV</t>
  </si>
  <si>
    <t>IN001228C039</t>
  </si>
  <si>
    <t>5100094</t>
  </si>
  <si>
    <t>GOI 19.12.2028 GOV</t>
  </si>
  <si>
    <t>IN001228C096</t>
  </si>
  <si>
    <t>618</t>
  </si>
  <si>
    <t>SBI Fixed Maturity Plan (FMP)- Series 34</t>
  </si>
  <si>
    <t>1901217</t>
  </si>
  <si>
    <t>6.84% State Government of Rajasthan 2030</t>
  </si>
  <si>
    <t>IN2920190443</t>
  </si>
  <si>
    <t>5100089</t>
  </si>
  <si>
    <t>GOI 19.09.2029 GOV</t>
  </si>
  <si>
    <t>IN000929C041</t>
  </si>
  <si>
    <t>5100117</t>
  </si>
  <si>
    <t>GOI 22.04.2030 GOV</t>
  </si>
  <si>
    <t>IN000430C032</t>
  </si>
  <si>
    <t>1800740</t>
  </si>
  <si>
    <t>GOI 15.12.2029 GOV</t>
  </si>
  <si>
    <t>IN001229C052</t>
  </si>
  <si>
    <t>619</t>
  </si>
  <si>
    <t>SBI Magnum Children's Benefit Fund- Investment Plan</t>
  </si>
  <si>
    <t>102135</t>
  </si>
  <si>
    <t>Le Travenues Technology Pvt. Ltd.</t>
  </si>
  <si>
    <t>INE0HV901016</t>
  </si>
  <si>
    <t>102092</t>
  </si>
  <si>
    <t>Shakti Pumps (India) Ltd.</t>
  </si>
  <si>
    <t>INE908D01010</t>
  </si>
  <si>
    <t>102222</t>
  </si>
  <si>
    <t>102511</t>
  </si>
  <si>
    <t>One Mobikwik Systems Pvt. Ltd.</t>
  </si>
  <si>
    <t>INE0HLU01028</t>
  </si>
  <si>
    <t>3000021</t>
  </si>
  <si>
    <t>Renew Energy Global</t>
  </si>
  <si>
    <t>GB00BNQMPN80</t>
  </si>
  <si>
    <t>620</t>
  </si>
  <si>
    <t>SBI Floating Rate Debt Fund</t>
  </si>
  <si>
    <t>704964</t>
  </si>
  <si>
    <t>INE756I07EY1</t>
  </si>
  <si>
    <t>900136</t>
  </si>
  <si>
    <t>7.59% CGL 2031</t>
  </si>
  <si>
    <t>IN0020180041</t>
  </si>
  <si>
    <t>900166</t>
  </si>
  <si>
    <t>7.53% CGL 2034</t>
  </si>
  <si>
    <t>IN0020210137</t>
  </si>
  <si>
    <t>621</t>
  </si>
  <si>
    <t>SBI Nifty IT ETF</t>
  </si>
  <si>
    <t>622</t>
  </si>
  <si>
    <t>SBI Nifty Private Bank ETF</t>
  </si>
  <si>
    <t>623</t>
  </si>
  <si>
    <t>SBI RETIREMENT BENEFIT FUND - AGGRESSIVE PLAN</t>
  </si>
  <si>
    <t>100471</t>
  </si>
  <si>
    <t>Endurance Technologies Ltd.</t>
  </si>
  <si>
    <t>INE913H01037</t>
  </si>
  <si>
    <t>100405</t>
  </si>
  <si>
    <t>TeamLease Services Ltd.</t>
  </si>
  <si>
    <t>INE985S01024</t>
  </si>
  <si>
    <t>701249</t>
  </si>
  <si>
    <t>INE031A08681</t>
  </si>
  <si>
    <t>624</t>
  </si>
  <si>
    <t>SBI RETIREMENT BENEFIT FUND - AGGRESSIVE HYBRID PLAN</t>
  </si>
  <si>
    <t>3200005</t>
  </si>
  <si>
    <t>INE0NDH25011</t>
  </si>
  <si>
    <t>1904996</t>
  </si>
  <si>
    <t>8.05% State Government of Gujarat 2025</t>
  </si>
  <si>
    <t>IN1520150013</t>
  </si>
  <si>
    <t>625</t>
  </si>
  <si>
    <t>SBI RETIREMENT BENEFIT FUND - CONSERVATIVE HYBRID PLAN</t>
  </si>
  <si>
    <t>704046</t>
  </si>
  <si>
    <t>INE103D08039</t>
  </si>
  <si>
    <t>704066</t>
  </si>
  <si>
    <t>INE020B08EE7</t>
  </si>
  <si>
    <t>704191</t>
  </si>
  <si>
    <t>INE134E08MJ2</t>
  </si>
  <si>
    <t>SBI RETIREMENT BENEFIT FUND - CONSERVATIVE PLAN</t>
  </si>
  <si>
    <t>1905441</t>
  </si>
  <si>
    <t>7.25% State Government of Maharashtra 2044</t>
  </si>
  <si>
    <t>IN2220240203</t>
  </si>
  <si>
    <t>627</t>
  </si>
  <si>
    <t>SBI International Access- US Equity FoF</t>
  </si>
  <si>
    <t>101468</t>
  </si>
  <si>
    <t>Amundi Funds US Pioneer Fund -I15 USD CAP</t>
  </si>
  <si>
    <t>LU2428739630</t>
  </si>
  <si>
    <t>628</t>
  </si>
  <si>
    <t>SBI Fixed Maturity Plan (FMP)- Series 41</t>
  </si>
  <si>
    <t>701825</t>
  </si>
  <si>
    <t>INE134E08GY3</t>
  </si>
  <si>
    <t>701478</t>
  </si>
  <si>
    <t>INE020B08930</t>
  </si>
  <si>
    <t>1901425</t>
  </si>
  <si>
    <t>6.69% State Government of Madhya Pradesh 2025</t>
  </si>
  <si>
    <t>IN2120200273</t>
  </si>
  <si>
    <t>1901430</t>
  </si>
  <si>
    <t>6.64% State Government of Bihar 2025</t>
  </si>
  <si>
    <t>IN1320200158</t>
  </si>
  <si>
    <t>5100043</t>
  </si>
  <si>
    <t>GOI 12.03.2025 GOV</t>
  </si>
  <si>
    <t>IN000325C059</t>
  </si>
  <si>
    <t>5100040</t>
  </si>
  <si>
    <t>GOI 19.03.2025 GOV</t>
  </si>
  <si>
    <t>IN000325C042</t>
  </si>
  <si>
    <t>5100116</t>
  </si>
  <si>
    <t>GOI 22.04.2025 GOV</t>
  </si>
  <si>
    <t>IN000425C040</t>
  </si>
  <si>
    <t>5100033</t>
  </si>
  <si>
    <t>GOI 12.04.2025 GOV</t>
  </si>
  <si>
    <t>IN000425C032</t>
  </si>
  <si>
    <t>629</t>
  </si>
  <si>
    <t>SBI Fixed Maturity Plan (FMP)- Series 42</t>
  </si>
  <si>
    <t>1901436</t>
  </si>
  <si>
    <t>8.28% State Government of Karnataka 2026</t>
  </si>
  <si>
    <t>IN1920180198</t>
  </si>
  <si>
    <t>1901346</t>
  </si>
  <si>
    <t>8.38% State Government of Tamil Nadu 2026</t>
  </si>
  <si>
    <t>IN3120150187</t>
  </si>
  <si>
    <t>1900131</t>
  </si>
  <si>
    <t>8.83% State Government of Uttar Pradesh 2026</t>
  </si>
  <si>
    <t>IN3320150383</t>
  </si>
  <si>
    <t>1901438</t>
  </si>
  <si>
    <t>7.90% State Government of Rajasthan 2026</t>
  </si>
  <si>
    <t>IN2920200028</t>
  </si>
  <si>
    <t>1900632</t>
  </si>
  <si>
    <t>8.54% State Government of Bihar 2026</t>
  </si>
  <si>
    <t>IN1320150031</t>
  </si>
  <si>
    <t>1901232</t>
  </si>
  <si>
    <t>8.42% State Government of Kerala 2026</t>
  </si>
  <si>
    <t>IN2020150149</t>
  </si>
  <si>
    <t>1901312</t>
  </si>
  <si>
    <t>8.36% State Government of Maharashtra 2026</t>
  </si>
  <si>
    <t>IN2220150170</t>
  </si>
  <si>
    <t>1901435</t>
  </si>
  <si>
    <t>8.38% State Government of Rajasthan 2026</t>
  </si>
  <si>
    <t>IN2920150231</t>
  </si>
  <si>
    <t>1901437</t>
  </si>
  <si>
    <t>6.18% State Government of Gujarat 2026</t>
  </si>
  <si>
    <t>IN1520200339</t>
  </si>
  <si>
    <t>1900303</t>
  </si>
  <si>
    <t>8.32% State Government of Chhattisgarh 2026</t>
  </si>
  <si>
    <t>IN3520150043</t>
  </si>
  <si>
    <t>1900781</t>
  </si>
  <si>
    <t>8.51% State Government of Haryana 2026</t>
  </si>
  <si>
    <t>IN1620150137</t>
  </si>
  <si>
    <t>1901527</t>
  </si>
  <si>
    <t>8.31% State Government of West Bengal 2025</t>
  </si>
  <si>
    <t>IN3420150044</t>
  </si>
  <si>
    <t>5100098</t>
  </si>
  <si>
    <t>GOI 12.12.2025 GOV</t>
  </si>
  <si>
    <t>IN001225C043</t>
  </si>
  <si>
    <t>1800687</t>
  </si>
  <si>
    <t>GOI 22.02.2026 GOV</t>
  </si>
  <si>
    <t>IN000226C026</t>
  </si>
  <si>
    <t>5100049</t>
  </si>
  <si>
    <t>GOI 12.03.2026 GOV</t>
  </si>
  <si>
    <t>IN000326C057</t>
  </si>
  <si>
    <t>5100113</t>
  </si>
  <si>
    <t>GOI 22.04.2026 GOV</t>
  </si>
  <si>
    <t>IN000426C048</t>
  </si>
  <si>
    <t>5100079</t>
  </si>
  <si>
    <t>GOI 19.03.2026 GOV</t>
  </si>
  <si>
    <t>IN000326C040</t>
  </si>
  <si>
    <t>5100008</t>
  </si>
  <si>
    <t>GOI 15.03.2026 GOV</t>
  </si>
  <si>
    <t>IN000326C024</t>
  </si>
  <si>
    <t>5100012</t>
  </si>
  <si>
    <t>GOI 15.12.2025 GOV</t>
  </si>
  <si>
    <t>IN001225C050</t>
  </si>
  <si>
    <t>5100041</t>
  </si>
  <si>
    <t>GOI 19.09.2025 GOV</t>
  </si>
  <si>
    <t>IN000925C049</t>
  </si>
  <si>
    <t>5100100</t>
  </si>
  <si>
    <t>GOI 19.12.2025 GOV</t>
  </si>
  <si>
    <t>IN001225C092</t>
  </si>
  <si>
    <t>630</t>
  </si>
  <si>
    <t>SBI Fixed Maturity Plan (FMP)- Series 43</t>
  </si>
  <si>
    <t>1901029</t>
  </si>
  <si>
    <t>8.15% State Government of Gujarat 2025</t>
  </si>
  <si>
    <t>IN1520150054</t>
  </si>
  <si>
    <t>1900437</t>
  </si>
  <si>
    <t>8.33% State Government of Andhra Pradesh 2025</t>
  </si>
  <si>
    <t>IN1020150034</t>
  </si>
  <si>
    <t>1900135</t>
  </si>
  <si>
    <t>8.29% State Government of Tamil Nadu 2025</t>
  </si>
  <si>
    <t>IN3120150070</t>
  </si>
  <si>
    <t>1900027</t>
  </si>
  <si>
    <t>8.25% State Government of Maharashtra 2025</t>
  </si>
  <si>
    <t>IN2220150014</t>
  </si>
  <si>
    <t>1901453</t>
  </si>
  <si>
    <t>8.16% State Government of Maharashtra 2025</t>
  </si>
  <si>
    <t>IN2220150097</t>
  </si>
  <si>
    <t>5100009</t>
  </si>
  <si>
    <t>GOI 16.06.2025 GOV</t>
  </si>
  <si>
    <t>IN000625C078</t>
  </si>
  <si>
    <t>5100118</t>
  </si>
  <si>
    <t>GOI 06.05.2025 GOV</t>
  </si>
  <si>
    <t>IN000525C021</t>
  </si>
  <si>
    <t>5100046</t>
  </si>
  <si>
    <t>GOI 12.09.2025 GOV</t>
  </si>
  <si>
    <t>IN000925C056</t>
  </si>
  <si>
    <t>5100099</t>
  </si>
  <si>
    <t>GOI 19.06.2025 GOV</t>
  </si>
  <si>
    <t>IN000625C094</t>
  </si>
  <si>
    <t>5100091</t>
  </si>
  <si>
    <t>GOI 12.06.2025 GOV</t>
  </si>
  <si>
    <t>IN000625C045</t>
  </si>
  <si>
    <t>631</t>
  </si>
  <si>
    <t>SBI Nifty Next 50 Index Fund</t>
  </si>
  <si>
    <t>632</t>
  </si>
  <si>
    <t>SBI Fixed Maturity Plan (FMP)- Series 44</t>
  </si>
  <si>
    <t>1900841</t>
  </si>
  <si>
    <t>8.07% State Government of Rajasthan 2026</t>
  </si>
  <si>
    <t>IN2920160032</t>
  </si>
  <si>
    <t>1901130</t>
  </si>
  <si>
    <t>8.09% State Government of West Bengal 2026</t>
  </si>
  <si>
    <t>IN3420160019</t>
  </si>
  <si>
    <t>1901464</t>
  </si>
  <si>
    <t>8.07% State Government of Tamil Nadu 2026</t>
  </si>
  <si>
    <t>IN3120160053</t>
  </si>
  <si>
    <t>1901151</t>
  </si>
  <si>
    <t>8.02% State Government of Telangana 2026</t>
  </si>
  <si>
    <t>IN4520160032</t>
  </si>
  <si>
    <t>1900683</t>
  </si>
  <si>
    <t>8.09% State Government of Andhra Pradesh 2026</t>
  </si>
  <si>
    <t>IN1020160025</t>
  </si>
  <si>
    <t>1901461</t>
  </si>
  <si>
    <t>8.05% State Government of Gujarat 2026</t>
  </si>
  <si>
    <t>IN1520160053</t>
  </si>
  <si>
    <t>1800637</t>
  </si>
  <si>
    <t>GOI 15.06.2026 GOV</t>
  </si>
  <si>
    <t>IN000626C050</t>
  </si>
  <si>
    <t>5100010</t>
  </si>
  <si>
    <t>GOI 16.06.2026 GOV</t>
  </si>
  <si>
    <t>IN000626C076</t>
  </si>
  <si>
    <t>5100093</t>
  </si>
  <si>
    <t>GOI 19.06.2026 GOV</t>
  </si>
  <si>
    <t>IN000626C092</t>
  </si>
  <si>
    <t>1800638</t>
  </si>
  <si>
    <t>GOI 23.06.2026 GOV</t>
  </si>
  <si>
    <t>IN000626C068</t>
  </si>
  <si>
    <t>1800677</t>
  </si>
  <si>
    <t>GOI 17.06.2026 GOV</t>
  </si>
  <si>
    <t>IN000626C035</t>
  </si>
  <si>
    <t>1800671</t>
  </si>
  <si>
    <t>GOI 12.06.2026 GOV</t>
  </si>
  <si>
    <t>IN000626C043</t>
  </si>
  <si>
    <t>633</t>
  </si>
  <si>
    <t>SBI Fixed Maturity Plan (FMP)- Series 45</t>
  </si>
  <si>
    <t>1900929</t>
  </si>
  <si>
    <t>8.60% State Government of Bihar 2026</t>
  </si>
  <si>
    <t>IN1320150056</t>
  </si>
  <si>
    <t>1901469</t>
  </si>
  <si>
    <t>8.01% State Government of Tamil Nadu 2026</t>
  </si>
  <si>
    <t>IN3120160038</t>
  </si>
  <si>
    <t>1901468</t>
  </si>
  <si>
    <t>7.97% State Government of Telangana 2026</t>
  </si>
  <si>
    <t>IN4520160057</t>
  </si>
  <si>
    <t>1900907</t>
  </si>
  <si>
    <t>8.03% State Government of Uttar Pradesh 2026</t>
  </si>
  <si>
    <t>IN3320160028</t>
  </si>
  <si>
    <t>1900825</t>
  </si>
  <si>
    <t>8.08% State Government of Maharashtra 2026</t>
  </si>
  <si>
    <t>IN2220160013</t>
  </si>
  <si>
    <t>1901470</t>
  </si>
  <si>
    <t>7.98% State Government of Kerala 2026</t>
  </si>
  <si>
    <t>IN2020160056</t>
  </si>
  <si>
    <t>634</t>
  </si>
  <si>
    <t>SBI Nifty Consumption ETF</t>
  </si>
  <si>
    <t>668</t>
  </si>
  <si>
    <t>635</t>
  </si>
  <si>
    <t>SBI Fixed Maturity Plan (FMP)- Series 46</t>
  </si>
  <si>
    <t>1901484</t>
  </si>
  <si>
    <t>7.85% State Government of Telangana 2026</t>
  </si>
  <si>
    <t>IN4520160065</t>
  </si>
  <si>
    <t>1901485</t>
  </si>
  <si>
    <t>7.86% State Government of West Bengal 2026</t>
  </si>
  <si>
    <t>IN3420160027</t>
  </si>
  <si>
    <t>1901555</t>
  </si>
  <si>
    <t>7.83% State Government of Gujarat 2026</t>
  </si>
  <si>
    <t>IN1520160061</t>
  </si>
  <si>
    <t>636</t>
  </si>
  <si>
    <t>SBI Fixed Maturity Plan (FMP)- Series 47</t>
  </si>
  <si>
    <t>1900472</t>
  </si>
  <si>
    <t>8.21% State Government of West Bengal 2025</t>
  </si>
  <si>
    <t>IN3420150036</t>
  </si>
  <si>
    <t>1900857</t>
  </si>
  <si>
    <t>8.21% State Government of Tamil Nadu 2025</t>
  </si>
  <si>
    <t>IN3120150062</t>
  </si>
  <si>
    <t>5100006</t>
  </si>
  <si>
    <t>GOI 15.06.2025 GOV</t>
  </si>
  <si>
    <t>IN000625C052</t>
  </si>
  <si>
    <t>1800681</t>
  </si>
  <si>
    <t>GOI 17.06.2025 GOV</t>
  </si>
  <si>
    <t>IN000625C037</t>
  </si>
  <si>
    <t>5100124</t>
  </si>
  <si>
    <t>GOI 25.05.2025 GOV</t>
  </si>
  <si>
    <t>IN000525C039</t>
  </si>
  <si>
    <t>637</t>
  </si>
  <si>
    <t>SBI Fixed Maturity Plan (FMP)- Series 48</t>
  </si>
  <si>
    <t>1900025</t>
  </si>
  <si>
    <t>8.31% State Government of Uttar Pradesh 2025</t>
  </si>
  <si>
    <t>IN3320150250</t>
  </si>
  <si>
    <t>1901521</t>
  </si>
  <si>
    <t>8.15% State Government of Haryana 2025</t>
  </si>
  <si>
    <t>IN1620150020</t>
  </si>
  <si>
    <t>638</t>
  </si>
  <si>
    <t>SBI Balanced Advantage Fund</t>
  </si>
  <si>
    <t>704873</t>
  </si>
  <si>
    <t>INE121A07RX9</t>
  </si>
  <si>
    <t>705085</t>
  </si>
  <si>
    <t>INE726G08022</t>
  </si>
  <si>
    <t>703972</t>
  </si>
  <si>
    <t>INE306N07LO1</t>
  </si>
  <si>
    <t>800321</t>
  </si>
  <si>
    <t>INE756I07EK0</t>
  </si>
  <si>
    <t>704304</t>
  </si>
  <si>
    <t>INE813H07317</t>
  </si>
  <si>
    <t>705258</t>
  </si>
  <si>
    <t>INE160A08324</t>
  </si>
  <si>
    <t>900249</t>
  </si>
  <si>
    <t>7.10% CGL 2029</t>
  </si>
  <si>
    <t>IN0020220011</t>
  </si>
  <si>
    <t>900301</t>
  </si>
  <si>
    <t>7.37% CGL 2028</t>
  </si>
  <si>
    <t>IN0020230101</t>
  </si>
  <si>
    <t>1905802</t>
  </si>
  <si>
    <t>7.24% State Government of Bihar 2037</t>
  </si>
  <si>
    <t>IN1320240311</t>
  </si>
  <si>
    <t>1102593</t>
  </si>
  <si>
    <t>INE040A16EU6</t>
  </si>
  <si>
    <t>639</t>
  </si>
  <si>
    <t>SBI Fixed Maturity Plan (FMP)- Series 49</t>
  </si>
  <si>
    <t>1901537</t>
  </si>
  <si>
    <t>7.86% State Government of Uttar Pradesh 2026</t>
  </si>
  <si>
    <t>IN3320160184</t>
  </si>
  <si>
    <t>1901540</t>
  </si>
  <si>
    <t>7.98% State Government of Haryana 2026</t>
  </si>
  <si>
    <t>IN1620160060</t>
  </si>
  <si>
    <t>1900724</t>
  </si>
  <si>
    <t>7.61% State Government of Kerala 2026</t>
  </si>
  <si>
    <t>IN2020160072</t>
  </si>
  <si>
    <t>1901539</t>
  </si>
  <si>
    <t>8.07% State Government of Kerala 2026</t>
  </si>
  <si>
    <t>IN2020160049</t>
  </si>
  <si>
    <t>1901541</t>
  </si>
  <si>
    <t>6.24% State Government of Maharashtra 2026</t>
  </si>
  <si>
    <t>IN2220210214</t>
  </si>
  <si>
    <t>1901152</t>
  </si>
  <si>
    <t>IN4520160040</t>
  </si>
  <si>
    <t>1901545</t>
  </si>
  <si>
    <t>7.85% State Government of Andhra Pradesh 2026</t>
  </si>
  <si>
    <t>IN1020160033</t>
  </si>
  <si>
    <t>640</t>
  </si>
  <si>
    <t>SBI Fixed Maturity Plan (FMP)- Series 50</t>
  </si>
  <si>
    <t>1901553</t>
  </si>
  <si>
    <t>7.38% State Government of Rajasthan 2026</t>
  </si>
  <si>
    <t>IN2920160156</t>
  </si>
  <si>
    <t>1901556</t>
  </si>
  <si>
    <t>7.39% State Government of Uttarakhand 2026</t>
  </si>
  <si>
    <t>IN3620160033</t>
  </si>
  <si>
    <t>1901548</t>
  </si>
  <si>
    <t>7.37% State Government of Tamil Nadu 2026</t>
  </si>
  <si>
    <t>IN3120160103</t>
  </si>
  <si>
    <t>1901027</t>
  </si>
  <si>
    <t>7.62% State Government of Tamil Nadu 2026</t>
  </si>
  <si>
    <t>IN3120160087</t>
  </si>
  <si>
    <t>5100048</t>
  </si>
  <si>
    <t>GOI 19.09.2026 GOV</t>
  </si>
  <si>
    <t>IN000926C047</t>
  </si>
  <si>
    <t>641</t>
  </si>
  <si>
    <t>SBI Fixed Maturity Plan (FMP)- Series 51</t>
  </si>
  <si>
    <t>1901563</t>
  </si>
  <si>
    <t>7.16% State Government of Madhya Pradesh 2026</t>
  </si>
  <si>
    <t>IN2120160048</t>
  </si>
  <si>
    <t>1901554</t>
  </si>
  <si>
    <t>7.37% State Government of Maharashtra 2026</t>
  </si>
  <si>
    <t>IN2220160062</t>
  </si>
  <si>
    <t>1901564</t>
  </si>
  <si>
    <t>7.62% State Government of Telangana 2026</t>
  </si>
  <si>
    <t>IN4520160081</t>
  </si>
  <si>
    <t>1901562</t>
  </si>
  <si>
    <t>7.60% State Government of Gujarat 2026</t>
  </si>
  <si>
    <t>IN1520160087</t>
  </si>
  <si>
    <t>1901567</t>
  </si>
  <si>
    <t>7.39% State Government of Uttar Pradesh 2026</t>
  </si>
  <si>
    <t>IN3320160226</t>
  </si>
  <si>
    <t>1901568</t>
  </si>
  <si>
    <t>7.16% State Government of Maharashtra 2026</t>
  </si>
  <si>
    <t>IN2220160070</t>
  </si>
  <si>
    <t>1901576</t>
  </si>
  <si>
    <t>6.29% State Government of Rajasthan 2026</t>
  </si>
  <si>
    <t>IN2920210225</t>
  </si>
  <si>
    <t>1901577</t>
  </si>
  <si>
    <t>7.69% State Government of Maharashtra 2026</t>
  </si>
  <si>
    <t>IN2220160047</t>
  </si>
  <si>
    <t>1800706</t>
  </si>
  <si>
    <t>GOI 02.07.2026 GOV</t>
  </si>
  <si>
    <t>IN000726C017</t>
  </si>
  <si>
    <t>5100013</t>
  </si>
  <si>
    <t>GOI 15.09.2026 GOV</t>
  </si>
  <si>
    <t>IN000926C021</t>
  </si>
  <si>
    <t>5100080</t>
  </si>
  <si>
    <t>GOI 12.09.2026 GOV</t>
  </si>
  <si>
    <t>IN000926C054</t>
  </si>
  <si>
    <t>642</t>
  </si>
  <si>
    <t>SBI Fixed Maturity Plan (FMP)- Series 52</t>
  </si>
  <si>
    <t>1900657</t>
  </si>
  <si>
    <t>8.72% State Government of Tamil Nadu 2026</t>
  </si>
  <si>
    <t>IN3120180127</t>
  </si>
  <si>
    <t>1901584</t>
  </si>
  <si>
    <t>7.19% State Government of West Bengal 2026</t>
  </si>
  <si>
    <t>IN3420160068</t>
  </si>
  <si>
    <t>1901586</t>
  </si>
  <si>
    <t>7.69% State Government of West Bengal 2026</t>
  </si>
  <si>
    <t>IN3420160035</t>
  </si>
  <si>
    <t>643</t>
  </si>
  <si>
    <t>SBI Fixed Maturity Plan (FMP)- Series 53</t>
  </si>
  <si>
    <t>1901594</t>
  </si>
  <si>
    <t>7.39% State Government of Telangana 2026</t>
  </si>
  <si>
    <t>IN4520160099</t>
  </si>
  <si>
    <t>1901599</t>
  </si>
  <si>
    <t>7.25% State Government of West Bengal 2026</t>
  </si>
  <si>
    <t>IN3420160084</t>
  </si>
  <si>
    <t>1901596</t>
  </si>
  <si>
    <t>7.15% State Government of Madhya Pradesh 2026</t>
  </si>
  <si>
    <t>IN2120160055</t>
  </si>
  <si>
    <t>1901598</t>
  </si>
  <si>
    <t>7.23% State Government of Tamil Nadu 2026</t>
  </si>
  <si>
    <t>IN3120160129</t>
  </si>
  <si>
    <t>1901597</t>
  </si>
  <si>
    <t>7.17% State Government of Himachal Pradesh 2026</t>
  </si>
  <si>
    <t>IN1720160010</t>
  </si>
  <si>
    <t>1901544</t>
  </si>
  <si>
    <t>7.15% State Government of Maharashtra 2026</t>
  </si>
  <si>
    <t>IN2220160088</t>
  </si>
  <si>
    <t>1901602</t>
  </si>
  <si>
    <t>7.25% State Government of Jharkhand 2026</t>
  </si>
  <si>
    <t>IN3720160016</t>
  </si>
  <si>
    <t>1901601</t>
  </si>
  <si>
    <t>7.14% State Government of Tamil Nadu 2026</t>
  </si>
  <si>
    <t>IN3120160111</t>
  </si>
  <si>
    <t>5100114</t>
  </si>
  <si>
    <t>GOI 22.10.2026 GOV</t>
  </si>
  <si>
    <t>IN001026C037</t>
  </si>
  <si>
    <t>5100119</t>
  </si>
  <si>
    <t>GOI 06.11.2026 GOV</t>
  </si>
  <si>
    <t>IN001126C027</t>
  </si>
  <si>
    <t>5100087</t>
  </si>
  <si>
    <t>GOI 26.10.2026 GOV</t>
  </si>
  <si>
    <t>IN001026C011</t>
  </si>
  <si>
    <t>644</t>
  </si>
  <si>
    <t>SBI Fixed Maturity Plan (FMP)- Series 54</t>
  </si>
  <si>
    <t>1900001</t>
  </si>
  <si>
    <t>7.41% State Government of Uttar Pradesh 2026</t>
  </si>
  <si>
    <t>IN3320160267</t>
  </si>
  <si>
    <t>1901611</t>
  </si>
  <si>
    <t>7.05% State Government of Tamil Nadu 2026</t>
  </si>
  <si>
    <t>IN3120190191</t>
  </si>
  <si>
    <t>1900123</t>
  </si>
  <si>
    <t>7.39% State Government of Maharashtra 2026</t>
  </si>
  <si>
    <t>IN2220160104</t>
  </si>
  <si>
    <t>645</t>
  </si>
  <si>
    <t>SBI Fixed Maturity Plan (FMP)- Series 55</t>
  </si>
  <si>
    <t>1901616</t>
  </si>
  <si>
    <t>7.39% State Government of Haryana 2026</t>
  </si>
  <si>
    <t>IN1620160227</t>
  </si>
  <si>
    <t>1901551</t>
  </si>
  <si>
    <t>7.14% State Government of Karnataka 2026</t>
  </si>
  <si>
    <t>IN1920160018</t>
  </si>
  <si>
    <t>1901619</t>
  </si>
  <si>
    <t>7.42% State Government of Uttarakhand 2026</t>
  </si>
  <si>
    <t>IN3620160074</t>
  </si>
  <si>
    <t>1901614</t>
  </si>
  <si>
    <t>6.84% State Government of Tamil Nadu 2026</t>
  </si>
  <si>
    <t>IN3120160145</t>
  </si>
  <si>
    <t>1901613</t>
  </si>
  <si>
    <t>6.82% State Government of Rajasthan 2026</t>
  </si>
  <si>
    <t>IN2920160198</t>
  </si>
  <si>
    <t>1901623</t>
  </si>
  <si>
    <t>7.05% State Government of Gujarat 2026</t>
  </si>
  <si>
    <t>IN1520160152</t>
  </si>
  <si>
    <t>1900918</t>
  </si>
  <si>
    <t>7.10% State Government of West Bengal 2026</t>
  </si>
  <si>
    <t>IN3420160118</t>
  </si>
  <si>
    <t>5100002</t>
  </si>
  <si>
    <t>GOI 15.12.2026 GOV</t>
  </si>
  <si>
    <t>IN001226C058</t>
  </si>
  <si>
    <t>5100092</t>
  </si>
  <si>
    <t>GOI 12.12.2026 GOV</t>
  </si>
  <si>
    <t>IN001226C041</t>
  </si>
  <si>
    <t>5100004</t>
  </si>
  <si>
    <t>GOI 01.12.2026 GOV</t>
  </si>
  <si>
    <t>IN001226C082</t>
  </si>
  <si>
    <t>646</t>
  </si>
  <si>
    <t>SBI Fixed Maturity Plan (FMP)- Series 56</t>
  </si>
  <si>
    <t>1901511</t>
  </si>
  <si>
    <t>5.94% State Government of Rajasthan 2025</t>
  </si>
  <si>
    <t>IN2920210019</t>
  </si>
  <si>
    <t>1900024</t>
  </si>
  <si>
    <t>8.09% State Government of Uttar Pradesh 2025</t>
  </si>
  <si>
    <t>IN3320150029</t>
  </si>
  <si>
    <t>647</t>
  </si>
  <si>
    <t>SBI Fixed Maturity Plan (FMP)- Series 57</t>
  </si>
  <si>
    <t>1900015</t>
  </si>
  <si>
    <t>7.07% State Government of Tamil Nadu 2026</t>
  </si>
  <si>
    <t>IN3120160152</t>
  </si>
  <si>
    <t>1901546</t>
  </si>
  <si>
    <t>6.86% State Government of Haryana 2026</t>
  </si>
  <si>
    <t>IN1620160235</t>
  </si>
  <si>
    <t>1900796</t>
  </si>
  <si>
    <t>7.08% State Government of Karnataka 2026</t>
  </si>
  <si>
    <t>IN1920160059</t>
  </si>
  <si>
    <t>5100003</t>
  </si>
  <si>
    <t>GOI 17.12.2026 GOV</t>
  </si>
  <si>
    <t>IN001226C033</t>
  </si>
  <si>
    <t>5100104</t>
  </si>
  <si>
    <t>GOI 19.12.2026 GOV</t>
  </si>
  <si>
    <t>IN001226C090</t>
  </si>
  <si>
    <t>648</t>
  </si>
  <si>
    <t>SBI Fixed Maturity Plan (FMP)- Series 58</t>
  </si>
  <si>
    <t>1901882</t>
  </si>
  <si>
    <t>7.16% State Government of Tamil Nadu 2027</t>
  </si>
  <si>
    <t>IN3120160178</t>
  </si>
  <si>
    <t>1901883</t>
  </si>
  <si>
    <t>7.15% State Government of Karnataka 2027</t>
  </si>
  <si>
    <t>IN1920160075</t>
  </si>
  <si>
    <t>1901884</t>
  </si>
  <si>
    <t>7.14% State Government of Gujarat 2027</t>
  </si>
  <si>
    <t>IN1520160178</t>
  </si>
  <si>
    <t>1901887</t>
  </si>
  <si>
    <t>7.17% State Government of Uttar Pradesh 2027</t>
  </si>
  <si>
    <t>IN3320160291</t>
  </si>
  <si>
    <t>1901889</t>
  </si>
  <si>
    <t>7.15% State Government of Kerala 2027</t>
  </si>
  <si>
    <t>IN2020160130</t>
  </si>
  <si>
    <t>1901893</t>
  </si>
  <si>
    <t>7.15% State Government of Rajasthan 2027</t>
  </si>
  <si>
    <t>IN2920160222</t>
  </si>
  <si>
    <t>649</t>
  </si>
  <si>
    <t>SBI CPSE Bond Plus SDL Sep 2026 50 50 Index Fund</t>
  </si>
  <si>
    <t>703645</t>
  </si>
  <si>
    <t>INE514E08FZ5</t>
  </si>
  <si>
    <t>704235</t>
  </si>
  <si>
    <t>INE020B08EI8</t>
  </si>
  <si>
    <t>704111</t>
  </si>
  <si>
    <t>INE053F08239</t>
  </si>
  <si>
    <t>701899</t>
  </si>
  <si>
    <t>INE134E08IE1</t>
  </si>
  <si>
    <t>703781</t>
  </si>
  <si>
    <t>INE514E08GA6</t>
  </si>
  <si>
    <t>704237</t>
  </si>
  <si>
    <t>INE733E08247</t>
  </si>
  <si>
    <t>703778</t>
  </si>
  <si>
    <t>INE733E07KE8</t>
  </si>
  <si>
    <t>701978</t>
  </si>
  <si>
    <t>INE053F09HM3</t>
  </si>
  <si>
    <t>703814</t>
  </si>
  <si>
    <t>INE134E08LS5</t>
  </si>
  <si>
    <t>704048</t>
  </si>
  <si>
    <t>INE134E08LZ0</t>
  </si>
  <si>
    <t>704321</t>
  </si>
  <si>
    <t>INE020B08EL2</t>
  </si>
  <si>
    <t>702994</t>
  </si>
  <si>
    <t>INE733E07KC2</t>
  </si>
  <si>
    <t>702623</t>
  </si>
  <si>
    <t>INE053F09HN1</t>
  </si>
  <si>
    <t>703409</t>
  </si>
  <si>
    <t>INE134E08LG0</t>
  </si>
  <si>
    <t>701892</t>
  </si>
  <si>
    <t>INE134E08DU8</t>
  </si>
  <si>
    <t>701744</t>
  </si>
  <si>
    <t>INE206D08261</t>
  </si>
  <si>
    <t>701752</t>
  </si>
  <si>
    <t>INE752E07JZ5</t>
  </si>
  <si>
    <t>703687</t>
  </si>
  <si>
    <t>INE848E07864</t>
  </si>
  <si>
    <t>701093</t>
  </si>
  <si>
    <t>INE134E08DS2</t>
  </si>
  <si>
    <t>700780</t>
  </si>
  <si>
    <t>INE752E07MS4</t>
  </si>
  <si>
    <t>703783</t>
  </si>
  <si>
    <t>INE848E07BJ2</t>
  </si>
  <si>
    <t>900157</t>
  </si>
  <si>
    <t>5.63% CGL 2026</t>
  </si>
  <si>
    <t>IN0020210012</t>
  </si>
  <si>
    <t>900101</t>
  </si>
  <si>
    <t>7.27% CGL 2026</t>
  </si>
  <si>
    <t>IN0020190016</t>
  </si>
  <si>
    <t>1904457</t>
  </si>
  <si>
    <t>7.98% State Government of Gujarat 2026</t>
  </si>
  <si>
    <t>IN1520160038</t>
  </si>
  <si>
    <t>1904546</t>
  </si>
  <si>
    <t>7.49% State Government of Gujarat 2026</t>
  </si>
  <si>
    <t>IN1520220097</t>
  </si>
  <si>
    <t>1901921</t>
  </si>
  <si>
    <t>7.63% State Government of West Bengal 2026</t>
  </si>
  <si>
    <t>IN3420160043</t>
  </si>
  <si>
    <t>1900826</t>
  </si>
  <si>
    <t>7.96% State Government of Maharashtra 2026</t>
  </si>
  <si>
    <t>IN2220160021</t>
  </si>
  <si>
    <t>1900675</t>
  </si>
  <si>
    <t>7.84% State Government of Tamil Nadu 2026</t>
  </si>
  <si>
    <t>IN3120160061</t>
  </si>
  <si>
    <t>1901243</t>
  </si>
  <si>
    <t>7.02% State Government of Gujarat 2026</t>
  </si>
  <si>
    <t>IN1520190092</t>
  </si>
  <si>
    <t>1901905</t>
  </si>
  <si>
    <t>7.84% State Government of Maharashtra 2026</t>
  </si>
  <si>
    <t>IN2220160039</t>
  </si>
  <si>
    <t>1901912</t>
  </si>
  <si>
    <t>8.00% State Government of Rajasthan 2026</t>
  </si>
  <si>
    <t>IN2920160024</t>
  </si>
  <si>
    <t>1901901</t>
  </si>
  <si>
    <t>7.62% State Government of Madhya Pradesh 2026</t>
  </si>
  <si>
    <t>IN2120160014</t>
  </si>
  <si>
    <t>1900640</t>
  </si>
  <si>
    <t>7.99% State Government of Uttar Pradesh 2026</t>
  </si>
  <si>
    <t>IN3320160176</t>
  </si>
  <si>
    <t>1900908</t>
  </si>
  <si>
    <t>8.02% State Government of Uttar Pradesh 2026</t>
  </si>
  <si>
    <t>IN3320160036</t>
  </si>
  <si>
    <t>1901295</t>
  </si>
  <si>
    <t>7.04% State Government of Gujarat 2026</t>
  </si>
  <si>
    <t>IN1520190084</t>
  </si>
  <si>
    <t>1901909</t>
  </si>
  <si>
    <t>7.58% State Government of Maharashtra 2026</t>
  </si>
  <si>
    <t>IN2220160054</t>
  </si>
  <si>
    <t>1901122</t>
  </si>
  <si>
    <t>IN3320160010</t>
  </si>
  <si>
    <t>1901897</t>
  </si>
  <si>
    <t>7.58% State Government of Uttar Pradesh 2026</t>
  </si>
  <si>
    <t>IN3320160218</t>
  </si>
  <si>
    <t>1901241</t>
  </si>
  <si>
    <t>6.39% State Government of Andhra Pradesh 2026</t>
  </si>
  <si>
    <t>IN1020200136</t>
  </si>
  <si>
    <t>1900469</t>
  </si>
  <si>
    <t>8.08% State Government of Uttar Pradesh 2026</t>
  </si>
  <si>
    <t>IN3320160168</t>
  </si>
  <si>
    <t>1904160</t>
  </si>
  <si>
    <t>IN2020160031</t>
  </si>
  <si>
    <t>1904701</t>
  </si>
  <si>
    <t>7.98% State Government of Tamil Nadu 2026</t>
  </si>
  <si>
    <t>IN3120160046</t>
  </si>
  <si>
    <t>1901910</t>
  </si>
  <si>
    <t>7.17% State Government of Rajasthan 2026</t>
  </si>
  <si>
    <t>IN2920160164</t>
  </si>
  <si>
    <t>1900234</t>
  </si>
  <si>
    <t>8.88% State Government of West Bengal 2026</t>
  </si>
  <si>
    <t>IN3420150150</t>
  </si>
  <si>
    <t>1901907</t>
  </si>
  <si>
    <t>8.00% State Government of Gujarat 2026</t>
  </si>
  <si>
    <t>IN1520160012</t>
  </si>
  <si>
    <t>1901542</t>
  </si>
  <si>
    <t>7.58% State Government of Tamil Nadu 2026</t>
  </si>
  <si>
    <t>IN3120160095</t>
  </si>
  <si>
    <t>1904614</t>
  </si>
  <si>
    <t>IN1520160046</t>
  </si>
  <si>
    <t>1901627</t>
  </si>
  <si>
    <t>7.38% State Government of Madhya Pradesh 2026</t>
  </si>
  <si>
    <t>IN2120160030</t>
  </si>
  <si>
    <t>1903473</t>
  </si>
  <si>
    <t>7.69% State Government of Uttar Pradesh 2026</t>
  </si>
  <si>
    <t>IN3320160192</t>
  </si>
  <si>
    <t>1901903</t>
  </si>
  <si>
    <t>7.63% State Government of Uttar Pradesh 2026</t>
  </si>
  <si>
    <t>IN3320160200</t>
  </si>
  <si>
    <t>1901895</t>
  </si>
  <si>
    <t>7.59% State Government of Kerala 2026</t>
  </si>
  <si>
    <t>IN2020160080</t>
  </si>
  <si>
    <t>1904649</t>
  </si>
  <si>
    <t>6.24% State Government of Haryana 2026</t>
  </si>
  <si>
    <t>IN1620200031</t>
  </si>
  <si>
    <t>1901902</t>
  </si>
  <si>
    <t>7.63% State Government of Andhra Pradesh 2026</t>
  </si>
  <si>
    <t>IN1020160066</t>
  </si>
  <si>
    <t>1904793</t>
  </si>
  <si>
    <t>8.39% State Government of Uttar Pradesh 2026</t>
  </si>
  <si>
    <t>IN3320150367</t>
  </si>
  <si>
    <t>1901308</t>
  </si>
  <si>
    <t>8.76% State Government of Madhya Pradesh 2026</t>
  </si>
  <si>
    <t>IN2120150106</t>
  </si>
  <si>
    <t>1900688</t>
  </si>
  <si>
    <t>8.55% State Government of Rajasthan 2026</t>
  </si>
  <si>
    <t>IN2920150264</t>
  </si>
  <si>
    <t>1904448</t>
  </si>
  <si>
    <t>IN2020160015</t>
  </si>
  <si>
    <t>1904532</t>
  </si>
  <si>
    <t>7.69% State Government of Telangana 2026</t>
  </si>
  <si>
    <t>IN4520160073</t>
  </si>
  <si>
    <t>1902198</t>
  </si>
  <si>
    <t>7.69% State Government of Kerala 2026</t>
  </si>
  <si>
    <t>IN2020160064</t>
  </si>
  <si>
    <t>1901129</t>
  </si>
  <si>
    <t>8.10% State Government of West Bengal 2026</t>
  </si>
  <si>
    <t>IN3420150176</t>
  </si>
  <si>
    <t>1901103</t>
  </si>
  <si>
    <t>8.09% State Government of Rajasthan 2026</t>
  </si>
  <si>
    <t>IN2920150363</t>
  </si>
  <si>
    <t>1901055</t>
  </si>
  <si>
    <t>IN1020150158</t>
  </si>
  <si>
    <t>SBI Fixed Maturity Plan (FMP)- Series 59</t>
  </si>
  <si>
    <t>651</t>
  </si>
  <si>
    <t>SBI Fixed Maturity Plan (FMP)- Series 60</t>
  </si>
  <si>
    <t>1900022</t>
  </si>
  <si>
    <t>7.86% State Government of Karnataka 2027</t>
  </si>
  <si>
    <t>IN1920160117</t>
  </si>
  <si>
    <t>1900978</t>
  </si>
  <si>
    <t>7.88% State Government of Andhra Pradesh 2027</t>
  </si>
  <si>
    <t>IN1020160454</t>
  </si>
  <si>
    <t>1901927</t>
  </si>
  <si>
    <t>7.62% State Government of Andhra Pradesh 2027</t>
  </si>
  <si>
    <t>IN1020160462</t>
  </si>
  <si>
    <t>1900459</t>
  </si>
  <si>
    <t>7.62% State Government of Tamil Nadu 2027</t>
  </si>
  <si>
    <t>IN3120161424</t>
  </si>
  <si>
    <t>1901886</t>
  </si>
  <si>
    <t>7.61% State Government of Rajasthan 2027</t>
  </si>
  <si>
    <t>IN2920160446</t>
  </si>
  <si>
    <t>5100042</t>
  </si>
  <si>
    <t>GOI 19.03.2027 GOV</t>
  </si>
  <si>
    <t>IN000327C048</t>
  </si>
  <si>
    <t>5100007</t>
  </si>
  <si>
    <t>GOI 22.02.2027 GOV</t>
  </si>
  <si>
    <t>IN000227C024</t>
  </si>
  <si>
    <t>5100047</t>
  </si>
  <si>
    <t>GOI 12.03.2027 GOV</t>
  </si>
  <si>
    <t>IN000327C055</t>
  </si>
  <si>
    <t>652</t>
  </si>
  <si>
    <t>SBI MultiCap Fund</t>
  </si>
  <si>
    <t>653</t>
  </si>
  <si>
    <t>SBI Fixed Maturity Plan (FMP)- Series 61</t>
  </si>
  <si>
    <t>1901948</t>
  </si>
  <si>
    <t>7.23% State Government of Rajasthan 2027</t>
  </si>
  <si>
    <t>IN2920170023</t>
  </si>
  <si>
    <t>1901953</t>
  </si>
  <si>
    <t>7.52% State Government of Tamil Nadu 2027</t>
  </si>
  <si>
    <t>IN3120170037</t>
  </si>
  <si>
    <t>1901951</t>
  </si>
  <si>
    <t>7.26% State Government of Haryana 2027</t>
  </si>
  <si>
    <t>IN1620170028</t>
  </si>
  <si>
    <t>1901950</t>
  </si>
  <si>
    <t>7.24% State Government of Tamil Nadu 2027</t>
  </si>
  <si>
    <t>IN3120170052</t>
  </si>
  <si>
    <t>1901579</t>
  </si>
  <si>
    <t>7.52% State Government of Gujarat 2027</t>
  </si>
  <si>
    <t>IN1520170045</t>
  </si>
  <si>
    <t>1901952</t>
  </si>
  <si>
    <t>7.51% State Government of Maharashtra 2027</t>
  </si>
  <si>
    <t>IN2220170020</t>
  </si>
  <si>
    <t>1901954</t>
  </si>
  <si>
    <t>7.52% State Government of Uttar Pradesh 2027</t>
  </si>
  <si>
    <t>IN3320170043</t>
  </si>
  <si>
    <t>1901957</t>
  </si>
  <si>
    <t>7.27% State Government of Jharkhand 2027</t>
  </si>
  <si>
    <t>IN3720170015</t>
  </si>
  <si>
    <t>1900764</t>
  </si>
  <si>
    <t>8.34% State Government of Andhra Pradesh 2027</t>
  </si>
  <si>
    <t>IN1020180098</t>
  </si>
  <si>
    <t>1901958</t>
  </si>
  <si>
    <t>7.23% State Government of Tamil Nadu 2027</t>
  </si>
  <si>
    <t>IN3120170045</t>
  </si>
  <si>
    <t>1901955</t>
  </si>
  <si>
    <t>7.20% State Government of Gujarat 2027</t>
  </si>
  <si>
    <t>IN1520170052</t>
  </si>
  <si>
    <t>5100090</t>
  </si>
  <si>
    <t>GOI 12.06.2027 GOV</t>
  </si>
  <si>
    <t>IN000627C041</t>
  </si>
  <si>
    <t>5100020</t>
  </si>
  <si>
    <t>GOI 16.06.2027 GOV</t>
  </si>
  <si>
    <t>IN000627C074</t>
  </si>
  <si>
    <t>5100115</t>
  </si>
  <si>
    <t>GOI 22.04.2027 GOV</t>
  </si>
  <si>
    <t>IN000427C038</t>
  </si>
  <si>
    <t>5100011</t>
  </si>
  <si>
    <t>GOI 23.12.2026 GOV</t>
  </si>
  <si>
    <t>IN001226C066</t>
  </si>
  <si>
    <t>5100108</t>
  </si>
  <si>
    <t>GOI 19.06.2027 GOV</t>
  </si>
  <si>
    <t>IN000627C090</t>
  </si>
  <si>
    <t>655</t>
  </si>
  <si>
    <t>SBI Fixed Maturity Plan (FMP)- Series 66</t>
  </si>
  <si>
    <t>1900682</t>
  </si>
  <si>
    <t>8.57% State Government of Andhra Pradesh 2026</t>
  </si>
  <si>
    <t>IN1020150141</t>
  </si>
  <si>
    <t>1904468</t>
  </si>
  <si>
    <t>8.57% State Government of West Bengal 2026</t>
  </si>
  <si>
    <t>IN3420150168</t>
  </si>
  <si>
    <t>900029</t>
  </si>
  <si>
    <t>8.51% State Government of Maharashtra 2026</t>
  </si>
  <si>
    <t>IN2220150204</t>
  </si>
  <si>
    <t>5100026</t>
  </si>
  <si>
    <t>GOI 16.12.2025 GOV</t>
  </si>
  <si>
    <t>IN001225C076</t>
  </si>
  <si>
    <t>5100112</t>
  </si>
  <si>
    <t>GOI 06.09.2025 GOV</t>
  </si>
  <si>
    <t>IN001125C029</t>
  </si>
  <si>
    <t>5100025</t>
  </si>
  <si>
    <t>GOI 02.01.2026 GOV</t>
  </si>
  <si>
    <t>IN000126C010</t>
  </si>
  <si>
    <t>5100110</t>
  </si>
  <si>
    <t>GOI 23.12.2025 GOV</t>
  </si>
  <si>
    <t>IN001225C068</t>
  </si>
  <si>
    <t>SBI Fixed Maturity Plan (FMP)- Series 67</t>
  </si>
  <si>
    <t>1904484</t>
  </si>
  <si>
    <t>8.06% State Government of Uttarakhand 2026</t>
  </si>
  <si>
    <t>IN3620160025</t>
  </si>
  <si>
    <t>5100027</t>
  </si>
  <si>
    <t>GOI 10.05.2026 GOV</t>
  </si>
  <si>
    <t>IN000526C011</t>
  </si>
  <si>
    <t>5100028</t>
  </si>
  <si>
    <t>GOI 07.06.2026 GOV</t>
  </si>
  <si>
    <t>IN000626C019</t>
  </si>
  <si>
    <t>658</t>
  </si>
  <si>
    <t>SBI Fixed Maturity Plan (FMP)- Series 64</t>
  </si>
  <si>
    <t>900152</t>
  </si>
  <si>
    <t>5.15% CGL 2025</t>
  </si>
  <si>
    <t>IN0020200278</t>
  </si>
  <si>
    <t>1900996</t>
  </si>
  <si>
    <t>8.01% State Government of Punjab 2025</t>
  </si>
  <si>
    <t>IN2820150091</t>
  </si>
  <si>
    <t>1904521</t>
  </si>
  <si>
    <t>7.97% State Government of Tamil Nadu 2025</t>
  </si>
  <si>
    <t>IN3120150112</t>
  </si>
  <si>
    <t>1900414</t>
  </si>
  <si>
    <t>7.97% State Government of West Bengal 2025</t>
  </si>
  <si>
    <t>IN3420150077</t>
  </si>
  <si>
    <t>5100123</t>
  </si>
  <si>
    <t>GOI 22.10.2025 GOV</t>
  </si>
  <si>
    <t>IN001025C047</t>
  </si>
  <si>
    <t>660</t>
  </si>
  <si>
    <t>SBI Fixed Maturity Plan (FMP)- Series 68</t>
  </si>
  <si>
    <t>5100039</t>
  </si>
  <si>
    <t>GOI 12.04.2026 GOV</t>
  </si>
  <si>
    <t>IN000426P016</t>
  </si>
  <si>
    <t>5100034</t>
  </si>
  <si>
    <t>IN000426C030</t>
  </si>
  <si>
    <t>661</t>
  </si>
  <si>
    <t>SBI Nifty Midcap 150 Index Fund</t>
  </si>
  <si>
    <t>101670</t>
  </si>
  <si>
    <t>Patanjali Foods Ltd.</t>
  </si>
  <si>
    <t>INE619A01035</t>
  </si>
  <si>
    <t>100913</t>
  </si>
  <si>
    <t>Rail Vikas Nigam Ltd.</t>
  </si>
  <si>
    <t>INE415G01027</t>
  </si>
  <si>
    <t>100034</t>
  </si>
  <si>
    <t>IPCA Laboratories Ltd.</t>
  </si>
  <si>
    <t>INE571A01038</t>
  </si>
  <si>
    <t>101255</t>
  </si>
  <si>
    <t>Kalyan Jewellers India Ltd.</t>
  </si>
  <si>
    <t>INE303R01014</t>
  </si>
  <si>
    <t>100939</t>
  </si>
  <si>
    <t>Gujarat Fluorochemicals Ltd.</t>
  </si>
  <si>
    <t>INE09N301011</t>
  </si>
  <si>
    <t>101184</t>
  </si>
  <si>
    <t>Mazagon Dock Shipbuilders Ltd.</t>
  </si>
  <si>
    <t>INE249Z01020</t>
  </si>
  <si>
    <t>101574</t>
  </si>
  <si>
    <t>Linde India Ltd.</t>
  </si>
  <si>
    <t>INE473A01011</t>
  </si>
  <si>
    <t>101730</t>
  </si>
  <si>
    <t>Lloyds Metals And Energy Ltd.</t>
  </si>
  <si>
    <t>INE281B01032</t>
  </si>
  <si>
    <t>100225</t>
  </si>
  <si>
    <t>Hindustan Zinc Ltd.</t>
  </si>
  <si>
    <t>INE267A01025</t>
  </si>
  <si>
    <t>100236</t>
  </si>
  <si>
    <t>INE498L01015</t>
  </si>
  <si>
    <t>100667</t>
  </si>
  <si>
    <t>Cochin Shipyard Ltd.</t>
  </si>
  <si>
    <t>INE704P01025</t>
  </si>
  <si>
    <t>102003</t>
  </si>
  <si>
    <t>Indian Renewable Energy Development Agency Ltd.</t>
  </si>
  <si>
    <t>INE202E01016</t>
  </si>
  <si>
    <t>100356</t>
  </si>
  <si>
    <t>Ajanta Pharma Ltd.</t>
  </si>
  <si>
    <t>INE031B01049</t>
  </si>
  <si>
    <t>101774</t>
  </si>
  <si>
    <t>Global Health Ltd.</t>
  </si>
  <si>
    <t>INE474Q01031</t>
  </si>
  <si>
    <t>101674</t>
  </si>
  <si>
    <t>Bharat Dynamics Ltd.</t>
  </si>
  <si>
    <t>INE171Z01026</t>
  </si>
  <si>
    <t>101432</t>
  </si>
  <si>
    <t>Star Health &amp; Allied Insurance Co. Ltd.</t>
  </si>
  <si>
    <t>INE575P01011</t>
  </si>
  <si>
    <t>100230</t>
  </si>
  <si>
    <t>INE511C01022</t>
  </si>
  <si>
    <t>100710</t>
  </si>
  <si>
    <t>Tata Investment Corporation Ltd.</t>
  </si>
  <si>
    <t>INE672A01018</t>
  </si>
  <si>
    <t>100151</t>
  </si>
  <si>
    <t>3M India Ltd.</t>
  </si>
  <si>
    <t>INE470A01017</t>
  </si>
  <si>
    <t>100456</t>
  </si>
  <si>
    <t>INE457A01014</t>
  </si>
  <si>
    <t>100059</t>
  </si>
  <si>
    <t>INE233A01035</t>
  </si>
  <si>
    <t>101959</t>
  </si>
  <si>
    <t>INE880J01026</t>
  </si>
  <si>
    <t>100268</t>
  </si>
  <si>
    <t>NLC India Ltd.</t>
  </si>
  <si>
    <t>INE589A01014</t>
  </si>
  <si>
    <t>100130</t>
  </si>
  <si>
    <t>Gujarat Gas Ltd.</t>
  </si>
  <si>
    <t>INE844O01030</t>
  </si>
  <si>
    <t>100031</t>
  </si>
  <si>
    <t>Bayer Cropscience Ltd.</t>
  </si>
  <si>
    <t>INE462A01022</t>
  </si>
  <si>
    <t>100412</t>
  </si>
  <si>
    <t>SJVN Ltd.</t>
  </si>
  <si>
    <t>INE002L01015</t>
  </si>
  <si>
    <t>100371</t>
  </si>
  <si>
    <t>Sun TV Network Ltd.</t>
  </si>
  <si>
    <t>INE424H01027</t>
  </si>
  <si>
    <t>101680</t>
  </si>
  <si>
    <t>The Fertilisers And Chemicals Travancore Ltd.</t>
  </si>
  <si>
    <t>INE188A01015</t>
  </si>
  <si>
    <t>101433</t>
  </si>
  <si>
    <t>Metro Brands Ltd.</t>
  </si>
  <si>
    <t>INE317I01021</t>
  </si>
  <si>
    <t>101668</t>
  </si>
  <si>
    <t>Adani Wilmar Ltd.</t>
  </si>
  <si>
    <t>INE699H01024</t>
  </si>
  <si>
    <t>100079</t>
  </si>
  <si>
    <t>INE008A01015</t>
  </si>
  <si>
    <t>100759</t>
  </si>
  <si>
    <t>The New India Assurance Co. Ltd.</t>
  </si>
  <si>
    <t>INE470Y01017</t>
  </si>
  <si>
    <t>101684</t>
  </si>
  <si>
    <t>INE565A01014</t>
  </si>
  <si>
    <t>100015</t>
  </si>
  <si>
    <t>Mangalore Refinery and Petrochemicals Ltd.</t>
  </si>
  <si>
    <t>INE103A01014</t>
  </si>
  <si>
    <t>662</t>
  </si>
  <si>
    <t>SBI Nifty Smallcap 250 Index Fund</t>
  </si>
  <si>
    <t>100661</t>
  </si>
  <si>
    <t>Central Depository Services (I) Ltd.</t>
  </si>
  <si>
    <t>INE736A01011</t>
  </si>
  <si>
    <t>100906</t>
  </si>
  <si>
    <t>360 ONE WAM Ltd.</t>
  </si>
  <si>
    <t>INE466L01038</t>
  </si>
  <si>
    <t>100533</t>
  </si>
  <si>
    <t>Radico Khaitan Ltd.</t>
  </si>
  <si>
    <t>INE944F01028</t>
  </si>
  <si>
    <t>101783</t>
  </si>
  <si>
    <t>Five Star Business Finance Ltd.</t>
  </si>
  <si>
    <t>INE128S01021</t>
  </si>
  <si>
    <t>100517</t>
  </si>
  <si>
    <t>Redington Ltd.</t>
  </si>
  <si>
    <t>INE891D01026</t>
  </si>
  <si>
    <t>101632</t>
  </si>
  <si>
    <t>Angel One Ltd.</t>
  </si>
  <si>
    <t>INE732I01013</t>
  </si>
  <si>
    <t>100253</t>
  </si>
  <si>
    <t>Amara Raja Energy &amp; Mobility Ltd.</t>
  </si>
  <si>
    <t>INE885A01032</t>
  </si>
  <si>
    <t>101080</t>
  </si>
  <si>
    <t>JB Chemicals &amp; Pharmaceuticals Ltd.</t>
  </si>
  <si>
    <t>INE572A01036</t>
  </si>
  <si>
    <t>101623</t>
  </si>
  <si>
    <t>Piramal Pharma Ltd.</t>
  </si>
  <si>
    <t>INE0DK501011</t>
  </si>
  <si>
    <t>101962</t>
  </si>
  <si>
    <t>Kaynes Technology India Ltd.</t>
  </si>
  <si>
    <t>INE918Z01012</t>
  </si>
  <si>
    <t>100755</t>
  </si>
  <si>
    <t>Amber Enterprises India Ltd.</t>
  </si>
  <si>
    <t>INE371P01015</t>
  </si>
  <si>
    <t>100477</t>
  </si>
  <si>
    <t>INE572E01012</t>
  </si>
  <si>
    <t>100152</t>
  </si>
  <si>
    <t>Castrol India Ltd.</t>
  </si>
  <si>
    <t>INE172A01027</t>
  </si>
  <si>
    <t>101803</t>
  </si>
  <si>
    <t>Kfin Technologies Ltd.</t>
  </si>
  <si>
    <t>INE138Y01010</t>
  </si>
  <si>
    <t>100134</t>
  </si>
  <si>
    <t>Inox Wind Ltd.</t>
  </si>
  <si>
    <t>INE066P01011</t>
  </si>
  <si>
    <t>100474</t>
  </si>
  <si>
    <t>Narayana Hrudayalaya Ltd.</t>
  </si>
  <si>
    <t>INE410P01011</t>
  </si>
  <si>
    <t>100632</t>
  </si>
  <si>
    <t>Apar Industries Ltd.</t>
  </si>
  <si>
    <t>INE372A01015</t>
  </si>
  <si>
    <t>100281</t>
  </si>
  <si>
    <t>INE055A01016</t>
  </si>
  <si>
    <t>100636</t>
  </si>
  <si>
    <t>Himadri Speciality Chemical Ltd.</t>
  </si>
  <si>
    <t>INE019C01026</t>
  </si>
  <si>
    <t>100728</t>
  </si>
  <si>
    <t>Welspun Corp Ltd.</t>
  </si>
  <si>
    <t>INE191B01025</t>
  </si>
  <si>
    <t>100745</t>
  </si>
  <si>
    <t>Aegis Logistics Ltd.</t>
  </si>
  <si>
    <t>INE208C01025</t>
  </si>
  <si>
    <t>100061</t>
  </si>
  <si>
    <t>KEC International Ltd.</t>
  </si>
  <si>
    <t>INE389H01022</t>
  </si>
  <si>
    <t>101616</t>
  </si>
  <si>
    <t>Affle (India) Ltd.</t>
  </si>
  <si>
    <t>INE00WC01027</t>
  </si>
  <si>
    <t>100148</t>
  </si>
  <si>
    <t>INE338I01027</t>
  </si>
  <si>
    <t>100186</t>
  </si>
  <si>
    <t>Zee Entertainment Enterprises Ltd.</t>
  </si>
  <si>
    <t>INE256A01028</t>
  </si>
  <si>
    <t>100449</t>
  </si>
  <si>
    <t>Sammaan Capital Ltd.</t>
  </si>
  <si>
    <t>INE148I01020</t>
  </si>
  <si>
    <t>100145</t>
  </si>
  <si>
    <t>Atul Ltd.</t>
  </si>
  <si>
    <t>INE100A01010</t>
  </si>
  <si>
    <t>100828</t>
  </si>
  <si>
    <t>Zensar Technologies Ltd.</t>
  </si>
  <si>
    <t>INE520A01027</t>
  </si>
  <si>
    <t>100425</t>
  </si>
  <si>
    <t>Chambal Fertilisers and Chemicals Ltd.</t>
  </si>
  <si>
    <t>INE085A01013</t>
  </si>
  <si>
    <t>100052</t>
  </si>
  <si>
    <t>INE017A01032</t>
  </si>
  <si>
    <t>100086</t>
  </si>
  <si>
    <t>Bata India Ltd.</t>
  </si>
  <si>
    <t>INE176A01028</t>
  </si>
  <si>
    <t>101496</t>
  </si>
  <si>
    <t>Sapphire Foods India Ltd.</t>
  </si>
  <si>
    <t>INE806T01020</t>
  </si>
  <si>
    <t>100638</t>
  </si>
  <si>
    <t>Godfrey Phillips India Ltd.</t>
  </si>
  <si>
    <t>INE260B01028</t>
  </si>
  <si>
    <t>100900</t>
  </si>
  <si>
    <t>Sonata Software Ltd.</t>
  </si>
  <si>
    <t>INE269A01021</t>
  </si>
  <si>
    <t>100317</t>
  </si>
  <si>
    <t>Natco Pharma Ltd.</t>
  </si>
  <si>
    <t>INE987B01026</t>
  </si>
  <si>
    <t>100411</t>
  </si>
  <si>
    <t>Jubilant Pharmova Ltd.</t>
  </si>
  <si>
    <t>INE700A01033</t>
  </si>
  <si>
    <t>102051</t>
  </si>
  <si>
    <t>Jyoti CNC Automation Ltd.</t>
  </si>
  <si>
    <t>INE980O01024</t>
  </si>
  <si>
    <t>100311</t>
  </si>
  <si>
    <t>Asahi India Glass Ltd.</t>
  </si>
  <si>
    <t>INE439A01020</t>
  </si>
  <si>
    <t>100261</t>
  </si>
  <si>
    <t>Ramkrishna Forgings Ltd.</t>
  </si>
  <si>
    <t>INE399G01023</t>
  </si>
  <si>
    <t>100774</t>
  </si>
  <si>
    <t>INE763G01038</t>
  </si>
  <si>
    <t>101344</t>
  </si>
  <si>
    <t>Devyani International Ltd.</t>
  </si>
  <si>
    <t>INE872J01023</t>
  </si>
  <si>
    <t>102095</t>
  </si>
  <si>
    <t>Nuvama Wealth Management Ltd.</t>
  </si>
  <si>
    <t>INE531F01015</t>
  </si>
  <si>
    <t>100633</t>
  </si>
  <si>
    <t>Gillette India Ltd.</t>
  </si>
  <si>
    <t>INE322A01010</t>
  </si>
  <si>
    <t>102215</t>
  </si>
  <si>
    <t>Jaiprakash Power Ventures Ltd.</t>
  </si>
  <si>
    <t>INE351F01018</t>
  </si>
  <si>
    <t>100444</t>
  </si>
  <si>
    <t>PCBL Chemical Ltd.</t>
  </si>
  <si>
    <t>INE602A01031</t>
  </si>
  <si>
    <t>101883</t>
  </si>
  <si>
    <t>Anant Raj Ltd.</t>
  </si>
  <si>
    <t>INE242C01024</t>
  </si>
  <si>
    <t>100156</t>
  </si>
  <si>
    <t>Finolex Cables Ltd.</t>
  </si>
  <si>
    <t>INE235A01022</t>
  </si>
  <si>
    <t>100662</t>
  </si>
  <si>
    <t>INE406M01024</t>
  </si>
  <si>
    <t>100233</t>
  </si>
  <si>
    <t>eClerx Services Ltd.</t>
  </si>
  <si>
    <t>INE738I01010</t>
  </si>
  <si>
    <t>100752</t>
  </si>
  <si>
    <t>Praj Industries Ltd.</t>
  </si>
  <si>
    <t>INE074A01025</t>
  </si>
  <si>
    <t>101292</t>
  </si>
  <si>
    <t>Intellect Design Arena Ltd.</t>
  </si>
  <si>
    <t>INE306R01017</t>
  </si>
  <si>
    <t>101061</t>
  </si>
  <si>
    <t>Ujjivan Small Finance Bank Ltd.</t>
  </si>
  <si>
    <t>INE551W01018</t>
  </si>
  <si>
    <t>100753</t>
  </si>
  <si>
    <t>Newgen Software Technologies Ltd.</t>
  </si>
  <si>
    <t>INE619B01017</t>
  </si>
  <si>
    <t>100697</t>
  </si>
  <si>
    <t>Jindal Saw Ltd.</t>
  </si>
  <si>
    <t>INE324A01032</t>
  </si>
  <si>
    <t>101698</t>
  </si>
  <si>
    <t>Swan Energy Ltd.</t>
  </si>
  <si>
    <t>INE665A01038</t>
  </si>
  <si>
    <t>101152</t>
  </si>
  <si>
    <t>Sumitomo Chemical India Ltd.</t>
  </si>
  <si>
    <t>INE258G01013</t>
  </si>
  <si>
    <t>100170</t>
  </si>
  <si>
    <t>Titagarh Rail Systems Ltd.</t>
  </si>
  <si>
    <t>INE615H01020</t>
  </si>
  <si>
    <t>101701</t>
  </si>
  <si>
    <t>Tejas Networks Ltd.</t>
  </si>
  <si>
    <t>INE010J01012</t>
  </si>
  <si>
    <t>Telecom - Equipment &amp; Accessories</t>
  </si>
  <si>
    <t>101284</t>
  </si>
  <si>
    <t>Craftsman Automation Ltd.</t>
  </si>
  <si>
    <t>INE00LO01017</t>
  </si>
  <si>
    <t>100417</t>
  </si>
  <si>
    <t>CEAT Ltd.</t>
  </si>
  <si>
    <t>INE482A01020</t>
  </si>
  <si>
    <t>102216</t>
  </si>
  <si>
    <t>PTC Industries Ltd.</t>
  </si>
  <si>
    <t>INE596F01018</t>
  </si>
  <si>
    <t>101963</t>
  </si>
  <si>
    <t>Usha Martin Ltd.</t>
  </si>
  <si>
    <t>INE228A01035</t>
  </si>
  <si>
    <t>101210</t>
  </si>
  <si>
    <t>Credit Access Grameen Ltd.</t>
  </si>
  <si>
    <t>INE741K01010</t>
  </si>
  <si>
    <t>100731</t>
  </si>
  <si>
    <t>BASF India Ltd.</t>
  </si>
  <si>
    <t>INE373A01013</t>
  </si>
  <si>
    <t>100551</t>
  </si>
  <si>
    <t>Techno Electric &amp; Engineering Company Ltd.</t>
  </si>
  <si>
    <t>INE285K01026</t>
  </si>
  <si>
    <t>102094</t>
  </si>
  <si>
    <t>HBL Engineering Ltd.</t>
  </si>
  <si>
    <t>INE292B01021</t>
  </si>
  <si>
    <t>101228</t>
  </si>
  <si>
    <t>Home First Finance Company India Ltd.</t>
  </si>
  <si>
    <t>INE481N01025</t>
  </si>
  <si>
    <t>100162</t>
  </si>
  <si>
    <t>Kirloskar Oil Engines Ltd.</t>
  </si>
  <si>
    <t>INE146L01010</t>
  </si>
  <si>
    <t>100069</t>
  </si>
  <si>
    <t>CIE Automotive India Ltd.</t>
  </si>
  <si>
    <t>INE536H01010</t>
  </si>
  <si>
    <t>100263</t>
  </si>
  <si>
    <t>BEML Ltd.</t>
  </si>
  <si>
    <t>INE258A01016</t>
  </si>
  <si>
    <t>100827</t>
  </si>
  <si>
    <t>Ircon International Ltd.</t>
  </si>
  <si>
    <t>INE962Y01021</t>
  </si>
  <si>
    <t>101229</t>
  </si>
  <si>
    <t>Jubilant Ingrevia Ltd.</t>
  </si>
  <si>
    <t>INE0BY001018</t>
  </si>
  <si>
    <t>100068</t>
  </si>
  <si>
    <t>Kansai Nerolac Paints Ltd.</t>
  </si>
  <si>
    <t>INE531A01024</t>
  </si>
  <si>
    <t>101366</t>
  </si>
  <si>
    <t>Aditya Birla Sun Life Amc Ltd.</t>
  </si>
  <si>
    <t>INE404A01024</t>
  </si>
  <si>
    <t>100434</t>
  </si>
  <si>
    <t>Century Plyboards (India) Ltd.</t>
  </si>
  <si>
    <t>INE348B01021</t>
  </si>
  <si>
    <t>100102</t>
  </si>
  <si>
    <t>Jyothy Laboratories Ltd.</t>
  </si>
  <si>
    <t>INE668F01031</t>
  </si>
  <si>
    <t>101689</t>
  </si>
  <si>
    <t>Olectra Greentech Ltd.</t>
  </si>
  <si>
    <t>INE260D01016</t>
  </si>
  <si>
    <t>100072</t>
  </si>
  <si>
    <t>Action Construction Equipment Ltd.</t>
  </si>
  <si>
    <t>INE731H01025</t>
  </si>
  <si>
    <t>100542</t>
  </si>
  <si>
    <t>INE301A01014</t>
  </si>
  <si>
    <t>101489</t>
  </si>
  <si>
    <t>Data Patterns (India) Ltd.</t>
  </si>
  <si>
    <t>INE0IX101010</t>
  </si>
  <si>
    <t>100228</t>
  </si>
  <si>
    <t>The Jammu &amp; Kashmir Bank Ltd.</t>
  </si>
  <si>
    <t>INE168A01041</t>
  </si>
  <si>
    <t>100074</t>
  </si>
  <si>
    <t>JK Lakshmi Cement Ltd.</t>
  </si>
  <si>
    <t>INE786A01032</t>
  </si>
  <si>
    <t>100051</t>
  </si>
  <si>
    <t>Alembic Pharmaceuticals Ltd.</t>
  </si>
  <si>
    <t>INE901L01018</t>
  </si>
  <si>
    <t>100909</t>
  </si>
  <si>
    <t>AstraZeneca Pharma India Ltd.</t>
  </si>
  <si>
    <t>INE203A01020</t>
  </si>
  <si>
    <t>100897</t>
  </si>
  <si>
    <t>Metropolis Healthcare Ltd.</t>
  </si>
  <si>
    <t>INE112L01020</t>
  </si>
  <si>
    <t>100691</t>
  </si>
  <si>
    <t>BLS International Services Ltd.</t>
  </si>
  <si>
    <t>INE153T01027</t>
  </si>
  <si>
    <t>102096</t>
  </si>
  <si>
    <t>Signatureglobal (India) Ltd.</t>
  </si>
  <si>
    <t>INE903U01023</t>
  </si>
  <si>
    <t>100103</t>
  </si>
  <si>
    <t>Kirloskar Brothers Ltd.</t>
  </si>
  <si>
    <t>INE732A01036</t>
  </si>
  <si>
    <t>101786</t>
  </si>
  <si>
    <t>Bikaji Foods International Ltd.</t>
  </si>
  <si>
    <t>INE00E101023</t>
  </si>
  <si>
    <t>101677</t>
  </si>
  <si>
    <t>Capri Global Capital Ltd.</t>
  </si>
  <si>
    <t>INE180C01042</t>
  </si>
  <si>
    <t>101726</t>
  </si>
  <si>
    <t>Jupiter Wagons Ltd.</t>
  </si>
  <si>
    <t>INE209L01016</t>
  </si>
  <si>
    <t>100392</t>
  </si>
  <si>
    <t>Gujarat Narmada Valley Fertilizers &amp; Chemicals Ltd.</t>
  </si>
  <si>
    <t>INE113A01013</t>
  </si>
  <si>
    <t>100518</t>
  </si>
  <si>
    <t>Vinati Organics Ltd.</t>
  </si>
  <si>
    <t>INE410B01037</t>
  </si>
  <si>
    <t>100342</t>
  </si>
  <si>
    <t>Vardhman Textiles Ltd.</t>
  </si>
  <si>
    <t>INE825A01020</t>
  </si>
  <si>
    <t>101181</t>
  </si>
  <si>
    <t>UTI Asset Management Co. Ltd.</t>
  </si>
  <si>
    <t>INE094J01016</t>
  </si>
  <si>
    <t>100738</t>
  </si>
  <si>
    <t>Minda Corporation Ltd.</t>
  </si>
  <si>
    <t>INE842C01021</t>
  </si>
  <si>
    <t>100544</t>
  </si>
  <si>
    <t>Quess Corp Ltd.</t>
  </si>
  <si>
    <t>INE615P01015</t>
  </si>
  <si>
    <t>101380</t>
  </si>
  <si>
    <t>Godawari Power &amp; Ispat Ltd.</t>
  </si>
  <si>
    <t>INE177H01039</t>
  </si>
  <si>
    <t>102199</t>
  </si>
  <si>
    <t>INE883F01010</t>
  </si>
  <si>
    <t>100265</t>
  </si>
  <si>
    <t>Gujarat State Fertilizers &amp; Chemicals Ltd.</t>
  </si>
  <si>
    <t>INE026A01025</t>
  </si>
  <si>
    <t>100783</t>
  </si>
  <si>
    <t>JM Financial Ltd.</t>
  </si>
  <si>
    <t>INE780C01023</t>
  </si>
  <si>
    <t>100901</t>
  </si>
  <si>
    <t>Mastek Ltd.</t>
  </si>
  <si>
    <t>INE759A01021</t>
  </si>
  <si>
    <t>100826</t>
  </si>
  <si>
    <t>Garden Reach Shipbuilders &amp; Engineers Ltd.</t>
  </si>
  <si>
    <t>INE382Z01011</t>
  </si>
  <si>
    <t>100476</t>
  </si>
  <si>
    <t>Caplin Point Laboratories Ltd.</t>
  </si>
  <si>
    <t>INE475E01026</t>
  </si>
  <si>
    <t>100057</t>
  </si>
  <si>
    <t>Elecon Engineering Company Ltd.</t>
  </si>
  <si>
    <t>INE205B01031</t>
  </si>
  <si>
    <t>100470</t>
  </si>
  <si>
    <t>Schneider Electric Infrastructure Ltd.</t>
  </si>
  <si>
    <t>INE839M01018</t>
  </si>
  <si>
    <t>100390</t>
  </si>
  <si>
    <t>JK Tyre &amp; Industries Ltd.</t>
  </si>
  <si>
    <t>INE573A01042</t>
  </si>
  <si>
    <t>100093</t>
  </si>
  <si>
    <t>Blue Dart Express Ltd.</t>
  </si>
  <si>
    <t>INE233B01017</t>
  </si>
  <si>
    <t>100045</t>
  </si>
  <si>
    <t>Gujarat Pipavav Port Ltd.</t>
  </si>
  <si>
    <t>INE517F01014</t>
  </si>
  <si>
    <t>101289</t>
  </si>
  <si>
    <t>SAREGAMA India Ltd.</t>
  </si>
  <si>
    <t>INE979A01025</t>
  </si>
  <si>
    <t>100327</t>
  </si>
  <si>
    <t>Welspun Living Ltd.</t>
  </si>
  <si>
    <t>INE192B01031</t>
  </si>
  <si>
    <t>100938</t>
  </si>
  <si>
    <t>Sterling &amp; Wilson Solar Ltd.</t>
  </si>
  <si>
    <t>INE00M201021</t>
  </si>
  <si>
    <t>100406</t>
  </si>
  <si>
    <t>KSB Ltd.</t>
  </si>
  <si>
    <t>INE999A01023</t>
  </si>
  <si>
    <t>100307</t>
  </si>
  <si>
    <t>The India Cements Ltd.</t>
  </si>
  <si>
    <t>INE383A01012</t>
  </si>
  <si>
    <t>101699</t>
  </si>
  <si>
    <t>Tanla Solutions Ltd.</t>
  </si>
  <si>
    <t>INE483C01032</t>
  </si>
  <si>
    <t>100741</t>
  </si>
  <si>
    <t>Trident Ltd.</t>
  </si>
  <si>
    <t>INE064C01022</t>
  </si>
  <si>
    <t>100707</t>
  </si>
  <si>
    <t>Cera Sanitaryware Ltd.</t>
  </si>
  <si>
    <t>INE739E01017</t>
  </si>
  <si>
    <t>101671</t>
  </si>
  <si>
    <t>Tata Teleservices (Maharastra) Ltd.</t>
  </si>
  <si>
    <t>INE517B01013</t>
  </si>
  <si>
    <t>100337</t>
  </si>
  <si>
    <t>Triveni Engineering &amp; Industries Ltd.</t>
  </si>
  <si>
    <t>INE256C01024</t>
  </si>
  <si>
    <t>102013</t>
  </si>
  <si>
    <t>Honasa Consumer Ltd.</t>
  </si>
  <si>
    <t>INE0J5401028</t>
  </si>
  <si>
    <t>100255</t>
  </si>
  <si>
    <t>PNC Infratech Ltd.</t>
  </si>
  <si>
    <t>INE195J01029</t>
  </si>
  <si>
    <t>100297</t>
  </si>
  <si>
    <t>The Bombay Burmah Trading Corporation Ltd.</t>
  </si>
  <si>
    <t>INE050A01025</t>
  </si>
  <si>
    <t>101947</t>
  </si>
  <si>
    <t>R R Kabel Ltd.</t>
  </si>
  <si>
    <t>INE777K01022</t>
  </si>
  <si>
    <t>100440</t>
  </si>
  <si>
    <t>Birla Corporation Ltd.</t>
  </si>
  <si>
    <t>INE340A01012</t>
  </si>
  <si>
    <t>100809</t>
  </si>
  <si>
    <t>Rites Ltd.</t>
  </si>
  <si>
    <t>INE320J01015</t>
  </si>
  <si>
    <t>102120</t>
  </si>
  <si>
    <t>Valor Estate Ltd.</t>
  </si>
  <si>
    <t>INE879I01012</t>
  </si>
  <si>
    <t>101399</t>
  </si>
  <si>
    <t>Latent View Analytics Ltd.</t>
  </si>
  <si>
    <t>INE0I7C01011</t>
  </si>
  <si>
    <t>100689</t>
  </si>
  <si>
    <t>Godrej Agrovet Ltd.</t>
  </si>
  <si>
    <t>INE850D01014</t>
  </si>
  <si>
    <t>100718</t>
  </si>
  <si>
    <t>INE870H01013</t>
  </si>
  <si>
    <t>101312</t>
  </si>
  <si>
    <t>Clean Science &amp; Technology Ltd.</t>
  </si>
  <si>
    <t>INE227W01023</t>
  </si>
  <si>
    <t>100580</t>
  </si>
  <si>
    <t>IFCI Ltd.</t>
  </si>
  <si>
    <t>INE039A01010</t>
  </si>
  <si>
    <t>101676</t>
  </si>
  <si>
    <t>Central Bank of India</t>
  </si>
  <si>
    <t>INE483A01010</t>
  </si>
  <si>
    <t>100423</t>
  </si>
  <si>
    <t>Maharashtra Seamless Ltd.</t>
  </si>
  <si>
    <t>INE271B01025</t>
  </si>
  <si>
    <t>101618</t>
  </si>
  <si>
    <t>Syrma SGS Technology Ltd.</t>
  </si>
  <si>
    <t>INE0DYJ01015</t>
  </si>
  <si>
    <t>100113</t>
  </si>
  <si>
    <t>Shipping Corporation of India Ltd.</t>
  </si>
  <si>
    <t>INE109A01011</t>
  </si>
  <si>
    <t>101237</t>
  </si>
  <si>
    <t>Railtel Corporation of India Ltd.</t>
  </si>
  <si>
    <t>INE0DD101019</t>
  </si>
  <si>
    <t>102093</t>
  </si>
  <si>
    <t>Cello World Ltd.</t>
  </si>
  <si>
    <t>INE0LMW01024</t>
  </si>
  <si>
    <t>100561</t>
  </si>
  <si>
    <t>RHI Magnesita India Ltd.</t>
  </si>
  <si>
    <t>INE743M01012</t>
  </si>
  <si>
    <t>101685</t>
  </si>
  <si>
    <t>ITI Ltd.</t>
  </si>
  <si>
    <t>INE248A01017</t>
  </si>
  <si>
    <t>101413</t>
  </si>
  <si>
    <t>C.E.Info Systems Ltd.</t>
  </si>
  <si>
    <t>INE0BV301023</t>
  </si>
  <si>
    <t>102121</t>
  </si>
  <si>
    <t>Netweb Technologies India Ltd.</t>
  </si>
  <si>
    <t>INE0NT901020</t>
  </si>
  <si>
    <t>100914</t>
  </si>
  <si>
    <t>Alkyl Amines Chemicals Ltd.</t>
  </si>
  <si>
    <t>INE150B01039</t>
  </si>
  <si>
    <t>101693</t>
  </si>
  <si>
    <t>Shree Renuka Sugars Ltd.</t>
  </si>
  <si>
    <t>INE087H01022</t>
  </si>
  <si>
    <t>100573</t>
  </si>
  <si>
    <t>Chennai Petroleum Corporation Ltd.</t>
  </si>
  <si>
    <t>INE178A01016</t>
  </si>
  <si>
    <t>102039</t>
  </si>
  <si>
    <t>Inox India Ltd.</t>
  </si>
  <si>
    <t>INE616N01034</t>
  </si>
  <si>
    <t>100369</t>
  </si>
  <si>
    <t>Rajesh Exports Ltd.</t>
  </si>
  <si>
    <t>INE343B01030</t>
  </si>
  <si>
    <t>101482</t>
  </si>
  <si>
    <t>JBM Auto Ltd.</t>
  </si>
  <si>
    <t>INE927D01051</t>
  </si>
  <si>
    <t>101258</t>
  </si>
  <si>
    <t>Easy Trip Planners Ltd.</t>
  </si>
  <si>
    <t>INE07O001026</t>
  </si>
  <si>
    <t>101293</t>
  </si>
  <si>
    <t>UCO Bank</t>
  </si>
  <si>
    <t>INE691A01018</t>
  </si>
  <si>
    <t>100016</t>
  </si>
  <si>
    <t>Gujarat Mineral Development Corporation Ltd.</t>
  </si>
  <si>
    <t>INE131A01031</t>
  </si>
  <si>
    <t>101932</t>
  </si>
  <si>
    <t>TVS Supply Chain Solutions Ltd.</t>
  </si>
  <si>
    <t>INE395N01027</t>
  </si>
  <si>
    <t>101703</t>
  </si>
  <si>
    <t>Alok Industries Ltd.</t>
  </si>
  <si>
    <t>INE270A01029</t>
  </si>
  <si>
    <t>100375</t>
  </si>
  <si>
    <t>Just Dial Ltd.</t>
  </si>
  <si>
    <t>INE599M01018</t>
  </si>
  <si>
    <t>102157</t>
  </si>
  <si>
    <t>Emcure Pharmaceuticals Ltd.</t>
  </si>
  <si>
    <t>INE168P01015</t>
  </si>
  <si>
    <t>100655</t>
  </si>
  <si>
    <t>Rashtriya Chemicals and Fertilizers Ltd.</t>
  </si>
  <si>
    <t>INE027A01015</t>
  </si>
  <si>
    <t>100810</t>
  </si>
  <si>
    <t>Varroc Engineering Ltd.</t>
  </si>
  <si>
    <t>INE665L01035</t>
  </si>
  <si>
    <t>101196</t>
  </si>
  <si>
    <t>Gujarat Ambuja Exports Ltd.</t>
  </si>
  <si>
    <t>INE036B01030</t>
  </si>
  <si>
    <t>101694</t>
  </si>
  <si>
    <t>RattanIndia Enterprises Ltd.</t>
  </si>
  <si>
    <t>INE834M01019</t>
  </si>
  <si>
    <t>101673</t>
  </si>
  <si>
    <t>Balaji Amines Ltd.</t>
  </si>
  <si>
    <t>INE050E01027</t>
  </si>
  <si>
    <t>100366</t>
  </si>
  <si>
    <t>Sun Pharma Advanced Research Company Ltd.</t>
  </si>
  <si>
    <t>INE232I01014</t>
  </si>
  <si>
    <t>101688</t>
  </si>
  <si>
    <t>MMTC LTD</t>
  </si>
  <si>
    <t>INE123F01029</t>
  </si>
  <si>
    <t>663</t>
  </si>
  <si>
    <t>SBI CRISIL IBX Gilt Index- June 2036 Fund</t>
  </si>
  <si>
    <t>664</t>
  </si>
  <si>
    <t>SBI CRISIL IBX Gilt Index-APR-2029 Fund</t>
  </si>
  <si>
    <t>665</t>
  </si>
  <si>
    <t>SBI CRISIL IBX SDL Index-Sept 2027 Fund</t>
  </si>
  <si>
    <t>1900147</t>
  </si>
  <si>
    <t>7.18% State Government of Tamil Nadu 2027</t>
  </si>
  <si>
    <t>IN3120170078</t>
  </si>
  <si>
    <t>1900152</t>
  </si>
  <si>
    <t>7.20% State Government of Maharashtra 2027</t>
  </si>
  <si>
    <t>IN2220170061</t>
  </si>
  <si>
    <t>1900178</t>
  </si>
  <si>
    <t>7.33% State Government of Maharashtra 2027</t>
  </si>
  <si>
    <t>IN2220170103</t>
  </si>
  <si>
    <t>1900652</t>
  </si>
  <si>
    <t>7.45% State Government of Rajasthan 2027</t>
  </si>
  <si>
    <t>IN2920170072</t>
  </si>
  <si>
    <t>1904740</t>
  </si>
  <si>
    <t>7.17% State Government of Gujarat 2027</t>
  </si>
  <si>
    <t>IN1520170078</t>
  </si>
  <si>
    <t>1903442</t>
  </si>
  <si>
    <t>7.27% State Government of Tamil Nadu 2027</t>
  </si>
  <si>
    <t>IN3120170060</t>
  </si>
  <si>
    <t>1902024</t>
  </si>
  <si>
    <t>7.46% State Government of Madhya Pradesh 2027</t>
  </si>
  <si>
    <t>IN2120170047</t>
  </si>
  <si>
    <t>1902062</t>
  </si>
  <si>
    <t>7.47% State Government of Chhattisgarh 2027</t>
  </si>
  <si>
    <t>IN3520170017</t>
  </si>
  <si>
    <t>1900529</t>
  </si>
  <si>
    <t>7.29% State Government of Uttar Pradesh 2027</t>
  </si>
  <si>
    <t>IN3320170050</t>
  </si>
  <si>
    <t>1904822</t>
  </si>
  <si>
    <t>7.78% State Government of Telangana 2027</t>
  </si>
  <si>
    <t>IN4520190021</t>
  </si>
  <si>
    <t>1904761</t>
  </si>
  <si>
    <t>7.25% State Government of Kerala 2027</t>
  </si>
  <si>
    <t>IN2020170055</t>
  </si>
  <si>
    <t>1901994</t>
  </si>
  <si>
    <t>7.19% State Government of Uttar Pradesh 2027</t>
  </si>
  <si>
    <t>IN3320170068</t>
  </si>
  <si>
    <t>1902160</t>
  </si>
  <si>
    <t>7.25% State Government of Gujarat 2027</t>
  </si>
  <si>
    <t>IN1520170094</t>
  </si>
  <si>
    <t>SBI Fixed Maturity Plan (FMP)- Series 72</t>
  </si>
  <si>
    <t>669</t>
  </si>
  <si>
    <t>SBI Fixed Maturity Plan (FMP)- Series 73</t>
  </si>
  <si>
    <t>670</t>
  </si>
  <si>
    <t>SBI Long Duration Fund</t>
  </si>
  <si>
    <t>900148</t>
  </si>
  <si>
    <t>6.80% CGL 2060</t>
  </si>
  <si>
    <t>IN0020200187</t>
  </si>
  <si>
    <t>900286</t>
  </si>
  <si>
    <t>7.40% CGL 2062</t>
  </si>
  <si>
    <t>IN0020220094</t>
  </si>
  <si>
    <t>900312</t>
  </si>
  <si>
    <t>7.09% CGL 2054</t>
  </si>
  <si>
    <t>IN0020240118</t>
  </si>
  <si>
    <t>900284</t>
  </si>
  <si>
    <t>7.36% CGL 2052</t>
  </si>
  <si>
    <t>IN0020220086</t>
  </si>
  <si>
    <t>900139</t>
  </si>
  <si>
    <t>7.63% CGL 2059</t>
  </si>
  <si>
    <t>IN0020190057</t>
  </si>
  <si>
    <t>900069</t>
  </si>
  <si>
    <t>6.62% CGL 2051</t>
  </si>
  <si>
    <t>IN0020160092</t>
  </si>
  <si>
    <t>900146</t>
  </si>
  <si>
    <t>7.19% CGL 2060</t>
  </si>
  <si>
    <t>IN0020200039</t>
  </si>
  <si>
    <t>900132</t>
  </si>
  <si>
    <t>7.72% CGL 2055</t>
  </si>
  <si>
    <t>IN0020150077</t>
  </si>
  <si>
    <t>671</t>
  </si>
  <si>
    <t>SBI Fixed Maturity Plan (FMP)- Series 74</t>
  </si>
  <si>
    <t>1904663</t>
  </si>
  <si>
    <t>8.53% State Government of Chhattisgarh 2026</t>
  </si>
  <si>
    <t>IN3520150050</t>
  </si>
  <si>
    <t>1901797</t>
  </si>
  <si>
    <t>7.96% State Government of Punjab 2026</t>
  </si>
  <si>
    <t>IN2820160025</t>
  </si>
  <si>
    <t>1901565</t>
  </si>
  <si>
    <t>6.10% State Government of Rajasthan 2026</t>
  </si>
  <si>
    <t>IN2920210084</t>
  </si>
  <si>
    <t>1904664</t>
  </si>
  <si>
    <t>8.53% State Government of Kerala 2026</t>
  </si>
  <si>
    <t>IN2020150172</t>
  </si>
  <si>
    <t>1904665</t>
  </si>
  <si>
    <t>6.99% State Government of Gujarat 2026</t>
  </si>
  <si>
    <t>IN1520190233</t>
  </si>
  <si>
    <t>673</t>
  </si>
  <si>
    <t>SBI Fixed Maturity Plan (FMP)- Series 76</t>
  </si>
  <si>
    <t>5100083</t>
  </si>
  <si>
    <t>GOI 26.04.2026 GOV</t>
  </si>
  <si>
    <t>IN000426C014</t>
  </si>
  <si>
    <t>675</t>
  </si>
  <si>
    <t>SBI Fixed Maturity Plan (FMP)- Series 78</t>
  </si>
  <si>
    <t>1904710</t>
  </si>
  <si>
    <t>8.48% State Government of Rajasthan 2026</t>
  </si>
  <si>
    <t>IN2920150249</t>
  </si>
  <si>
    <t>1900229</t>
  </si>
  <si>
    <t>8.82% State Government of Bihar 2026</t>
  </si>
  <si>
    <t>IN1320150049</t>
  </si>
  <si>
    <t>676</t>
  </si>
  <si>
    <t>SBI Dividend Yield Fund</t>
  </si>
  <si>
    <t>677</t>
  </si>
  <si>
    <t>SBI Fixed Maturity Plan (FMP)- Series 79</t>
  </si>
  <si>
    <t>679</t>
  </si>
  <si>
    <t>SBI Fixed Maturity Plan (FMP)- Series 81</t>
  </si>
  <si>
    <t>800316</t>
  </si>
  <si>
    <t>Kotak Mahindra Investments Ltd.</t>
  </si>
  <si>
    <t>INE975F07IB2</t>
  </si>
  <si>
    <t>704196</t>
  </si>
  <si>
    <t>INE115A07QG8</t>
  </si>
  <si>
    <t>704138</t>
  </si>
  <si>
    <t>INE031A08871</t>
  </si>
  <si>
    <t>703940</t>
  </si>
  <si>
    <t>INE115A07QB9</t>
  </si>
  <si>
    <t>702874</t>
  </si>
  <si>
    <t>INE040A08708</t>
  </si>
  <si>
    <t>1904815</t>
  </si>
  <si>
    <t>8.53% State Government of Telangana 2026</t>
  </si>
  <si>
    <t>IN4520150140</t>
  </si>
  <si>
    <t>1902135</t>
  </si>
  <si>
    <t>8.38% State Government of Haryana 2026</t>
  </si>
  <si>
    <t>IN1620150129</t>
  </si>
  <si>
    <t>1901145</t>
  </si>
  <si>
    <t>8.42% State Government of Jharkhand 2026</t>
  </si>
  <si>
    <t>IN3720150066</t>
  </si>
  <si>
    <t>681</t>
  </si>
  <si>
    <t>SBI BSE Sensex Index Fund</t>
  </si>
  <si>
    <t>682</t>
  </si>
  <si>
    <t>SBI Nifty 1 D Rate ETF</t>
  </si>
  <si>
    <t>684</t>
  </si>
  <si>
    <t>SBI Nifty50 Equal Weight Index Fund</t>
  </si>
  <si>
    <t>686</t>
  </si>
  <si>
    <t>SBI Energy Opportunities Fund</t>
  </si>
  <si>
    <t>101625</t>
  </si>
  <si>
    <t>Savita Oil Technologies Ltd.</t>
  </si>
  <si>
    <t>INE035D01020</t>
  </si>
  <si>
    <t>102459</t>
  </si>
  <si>
    <t>Acme Solar Holdings Ltd.</t>
  </si>
  <si>
    <t>INE622W01025</t>
  </si>
  <si>
    <t>687</t>
  </si>
  <si>
    <t>SBI Automotive Opportunities Fund</t>
  </si>
  <si>
    <t>100339</t>
  </si>
  <si>
    <t>Gabriel India Ltd.</t>
  </si>
  <si>
    <t>INE524A01029</t>
  </si>
  <si>
    <t>101317</t>
  </si>
  <si>
    <t>Rolex Rings Ltd.</t>
  </si>
  <si>
    <t>INE645S01016</t>
  </si>
  <si>
    <t>102134</t>
  </si>
  <si>
    <t>Alicon Castalloy Ltd.</t>
  </si>
  <si>
    <t>INE062D01024</t>
  </si>
  <si>
    <t>102503</t>
  </si>
  <si>
    <t>ASK Automotive Ltd.</t>
  </si>
  <si>
    <t>INE491J01022</t>
  </si>
  <si>
    <t>688</t>
  </si>
  <si>
    <t>c) Silver</t>
  </si>
  <si>
    <t>500002</t>
  </si>
  <si>
    <t>IDIA00500002</t>
  </si>
  <si>
    <t>Silver</t>
  </si>
  <si>
    <t>SBI Silver ETF Fund of Fund</t>
  </si>
  <si>
    <t>690</t>
  </si>
  <si>
    <t>SBI Nifty50 Equal Weight ETF</t>
  </si>
  <si>
    <t>691</t>
  </si>
  <si>
    <t>SBI Innovative Opportunities Fund</t>
  </si>
  <si>
    <t>101965</t>
  </si>
  <si>
    <t>692</t>
  </si>
  <si>
    <t>SBI Nifty 500 Index Fund</t>
  </si>
  <si>
    <t>693</t>
  </si>
  <si>
    <t>SBI Nifty India Consumption Index Fund</t>
  </si>
  <si>
    <t>694</t>
  </si>
  <si>
    <t>SBI Quant Fund</t>
  </si>
  <si>
    <t>695</t>
  </si>
  <si>
    <t>SBI Nifty Bank Index Fund</t>
  </si>
  <si>
    <t>696</t>
  </si>
  <si>
    <t>SBI Nifty IT Index Fund</t>
  </si>
  <si>
    <t>SMEEF</t>
  </si>
  <si>
    <t>SLMF</t>
  </si>
  <si>
    <t>SLTEF</t>
  </si>
  <si>
    <t>SMGLF</t>
  </si>
  <si>
    <t>SEHF</t>
  </si>
  <si>
    <t>SMIF</t>
  </si>
  <si>
    <t>SCOF</t>
  </si>
  <si>
    <t>STOF</t>
  </si>
  <si>
    <t>SHOF</t>
  </si>
  <si>
    <t>SCF</t>
  </si>
  <si>
    <t>SNIF</t>
  </si>
  <si>
    <t>SMCBF-SP</t>
  </si>
  <si>
    <t>SOF</t>
  </si>
  <si>
    <t>SMMDF</t>
  </si>
  <si>
    <t>SLF</t>
  </si>
  <si>
    <t>SDBF</t>
  </si>
  <si>
    <t>SSF</t>
  </si>
  <si>
    <t>SCRF</t>
  </si>
  <si>
    <t>SFEF</t>
  </si>
  <si>
    <t>SCHF</t>
  </si>
  <si>
    <t>SMUSD</t>
  </si>
  <si>
    <t>SMIDCAP</t>
  </si>
  <si>
    <t>SMCMF</t>
  </si>
  <si>
    <t>SMCOMMA</t>
  </si>
  <si>
    <t>SMGF</t>
  </si>
  <si>
    <t>SFLEXI</t>
  </si>
  <si>
    <t>SMAAF</t>
  </si>
  <si>
    <t>SBLUECHIP</t>
  </si>
  <si>
    <t>SAOF</t>
  </si>
  <si>
    <t>SIF</t>
  </si>
  <si>
    <t>SMLDF</t>
  </si>
  <si>
    <t>SSTDF</t>
  </si>
  <si>
    <t>SETFGOLD</t>
  </si>
  <si>
    <t>SPSU</t>
  </si>
  <si>
    <t>SGF</t>
  </si>
  <si>
    <t>SBISENSEX</t>
  </si>
  <si>
    <t>SSCF</t>
  </si>
  <si>
    <t>SBPF</t>
  </si>
  <si>
    <t>SLTAF-II</t>
  </si>
  <si>
    <t>SBFS</t>
  </si>
  <si>
    <t>SETFNN50</t>
  </si>
  <si>
    <t>SETFNIFBK</t>
  </si>
  <si>
    <t>SETFBSE100</t>
  </si>
  <si>
    <t>SESF</t>
  </si>
  <si>
    <t>SETFNIF50</t>
  </si>
  <si>
    <t>SLTAF-III</t>
  </si>
  <si>
    <t>SETF10GILT</t>
  </si>
  <si>
    <t>SLTAF-IV</t>
  </si>
  <si>
    <t>SLTAF-V</t>
  </si>
  <si>
    <t>SLTAF-VI</t>
  </si>
  <si>
    <t>SETFSN50</t>
  </si>
  <si>
    <t>SBIETFQLTY</t>
  </si>
  <si>
    <t>SCBF</t>
  </si>
  <si>
    <t>SEMVF</t>
  </si>
  <si>
    <t>SFMP- Series 1</t>
  </si>
  <si>
    <t>SFMP- Series 6</t>
  </si>
  <si>
    <t>SFMP- Series 34</t>
  </si>
  <si>
    <t>SMCBF-IP</t>
  </si>
  <si>
    <t>SFRDF</t>
  </si>
  <si>
    <t>SBIETFIT</t>
  </si>
  <si>
    <t>SBIETFPB</t>
  </si>
  <si>
    <t>SRBF-AP</t>
  </si>
  <si>
    <t>SRBF-AHP</t>
  </si>
  <si>
    <t>SRBF-CHP</t>
  </si>
  <si>
    <t>SRBF-CP</t>
  </si>
  <si>
    <t>SIA-US EQUITY FOF</t>
  </si>
  <si>
    <t>SFMP- Series 41</t>
  </si>
  <si>
    <t>SFMP- Series 42</t>
  </si>
  <si>
    <t>SFMP- Series 43</t>
  </si>
  <si>
    <t>SNN50</t>
  </si>
  <si>
    <t>SFMP- Series 44</t>
  </si>
  <si>
    <t>SFMP- Series 45</t>
  </si>
  <si>
    <t>SBIETFCON</t>
  </si>
  <si>
    <t>SFMP- Series 46</t>
  </si>
  <si>
    <t>SFMP- Series 47</t>
  </si>
  <si>
    <t>SFMP- Series 48</t>
  </si>
  <si>
    <t>SBAF</t>
  </si>
  <si>
    <t>SFMP- Series 49</t>
  </si>
  <si>
    <t>SFMP- Series 50</t>
  </si>
  <si>
    <t>SFMP- Series 51</t>
  </si>
  <si>
    <t>SFMP- Series 52</t>
  </si>
  <si>
    <t>SFMP- Series 53</t>
  </si>
  <si>
    <t>SFMP- Series 54</t>
  </si>
  <si>
    <t>SFMP- Series 55</t>
  </si>
  <si>
    <t>SFMP- Series 56</t>
  </si>
  <si>
    <t>SFMP- Series 57</t>
  </si>
  <si>
    <t>SFMP- Series 58</t>
  </si>
  <si>
    <t>SCPSE</t>
  </si>
  <si>
    <t>SFMP- Series 59</t>
  </si>
  <si>
    <t>SFMP- Series 60</t>
  </si>
  <si>
    <t>SMCF</t>
  </si>
  <si>
    <t>SFMP- Series 61</t>
  </si>
  <si>
    <t>SFMP- Series 66</t>
  </si>
  <si>
    <t>SFMP- Series 67</t>
  </si>
  <si>
    <t>SFMP- Series 64</t>
  </si>
  <si>
    <t>SFMP- Series 68</t>
  </si>
  <si>
    <t>SNM150IF</t>
  </si>
  <si>
    <t>SNS250IF</t>
  </si>
  <si>
    <t>SCIGI-JUN 2036</t>
  </si>
  <si>
    <t>SCIGI-APR 2029</t>
  </si>
  <si>
    <t>SCISI-SEP 2027</t>
  </si>
  <si>
    <t>SFMP- Series 72</t>
  </si>
  <si>
    <t>SFMP- Series 73</t>
  </si>
  <si>
    <t>SLDF</t>
  </si>
  <si>
    <t>SFMP- Series 74</t>
  </si>
  <si>
    <t>SFMP- Series 76</t>
  </si>
  <si>
    <t>SFMP- Series 78</t>
  </si>
  <si>
    <t>SDYF</t>
  </si>
  <si>
    <t>SFMP- Series 79</t>
  </si>
  <si>
    <t>SFMP- Series 81</t>
  </si>
  <si>
    <t>SBI-BSE-SENSEX-IF</t>
  </si>
  <si>
    <t>LIQUIDSBI</t>
  </si>
  <si>
    <t>SN50EWIF</t>
  </si>
  <si>
    <t>SEOF</t>
  </si>
  <si>
    <t>SBI-AOF</t>
  </si>
  <si>
    <t>SIOF</t>
  </si>
  <si>
    <t>SBINICIF</t>
  </si>
  <si>
    <t>Back to Index</t>
  </si>
  <si>
    <t>Scheme Code</t>
  </si>
  <si>
    <t>Scheme Short code</t>
  </si>
  <si>
    <t>Scheme Name</t>
  </si>
  <si>
    <t>Long</t>
  </si>
  <si>
    <t>Index Futures</t>
  </si>
  <si>
    <t>Name of the Instrument</t>
  </si>
  <si>
    <t>Long / Short</t>
  </si>
  <si>
    <t>Industry ^</t>
  </si>
  <si>
    <t>Market value 
(Rs. in Lakhs)</t>
  </si>
  <si>
    <t>Derivatives Total</t>
  </si>
  <si>
    <t>DERIVATIVES</t>
  </si>
  <si>
    <t>HDFC Bank Ltd. 27-MAR-25</t>
  </si>
  <si>
    <t>Short</t>
  </si>
  <si>
    <t>Stock Futures</t>
  </si>
  <si>
    <t>Reliance Industries Ltd. 27-MAR-25</t>
  </si>
  <si>
    <t>Kotak Mahindra Bank Ltd. 27-MAR-25</t>
  </si>
  <si>
    <t>Indus Towers Ltd. 27-MAR-25</t>
  </si>
  <si>
    <t>Mahindra &amp; Mahindra Ltd. 27-MAR-25</t>
  </si>
  <si>
    <t>Tata Motors Ltd. 27-MAR-25</t>
  </si>
  <si>
    <t>National Aluminium Company Ltd. 27-MAR-25</t>
  </si>
  <si>
    <t>Hindalco Industries Ltd. 27-MAR-25</t>
  </si>
  <si>
    <t>DLF Ltd. 27-MAR-25</t>
  </si>
  <si>
    <t>Punjab National Bank 27-MAR-25</t>
  </si>
  <si>
    <t>Ambuja Cements Ltd. 27-MAR-25</t>
  </si>
  <si>
    <t>REC Ltd. 27-MAR-25</t>
  </si>
  <si>
    <t>Axis Bank Ltd. 27-MAR-25</t>
  </si>
  <si>
    <t>Larsen &amp; Toubro Ltd. 27-MAR-25</t>
  </si>
  <si>
    <t>Tata Power Company Ltd. 27-MAR-25</t>
  </si>
  <si>
    <t>GMR Airports Ltd. 27-MAR-25</t>
  </si>
  <si>
    <t>Tata Consultancy Services Ltd. 27-MAR-25</t>
  </si>
  <si>
    <t>State Bank of India 27-MAR-25</t>
  </si>
  <si>
    <t>Infosys Ltd. 27-MAR-25</t>
  </si>
  <si>
    <t>Bank of Baroda 27-MAR-25</t>
  </si>
  <si>
    <t>Tata Steel Ltd. 27-MAR-25</t>
  </si>
  <si>
    <t>Aditya Birla Capital Ltd. 27-MAR-25</t>
  </si>
  <si>
    <t>Canara Bank 27-MAR-25</t>
  </si>
  <si>
    <t>Hindustan Aeronautics Ltd. 27-MAR-25</t>
  </si>
  <si>
    <t>Bajaj Finserv Ltd. 27-MAR-25</t>
  </si>
  <si>
    <t>ACC Ltd. 27-MAR-25</t>
  </si>
  <si>
    <t>ICICI Bank Ltd. 27-MAR-25</t>
  </si>
  <si>
    <t>Samvardhana Motherson International Ltd. 27-MAR-25</t>
  </si>
  <si>
    <t>Adani Green Energy Ltd. 27-MAR-25</t>
  </si>
  <si>
    <t>IndusInd Bank Ltd. 27-MAR-25</t>
  </si>
  <si>
    <t>Bharat Heavy Electricals Ltd. 27-MAR-25</t>
  </si>
  <si>
    <t>Titan Company Ltd. 27-MAR-25</t>
  </si>
  <si>
    <t>Ultratech Cement Ltd. 27-MAR-25</t>
  </si>
  <si>
    <t>Bharat Petroleum Corporation Ltd. 27-MAR-25</t>
  </si>
  <si>
    <t>Bharti Airtel Ltd. 27-MAR-25</t>
  </si>
  <si>
    <t>JSW Steel Ltd. 27-MAR-25</t>
  </si>
  <si>
    <t>Zydus Lifesciences Ltd. 27-MAR-25</t>
  </si>
  <si>
    <t>United Spirits Ltd. 27-MAR-25</t>
  </si>
  <si>
    <t>Apollo Hospitals Enterprise Ltd. 27-MAR-25</t>
  </si>
  <si>
    <t>Sun Pharmaceutical Industries Ltd. 27-MAR-25</t>
  </si>
  <si>
    <t>Bajaj Auto Ltd. 27-MAR-25</t>
  </si>
  <si>
    <t>NMDC Ltd. 27-MAR-25</t>
  </si>
  <si>
    <t>Interglobe Aviation Ltd. 27-MAR-25</t>
  </si>
  <si>
    <t>Indian Oil Corporation Ltd. 27-MAR-25</t>
  </si>
  <si>
    <t>Oil &amp; Natural Gas Corporation Ltd. 27-MAR-25</t>
  </si>
  <si>
    <t>The Federal Bank Ltd. 27-MAR-25</t>
  </si>
  <si>
    <t>SBI Life Insurance Co. Ltd. 27-MAR-25</t>
  </si>
  <si>
    <t>Adani Enterprises Ltd. 27-MAR-25</t>
  </si>
  <si>
    <t>The Indian Hotels Company Ltd. 27-MAR-25</t>
  </si>
  <si>
    <t>HDFC Life Insurance Company Ltd. 27-MAR-25</t>
  </si>
  <si>
    <t>Piramal Enterprises Ltd. 27-MAR-25</t>
  </si>
  <si>
    <t>Trent Ltd. 27-MAR-25</t>
  </si>
  <si>
    <t>UPL Ltd. 27-MAR-25</t>
  </si>
  <si>
    <t>HCL Technologies Ltd. 27-MAR-25</t>
  </si>
  <si>
    <t>Vedanta Ltd. 27-MAR-25</t>
  </si>
  <si>
    <t>LIC Housing Finance Ltd. 27-MAR-25</t>
  </si>
  <si>
    <t>Indian Railway Catering &amp; Tourism Corporation Ltd. 27-MAR-25</t>
  </si>
  <si>
    <t>GAIL (India) Ltd. 27-MAR-25</t>
  </si>
  <si>
    <t>Polycab India Ltd. 27-MAR-25</t>
  </si>
  <si>
    <t>Siemens Ltd. 27-MAR-25</t>
  </si>
  <si>
    <t>Dixon Technologies (India) Ltd. 27-MAR-25</t>
  </si>
  <si>
    <t>Coal India Ltd. 27-MAR-25</t>
  </si>
  <si>
    <t>Shriram Finance Ltd. 27-MAR-25</t>
  </si>
  <si>
    <t>Jindal Steel &amp; Power Ltd. 27-MAR-25</t>
  </si>
  <si>
    <t>HDFC Asset Management Co. Ltd. 27-MAR-25</t>
  </si>
  <si>
    <t>Aurobindo Pharma Ltd. 27-MAR-25</t>
  </si>
  <si>
    <t>Wipro Ltd. 27-MAR-25</t>
  </si>
  <si>
    <t>Biocon Ltd. 27-MAR-25</t>
  </si>
  <si>
    <t>Power Grid Corporation of India Ltd. 27-MAR-25</t>
  </si>
  <si>
    <t>Cummins India Ltd. 27-MAR-25</t>
  </si>
  <si>
    <t>Petronet LNG Ltd. 27-MAR-25</t>
  </si>
  <si>
    <t>Hindustan Unilever Ltd. 27-MAR-25</t>
  </si>
  <si>
    <t>ICICI Lombard General Insurance Company Ltd. 27-MAR-25</t>
  </si>
  <si>
    <t>Lupin Ltd. 27-MAR-25</t>
  </si>
  <si>
    <t>Bajaj Finance Ltd. 27-MAR-25</t>
  </si>
  <si>
    <t>Maruti Suzuki India Ltd. 27-MAR-25</t>
  </si>
  <si>
    <t>Hindustan Petroleum Corporation Ltd. 27-MAR-25</t>
  </si>
  <si>
    <t>NTPC Ltd. 27-MAR-25</t>
  </si>
  <si>
    <t>Hero MotoCorp Ltd. 27-MAR-25</t>
  </si>
  <si>
    <t>Vodafone Idea Ltd. 27-MAR-25</t>
  </si>
  <si>
    <t>Grasim Industries Ltd. 27-MAR-25</t>
  </si>
  <si>
    <t>Zomato Ltd. 27-MAR-25</t>
  </si>
  <si>
    <t>Cipla Ltd. 27-MAR-25</t>
  </si>
  <si>
    <t>Godrej Consumer Products Ltd. 27-MAR-25</t>
  </si>
  <si>
    <t>Bandhan Bank Ltd. 27-MAR-25</t>
  </si>
  <si>
    <t>Tata Consumer Products Ltd. 27-MAR-25</t>
  </si>
  <si>
    <t>Marico Ltd. 27-MAR-25</t>
  </si>
  <si>
    <t>Indian Energy Exchange Ltd. 27-MAR-25</t>
  </si>
  <si>
    <t>Steel Authority of India Ltd. 27-MAR-25</t>
  </si>
  <si>
    <t>Tech Mahindra Ltd. 27-MAR-25</t>
  </si>
  <si>
    <t>Havells India Ltd. 27-MAR-25</t>
  </si>
  <si>
    <t>Coforge Ltd. 27-MAR-25</t>
  </si>
  <si>
    <t>Voltas Ltd. 27-MAR-25</t>
  </si>
  <si>
    <t>ICICI Prudential Life Insurance Company Ltd. 27-MAR-25</t>
  </si>
  <si>
    <t>Delhivery Ltd. 27-MAR-25</t>
  </si>
  <si>
    <t>FSN E-Commerce Ventures Ltd. 27-MAR-25</t>
  </si>
  <si>
    <t>Power Finance Corporation Ltd. 27-MAR-25</t>
  </si>
  <si>
    <t>AU Small Finance Bank Ltd. 27-MAR-25</t>
  </si>
  <si>
    <t>SBI Cards &amp; Payment Services Ltd. 27-MAR-25</t>
  </si>
  <si>
    <t>Oberoi Realty Ltd. 27-MAR-25</t>
  </si>
  <si>
    <t>Shree Cement Ltd. 27-MAR-25</t>
  </si>
  <si>
    <t>ITC Ltd. 27-MAR-25</t>
  </si>
  <si>
    <t>Bharat Electronics Ltd. 27-MAR-25</t>
  </si>
  <si>
    <t>Jio Financial Services Ltd. 27-MAR-25</t>
  </si>
  <si>
    <t>Godrej Properties Ltd. 27-MAR-25</t>
  </si>
  <si>
    <t>IDFC First Bank Ltd. 27-MAR-25</t>
  </si>
  <si>
    <t>Varun Beverages Ltd. 27-MAR-25</t>
  </si>
  <si>
    <t>Crompton Greaves Consumer Electricals Ltd. 27-MAR-25</t>
  </si>
  <si>
    <t>ABB India Ltd. 27-MAR-25</t>
  </si>
  <si>
    <t>Pidilite Industries Ltd. 27-MAR-25</t>
  </si>
  <si>
    <t>Divi's Laboratories Ltd. 27-MAR-25</t>
  </si>
  <si>
    <t>Adani Ports and Special Economic Zone Ltd. 27-MAR-25</t>
  </si>
  <si>
    <t>Mphasis Ltd. 27-MAR-25</t>
  </si>
  <si>
    <t>JSW Energy Ltd. 27-MAR-25</t>
  </si>
  <si>
    <t>TVS Motor Company Ltd. 27-MAR-25</t>
  </si>
  <si>
    <t>Asian Paints Ltd. 27-MAR-25</t>
  </si>
  <si>
    <t>Aditya Birla Fashion and Retail Ltd. 27-MAR-25</t>
  </si>
  <si>
    <t>Max Healthcare Institute Ltd. 27-MAR-25</t>
  </si>
  <si>
    <t>Exide Industries Ltd. 27-MAR-25</t>
  </si>
  <si>
    <t>Avenue Supermarts Ltd. 27-MAR-25</t>
  </si>
  <si>
    <t>Manappuram Finance Ltd. 27-MAR-25</t>
  </si>
  <si>
    <t>Bajaj Finance Ltd. 24-APR-25</t>
  </si>
  <si>
    <t>Info Edge (India) Ltd. 27-MAR-25</t>
  </si>
  <si>
    <t>Container Corporation of India Ltd. 27-MAR-25</t>
  </si>
  <si>
    <t>One 97 Communications Ltd. 27-MAR-25</t>
  </si>
  <si>
    <t>MRF Ltd. 27-MAR-25</t>
  </si>
  <si>
    <t>Tata Communications Ltd. 27-MAR-25</t>
  </si>
  <si>
    <t>L&amp;T Technology Services Ltd. 27-MAR-25</t>
  </si>
  <si>
    <t>Torrent Pharmaceuticals Ltd. 27-MAR-25</t>
  </si>
  <si>
    <t>Mahanagar Gas Ltd. 27-MAR-25</t>
  </si>
  <si>
    <t>Nestle India Ltd. 27-MAR-25</t>
  </si>
  <si>
    <t>Oil India Ltd. 27-MAR-25</t>
  </si>
  <si>
    <t>Glenmark Pharmaceuticals Ltd. 27-MAR-25</t>
  </si>
  <si>
    <t>Muthoot Finance Ltd. 27-MAR-25</t>
  </si>
  <si>
    <t>Computer Age Management Services Ltd. 27-MAR-25</t>
  </si>
  <si>
    <t>APL Apollo Tubes Ltd. 27-MAR-25</t>
  </si>
  <si>
    <t>Hindustan Aeronautics Ltd. 24-APR-25</t>
  </si>
  <si>
    <t>Bosch Ltd. 27-MAR-25</t>
  </si>
  <si>
    <t>Dabur India Ltd. 27-MAR-25</t>
  </si>
  <si>
    <t>LTIMindtree Ltd. 27-MAR-25</t>
  </si>
  <si>
    <t>Prestige Estates Projects Ltd. 27-MAR-25</t>
  </si>
  <si>
    <t>Adani Energy Solutions Ltd. 27-MAR-25</t>
  </si>
  <si>
    <t>Bank of India 27-MAR-25</t>
  </si>
  <si>
    <t>Persistent Systems Ltd. 27-MAR-25</t>
  </si>
  <si>
    <t>Tata Chemicals Ltd. 27-MAR-25</t>
  </si>
  <si>
    <t>Syngene International Ltd. 27-MAR-25</t>
  </si>
  <si>
    <t>Granules India Ltd. 27-MAR-25</t>
  </si>
  <si>
    <t>Tata Motors Ltd. 24-APR-25</t>
  </si>
  <si>
    <t>Reliance Industries Ltd. 24-APR-25</t>
  </si>
  <si>
    <t>Cyient Ltd. 27-MAR-25</t>
  </si>
  <si>
    <t>Supreme Industries Ltd. 27-MAR-25</t>
  </si>
  <si>
    <t>PB Fintech Ltd. 27-MAR-25</t>
  </si>
  <si>
    <t>Hindustan Copper Ltd. 27-MAR-25</t>
  </si>
  <si>
    <t>Astral Ltd. 27-MAR-25</t>
  </si>
  <si>
    <t>Tube Investments of India Ltd. 27-MAR-25</t>
  </si>
  <si>
    <t>Apollo Tyres Ltd. 27-MAR-25</t>
  </si>
  <si>
    <t>CESC Ltd. 27-MAR-25</t>
  </si>
  <si>
    <t>HDFC Bank Ltd. 24-APR-25</t>
  </si>
  <si>
    <t>Indian Bank 27-MAR-25</t>
  </si>
  <si>
    <t>State Bank of India 24-APR-25</t>
  </si>
  <si>
    <t>Escorts Kubota Ltd. 27-MAR-25</t>
  </si>
  <si>
    <t>IRB Infrastructure Developers Ltd. 27-MAR-25</t>
  </si>
  <si>
    <t>Colgate Palmolive (India) Ltd. 27-MAR-25</t>
  </si>
  <si>
    <t>Laurus Labs Ltd. 27-MAR-25</t>
  </si>
  <si>
    <t>PI Industries Ltd. 27-MAR-25</t>
  </si>
  <si>
    <t>KEI Industries Ltd. 27-MAR-25</t>
  </si>
  <si>
    <t>Housing and Urban Development Corporation Ltd. 27-MAR-25</t>
  </si>
  <si>
    <t>Birlasoft Ltd. 27-MAR-25</t>
  </si>
  <si>
    <t>Aarti Industries Ltd. 27-MAR-25</t>
  </si>
  <si>
    <t>Oracle Financial Services Software Ltd. 27-MAR-25</t>
  </si>
  <si>
    <t>Bharat Forge Ltd. 27-MAR-25</t>
  </si>
  <si>
    <t>CG Power and Industrial Solutions Ltd. 27-MAR-25</t>
  </si>
  <si>
    <t>Power Grid Corporation of India Ltd. 24-APR-25</t>
  </si>
  <si>
    <t>Hindustan Unilever Ltd. 24-APR-25</t>
  </si>
  <si>
    <t>Axis Bank Ltd. 24-APR-25</t>
  </si>
  <si>
    <t>The Ramco Cements Ltd. 27-MAR-25</t>
  </si>
  <si>
    <t>HFCL Ltd. 27-MAR-25</t>
  </si>
  <si>
    <t>KPIT Technologies Ltd. 27-MAR-25</t>
  </si>
  <si>
    <t>ITC Ltd. 24-APR-25</t>
  </si>
  <si>
    <t>Kotak Mahindra Bank Ltd. 24-APR-25</t>
  </si>
  <si>
    <t>JK Cement Ltd. 27-MAR-25</t>
  </si>
  <si>
    <t>Infosys Ltd. 24-APR-25</t>
  </si>
  <si>
    <t>Jindal Stainless Ltd. 27-MAR-25</t>
  </si>
  <si>
    <t>Eicher Motors Ltd. 27-MAR-25</t>
  </si>
  <si>
    <t>Balkrishna Industries Ltd. 27-MAR-25</t>
  </si>
  <si>
    <t>Mahindra &amp; Mahindra Ltd. 24-APR-25</t>
  </si>
  <si>
    <t>NBCC (India) Ltd. 27-MAR-25</t>
  </si>
  <si>
    <t>Jio Financial Services Ltd. 24-APR-25</t>
  </si>
  <si>
    <t>REC Ltd. 24-APR-25</t>
  </si>
  <si>
    <t>RBL Bank Ltd. 27-MAR-25</t>
  </si>
  <si>
    <t>Deepak Nitrite Ltd. 27-MAR-25</t>
  </si>
  <si>
    <t>Multi Commodity Exchange of India Ltd. 27-MAR-25</t>
  </si>
  <si>
    <t>Max Financial Services Ltd. 27-MAR-25</t>
  </si>
  <si>
    <t>Life Insurance Corporation of India 27-MAR-25</t>
  </si>
  <si>
    <t>Sona Blw Precision Forgings Ltd. 27-MAR-25</t>
  </si>
  <si>
    <t>Bharat Heavy Electricals Ltd. 24-APR-25</t>
  </si>
  <si>
    <t>Mahindra &amp; Mahindra Financial Services Ltd. 27-MAR-25</t>
  </si>
  <si>
    <t>SRF Ltd. 27-MAR-25</t>
  </si>
  <si>
    <t>IIFL Finance Ltd. 27-MAR-25</t>
  </si>
  <si>
    <t>Petronet LNG Ltd. 24-APR-25</t>
  </si>
  <si>
    <t>Samvardhana Motherson International Ltd. 24-APR-25</t>
  </si>
  <si>
    <t>Tata Consultancy Services Ltd. 24-APR-25</t>
  </si>
  <si>
    <t>HDFC Life Insurance Company Ltd. 24-APR-25</t>
  </si>
  <si>
    <t>Tata Power Company Ltd. 24-APR-25</t>
  </si>
  <si>
    <t>Titan Company Ltd. 24-APR-25</t>
  </si>
  <si>
    <t>Larsen &amp; Toubro Ltd. 24-APR-25</t>
  </si>
  <si>
    <t>Adani Ports and Special Economic Zone Ltd. 24-APR-25</t>
  </si>
  <si>
    <t>Bharti Airtel Ltd. 24-APR-25</t>
  </si>
  <si>
    <t>Britannia Industries Ltd. 27-MAR-25</t>
  </si>
  <si>
    <t>Union Bank of India 27-MAR-25</t>
  </si>
  <si>
    <t>NCC Ltd. 27-MAR-25</t>
  </si>
  <si>
    <t>GMR Airports Ltd. 24-APR-25</t>
  </si>
  <si>
    <t>Punjab National Bank 24-APR-25</t>
  </si>
  <si>
    <t>Shriram Finance Ltd. 24-APR-25</t>
  </si>
  <si>
    <t>Tata Steel Ltd. 24-APR-25</t>
  </si>
  <si>
    <t>Power Finance Corporation Ltd. 24-APR-25</t>
  </si>
  <si>
    <t>ICICI Bank Ltd. 24-APR-25</t>
  </si>
  <si>
    <t>The Phoenix Mills Ltd. 27-MAR-25</t>
  </si>
  <si>
    <t>Indraprastha Gas Ltd. 27-MAR-25</t>
  </si>
  <si>
    <t>Margin amount for Derivative positions</t>
  </si>
  <si>
    <t>#</t>
  </si>
  <si>
    <t>SBI Savings Fund - Direct Plan - Growth Option</t>
  </si>
  <si>
    <t>SBI Magnum Low Duration Fund - Direct Plan - Growth Option</t>
  </si>
  <si>
    <t>SBI Liquid Fund - Direct Plan - Growth Option</t>
  </si>
  <si>
    <t>SBI Magnum Ultra Short Duration Fund - Direct Plan - Cash Option</t>
  </si>
  <si>
    <t>5. Aggregate investments by other schemes of SBI Mutual Fund at the end of the period is Rs.3,14,160.85 Lakhs</t>
  </si>
  <si>
    <t>5. Aggregate investments by other schemes of SBI Mutual Fund at the end of the period is Rs.40,392.93 Lakhs</t>
  </si>
  <si>
    <t>5. Aggregate investments by other schemes of SBI Mutual Fund at the end of the period is Rs.40,433.32 Lakhs</t>
  </si>
  <si>
    <t>5. Aggregate investments by other schemes of SBI Mutual Fund at the end of the period is Rs.1,02,445.99 Lakhs</t>
  </si>
  <si>
    <t>5. Aggregate investments by other schemes of SBI Mutual Fund at the end of the period is Rs.79,010.37 Lakhs</t>
  </si>
  <si>
    <t>5. Aggregate investments by other schemes of SBI Mutual Fund at the end of the period is Rs.31,131.35 Lakhs</t>
  </si>
  <si>
    <t>GSECREPO0554</t>
  </si>
  <si>
    <t>GSECREPO0567</t>
  </si>
  <si>
    <t>India Universal Trust AL2 (Obligor - HDFC Bank Ltd.)</t>
  </si>
  <si>
    <t>India Universal Trust AL1 (Obligor - HDFC Bank Ltd.)</t>
  </si>
  <si>
    <t>First Business ReceivablesTrust  (Obligor - Reliance Corporate IT Parks Ltd.)</t>
  </si>
  <si>
    <t>Corporate Debt Market Development Fund-A2</t>
  </si>
  <si>
    <t>d) Compulsory Convertible Debentures</t>
  </si>
  <si>
    <t>f) Compulsory Convertible Debentures</t>
  </si>
  <si>
    <t>Nifty Index 27-MAR-2025</t>
  </si>
  <si>
    <t>Bank Nifty Index  27-MAR-2025</t>
  </si>
  <si>
    <t>d) Real Estate Investment Trust</t>
  </si>
  <si>
    <t>L&amp;T Metro Rail (Hyderabad) Ltd.</t>
  </si>
  <si>
    <t>Call/Put</t>
  </si>
  <si>
    <t>Notional Value
(Rs. in Lakhs)</t>
  </si>
  <si>
    <t>INTEREST RATE SWAPS</t>
  </si>
  <si>
    <t>Standard Chartered Bank 08-05-2025</t>
  </si>
  <si>
    <t>SYMBOL / TICKER</t>
  </si>
  <si>
    <t>SBISILVER</t>
  </si>
  <si>
    <t>SBINEQWETF</t>
  </si>
  <si>
    <t xml:space="preserve">BRSR Scores 
(also called as ESG Scores) </t>
  </si>
  <si>
    <t xml:space="preserve">BRSR Core Scores
(also called as ESG Core Scores) </t>
  </si>
  <si>
    <t>Link to BRSR disclosures</t>
  </si>
  <si>
    <t>Link to BRSR Core Assured disclosures</t>
  </si>
  <si>
    <t>Weighted Average of BRSR Scores  &amp; BRSR Core Scores</t>
  </si>
  <si>
    <t>5. (i) Business Responsibility and Sustainability Reporting (BRSR) is a framework mandated by SEBI for the top 1,000 listed companies to disclose their ESG initiatives and performance. It has 140 parameters. This is rated/scored by SEBI registered ESG rating Providers (ERPs) who
          give ESG scores/BRSR scores to companies based on these reports. Links of BRSRs and the ESG scores are available above.
     (ii) BRSR Core is a subset of the comprehensive BRSR framework, focusing on 49 parameters across 9 ESG attributes. These KPIs are designed to provide measurable and outcome-oriented metrics. In FY24, reasonable assurance of BRSR Core was mandatory for top 150 listed
           companies, in FY25, this will be mandatory for 250 companies and so on. These are rated by SEBI registered ERPs who give ESG Core/BRSR Core scores based on these parameters. Links of assured BRSR Core and ESG Core scores are available above.
     (iii) Security wise ESG scores/BRSR scores and ESG core scores/BRSR core scores disclosed above are as provided by Stakeholder Empowerment Services (SES) which is SEBI registered ESG rating provider.</t>
  </si>
  <si>
    <t>6. Weighted Average BRSR Scores &amp; BRSR Core Scores : Unrated Securities, TREPS / Reverse Repo Investments and Other Current Assets / (Liabilities) is considered as 0 for calculation of Weighted Average BRSR Scores and BRSR Core Scores.</t>
  </si>
  <si>
    <t>5. 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</si>
  <si>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6. 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</si>
  <si>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I**</t>
  </si>
  <si>
    <t>S**</t>
  </si>
  <si>
    <t>$</t>
  </si>
  <si>
    <t>5. $ Quantity 7,94,913 shares are under lock, release date August 15, 2025</t>
  </si>
  <si>
    <t>5. $ Quantity 19,07,790 shares are under lock, release date August 15, 2025</t>
  </si>
  <si>
    <t>$$</t>
  </si>
  <si>
    <t>6. $$ Quantity 33,45,454 shares are under lock, release date July 31, 2025</t>
  </si>
  <si>
    <t>5. $ Quantity 23,05,427 shares are under lock, release date July 25, 2025</t>
  </si>
  <si>
    <t>https://www.bseindia.com/xml-data/corpfiling/AttachHis//80485da6-ff55-4c3e-ba9c-4d51a3d5ed44.pdf</t>
  </si>
  <si>
    <t>https://www.bseindia.com/xml-data/corpfiling/AttachLive//44be77e0-6afe-4ac4-add8-26943e317479.pdf</t>
  </si>
  <si>
    <t>https://www.bseindia.com/xml-data/corpfiling/AttachHis/25cc7fbc-154b-4463-928d-c95f2d8c5c9c.pdf</t>
  </si>
  <si>
    <t>https://www.bseindia.com/xml-data/corpfiling/AttachHis//870f4f65-7841-4a91-b472-d91921db1635.pdf</t>
  </si>
  <si>
    <t>https://www.bseindia.com/xml-data/corpfiling/AttachHis//39f1ba1b-3b2e-4df4-9e78-c880859bf0df.pdf</t>
  </si>
  <si>
    <t>https://www.bseindia.com/xml-data/corpfiling/AttachHis//3b62666a-aa3b-481f-b54d-506f1fc7c904.pdf</t>
  </si>
  <si>
    <t>https://www.bseindia.com/xml-data/corpfiling/AttachHis//1ec57734-63db-4473-8409-778d60a77c31.pdf</t>
  </si>
  <si>
    <t>https://www.bseindia.com/xml-data/corpfiling/AttachLive//c12a56d6-1671-4bb8-b2d5-38ce4dee01da.pdf</t>
  </si>
  <si>
    <t>https://www.bseindia.com/xml-data/corpfiling/AttachHis//b0102152-537a-4575-8183-5c132aba5fdf.pdf</t>
  </si>
  <si>
    <t>https://www.bseindia.com/xml-data/corpfiling/AttachHis//3c1ecd3c-3e8c-4baf-9831-db35592b21ac.pdf</t>
  </si>
  <si>
    <t>https://www.bseindia.com/xml-data/corpfiling/AttachHis//ca2d3166-75ea-4054-a59d-dbf4ee02fbcd.pdf</t>
  </si>
  <si>
    <t>https://www.bseindia.com/xml-data/corpfiling/AttachHis//ac13e628-bbca-4e1e-828f-3568bc011756.pdf</t>
  </si>
  <si>
    <t>https://www.bseindia.com/xml-data/corpfiling/AttachHis//15cd352d-f11b-47ee-a127-5cd238cc9bd9.pdf</t>
  </si>
  <si>
    <t>https://www.bseindia.com/xml-data/corpfiling/AttachHis//b2066d10-96bc-4e4b-924e-58533f7e3a12.pdf</t>
  </si>
  <si>
    <t>https://www.bseindia.com/xml-data/corpfiling/AttachHis//66379fbd-b76c-4a0f-8673-983da10753b0.pdf</t>
  </si>
  <si>
    <t>https://www.bseindia.com/xml-data/corpfiling/AttachHis//3173c1d1-cc86-497f-b4c8-445d0dbcb862.pdf</t>
  </si>
  <si>
    <t>https://www.bseindia.com/xml-data/corpfiling/AttachHis//b51157a9-1cd9-46d2-9e2d-09cf64fbbe3f.pdf</t>
  </si>
  <si>
    <t>https://www.bseindia.com/xml-data/corpfiling/AttachHis//4af24568-4cb3-485f-9017-c564876dffb0.pdf</t>
  </si>
  <si>
    <t>https://www.bseindia.com/xml-data/corpfiling/AttachHis//52768a13-843f-488e-8749-d839c7c0cb7f.pdf</t>
  </si>
  <si>
    <t>https://www.bseindia.com/xml-data/corpfiling/AttachHis//59a5d43d-aa0f-491f-bf48-5a340519f255.pdf</t>
  </si>
  <si>
    <t>https://www.bseindia.com/xml-data/corpfiling/AttachHis//7be1a427-409d-4296-bd92-9f609d26539a.pdf</t>
  </si>
  <si>
    <t>https://www.bseindia.com/xml-data/corpfiling/AttachHis//56f9775c-1fe9-427e-9f3f-6211a9ce0322.pdf</t>
  </si>
  <si>
    <t>https://www.bseindia.com/xml-data/corpfiling/AttachHis//c156cbe3-33ef-4704-9811-cc20de1956f6.pdf</t>
  </si>
  <si>
    <t>https://www.bseindia.com/xml-data/corpfiling/AttachHis//2d9f77ec-3f8e-45a6-bf51-ac1db3d166e6.pdf</t>
  </si>
  <si>
    <t>https://www.bseindia.com/xml-data/corpfiling/AttachHis//fc38dc1b-61b6-40fc-a010-b5944b9824fa.pdf</t>
  </si>
  <si>
    <t>https://www.bseindia.com/xml-data/corpfiling/AttachHis//2d00e8b4-0690-4605-a0bc-b840cd6cfa8c.pdf</t>
  </si>
  <si>
    <t>https://www.bseindia.com/xml-data/corpfiling/AttachHis//bd60d9ef-0a06-4cdf-b288-5c7bd025ebc0.pdf</t>
  </si>
  <si>
    <t>https://www.bseindia.com/xml-data/corpfiling/AttachHis//3bc7cec2-b9a7-4cad-96cf-5358988401b0.pdf</t>
  </si>
  <si>
    <t>https://www.bseindia.com/xml-data/corpfiling/AttachHis//cb2f9680-8638-4274-a956-d6b172398bcc.pdf</t>
  </si>
  <si>
    <t>https://www.bseindia.com/xml-data/corpfiling/AttachHis//2584a2e9-716e-4034-948f-ec49ba815794.pdf</t>
  </si>
  <si>
    <t>https://www.bseindia.com/xml-data/corpfiling/AttachHis/d9d8ab8c-f0a0-487a-b711-4840dee84a79.pdf</t>
  </si>
  <si>
    <t>https://www.bseindia.com/xml-data/corpfiling/AttachHis//92aac7f5-0bf6-46ca-bd01-456133174f03.pdf</t>
  </si>
  <si>
    <t>https://www.bseindia.com/xml-data/corpfiling/AttachHis//91cb2b81-214b-4810-97b5-144553021d68.pdf</t>
  </si>
  <si>
    <t>https://www.bseindia.com/xml-data/corpfiling/AttachHis//e6d7499c-9b84-47a1-870c-ae1113204af2.pdf</t>
  </si>
  <si>
    <t>https://www.bseindia.com/xml-data/corpfiling/AttachHis//f97575a4-7267-4f8a-92bf-80e7a5e4c095.pdf</t>
  </si>
  <si>
    <t>https://www.bseindia.com/xml-data/corpfiling/AttachHis//365bf981-6bb8-4241-b336-07a36f51a413.pdf</t>
  </si>
  <si>
    <t>https://www.bseindia.com/xml-data/corpfiling/AttachHis//ce4586e4-0f64-4cf7-b122-35798e95bdb3.pdf</t>
  </si>
  <si>
    <t>https://query.prod.cms.rt.microsoft.com/cms/api/am/binary/RW1lMjE</t>
  </si>
  <si>
    <t>N/A</t>
  </si>
  <si>
    <t>Scheme Risk-O-Meter</t>
  </si>
  <si>
    <t>Benchmark Risk-O-Meter</t>
  </si>
  <si>
    <t>Benchmark Name : NIFTY100 ESG TRI</t>
  </si>
  <si>
    <t>Benchmark Name : NIFTY LARGE MIDCAP 250 TRI</t>
  </si>
  <si>
    <t>Benchmark Name : BSE 500 TRI</t>
  </si>
  <si>
    <t>Benchmark Name : NIFTY MNC TRI</t>
  </si>
  <si>
    <t>Benchmark Name : CRISIL HYBRID 35+65 - AGGRESSIVE INDEX</t>
  </si>
  <si>
    <t>Benchmark Name : CRISIL MEDIUM TO LONG DURATION DEBT A-III INDEX</t>
  </si>
  <si>
    <t>Benchmark Name : NIFTY INDIA CONSUMPTION TRI</t>
  </si>
  <si>
    <t>Benchmark Name : BSE TECK TRI</t>
  </si>
  <si>
    <t>Benchmark Name : BSE HC TRI</t>
  </si>
  <si>
    <t>Benchmark Name : NIFTY 50 TRI</t>
  </si>
  <si>
    <t>Benchmark Name : NIFTY 50 HYBRID COMPOSITE DEBT 15:85 INDEX</t>
  </si>
  <si>
    <t>Benchmark Name : CRISIL LIQUID OVERNIGHT INDEX</t>
  </si>
  <si>
    <t>Benchmark Name : NIFTY MEDIUM DURATION DEBT INDEX A-III</t>
  </si>
  <si>
    <t>Benchmark Name : NIFTY LIQUID INDEX A-I</t>
  </si>
  <si>
    <t>Benchmark Name : CRISIL DYNAMIC BOND A-III INDEX</t>
  </si>
  <si>
    <t>Benchmark Name : CRISIL MONEY MARKET A-I INDEX</t>
  </si>
  <si>
    <t>Benchmark Name : NIFTY CREDIT RISK BOND INDEX B-II</t>
  </si>
  <si>
    <t>Benchmark Name : CRISIL ULTRA SHORT DURATION DEBT A-I INDEX</t>
  </si>
  <si>
    <t>Benchmark Name : NIFTY MIDCAP 150 TRI</t>
  </si>
  <si>
    <t>Benchmark Name : NIFTY 10 YR BENCHMARK G-SEC</t>
  </si>
  <si>
    <t>Benchmark Name : NIFTY COMMODITIES TRI</t>
  </si>
  <si>
    <t>Benchmark Name : NIFTY ALL DURATION G-SEC INDEX</t>
  </si>
  <si>
    <t>Benchmark Name : 45% BSE 500 TRI + 40% CRISIL COMPOSITE BOND FUND INDEX + 10% DOMESTIC PRICES OF GOLD + 5% DOMESTIC PRICES OF SILVER</t>
  </si>
  <si>
    <t>Benchmark Name : BSE 100 TRI</t>
  </si>
  <si>
    <t>Benchmark Name : NIFTY 50 ARBITRAGE</t>
  </si>
  <si>
    <t>Benchmark Name : NIFTY INFRASTRUCTURE TRI</t>
  </si>
  <si>
    <t>Benchmark Name : CRISIL LOW DURATION DEBT A-I INDEX</t>
  </si>
  <si>
    <t>Benchmark Name : CRISIL SHORT DURATION DEBT A-II INDEX</t>
  </si>
  <si>
    <t>Benchmark Name : PRICE OF GOLD</t>
  </si>
  <si>
    <t>Benchmark Name : BSE PSU TRI</t>
  </si>
  <si>
    <t>Benchmark Name : BSE SENSEX TRI</t>
  </si>
  <si>
    <t>Benchmark Name : BSE 250 SMALL CAP TRI</t>
  </si>
  <si>
    <t>Benchmark Name : NIFTY BANKING &amp; PSU DEBT INDEX A-II</t>
  </si>
  <si>
    <t>Benchmark Name : NIFTY FINANCIAL SERVICES TRI</t>
  </si>
  <si>
    <t>Benchmark Name : NIFTY NEXT 50 TRI</t>
  </si>
  <si>
    <t>Benchmark Name : NIFTY BANK TRI</t>
  </si>
  <si>
    <t>Benchmark Name : NIFTY EQUITY SAVINGS INDEX</t>
  </si>
  <si>
    <t>Benchmark Name : BSE SENSEX NEXT 50 TRI</t>
  </si>
  <si>
    <t>Benchmark Name : NIFTY 200 QUALITY 30 INDEX TRI</t>
  </si>
  <si>
    <t>Benchmark Name : NIFTY CORPORATE BOND INDEX A-II</t>
  </si>
  <si>
    <t>Benchmark Name : CRISIL LONG DURATION DEBT A-III INDEX</t>
  </si>
  <si>
    <t>Benchmark Name : NIFTY SHORT DURATION DEBT INDEX A-II</t>
  </si>
  <si>
    <t>Benchmark Name : NIFTY IT TRI</t>
  </si>
  <si>
    <t>Benchmark Name : NIFTY PRIVATE BANK TRI</t>
  </si>
  <si>
    <t>Benchmark Name : CRISIL HYBRID 65+35 - CONSERVATIVE INDEX</t>
  </si>
  <si>
    <t>Benchmark Name : CRISIL HYBRID 85+15 - CONSERVATIVE INDEX</t>
  </si>
  <si>
    <t>Benchmark Name : S&amp;P 500</t>
  </si>
  <si>
    <t>Benchmark Name : CRISIL MEDIUM TERM DEBT INDEX</t>
  </si>
  <si>
    <t>Benchmark Name : NIFTY 50 HYBRID COMPOSITE DEBT 50:50 INDEX</t>
  </si>
  <si>
    <t>Benchmark Name : NIFTY CPSE BOND PLUS SDL SEP 2026 50:50 INDEX</t>
  </si>
  <si>
    <t>Benchmark Name : NIFTY 500 MULTICAP 50:25:25 TRI</t>
  </si>
  <si>
    <t>Benchmark Name : NIFTY SMALLCAP 250 TRI</t>
  </si>
  <si>
    <t>Benchmark Name : CRISIL IBX GILT INDEX – JUNE 2036</t>
  </si>
  <si>
    <t>Benchmark Name : CRISIL IBX GILT INDEX – APRIL 2029</t>
  </si>
  <si>
    <t>Benchmark Name : CRISIL IBX SDL INDEX – SEPTEMBER 2027</t>
  </si>
  <si>
    <t>Benchmark Name : NIFTY 500 TRI</t>
  </si>
  <si>
    <t>Benchmark Name : NIFTY 1D RATE INDEX</t>
  </si>
  <si>
    <t>Benchmark Name : NIFTY50 EQUAL WEIGHT TRI</t>
  </si>
  <si>
    <t>Benchmark Name : NIFTY ENERGY TRI</t>
  </si>
  <si>
    <t>Benchmark Name : NIFTY AUTO TRI</t>
  </si>
  <si>
    <t>Benchmark Name : PRICE OF SILVER</t>
  </si>
  <si>
    <t>Benchmark Name : BSE 200 TRI</t>
  </si>
  <si>
    <t>Benchmark Name : NIFTY BANK INDEX 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</si>
</sst>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d/mm/yyyy;@"/>
    <numFmt numFmtId="165" formatCode="_(* #,##0_);_(* \(#,##0\);_(* &quot;-&quot;??_);_(@_)"/>
    <numFmt numFmtId="166" formatCode="mmmm\ dd\,\ yyyy"/>
  </numFmts>
  <fonts count="17" x14ac:knownFonts="1">
    <font>
      <sz val="11"/>
      <color theme="1"/>
      <name val="Calibri"/>
      <family val="2"/>
      <scheme val="minor"/>
    </font>
    <font>
      <sz val="10"/>
      <name val="Arial"/>
      <family val="2"/>
    </font>
    <font>
      <b/>
      <sz val="10"/>
      <name val="Franklin Gothic Book"/>
      <family val="2"/>
    </font>
    <font>
      <sz val="10"/>
      <name val="Franklin Gothic Book"/>
      <family val="2"/>
    </font>
    <font>
      <sz val="11"/>
      <color theme="1"/>
      <name val="Calibri"/>
      <family val="2"/>
      <scheme val="minor"/>
    </font>
    <font>
      <u/>
      <sz val="11"/>
      <color theme="10"/>
      <name val="Calibri"/>
      <family val="2"/>
    </font>
    <font>
      <b/>
      <sz val="11"/>
      <color theme="1"/>
      <name val="Calibri"/>
      <family val="2"/>
      <scheme val="minor"/>
    </font>
    <font>
      <b/>
      <sz val="10"/>
      <color theme="1"/>
      <name val="Franklin Gothic Book"/>
      <family val="2"/>
    </font>
    <font>
      <sz val="10"/>
      <color theme="1"/>
      <name val="Franklin Gothic Book"/>
      <family val="2"/>
    </font>
    <font>
      <b/>
      <sz val="14"/>
      <color theme="1"/>
      <name val="Franklin Gothic Book"/>
      <family val="2"/>
    </font>
    <font>
      <sz val="10"/>
      <color theme="0"/>
      <name val="Franklin Gothic Book"/>
      <family val="2"/>
    </font>
    <font>
      <sz val="12"/>
      <color theme="1"/>
      <name val="Franklin Gothic Book"/>
      <family val="2"/>
    </font>
    <font>
      <sz val="11"/>
      <color theme="1"/>
      <name val="Franklin Gothic Book"/>
      <family val="2"/>
    </font>
    <font>
      <b/>
      <sz val="14"/>
      <color theme="1"/>
      <name val="Calibri"/>
      <family val="2"/>
      <scheme val="minor"/>
    </font>
    <font>
      <b/>
      <sz val="11"/>
      <color theme="1"/>
      <name val="Franklin Gothic Book"/>
      <family val="2"/>
    </font>
    <font>
      <b/>
      <sz val="10"/>
      <color theme="0"/>
      <name val="Franklin Gothic Book"/>
      <family val="2"/>
    </font>
    <font>
      <b/>
      <u/>
      <sz val="10"/>
      <color theme="1"/>
      <name val="Franklin Gothic Book"/>
      <family val="2"/>
    </font>
  </fonts>
  <fills count="4">
    <fill>
      <patternFill patternType="none"/>
    </fill>
    <fill>
      <patternFill patternType="gray125"/>
    </fill>
    <fill>
      <patternFill patternType="solid">
        <fgColor indexed="9"/>
        <bgColor indexed="64"/>
      </patternFill>
    </fill>
    <fill>
      <patternFill patternType="solid">
        <fgColor theme="4" tint="0.7999511703848384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medium">
        <color indexed="64"/>
      </bottom>
      <diagonal/>
    </border>
    <border>
      <left style="thin">
        <color indexed="64"/>
      </left>
      <right style="thin">
        <color indexed="64"/>
      </right>
      <top/>
      <bottom style="thin">
        <color theme="0" tint="-0.14996795556505021"/>
      </bottom>
      <diagonal/>
    </border>
    <border>
      <left style="thin">
        <color indexed="64"/>
      </left>
      <right/>
      <top style="thin">
        <color indexed="64"/>
      </top>
      <bottom style="thin">
        <color theme="0" tint="-0.14996795556505021"/>
      </bottom>
      <diagonal/>
    </border>
    <border>
      <left style="thin">
        <color indexed="64"/>
      </left>
      <right/>
      <top/>
      <bottom style="thin">
        <color theme="0" tint="-0.14996795556505021"/>
      </bottom>
      <diagonal/>
    </border>
    <border>
      <left style="thin">
        <color indexed="64"/>
      </left>
      <right/>
      <top style="thin">
        <color theme="0" tint="-0.14996795556505021"/>
      </top>
      <bottom style="medium">
        <color indexed="64"/>
      </bottom>
      <diagonal/>
    </border>
    <border>
      <left style="thin">
        <color indexed="64"/>
      </left>
      <right style="medium">
        <color indexed="64"/>
      </right>
      <top style="thin">
        <color indexed="64"/>
      </top>
      <bottom style="thin">
        <color theme="0" tint="-0.14996795556505021"/>
      </bottom>
      <diagonal/>
    </border>
    <border>
      <left style="thin">
        <color indexed="64"/>
      </left>
      <right style="medium">
        <color indexed="64"/>
      </right>
      <top/>
      <bottom style="thin">
        <color theme="0" tint="-0.14996795556505021"/>
      </bottom>
      <diagonal/>
    </border>
    <border>
      <left style="thin">
        <color indexed="64"/>
      </left>
      <right style="medium">
        <color indexed="64"/>
      </right>
      <top style="thin">
        <color theme="0" tint="-0.14996795556505021"/>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style="thin">
        <color theme="0" tint="-0.14996795556505021"/>
      </top>
      <bottom style="medium">
        <color indexed="64"/>
      </bottom>
      <diagonal/>
    </border>
    <border>
      <left style="medium">
        <color indexed="64"/>
      </left>
      <right style="thin">
        <color indexed="64"/>
      </right>
      <top style="medium">
        <color indexed="64"/>
      </top>
      <bottom style="thin">
        <color theme="0" tint="-0.14993743705557422"/>
      </bottom>
      <diagonal/>
    </border>
    <border>
      <left style="medium">
        <color indexed="64"/>
      </left>
      <right style="thin">
        <color indexed="64"/>
      </right>
      <top style="thin">
        <color theme="0" tint="-0.14993743705557422"/>
      </top>
      <bottom style="thin">
        <color theme="0" tint="-0.14993743705557422"/>
      </bottom>
      <diagonal/>
    </border>
    <border>
      <left style="medium">
        <color indexed="64"/>
      </left>
      <right style="thin">
        <color indexed="64"/>
      </right>
      <top style="thin">
        <color theme="0" tint="-0.14993743705557422"/>
      </top>
      <bottom style="medium">
        <color indexed="64"/>
      </bottom>
      <diagonal/>
    </border>
  </borders>
  <cellStyleXfs count="8">
    <xf numFmtId="0" fontId="0" fillId="0" borderId="0"/>
    <xf numFmtId="43" fontId="4"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5" fillId="0" borderId="0" applyNumberFormat="0" applyFill="0" applyBorder="0" applyAlignment="0" applyProtection="0">
      <alignment vertical="top"/>
      <protection locked="0"/>
    </xf>
  </cellStyleXfs>
  <cellXfs count="92">
    <xf numFmtId="0" fontId="0" fillId="0" borderId="0" xfId="0"/>
    <xf numFmtId="0" fontId="7" fillId="0" borderId="0" xfId="0" applyFont="1"/>
    <xf numFmtId="0" fontId="8" fillId="0" borderId="0" xfId="0" applyFont="1"/>
    <xf numFmtId="164" fontId="8" fillId="0" borderId="0" xfId="0" applyNumberFormat="1" applyFont="1"/>
    <xf numFmtId="0" fontId="8" fillId="0" borderId="7" xfId="0" applyFont="1" applyBorder="1"/>
    <xf numFmtId="0" fontId="2" fillId="2" borderId="8" xfId="0" applyFont="1" applyFill="1" applyBorder="1" applyAlignment="1">
      <alignment horizontal="center"/>
    </xf>
    <xf numFmtId="0" fontId="8" fillId="0" borderId="9" xfId="0" applyFont="1" applyBorder="1"/>
    <xf numFmtId="0" fontId="9" fillId="0" borderId="0" xfId="0" applyFont="1"/>
    <xf numFmtId="0" fontId="10" fillId="0" borderId="0" xfId="0" applyFont="1"/>
    <xf numFmtId="0" fontId="2" fillId="0" borderId="2" xfId="0" applyFont="1" applyBorder="1" applyAlignment="1">
      <alignment vertical="center"/>
    </xf>
    <xf numFmtId="0" fontId="10" fillId="2" borderId="3" xfId="4" applyFont="1" applyFill="1" applyBorder="1"/>
    <xf numFmtId="164" fontId="10" fillId="0" borderId="0" xfId="0" applyNumberFormat="1" applyFont="1"/>
    <xf numFmtId="43" fontId="10" fillId="0" borderId="0" xfId="1" applyFont="1"/>
    <xf numFmtId="43" fontId="8" fillId="0" borderId="0" xfId="1" applyFont="1"/>
    <xf numFmtId="43" fontId="2" fillId="0" borderId="2" xfId="1" applyFont="1" applyFill="1" applyBorder="1" applyAlignment="1">
      <alignment vertical="center" wrapText="1"/>
    </xf>
    <xf numFmtId="165" fontId="10" fillId="0" borderId="0" xfId="1" applyNumberFormat="1" applyFont="1"/>
    <xf numFmtId="165" fontId="8" fillId="0" borderId="0" xfId="1" applyNumberFormat="1" applyFont="1"/>
    <xf numFmtId="165" fontId="2" fillId="0" borderId="2" xfId="1" applyNumberFormat="1" applyFont="1" applyFill="1" applyBorder="1" applyAlignment="1">
      <alignment vertical="center"/>
    </xf>
    <xf numFmtId="165" fontId="8" fillId="0" borderId="7" xfId="1" applyNumberFormat="1" applyFont="1" applyBorder="1"/>
    <xf numFmtId="165" fontId="8" fillId="0" borderId="9" xfId="1" applyNumberFormat="1" applyFont="1" applyBorder="1"/>
    <xf numFmtId="165" fontId="8" fillId="0" borderId="8" xfId="1" applyNumberFormat="1" applyFont="1" applyBorder="1"/>
    <xf numFmtId="0" fontId="11" fillId="0" borderId="0" xfId="0" applyFont="1"/>
    <xf numFmtId="166" fontId="12" fillId="0" borderId="0" xfId="0" applyNumberFormat="1" applyFont="1" applyAlignment="1">
      <alignment horizontal="left"/>
    </xf>
    <xf numFmtId="43" fontId="8" fillId="0" borderId="7" xfId="1" applyFont="1" applyBorder="1" applyAlignment="1">
      <alignment horizontal="right"/>
    </xf>
    <xf numFmtId="43" fontId="8" fillId="0" borderId="9" xfId="1" applyFont="1" applyBorder="1" applyAlignment="1">
      <alignment horizontal="right"/>
    </xf>
    <xf numFmtId="43" fontId="2" fillId="2" borderId="1" xfId="1" applyFont="1" applyFill="1" applyBorder="1" applyAlignment="1">
      <alignment horizontal="right"/>
    </xf>
    <xf numFmtId="43" fontId="7" fillId="0" borderId="4" xfId="1" applyFont="1" applyBorder="1" applyAlignment="1">
      <alignment horizontal="right"/>
    </xf>
    <xf numFmtId="0" fontId="6" fillId="0" borderId="0" xfId="0" applyFont="1"/>
    <xf numFmtId="0" fontId="10" fillId="2" borderId="0" xfId="4" applyFont="1" applyFill="1"/>
    <xf numFmtId="43" fontId="2" fillId="0" borderId="5" xfId="1" applyFont="1" applyFill="1" applyBorder="1" applyAlignment="1">
      <alignment vertical="center"/>
    </xf>
    <xf numFmtId="43" fontId="8" fillId="0" borderId="10" xfId="1" applyFont="1" applyBorder="1"/>
    <xf numFmtId="43" fontId="8" fillId="0" borderId="11" xfId="1" applyFont="1" applyBorder="1"/>
    <xf numFmtId="43" fontId="8" fillId="0" borderId="12" xfId="1" applyFont="1" applyBorder="1"/>
    <xf numFmtId="4" fontId="2" fillId="0" borderId="6" xfId="6" applyNumberFormat="1" applyFont="1" applyBorder="1" applyAlignment="1">
      <alignment vertical="center" wrapText="1"/>
    </xf>
    <xf numFmtId="164" fontId="8" fillId="0" borderId="13" xfId="0" applyNumberFormat="1" applyFont="1" applyBorder="1"/>
    <xf numFmtId="164" fontId="8" fillId="0" borderId="14" xfId="0" applyNumberFormat="1" applyFont="1" applyBorder="1"/>
    <xf numFmtId="164" fontId="8" fillId="0" borderId="15" xfId="0" applyNumberFormat="1" applyFont="1" applyBorder="1"/>
    <xf numFmtId="0" fontId="3" fillId="0" borderId="0" xfId="0" applyFont="1" applyAlignment="1">
      <alignment vertical="top"/>
    </xf>
    <xf numFmtId="43" fontId="5" fillId="0" borderId="0" xfId="3" quotePrefix="1" applyNumberFormat="1" applyAlignment="1" applyProtection="1"/>
    <xf numFmtId="0" fontId="6" fillId="0" borderId="1" xfId="0" applyFont="1" applyBorder="1"/>
    <xf numFmtId="0" fontId="0" fillId="0" borderId="1" xfId="0" applyBorder="1"/>
    <xf numFmtId="0" fontId="5" fillId="0" borderId="1" xfId="3" applyBorder="1" applyAlignment="1" applyProtection="1"/>
    <xf numFmtId="0" fontId="7" fillId="0" borderId="0" xfId="0" applyFont="1" applyAlignment="1">
      <alignment vertical="center"/>
    </xf>
    <xf numFmtId="0" fontId="7" fillId="0" borderId="1" xfId="0" applyFont="1" applyBorder="1" applyAlignment="1">
      <alignment vertical="center"/>
    </xf>
    <xf numFmtId="43" fontId="7" fillId="0" borderId="1" xfId="1" applyFont="1" applyBorder="1" applyAlignment="1">
      <alignment vertical="center"/>
    </xf>
    <xf numFmtId="43" fontId="7" fillId="0" borderId="1" xfId="1" applyFont="1" applyBorder="1" applyAlignment="1">
      <alignment vertical="center" wrapText="1"/>
    </xf>
    <xf numFmtId="0" fontId="8" fillId="0" borderId="1" xfId="0" applyFont="1" applyBorder="1"/>
    <xf numFmtId="43" fontId="8" fillId="0" borderId="1" xfId="1" applyFont="1" applyBorder="1"/>
    <xf numFmtId="0" fontId="7" fillId="0" borderId="1" xfId="0" applyFont="1" applyBorder="1"/>
    <xf numFmtId="43" fontId="7" fillId="0" borderId="1" xfId="1" applyFont="1" applyBorder="1"/>
    <xf numFmtId="0" fontId="14" fillId="0" borderId="0" xfId="0" applyFont="1"/>
    <xf numFmtId="43" fontId="14" fillId="0" borderId="0" xfId="1" applyFont="1"/>
    <xf numFmtId="0" fontId="2" fillId="0" borderId="16" xfId="6" applyFont="1" applyBorder="1" applyAlignment="1">
      <alignment vertical="center"/>
    </xf>
    <xf numFmtId="0" fontId="8" fillId="0" borderId="17" xfId="0" applyFont="1" applyBorder="1"/>
    <xf numFmtId="0" fontId="8" fillId="0" borderId="18" xfId="0" applyFont="1" applyBorder="1"/>
    <xf numFmtId="0" fontId="2" fillId="2" borderId="19" xfId="0" applyFont="1" applyFill="1" applyBorder="1"/>
    <xf numFmtId="0" fontId="2" fillId="0" borderId="20" xfId="6" applyFont="1" applyBorder="1" applyAlignment="1">
      <alignment vertical="center"/>
    </xf>
    <xf numFmtId="0" fontId="8" fillId="0" borderId="21" xfId="0" applyFont="1" applyBorder="1"/>
    <xf numFmtId="0" fontId="7" fillId="0" borderId="21" xfId="0" applyFont="1" applyBorder="1"/>
    <xf numFmtId="0" fontId="2" fillId="2" borderId="21" xfId="4" applyFont="1" applyFill="1" applyBorder="1"/>
    <xf numFmtId="0" fontId="2" fillId="2" borderId="22" xfId="0" applyFont="1" applyFill="1" applyBorder="1"/>
    <xf numFmtId="2" fontId="8" fillId="0" borderId="9" xfId="1" applyNumberFormat="1" applyFont="1" applyBorder="1" applyAlignment="1">
      <alignment horizontal="right"/>
    </xf>
    <xf numFmtId="2" fontId="2" fillId="2" borderId="1" xfId="1" applyNumberFormat="1" applyFont="1" applyFill="1" applyBorder="1" applyAlignment="1">
      <alignment horizontal="right"/>
    </xf>
    <xf numFmtId="0" fontId="15" fillId="0" borderId="0" xfId="0" applyFont="1"/>
    <xf numFmtId="0" fontId="7" fillId="0" borderId="18" xfId="0" applyFont="1" applyBorder="1"/>
    <xf numFmtId="0" fontId="7" fillId="0" borderId="9" xfId="0" applyFont="1" applyBorder="1"/>
    <xf numFmtId="165" fontId="7" fillId="0" borderId="9" xfId="1" applyNumberFormat="1" applyFont="1" applyBorder="1"/>
    <xf numFmtId="43" fontId="7" fillId="0" borderId="9" xfId="1" applyFont="1" applyBorder="1" applyAlignment="1">
      <alignment horizontal="right"/>
    </xf>
    <xf numFmtId="43" fontId="7" fillId="0" borderId="11" xfId="1" applyFont="1" applyBorder="1"/>
    <xf numFmtId="164" fontId="7" fillId="0" borderId="14" xfId="0" applyNumberFormat="1" applyFont="1" applyBorder="1"/>
    <xf numFmtId="164" fontId="7" fillId="0" borderId="0" xfId="0" applyNumberFormat="1" applyFont="1"/>
    <xf numFmtId="43" fontId="14" fillId="0" borderId="0" xfId="1" applyFont="1" applyFill="1"/>
    <xf numFmtId="43" fontId="7" fillId="0" borderId="1" xfId="1" applyFont="1" applyFill="1" applyBorder="1" applyAlignment="1">
      <alignment vertical="center"/>
    </xf>
    <xf numFmtId="43" fontId="7" fillId="0" borderId="1" xfId="1" applyFont="1" applyFill="1" applyBorder="1" applyAlignment="1">
      <alignment vertical="center" wrapText="1"/>
    </xf>
    <xf numFmtId="0" fontId="8" fillId="0" borderId="1" xfId="0" applyFont="1" applyBorder="1" applyAlignment="1">
      <alignment vertical="center"/>
    </xf>
    <xf numFmtId="43" fontId="8" fillId="0" borderId="1" xfId="1" applyFont="1" applyFill="1" applyBorder="1" applyAlignment="1">
      <alignment vertical="center"/>
    </xf>
    <xf numFmtId="43" fontId="8" fillId="0" borderId="1" xfId="1" applyFont="1" applyFill="1" applyBorder="1" applyAlignment="1">
      <alignment vertical="center" wrapText="1"/>
    </xf>
    <xf numFmtId="43" fontId="8" fillId="0" borderId="1" xfId="1" applyFont="1" applyFill="1" applyBorder="1"/>
    <xf numFmtId="43" fontId="7" fillId="0" borderId="1" xfId="1" applyFont="1" applyFill="1" applyBorder="1"/>
    <xf numFmtId="165" fontId="7" fillId="0" borderId="0" xfId="1" applyNumberFormat="1" applyFont="1"/>
    <xf numFmtId="43" fontId="2" fillId="0" borderId="5" xfId="1" applyFont="1" applyFill="1" applyBorder="1" applyAlignment="1">
      <alignment vertical="center" wrapText="1"/>
    </xf>
    <xf numFmtId="164" fontId="8" fillId="0" borderId="15" xfId="0" applyNumberFormat="1" applyFont="1" applyBorder="1" applyAlignment="1">
      <alignment wrapText="1"/>
    </xf>
    <xf numFmtId="165" fontId="8" fillId="0" borderId="0" xfId="1" applyNumberFormat="1" applyFont="1" applyFill="1"/>
    <xf numFmtId="43" fontId="8" fillId="0" borderId="0" xfId="1" applyFont="1" applyFill="1"/>
    <xf numFmtId="43" fontId="7" fillId="0" borderId="12" xfId="1" applyFont="1" applyBorder="1"/>
    <xf numFmtId="43" fontId="5" fillId="0" borderId="11" xfId="3" applyNumberFormat="1" applyBorder="1" applyAlignment="1" applyProtection="1"/>
    <xf numFmtId="0" fontId="16" fillId="3" borderId="0" xfId="0" applyFont="1" applyFill="1"/>
    <xf numFmtId="165" fontId="8" fillId="3" borderId="0" xfId="1" applyNumberFormat="1" applyFont="1" applyFill="1"/>
    <xf numFmtId="0" fontId="13" fillId="0" borderId="0" xfId="0" applyFont="1" applyAlignment="1">
      <alignment horizontal="center"/>
    </xf>
    <xf numFmtId="0" fontId="8" fillId="0" borderId="0" xfId="0" applyFont="1" applyAlignment="1">
      <alignment horizontal="left" vertical="top" wrapText="1"/>
    </xf>
    <xf numFmtId="0" fontId="0" fillId="0" borderId="0" xfId="0" applyAlignment="1">
      <alignment horizontal="left" vertical="top" wrapText="1"/>
    </xf>
    <xf numFmtId="0" fontId="3" fillId="0" borderId="0" xfId="7" applyFont="1" applyFill="1" applyBorder="1" applyAlignment="1" applyProtection="1">
      <alignment wrapText="1"/>
      <protection locked="0"/>
    </xf>
  </cellXfs>
  <cellStyles count="8">
    <cellStyle name="Comma" xfId="1" builtinId="3"/>
    <cellStyle name="Comma 2" xfId="2" xr:uid="{F5380325-BFE5-4ABF-BF8E-8AE7B9F63544}"/>
    <cellStyle name="Hyperlink" xfId="3" builtinId="8"/>
    <cellStyle name="Hyperlink 2" xfId="7" xr:uid="{493FD2F7-7737-4F58-BB0F-860E302AA75C}"/>
    <cellStyle name="Normal" xfId="0" builtinId="0"/>
    <cellStyle name="Normal 2" xfId="4" xr:uid="{A202D6DA-42A9-426F-B9B8-E51FF9622326}"/>
    <cellStyle name="Percent 2" xfId="5" xr:uid="{8B535B2B-D7F2-47D7-84B1-846FD1B7A6A3}"/>
    <cellStyle name="Style 1" xfId="6" xr:uid="{E619A047-B079-4DF5-B438-37A8F63782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10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0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0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0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10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0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0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0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1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2.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_rels/drawing1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1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3.jpg"/></Relationships>
</file>

<file path=xl/drawings/_rels/drawing12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2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15.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11.jpg"/></Relationships>
</file>

<file path=xl/drawings/_rels/drawing1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11.jpg"/></Relationships>
</file>

<file path=xl/drawings/_rels/drawing2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2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jpg"/></Relationships>
</file>

<file path=xl/drawings/_rels/drawing2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9.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1.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1.jpg"/></Relationships>
</file>

<file path=xl/drawings/_rels/drawing3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jpg"/></Relationships>
</file>

<file path=xl/drawings/_rels/drawing3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1.jpg"/></Relationships>
</file>

<file path=xl/drawings/_rels/drawing4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4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4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3.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9.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4.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11.jpg"/></Relationships>
</file>

<file path=xl/drawings/_rels/drawing65.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3.jpg"/></Relationships>
</file>

<file path=xl/drawings/_rels/drawing6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6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6.jpg"/></Relationships>
</file>

<file path=xl/drawings/_rels/drawing6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6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6.jp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7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7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7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6.jpg"/></Relationships>
</file>

<file path=xl/drawings/_rels/drawing7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6.jpg"/></Relationships>
</file>

<file path=xl/drawings/_rels/drawing7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1.jpg"/></Relationships>
</file>

<file path=xl/drawings/_rels/drawing7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7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6.jpg"/></Relationships>
</file>

<file path=xl/drawings/_rels/drawing8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8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8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8.jpg"/></Relationships>
</file>

<file path=xl/drawings/_rels/drawing9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116</xdr:row>
      <xdr:rowOff>0</xdr:rowOff>
    </xdr:from>
    <xdr:to>
      <xdr:col>2</xdr:col>
      <xdr:colOff>2608633</xdr:colOff>
      <xdr:row>123</xdr:row>
      <xdr:rowOff>57173</xdr:rowOff>
    </xdr:to>
    <xdr:pic>
      <xdr:nvPicPr>
        <xdr:cNvPr id="2" name="Picture 1">
          <a:extLst>
            <a:ext uri="{FF2B5EF4-FFF2-40B4-BE49-F238E27FC236}">
              <a16:creationId xmlns:a16="http://schemas.microsoft.com/office/drawing/2014/main" id="{D7D0EBF5-EC8F-44C6-91A3-F9A179167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717250"/>
          <a:ext cx="2608633" cy="1390673"/>
        </a:xfrm>
        <a:prstGeom prst="rect">
          <a:avLst/>
        </a:prstGeom>
      </xdr:spPr>
    </xdr:pic>
    <xdr:clientData/>
  </xdr:twoCellAnchor>
  <xdr:twoCellAnchor editAs="oneCell">
    <xdr:from>
      <xdr:col>4</xdr:col>
      <xdr:colOff>0</xdr:colOff>
      <xdr:row>116</xdr:row>
      <xdr:rowOff>0</xdr:rowOff>
    </xdr:from>
    <xdr:to>
      <xdr:col>5</xdr:col>
      <xdr:colOff>1016064</xdr:colOff>
      <xdr:row>123</xdr:row>
      <xdr:rowOff>57173</xdr:rowOff>
    </xdr:to>
    <xdr:pic>
      <xdr:nvPicPr>
        <xdr:cNvPr id="3" name="Picture 2">
          <a:extLst>
            <a:ext uri="{FF2B5EF4-FFF2-40B4-BE49-F238E27FC236}">
              <a16:creationId xmlns:a16="http://schemas.microsoft.com/office/drawing/2014/main" id="{657EC625-953B-4F9E-808A-D01BD3B39E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717250"/>
          <a:ext cx="2592981" cy="13906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184</xdr:row>
      <xdr:rowOff>0</xdr:rowOff>
    </xdr:from>
    <xdr:to>
      <xdr:col>2</xdr:col>
      <xdr:colOff>2608633</xdr:colOff>
      <xdr:row>191</xdr:row>
      <xdr:rowOff>57173</xdr:rowOff>
    </xdr:to>
    <xdr:pic>
      <xdr:nvPicPr>
        <xdr:cNvPr id="2" name="Picture 1">
          <a:extLst>
            <a:ext uri="{FF2B5EF4-FFF2-40B4-BE49-F238E27FC236}">
              <a16:creationId xmlns:a16="http://schemas.microsoft.com/office/drawing/2014/main" id="{4664A772-E88B-4E1D-A751-1A2BEBD43C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5337750"/>
          <a:ext cx="2608633" cy="1390673"/>
        </a:xfrm>
        <a:prstGeom prst="rect">
          <a:avLst/>
        </a:prstGeom>
      </xdr:spPr>
    </xdr:pic>
    <xdr:clientData/>
  </xdr:twoCellAnchor>
  <xdr:twoCellAnchor editAs="oneCell">
    <xdr:from>
      <xdr:col>4</xdr:col>
      <xdr:colOff>0</xdr:colOff>
      <xdr:row>184</xdr:row>
      <xdr:rowOff>0</xdr:rowOff>
    </xdr:from>
    <xdr:to>
      <xdr:col>5</xdr:col>
      <xdr:colOff>1016064</xdr:colOff>
      <xdr:row>191</xdr:row>
      <xdr:rowOff>57173</xdr:rowOff>
    </xdr:to>
    <xdr:pic>
      <xdr:nvPicPr>
        <xdr:cNvPr id="3" name="Picture 2">
          <a:extLst>
            <a:ext uri="{FF2B5EF4-FFF2-40B4-BE49-F238E27FC236}">
              <a16:creationId xmlns:a16="http://schemas.microsoft.com/office/drawing/2014/main" id="{FF4249FB-2DC7-422F-8D53-BAF3C3B3F86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5337750"/>
          <a:ext cx="2592981" cy="1390673"/>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2613851</xdr:colOff>
      <xdr:row>79</xdr:row>
      <xdr:rowOff>67036</xdr:rowOff>
    </xdr:to>
    <xdr:pic>
      <xdr:nvPicPr>
        <xdr:cNvPr id="2" name="Picture 1">
          <a:extLst>
            <a:ext uri="{FF2B5EF4-FFF2-40B4-BE49-F238E27FC236}">
              <a16:creationId xmlns:a16="http://schemas.microsoft.com/office/drawing/2014/main" id="{C14C5BB4-87C3-4598-9EFB-ED3F628CDD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13851" cy="1400536"/>
        </a:xfrm>
        <a:prstGeom prst="rect">
          <a:avLst/>
        </a:prstGeom>
      </xdr:spPr>
    </xdr:pic>
    <xdr:clientData/>
  </xdr:twoCellAnchor>
  <xdr:twoCellAnchor editAs="oneCell">
    <xdr:from>
      <xdr:col>4</xdr:col>
      <xdr:colOff>0</xdr:colOff>
      <xdr:row>72</xdr:row>
      <xdr:rowOff>0</xdr:rowOff>
    </xdr:from>
    <xdr:to>
      <xdr:col>5</xdr:col>
      <xdr:colOff>1036933</xdr:colOff>
      <xdr:row>79</xdr:row>
      <xdr:rowOff>62104</xdr:rowOff>
    </xdr:to>
    <xdr:pic>
      <xdr:nvPicPr>
        <xdr:cNvPr id="3" name="Picture 2">
          <a:extLst>
            <a:ext uri="{FF2B5EF4-FFF2-40B4-BE49-F238E27FC236}">
              <a16:creationId xmlns:a16="http://schemas.microsoft.com/office/drawing/2014/main" id="{B9453826-3921-41A6-8E18-6D539866D88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613850" cy="1395604"/>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2671241</xdr:colOff>
      <xdr:row>97</xdr:row>
      <xdr:rowOff>141008</xdr:rowOff>
    </xdr:to>
    <xdr:pic>
      <xdr:nvPicPr>
        <xdr:cNvPr id="2" name="Picture 1">
          <a:extLst>
            <a:ext uri="{FF2B5EF4-FFF2-40B4-BE49-F238E27FC236}">
              <a16:creationId xmlns:a16="http://schemas.microsoft.com/office/drawing/2014/main" id="{0C2E1AAB-CA7F-4858-B6A9-C7A7C0C3E3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547167"/>
          <a:ext cx="2671241" cy="1474508"/>
        </a:xfrm>
        <a:prstGeom prst="rect">
          <a:avLst/>
        </a:prstGeom>
      </xdr:spPr>
    </xdr:pic>
    <xdr:clientData/>
  </xdr:twoCellAnchor>
  <xdr:twoCellAnchor editAs="oneCell">
    <xdr:from>
      <xdr:col>4</xdr:col>
      <xdr:colOff>0</xdr:colOff>
      <xdr:row>90</xdr:row>
      <xdr:rowOff>0</xdr:rowOff>
    </xdr:from>
    <xdr:to>
      <xdr:col>5</xdr:col>
      <xdr:colOff>1047367</xdr:colOff>
      <xdr:row>97</xdr:row>
      <xdr:rowOff>116350</xdr:rowOff>
    </xdr:to>
    <xdr:pic>
      <xdr:nvPicPr>
        <xdr:cNvPr id="3" name="Picture 2">
          <a:extLst>
            <a:ext uri="{FF2B5EF4-FFF2-40B4-BE49-F238E27FC236}">
              <a16:creationId xmlns:a16="http://schemas.microsoft.com/office/drawing/2014/main" id="{68177242-78FE-420A-820F-E04B963C3C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547167"/>
          <a:ext cx="2624284" cy="14498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2</xdr:col>
      <xdr:colOff>2671241</xdr:colOff>
      <xdr:row>82</xdr:row>
      <xdr:rowOff>141008</xdr:rowOff>
    </xdr:to>
    <xdr:pic>
      <xdr:nvPicPr>
        <xdr:cNvPr id="2" name="Picture 1">
          <a:extLst>
            <a:ext uri="{FF2B5EF4-FFF2-40B4-BE49-F238E27FC236}">
              <a16:creationId xmlns:a16="http://schemas.microsoft.com/office/drawing/2014/main" id="{C36D0753-5D9B-4621-B04F-5B4FCA978A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671241" cy="1474508"/>
        </a:xfrm>
        <a:prstGeom prst="rect">
          <a:avLst/>
        </a:prstGeom>
      </xdr:spPr>
    </xdr:pic>
    <xdr:clientData/>
  </xdr:twoCellAnchor>
  <xdr:twoCellAnchor editAs="oneCell">
    <xdr:from>
      <xdr:col>4</xdr:col>
      <xdr:colOff>0</xdr:colOff>
      <xdr:row>75</xdr:row>
      <xdr:rowOff>0</xdr:rowOff>
    </xdr:from>
    <xdr:to>
      <xdr:col>5</xdr:col>
      <xdr:colOff>1036933</xdr:colOff>
      <xdr:row>82</xdr:row>
      <xdr:rowOff>62104</xdr:rowOff>
    </xdr:to>
    <xdr:pic>
      <xdr:nvPicPr>
        <xdr:cNvPr id="3" name="Picture 2">
          <a:extLst>
            <a:ext uri="{FF2B5EF4-FFF2-40B4-BE49-F238E27FC236}">
              <a16:creationId xmlns:a16="http://schemas.microsoft.com/office/drawing/2014/main" id="{5E18150D-3985-426E-B2BC-41B32F0F76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613850" cy="1395604"/>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2</xdr:col>
      <xdr:colOff>2671241</xdr:colOff>
      <xdr:row>82</xdr:row>
      <xdr:rowOff>141008</xdr:rowOff>
    </xdr:to>
    <xdr:pic>
      <xdr:nvPicPr>
        <xdr:cNvPr id="2" name="Picture 1">
          <a:extLst>
            <a:ext uri="{FF2B5EF4-FFF2-40B4-BE49-F238E27FC236}">
              <a16:creationId xmlns:a16="http://schemas.microsoft.com/office/drawing/2014/main" id="{6D6A2139-4720-4BE4-A41E-5963DDDEE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671241" cy="1474508"/>
        </a:xfrm>
        <a:prstGeom prst="rect">
          <a:avLst/>
        </a:prstGeom>
      </xdr:spPr>
    </xdr:pic>
    <xdr:clientData/>
  </xdr:twoCellAnchor>
  <xdr:twoCellAnchor editAs="oneCell">
    <xdr:from>
      <xdr:col>4</xdr:col>
      <xdr:colOff>0</xdr:colOff>
      <xdr:row>75</xdr:row>
      <xdr:rowOff>0</xdr:rowOff>
    </xdr:from>
    <xdr:to>
      <xdr:col>5</xdr:col>
      <xdr:colOff>1036933</xdr:colOff>
      <xdr:row>82</xdr:row>
      <xdr:rowOff>62104</xdr:rowOff>
    </xdr:to>
    <xdr:pic>
      <xdr:nvPicPr>
        <xdr:cNvPr id="3" name="Picture 2">
          <a:extLst>
            <a:ext uri="{FF2B5EF4-FFF2-40B4-BE49-F238E27FC236}">
              <a16:creationId xmlns:a16="http://schemas.microsoft.com/office/drawing/2014/main" id="{FFE6D793-A0ED-4352-9040-29A6E96666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613850" cy="1395604"/>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2613851</xdr:colOff>
      <xdr:row>90</xdr:row>
      <xdr:rowOff>67036</xdr:rowOff>
    </xdr:to>
    <xdr:pic>
      <xdr:nvPicPr>
        <xdr:cNvPr id="2" name="Picture 1">
          <a:extLst>
            <a:ext uri="{FF2B5EF4-FFF2-40B4-BE49-F238E27FC236}">
              <a16:creationId xmlns:a16="http://schemas.microsoft.com/office/drawing/2014/main" id="{DECB9219-8D2B-4E57-B487-51FDCCC8A4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13851" cy="1400536"/>
        </a:xfrm>
        <a:prstGeom prst="rect">
          <a:avLst/>
        </a:prstGeom>
      </xdr:spPr>
    </xdr:pic>
    <xdr:clientData/>
  </xdr:twoCellAnchor>
  <xdr:twoCellAnchor editAs="oneCell">
    <xdr:from>
      <xdr:col>4</xdr:col>
      <xdr:colOff>0</xdr:colOff>
      <xdr:row>83</xdr:row>
      <xdr:rowOff>0</xdr:rowOff>
    </xdr:from>
    <xdr:to>
      <xdr:col>5</xdr:col>
      <xdr:colOff>1036933</xdr:colOff>
      <xdr:row>90</xdr:row>
      <xdr:rowOff>62104</xdr:rowOff>
    </xdr:to>
    <xdr:pic>
      <xdr:nvPicPr>
        <xdr:cNvPr id="3" name="Picture 2">
          <a:extLst>
            <a:ext uri="{FF2B5EF4-FFF2-40B4-BE49-F238E27FC236}">
              <a16:creationId xmlns:a16="http://schemas.microsoft.com/office/drawing/2014/main" id="{1C3E7989-8204-43CC-996D-9217F97D8B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613850" cy="1395604"/>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1</xdr:col>
      <xdr:colOff>0</xdr:colOff>
      <xdr:row>84</xdr:row>
      <xdr:rowOff>0</xdr:rowOff>
    </xdr:from>
    <xdr:to>
      <xdr:col>2</xdr:col>
      <xdr:colOff>2671241</xdr:colOff>
      <xdr:row>91</xdr:row>
      <xdr:rowOff>141008</xdr:rowOff>
    </xdr:to>
    <xdr:pic>
      <xdr:nvPicPr>
        <xdr:cNvPr id="2" name="Picture 1">
          <a:extLst>
            <a:ext uri="{FF2B5EF4-FFF2-40B4-BE49-F238E27FC236}">
              <a16:creationId xmlns:a16="http://schemas.microsoft.com/office/drawing/2014/main" id="{BEBCF297-55B8-42E0-AEFF-E428AE8D1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671241" cy="1474508"/>
        </a:xfrm>
        <a:prstGeom prst="rect">
          <a:avLst/>
        </a:prstGeom>
      </xdr:spPr>
    </xdr:pic>
    <xdr:clientData/>
  </xdr:twoCellAnchor>
  <xdr:twoCellAnchor editAs="oneCell">
    <xdr:from>
      <xdr:col>4</xdr:col>
      <xdr:colOff>0</xdr:colOff>
      <xdr:row>84</xdr:row>
      <xdr:rowOff>0</xdr:rowOff>
    </xdr:from>
    <xdr:to>
      <xdr:col>5</xdr:col>
      <xdr:colOff>1036933</xdr:colOff>
      <xdr:row>91</xdr:row>
      <xdr:rowOff>62104</xdr:rowOff>
    </xdr:to>
    <xdr:pic>
      <xdr:nvPicPr>
        <xdr:cNvPr id="3" name="Picture 2">
          <a:extLst>
            <a:ext uri="{FF2B5EF4-FFF2-40B4-BE49-F238E27FC236}">
              <a16:creationId xmlns:a16="http://schemas.microsoft.com/office/drawing/2014/main" id="{2E676971-EDE5-4B6A-86C7-3FFF19E97A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613850" cy="1395604"/>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2671241</xdr:colOff>
      <xdr:row>90</xdr:row>
      <xdr:rowOff>141008</xdr:rowOff>
    </xdr:to>
    <xdr:pic>
      <xdr:nvPicPr>
        <xdr:cNvPr id="2" name="Picture 1">
          <a:extLst>
            <a:ext uri="{FF2B5EF4-FFF2-40B4-BE49-F238E27FC236}">
              <a16:creationId xmlns:a16="http://schemas.microsoft.com/office/drawing/2014/main" id="{AEA98DFA-54AA-4D49-96CF-AF06AE2FB4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71241" cy="1474508"/>
        </a:xfrm>
        <a:prstGeom prst="rect">
          <a:avLst/>
        </a:prstGeom>
      </xdr:spPr>
    </xdr:pic>
    <xdr:clientData/>
  </xdr:twoCellAnchor>
  <xdr:twoCellAnchor editAs="oneCell">
    <xdr:from>
      <xdr:col>4</xdr:col>
      <xdr:colOff>0</xdr:colOff>
      <xdr:row>83</xdr:row>
      <xdr:rowOff>0</xdr:rowOff>
    </xdr:from>
    <xdr:to>
      <xdr:col>5</xdr:col>
      <xdr:colOff>1036933</xdr:colOff>
      <xdr:row>90</xdr:row>
      <xdr:rowOff>62104</xdr:rowOff>
    </xdr:to>
    <xdr:pic>
      <xdr:nvPicPr>
        <xdr:cNvPr id="3" name="Picture 2">
          <a:extLst>
            <a:ext uri="{FF2B5EF4-FFF2-40B4-BE49-F238E27FC236}">
              <a16:creationId xmlns:a16="http://schemas.microsoft.com/office/drawing/2014/main" id="{85D67D74-3A13-4F61-A08A-09A953119A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613850" cy="1395604"/>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2671241</xdr:colOff>
      <xdr:row>92</xdr:row>
      <xdr:rowOff>141008</xdr:rowOff>
    </xdr:to>
    <xdr:pic>
      <xdr:nvPicPr>
        <xdr:cNvPr id="2" name="Picture 1">
          <a:extLst>
            <a:ext uri="{FF2B5EF4-FFF2-40B4-BE49-F238E27FC236}">
              <a16:creationId xmlns:a16="http://schemas.microsoft.com/office/drawing/2014/main" id="{4018F67B-FAB8-4115-B996-AD302ABFA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671241" cy="1474508"/>
        </a:xfrm>
        <a:prstGeom prst="rect">
          <a:avLst/>
        </a:prstGeom>
      </xdr:spPr>
    </xdr:pic>
    <xdr:clientData/>
  </xdr:twoCellAnchor>
  <xdr:twoCellAnchor editAs="oneCell">
    <xdr:from>
      <xdr:col>4</xdr:col>
      <xdr:colOff>0</xdr:colOff>
      <xdr:row>85</xdr:row>
      <xdr:rowOff>0</xdr:rowOff>
    </xdr:from>
    <xdr:to>
      <xdr:col>5</xdr:col>
      <xdr:colOff>1036933</xdr:colOff>
      <xdr:row>92</xdr:row>
      <xdr:rowOff>62104</xdr:rowOff>
    </xdr:to>
    <xdr:pic>
      <xdr:nvPicPr>
        <xdr:cNvPr id="3" name="Picture 2">
          <a:extLst>
            <a:ext uri="{FF2B5EF4-FFF2-40B4-BE49-F238E27FC236}">
              <a16:creationId xmlns:a16="http://schemas.microsoft.com/office/drawing/2014/main" id="{B1FC3D44-8A61-4130-8130-6729F433BE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613850" cy="1395604"/>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2608633</xdr:colOff>
      <xdr:row>133</xdr:row>
      <xdr:rowOff>57173</xdr:rowOff>
    </xdr:to>
    <xdr:pic>
      <xdr:nvPicPr>
        <xdr:cNvPr id="2" name="Picture 1">
          <a:extLst>
            <a:ext uri="{FF2B5EF4-FFF2-40B4-BE49-F238E27FC236}">
              <a16:creationId xmlns:a16="http://schemas.microsoft.com/office/drawing/2014/main" id="{2421B550-02B8-4420-8470-A8065843C1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405167"/>
          <a:ext cx="2608633" cy="1390673"/>
        </a:xfrm>
        <a:prstGeom prst="rect">
          <a:avLst/>
        </a:prstGeom>
      </xdr:spPr>
    </xdr:pic>
    <xdr:clientData/>
  </xdr:twoCellAnchor>
  <xdr:twoCellAnchor editAs="oneCell">
    <xdr:from>
      <xdr:col>4</xdr:col>
      <xdr:colOff>0</xdr:colOff>
      <xdr:row>126</xdr:row>
      <xdr:rowOff>0</xdr:rowOff>
    </xdr:from>
    <xdr:to>
      <xdr:col>5</xdr:col>
      <xdr:colOff>1016064</xdr:colOff>
      <xdr:row>133</xdr:row>
      <xdr:rowOff>57173</xdr:rowOff>
    </xdr:to>
    <xdr:pic>
      <xdr:nvPicPr>
        <xdr:cNvPr id="3" name="Picture 2">
          <a:extLst>
            <a:ext uri="{FF2B5EF4-FFF2-40B4-BE49-F238E27FC236}">
              <a16:creationId xmlns:a16="http://schemas.microsoft.com/office/drawing/2014/main" id="{1C2C0E27-CAE9-403B-9DC3-14166F9B5C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405167"/>
          <a:ext cx="2592981" cy="1390673"/>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2671241</xdr:colOff>
      <xdr:row>85</xdr:row>
      <xdr:rowOff>141008</xdr:rowOff>
    </xdr:to>
    <xdr:pic>
      <xdr:nvPicPr>
        <xdr:cNvPr id="2" name="Picture 1">
          <a:extLst>
            <a:ext uri="{FF2B5EF4-FFF2-40B4-BE49-F238E27FC236}">
              <a16:creationId xmlns:a16="http://schemas.microsoft.com/office/drawing/2014/main" id="{17982004-AC06-49BC-A997-2A83173402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261167"/>
          <a:ext cx="2671241" cy="1474508"/>
        </a:xfrm>
        <a:prstGeom prst="rect">
          <a:avLst/>
        </a:prstGeom>
      </xdr:spPr>
    </xdr:pic>
    <xdr:clientData/>
  </xdr:twoCellAnchor>
  <xdr:twoCellAnchor editAs="oneCell">
    <xdr:from>
      <xdr:col>4</xdr:col>
      <xdr:colOff>0</xdr:colOff>
      <xdr:row>78</xdr:row>
      <xdr:rowOff>0</xdr:rowOff>
    </xdr:from>
    <xdr:to>
      <xdr:col>5</xdr:col>
      <xdr:colOff>1036933</xdr:colOff>
      <xdr:row>85</xdr:row>
      <xdr:rowOff>62104</xdr:rowOff>
    </xdr:to>
    <xdr:pic>
      <xdr:nvPicPr>
        <xdr:cNvPr id="3" name="Picture 2">
          <a:extLst>
            <a:ext uri="{FF2B5EF4-FFF2-40B4-BE49-F238E27FC236}">
              <a16:creationId xmlns:a16="http://schemas.microsoft.com/office/drawing/2014/main" id="{BAF10155-BDB9-496A-8224-E0D5DB80A7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261167"/>
          <a:ext cx="2613850" cy="139560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2608633</xdr:colOff>
      <xdr:row>133</xdr:row>
      <xdr:rowOff>57173</xdr:rowOff>
    </xdr:to>
    <xdr:pic>
      <xdr:nvPicPr>
        <xdr:cNvPr id="2" name="Picture 1">
          <a:extLst>
            <a:ext uri="{FF2B5EF4-FFF2-40B4-BE49-F238E27FC236}">
              <a16:creationId xmlns:a16="http://schemas.microsoft.com/office/drawing/2014/main" id="{577E0A6C-4FE4-4B70-AA92-7A071E123C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500417"/>
          <a:ext cx="2608633" cy="1390673"/>
        </a:xfrm>
        <a:prstGeom prst="rect">
          <a:avLst/>
        </a:prstGeom>
      </xdr:spPr>
    </xdr:pic>
    <xdr:clientData/>
  </xdr:twoCellAnchor>
  <xdr:twoCellAnchor editAs="oneCell">
    <xdr:from>
      <xdr:col>4</xdr:col>
      <xdr:colOff>0</xdr:colOff>
      <xdr:row>126</xdr:row>
      <xdr:rowOff>0</xdr:rowOff>
    </xdr:from>
    <xdr:to>
      <xdr:col>5</xdr:col>
      <xdr:colOff>1016064</xdr:colOff>
      <xdr:row>133</xdr:row>
      <xdr:rowOff>57173</xdr:rowOff>
    </xdr:to>
    <xdr:pic>
      <xdr:nvPicPr>
        <xdr:cNvPr id="3" name="Picture 2">
          <a:extLst>
            <a:ext uri="{FF2B5EF4-FFF2-40B4-BE49-F238E27FC236}">
              <a16:creationId xmlns:a16="http://schemas.microsoft.com/office/drawing/2014/main" id="{BA3D88C5-5C14-408F-9D11-7D31D6C9CB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500417"/>
          <a:ext cx="2592981" cy="1390673"/>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1</xdr:col>
      <xdr:colOff>0</xdr:colOff>
      <xdr:row>93</xdr:row>
      <xdr:rowOff>0</xdr:rowOff>
    </xdr:from>
    <xdr:to>
      <xdr:col>2</xdr:col>
      <xdr:colOff>2671241</xdr:colOff>
      <xdr:row>100</xdr:row>
      <xdr:rowOff>141008</xdr:rowOff>
    </xdr:to>
    <xdr:pic>
      <xdr:nvPicPr>
        <xdr:cNvPr id="2" name="Picture 1">
          <a:extLst>
            <a:ext uri="{FF2B5EF4-FFF2-40B4-BE49-F238E27FC236}">
              <a16:creationId xmlns:a16="http://schemas.microsoft.com/office/drawing/2014/main" id="{29894E29-C87E-4764-A491-CD8028AB55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671241" cy="1474508"/>
        </a:xfrm>
        <a:prstGeom prst="rect">
          <a:avLst/>
        </a:prstGeom>
      </xdr:spPr>
    </xdr:pic>
    <xdr:clientData/>
  </xdr:twoCellAnchor>
  <xdr:twoCellAnchor editAs="oneCell">
    <xdr:from>
      <xdr:col>4</xdr:col>
      <xdr:colOff>0</xdr:colOff>
      <xdr:row>93</xdr:row>
      <xdr:rowOff>0</xdr:rowOff>
    </xdr:from>
    <xdr:to>
      <xdr:col>5</xdr:col>
      <xdr:colOff>1036933</xdr:colOff>
      <xdr:row>100</xdr:row>
      <xdr:rowOff>62104</xdr:rowOff>
    </xdr:to>
    <xdr:pic>
      <xdr:nvPicPr>
        <xdr:cNvPr id="3" name="Picture 2">
          <a:extLst>
            <a:ext uri="{FF2B5EF4-FFF2-40B4-BE49-F238E27FC236}">
              <a16:creationId xmlns:a16="http://schemas.microsoft.com/office/drawing/2014/main" id="{4D5ECDAC-D191-43A3-AEAA-92259F5BD06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613850" cy="1395604"/>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2</xdr:col>
      <xdr:colOff>2608633</xdr:colOff>
      <xdr:row>108</xdr:row>
      <xdr:rowOff>57173</xdr:rowOff>
    </xdr:to>
    <xdr:pic>
      <xdr:nvPicPr>
        <xdr:cNvPr id="2" name="Picture 1">
          <a:extLst>
            <a:ext uri="{FF2B5EF4-FFF2-40B4-BE49-F238E27FC236}">
              <a16:creationId xmlns:a16="http://schemas.microsoft.com/office/drawing/2014/main" id="{968E5445-3AF8-4B27-8C22-29D93A196A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642667"/>
          <a:ext cx="2608633" cy="1390673"/>
        </a:xfrm>
        <a:prstGeom prst="rect">
          <a:avLst/>
        </a:prstGeom>
      </xdr:spPr>
    </xdr:pic>
    <xdr:clientData/>
  </xdr:twoCellAnchor>
  <xdr:twoCellAnchor editAs="oneCell">
    <xdr:from>
      <xdr:col>4</xdr:col>
      <xdr:colOff>0</xdr:colOff>
      <xdr:row>101</xdr:row>
      <xdr:rowOff>0</xdr:rowOff>
    </xdr:from>
    <xdr:to>
      <xdr:col>5</xdr:col>
      <xdr:colOff>1016064</xdr:colOff>
      <xdr:row>108</xdr:row>
      <xdr:rowOff>57173</xdr:rowOff>
    </xdr:to>
    <xdr:pic>
      <xdr:nvPicPr>
        <xdr:cNvPr id="3" name="Picture 2">
          <a:extLst>
            <a:ext uri="{FF2B5EF4-FFF2-40B4-BE49-F238E27FC236}">
              <a16:creationId xmlns:a16="http://schemas.microsoft.com/office/drawing/2014/main" id="{4C4B7199-DF8C-457D-BF9A-2569E10BC5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642667"/>
          <a:ext cx="2592981" cy="1390673"/>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xdr:col>
      <xdr:colOff>2608632</xdr:colOff>
      <xdr:row>78</xdr:row>
      <xdr:rowOff>121282</xdr:rowOff>
    </xdr:to>
    <xdr:pic>
      <xdr:nvPicPr>
        <xdr:cNvPr id="2" name="Picture 1">
          <a:extLst>
            <a:ext uri="{FF2B5EF4-FFF2-40B4-BE49-F238E27FC236}">
              <a16:creationId xmlns:a16="http://schemas.microsoft.com/office/drawing/2014/main" id="{C0694955-EB5A-47DA-A4B1-E161B6FB65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3927667"/>
          <a:ext cx="2608632" cy="1454782"/>
        </a:xfrm>
        <a:prstGeom prst="rect">
          <a:avLst/>
        </a:prstGeom>
      </xdr:spPr>
    </xdr:pic>
    <xdr:clientData/>
  </xdr:twoCellAnchor>
  <xdr:twoCellAnchor editAs="oneCell">
    <xdr:from>
      <xdr:col>4</xdr:col>
      <xdr:colOff>0</xdr:colOff>
      <xdr:row>71</xdr:row>
      <xdr:rowOff>0</xdr:rowOff>
    </xdr:from>
    <xdr:to>
      <xdr:col>5</xdr:col>
      <xdr:colOff>1063020</xdr:colOff>
      <xdr:row>78</xdr:row>
      <xdr:rowOff>57173</xdr:rowOff>
    </xdr:to>
    <xdr:pic>
      <xdr:nvPicPr>
        <xdr:cNvPr id="3" name="Picture 2">
          <a:extLst>
            <a:ext uri="{FF2B5EF4-FFF2-40B4-BE49-F238E27FC236}">
              <a16:creationId xmlns:a16="http://schemas.microsoft.com/office/drawing/2014/main" id="{8FCD7976-001A-4793-A356-B68FE4A5E5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3927667"/>
          <a:ext cx="2639937" cy="1390673"/>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49C77A26-2F1D-4A8E-993B-6207D0F052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331C495E-071A-483E-BC5E-5673A5C9E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1</xdr:col>
      <xdr:colOff>0</xdr:colOff>
      <xdr:row>110</xdr:row>
      <xdr:rowOff>0</xdr:rowOff>
    </xdr:from>
    <xdr:to>
      <xdr:col>2</xdr:col>
      <xdr:colOff>2608633</xdr:colOff>
      <xdr:row>117</xdr:row>
      <xdr:rowOff>57173</xdr:rowOff>
    </xdr:to>
    <xdr:pic>
      <xdr:nvPicPr>
        <xdr:cNvPr id="2" name="Picture 1">
          <a:extLst>
            <a:ext uri="{FF2B5EF4-FFF2-40B4-BE49-F238E27FC236}">
              <a16:creationId xmlns:a16="http://schemas.microsoft.com/office/drawing/2014/main" id="{F7903C75-9898-43F0-80AC-B8512C1195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1452417"/>
          <a:ext cx="2608633" cy="1390673"/>
        </a:xfrm>
        <a:prstGeom prst="rect">
          <a:avLst/>
        </a:prstGeom>
      </xdr:spPr>
    </xdr:pic>
    <xdr:clientData/>
  </xdr:twoCellAnchor>
  <xdr:twoCellAnchor editAs="oneCell">
    <xdr:from>
      <xdr:col>4</xdr:col>
      <xdr:colOff>0</xdr:colOff>
      <xdr:row>110</xdr:row>
      <xdr:rowOff>0</xdr:rowOff>
    </xdr:from>
    <xdr:to>
      <xdr:col>5</xdr:col>
      <xdr:colOff>1016064</xdr:colOff>
      <xdr:row>117</xdr:row>
      <xdr:rowOff>57173</xdr:rowOff>
    </xdr:to>
    <xdr:pic>
      <xdr:nvPicPr>
        <xdr:cNvPr id="3" name="Picture 2">
          <a:extLst>
            <a:ext uri="{FF2B5EF4-FFF2-40B4-BE49-F238E27FC236}">
              <a16:creationId xmlns:a16="http://schemas.microsoft.com/office/drawing/2014/main" id="{6D8CB56D-1BC8-47D1-A300-4B2FF7C80B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1452417"/>
          <a:ext cx="2592981" cy="1390673"/>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1</xdr:col>
      <xdr:colOff>0</xdr:colOff>
      <xdr:row>100</xdr:row>
      <xdr:rowOff>0</xdr:rowOff>
    </xdr:from>
    <xdr:to>
      <xdr:col>2</xdr:col>
      <xdr:colOff>2608633</xdr:colOff>
      <xdr:row>107</xdr:row>
      <xdr:rowOff>57173</xdr:rowOff>
    </xdr:to>
    <xdr:pic>
      <xdr:nvPicPr>
        <xdr:cNvPr id="2" name="Picture 1">
          <a:extLst>
            <a:ext uri="{FF2B5EF4-FFF2-40B4-BE49-F238E27FC236}">
              <a16:creationId xmlns:a16="http://schemas.microsoft.com/office/drawing/2014/main" id="{67FF6CD9-034B-44B0-A768-433840FB86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452167"/>
          <a:ext cx="2608633" cy="1390673"/>
        </a:xfrm>
        <a:prstGeom prst="rect">
          <a:avLst/>
        </a:prstGeom>
      </xdr:spPr>
    </xdr:pic>
    <xdr:clientData/>
  </xdr:twoCellAnchor>
  <xdr:twoCellAnchor editAs="oneCell">
    <xdr:from>
      <xdr:col>4</xdr:col>
      <xdr:colOff>0</xdr:colOff>
      <xdr:row>100</xdr:row>
      <xdr:rowOff>0</xdr:rowOff>
    </xdr:from>
    <xdr:to>
      <xdr:col>5</xdr:col>
      <xdr:colOff>1016064</xdr:colOff>
      <xdr:row>107</xdr:row>
      <xdr:rowOff>57173</xdr:rowOff>
    </xdr:to>
    <xdr:pic>
      <xdr:nvPicPr>
        <xdr:cNvPr id="3" name="Picture 2">
          <a:extLst>
            <a:ext uri="{FF2B5EF4-FFF2-40B4-BE49-F238E27FC236}">
              <a16:creationId xmlns:a16="http://schemas.microsoft.com/office/drawing/2014/main" id="{106E06B7-D4A9-432E-A768-8340F8B0EE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452167"/>
          <a:ext cx="2592981" cy="1390673"/>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2608633</xdr:colOff>
      <xdr:row>81</xdr:row>
      <xdr:rowOff>57173</xdr:rowOff>
    </xdr:to>
    <xdr:pic>
      <xdr:nvPicPr>
        <xdr:cNvPr id="2" name="Picture 1">
          <a:extLst>
            <a:ext uri="{FF2B5EF4-FFF2-40B4-BE49-F238E27FC236}">
              <a16:creationId xmlns:a16="http://schemas.microsoft.com/office/drawing/2014/main" id="{A887B686-73BB-4850-ACC7-75273113D7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608633" cy="1390673"/>
        </a:xfrm>
        <a:prstGeom prst="rect">
          <a:avLst/>
        </a:prstGeom>
      </xdr:spPr>
    </xdr:pic>
    <xdr:clientData/>
  </xdr:twoCellAnchor>
  <xdr:twoCellAnchor editAs="oneCell">
    <xdr:from>
      <xdr:col>4</xdr:col>
      <xdr:colOff>0</xdr:colOff>
      <xdr:row>74</xdr:row>
      <xdr:rowOff>0</xdr:rowOff>
    </xdr:from>
    <xdr:to>
      <xdr:col>5</xdr:col>
      <xdr:colOff>1016064</xdr:colOff>
      <xdr:row>81</xdr:row>
      <xdr:rowOff>57173</xdr:rowOff>
    </xdr:to>
    <xdr:pic>
      <xdr:nvPicPr>
        <xdr:cNvPr id="3" name="Picture 2">
          <a:extLst>
            <a:ext uri="{FF2B5EF4-FFF2-40B4-BE49-F238E27FC236}">
              <a16:creationId xmlns:a16="http://schemas.microsoft.com/office/drawing/2014/main" id="{59098FE3-19B4-4B37-B0B2-67495DED43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592981" cy="1390673"/>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2608633</xdr:colOff>
      <xdr:row>80</xdr:row>
      <xdr:rowOff>57173</xdr:rowOff>
    </xdr:to>
    <xdr:pic>
      <xdr:nvPicPr>
        <xdr:cNvPr id="2" name="Picture 1">
          <a:extLst>
            <a:ext uri="{FF2B5EF4-FFF2-40B4-BE49-F238E27FC236}">
              <a16:creationId xmlns:a16="http://schemas.microsoft.com/office/drawing/2014/main" id="{1C1216D8-1E57-4D89-93F2-64E15D6BD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08633" cy="1390673"/>
        </a:xfrm>
        <a:prstGeom prst="rect">
          <a:avLst/>
        </a:prstGeom>
      </xdr:spPr>
    </xdr:pic>
    <xdr:clientData/>
  </xdr:twoCellAnchor>
  <xdr:twoCellAnchor editAs="oneCell">
    <xdr:from>
      <xdr:col>4</xdr:col>
      <xdr:colOff>0</xdr:colOff>
      <xdr:row>73</xdr:row>
      <xdr:rowOff>0</xdr:rowOff>
    </xdr:from>
    <xdr:to>
      <xdr:col>5</xdr:col>
      <xdr:colOff>1016064</xdr:colOff>
      <xdr:row>80</xdr:row>
      <xdr:rowOff>57173</xdr:rowOff>
    </xdr:to>
    <xdr:pic>
      <xdr:nvPicPr>
        <xdr:cNvPr id="3" name="Picture 2">
          <a:extLst>
            <a:ext uri="{FF2B5EF4-FFF2-40B4-BE49-F238E27FC236}">
              <a16:creationId xmlns:a16="http://schemas.microsoft.com/office/drawing/2014/main" id="{3C3CB5BA-E482-492B-9C16-5E2190C3A2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592981" cy="1390673"/>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01055669-B5DA-417E-8415-F1BD31F70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C72735EA-5149-4D02-9789-C1D6FB3AEC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1</xdr:col>
      <xdr:colOff>0</xdr:colOff>
      <xdr:row>114</xdr:row>
      <xdr:rowOff>0</xdr:rowOff>
    </xdr:from>
    <xdr:to>
      <xdr:col>2</xdr:col>
      <xdr:colOff>2608633</xdr:colOff>
      <xdr:row>121</xdr:row>
      <xdr:rowOff>57173</xdr:rowOff>
    </xdr:to>
    <xdr:pic>
      <xdr:nvPicPr>
        <xdr:cNvPr id="2" name="Picture 1">
          <a:extLst>
            <a:ext uri="{FF2B5EF4-FFF2-40B4-BE49-F238E27FC236}">
              <a16:creationId xmlns:a16="http://schemas.microsoft.com/office/drawing/2014/main" id="{296957A4-BE02-4335-B868-F2D5188151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119167"/>
          <a:ext cx="2608633" cy="1390673"/>
        </a:xfrm>
        <a:prstGeom prst="rect">
          <a:avLst/>
        </a:prstGeom>
      </xdr:spPr>
    </xdr:pic>
    <xdr:clientData/>
  </xdr:twoCellAnchor>
  <xdr:twoCellAnchor editAs="oneCell">
    <xdr:from>
      <xdr:col>4</xdr:col>
      <xdr:colOff>0</xdr:colOff>
      <xdr:row>114</xdr:row>
      <xdr:rowOff>0</xdr:rowOff>
    </xdr:from>
    <xdr:to>
      <xdr:col>5</xdr:col>
      <xdr:colOff>1016064</xdr:colOff>
      <xdr:row>121</xdr:row>
      <xdr:rowOff>57173</xdr:rowOff>
    </xdr:to>
    <xdr:pic>
      <xdr:nvPicPr>
        <xdr:cNvPr id="3" name="Picture 2">
          <a:extLst>
            <a:ext uri="{FF2B5EF4-FFF2-40B4-BE49-F238E27FC236}">
              <a16:creationId xmlns:a16="http://schemas.microsoft.com/office/drawing/2014/main" id="{F6AAC272-86F7-4703-A05E-D071617264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119167"/>
          <a:ext cx="2592981" cy="139067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112</xdr:row>
      <xdr:rowOff>0</xdr:rowOff>
    </xdr:from>
    <xdr:to>
      <xdr:col>2</xdr:col>
      <xdr:colOff>2639936</xdr:colOff>
      <xdr:row>119</xdr:row>
      <xdr:rowOff>101556</xdr:rowOff>
    </xdr:to>
    <xdr:pic>
      <xdr:nvPicPr>
        <xdr:cNvPr id="2" name="Picture 1">
          <a:extLst>
            <a:ext uri="{FF2B5EF4-FFF2-40B4-BE49-F238E27FC236}">
              <a16:creationId xmlns:a16="http://schemas.microsoft.com/office/drawing/2014/main" id="{6D768A42-CF10-4B2C-9BCF-13486ADCB1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1738167"/>
          <a:ext cx="2639936" cy="1435056"/>
        </a:xfrm>
        <a:prstGeom prst="rect">
          <a:avLst/>
        </a:prstGeom>
      </xdr:spPr>
    </xdr:pic>
    <xdr:clientData/>
  </xdr:twoCellAnchor>
  <xdr:twoCellAnchor editAs="oneCell">
    <xdr:from>
      <xdr:col>4</xdr:col>
      <xdr:colOff>0</xdr:colOff>
      <xdr:row>112</xdr:row>
      <xdr:rowOff>0</xdr:rowOff>
    </xdr:from>
    <xdr:to>
      <xdr:col>5</xdr:col>
      <xdr:colOff>1016064</xdr:colOff>
      <xdr:row>119</xdr:row>
      <xdr:rowOff>81830</xdr:rowOff>
    </xdr:to>
    <xdr:pic>
      <xdr:nvPicPr>
        <xdr:cNvPr id="3" name="Picture 2">
          <a:extLst>
            <a:ext uri="{FF2B5EF4-FFF2-40B4-BE49-F238E27FC236}">
              <a16:creationId xmlns:a16="http://schemas.microsoft.com/office/drawing/2014/main" id="{7AC7F09C-25F0-4E4C-9915-EC094F08B4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1738167"/>
          <a:ext cx="2592981" cy="1415330"/>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1</xdr:col>
      <xdr:colOff>0</xdr:colOff>
      <xdr:row>571</xdr:row>
      <xdr:rowOff>0</xdr:rowOff>
    </xdr:from>
    <xdr:to>
      <xdr:col>2</xdr:col>
      <xdr:colOff>2608633</xdr:colOff>
      <xdr:row>578</xdr:row>
      <xdr:rowOff>57173</xdr:rowOff>
    </xdr:to>
    <xdr:pic>
      <xdr:nvPicPr>
        <xdr:cNvPr id="2" name="Picture 1">
          <a:extLst>
            <a:ext uri="{FF2B5EF4-FFF2-40B4-BE49-F238E27FC236}">
              <a16:creationId xmlns:a16="http://schemas.microsoft.com/office/drawing/2014/main" id="{3E2952F7-7F74-43BF-9705-473BBCFAD2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09177667"/>
          <a:ext cx="2608633" cy="1390673"/>
        </a:xfrm>
        <a:prstGeom prst="rect">
          <a:avLst/>
        </a:prstGeom>
      </xdr:spPr>
    </xdr:pic>
    <xdr:clientData/>
  </xdr:twoCellAnchor>
  <xdr:twoCellAnchor editAs="oneCell">
    <xdr:from>
      <xdr:col>4</xdr:col>
      <xdr:colOff>0</xdr:colOff>
      <xdr:row>571</xdr:row>
      <xdr:rowOff>0</xdr:rowOff>
    </xdr:from>
    <xdr:to>
      <xdr:col>5</xdr:col>
      <xdr:colOff>1016064</xdr:colOff>
      <xdr:row>578</xdr:row>
      <xdr:rowOff>57173</xdr:rowOff>
    </xdr:to>
    <xdr:pic>
      <xdr:nvPicPr>
        <xdr:cNvPr id="3" name="Picture 2">
          <a:extLst>
            <a:ext uri="{FF2B5EF4-FFF2-40B4-BE49-F238E27FC236}">
              <a16:creationId xmlns:a16="http://schemas.microsoft.com/office/drawing/2014/main" id="{26DB2899-C3A8-409A-B58A-690F233A16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09177667"/>
          <a:ext cx="2592981" cy="1390673"/>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2</xdr:col>
      <xdr:colOff>2608633</xdr:colOff>
      <xdr:row>108</xdr:row>
      <xdr:rowOff>57173</xdr:rowOff>
    </xdr:to>
    <xdr:pic>
      <xdr:nvPicPr>
        <xdr:cNvPr id="2" name="Picture 1">
          <a:extLst>
            <a:ext uri="{FF2B5EF4-FFF2-40B4-BE49-F238E27FC236}">
              <a16:creationId xmlns:a16="http://schemas.microsoft.com/office/drawing/2014/main" id="{4767DB75-534C-4D6F-9DA5-4F6B3E01C7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642667"/>
          <a:ext cx="2608633" cy="1390673"/>
        </a:xfrm>
        <a:prstGeom prst="rect">
          <a:avLst/>
        </a:prstGeom>
      </xdr:spPr>
    </xdr:pic>
    <xdr:clientData/>
  </xdr:twoCellAnchor>
  <xdr:twoCellAnchor editAs="oneCell">
    <xdr:from>
      <xdr:col>4</xdr:col>
      <xdr:colOff>0</xdr:colOff>
      <xdr:row>101</xdr:row>
      <xdr:rowOff>0</xdr:rowOff>
    </xdr:from>
    <xdr:to>
      <xdr:col>5</xdr:col>
      <xdr:colOff>1016064</xdr:colOff>
      <xdr:row>108</xdr:row>
      <xdr:rowOff>57173</xdr:rowOff>
    </xdr:to>
    <xdr:pic>
      <xdr:nvPicPr>
        <xdr:cNvPr id="3" name="Picture 2">
          <a:extLst>
            <a:ext uri="{FF2B5EF4-FFF2-40B4-BE49-F238E27FC236}">
              <a16:creationId xmlns:a16="http://schemas.microsoft.com/office/drawing/2014/main" id="{8B1BCEF5-6754-4DF6-AAFC-A03A7CC123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642667"/>
          <a:ext cx="2592981" cy="1390673"/>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1</xdr:col>
      <xdr:colOff>0</xdr:colOff>
      <xdr:row>102</xdr:row>
      <xdr:rowOff>0</xdr:rowOff>
    </xdr:from>
    <xdr:to>
      <xdr:col>2</xdr:col>
      <xdr:colOff>2608633</xdr:colOff>
      <xdr:row>109</xdr:row>
      <xdr:rowOff>57173</xdr:rowOff>
    </xdr:to>
    <xdr:pic>
      <xdr:nvPicPr>
        <xdr:cNvPr id="2" name="Picture 1">
          <a:extLst>
            <a:ext uri="{FF2B5EF4-FFF2-40B4-BE49-F238E27FC236}">
              <a16:creationId xmlns:a16="http://schemas.microsoft.com/office/drawing/2014/main" id="{964EF2CF-9F94-4B23-B1EC-E76F761AAC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833167"/>
          <a:ext cx="2608633" cy="1390673"/>
        </a:xfrm>
        <a:prstGeom prst="rect">
          <a:avLst/>
        </a:prstGeom>
      </xdr:spPr>
    </xdr:pic>
    <xdr:clientData/>
  </xdr:twoCellAnchor>
  <xdr:twoCellAnchor editAs="oneCell">
    <xdr:from>
      <xdr:col>4</xdr:col>
      <xdr:colOff>0</xdr:colOff>
      <xdr:row>102</xdr:row>
      <xdr:rowOff>0</xdr:rowOff>
    </xdr:from>
    <xdr:to>
      <xdr:col>5</xdr:col>
      <xdr:colOff>1016064</xdr:colOff>
      <xdr:row>109</xdr:row>
      <xdr:rowOff>57173</xdr:rowOff>
    </xdr:to>
    <xdr:pic>
      <xdr:nvPicPr>
        <xdr:cNvPr id="3" name="Picture 2">
          <a:extLst>
            <a:ext uri="{FF2B5EF4-FFF2-40B4-BE49-F238E27FC236}">
              <a16:creationId xmlns:a16="http://schemas.microsoft.com/office/drawing/2014/main" id="{406D8B34-A551-44AB-B8A0-26B986BDC1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833167"/>
          <a:ext cx="2592981" cy="1390673"/>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2608633</xdr:colOff>
      <xdr:row>90</xdr:row>
      <xdr:rowOff>57173</xdr:rowOff>
    </xdr:to>
    <xdr:pic>
      <xdr:nvPicPr>
        <xdr:cNvPr id="2" name="Picture 1">
          <a:extLst>
            <a:ext uri="{FF2B5EF4-FFF2-40B4-BE49-F238E27FC236}">
              <a16:creationId xmlns:a16="http://schemas.microsoft.com/office/drawing/2014/main" id="{04414702-A5B5-4BE0-8814-9A64C72731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08633" cy="1390673"/>
        </a:xfrm>
        <a:prstGeom prst="rect">
          <a:avLst/>
        </a:prstGeom>
      </xdr:spPr>
    </xdr:pic>
    <xdr:clientData/>
  </xdr:twoCellAnchor>
  <xdr:twoCellAnchor editAs="oneCell">
    <xdr:from>
      <xdr:col>4</xdr:col>
      <xdr:colOff>0</xdr:colOff>
      <xdr:row>83</xdr:row>
      <xdr:rowOff>0</xdr:rowOff>
    </xdr:from>
    <xdr:to>
      <xdr:col>5</xdr:col>
      <xdr:colOff>1016064</xdr:colOff>
      <xdr:row>90</xdr:row>
      <xdr:rowOff>57173</xdr:rowOff>
    </xdr:to>
    <xdr:pic>
      <xdr:nvPicPr>
        <xdr:cNvPr id="3" name="Picture 2">
          <a:extLst>
            <a:ext uri="{FF2B5EF4-FFF2-40B4-BE49-F238E27FC236}">
              <a16:creationId xmlns:a16="http://schemas.microsoft.com/office/drawing/2014/main" id="{A5496086-AFA9-4012-9263-287DF85508C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592981" cy="1390673"/>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2608633</xdr:colOff>
      <xdr:row>88</xdr:row>
      <xdr:rowOff>57173</xdr:rowOff>
    </xdr:to>
    <xdr:pic>
      <xdr:nvPicPr>
        <xdr:cNvPr id="2" name="Picture 1">
          <a:extLst>
            <a:ext uri="{FF2B5EF4-FFF2-40B4-BE49-F238E27FC236}">
              <a16:creationId xmlns:a16="http://schemas.microsoft.com/office/drawing/2014/main" id="{602459B0-3ABC-4FC3-B988-F2BB08ABC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608633" cy="1390673"/>
        </a:xfrm>
        <a:prstGeom prst="rect">
          <a:avLst/>
        </a:prstGeom>
      </xdr:spPr>
    </xdr:pic>
    <xdr:clientData/>
  </xdr:twoCellAnchor>
  <xdr:twoCellAnchor editAs="oneCell">
    <xdr:from>
      <xdr:col>4</xdr:col>
      <xdr:colOff>0</xdr:colOff>
      <xdr:row>81</xdr:row>
      <xdr:rowOff>0</xdr:rowOff>
    </xdr:from>
    <xdr:to>
      <xdr:col>5</xdr:col>
      <xdr:colOff>1016064</xdr:colOff>
      <xdr:row>88</xdr:row>
      <xdr:rowOff>57173</xdr:rowOff>
    </xdr:to>
    <xdr:pic>
      <xdr:nvPicPr>
        <xdr:cNvPr id="3" name="Picture 2">
          <a:extLst>
            <a:ext uri="{FF2B5EF4-FFF2-40B4-BE49-F238E27FC236}">
              <a16:creationId xmlns:a16="http://schemas.microsoft.com/office/drawing/2014/main" id="{A77648C9-46A3-4734-A9AB-9D00BB4325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592981" cy="139067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2608632</xdr:colOff>
      <xdr:row>81</xdr:row>
      <xdr:rowOff>121282</xdr:rowOff>
    </xdr:to>
    <xdr:pic>
      <xdr:nvPicPr>
        <xdr:cNvPr id="2" name="Picture 1">
          <a:extLst>
            <a:ext uri="{FF2B5EF4-FFF2-40B4-BE49-F238E27FC236}">
              <a16:creationId xmlns:a16="http://schemas.microsoft.com/office/drawing/2014/main" id="{19789828-5A10-41C7-B851-C7E74726A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608632" cy="1454782"/>
        </a:xfrm>
        <a:prstGeom prst="rect">
          <a:avLst/>
        </a:prstGeom>
      </xdr:spPr>
    </xdr:pic>
    <xdr:clientData/>
  </xdr:twoCellAnchor>
  <xdr:twoCellAnchor editAs="oneCell">
    <xdr:from>
      <xdr:col>4</xdr:col>
      <xdr:colOff>0</xdr:colOff>
      <xdr:row>74</xdr:row>
      <xdr:rowOff>0</xdr:rowOff>
    </xdr:from>
    <xdr:to>
      <xdr:col>5</xdr:col>
      <xdr:colOff>1063020</xdr:colOff>
      <xdr:row>81</xdr:row>
      <xdr:rowOff>57173</xdr:rowOff>
    </xdr:to>
    <xdr:pic>
      <xdr:nvPicPr>
        <xdr:cNvPr id="3" name="Picture 2">
          <a:extLst>
            <a:ext uri="{FF2B5EF4-FFF2-40B4-BE49-F238E27FC236}">
              <a16:creationId xmlns:a16="http://schemas.microsoft.com/office/drawing/2014/main" id="{649AF9BE-1E35-4410-8B19-938063C5D0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639937" cy="139067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116</xdr:row>
      <xdr:rowOff>0</xdr:rowOff>
    </xdr:from>
    <xdr:to>
      <xdr:col>2</xdr:col>
      <xdr:colOff>2639936</xdr:colOff>
      <xdr:row>123</xdr:row>
      <xdr:rowOff>101556</xdr:rowOff>
    </xdr:to>
    <xdr:pic>
      <xdr:nvPicPr>
        <xdr:cNvPr id="2" name="Picture 1">
          <a:extLst>
            <a:ext uri="{FF2B5EF4-FFF2-40B4-BE49-F238E27FC236}">
              <a16:creationId xmlns:a16="http://schemas.microsoft.com/office/drawing/2014/main" id="{3A219D86-2230-4700-9A8D-82D435A8F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881167"/>
          <a:ext cx="2639936" cy="1435056"/>
        </a:xfrm>
        <a:prstGeom prst="rect">
          <a:avLst/>
        </a:prstGeom>
      </xdr:spPr>
    </xdr:pic>
    <xdr:clientData/>
  </xdr:twoCellAnchor>
  <xdr:twoCellAnchor editAs="oneCell">
    <xdr:from>
      <xdr:col>4</xdr:col>
      <xdr:colOff>0</xdr:colOff>
      <xdr:row>116</xdr:row>
      <xdr:rowOff>0</xdr:rowOff>
    </xdr:from>
    <xdr:to>
      <xdr:col>5</xdr:col>
      <xdr:colOff>1036933</xdr:colOff>
      <xdr:row>123</xdr:row>
      <xdr:rowOff>62104</xdr:rowOff>
    </xdr:to>
    <xdr:pic>
      <xdr:nvPicPr>
        <xdr:cNvPr id="3" name="Picture 2">
          <a:extLst>
            <a:ext uri="{FF2B5EF4-FFF2-40B4-BE49-F238E27FC236}">
              <a16:creationId xmlns:a16="http://schemas.microsoft.com/office/drawing/2014/main" id="{461F9954-3435-49A2-A1F4-E228996467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881167"/>
          <a:ext cx="2613850" cy="139560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179</xdr:row>
      <xdr:rowOff>0</xdr:rowOff>
    </xdr:from>
    <xdr:to>
      <xdr:col>2</xdr:col>
      <xdr:colOff>2671241</xdr:colOff>
      <xdr:row>186</xdr:row>
      <xdr:rowOff>141008</xdr:rowOff>
    </xdr:to>
    <xdr:pic>
      <xdr:nvPicPr>
        <xdr:cNvPr id="2" name="Picture 1">
          <a:extLst>
            <a:ext uri="{FF2B5EF4-FFF2-40B4-BE49-F238E27FC236}">
              <a16:creationId xmlns:a16="http://schemas.microsoft.com/office/drawing/2014/main" id="{940373AA-ADE3-40AF-AA4B-00B86EC43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4501667"/>
          <a:ext cx="2671241" cy="1474508"/>
        </a:xfrm>
        <a:prstGeom prst="rect">
          <a:avLst/>
        </a:prstGeom>
      </xdr:spPr>
    </xdr:pic>
    <xdr:clientData/>
  </xdr:twoCellAnchor>
  <xdr:twoCellAnchor editAs="oneCell">
    <xdr:from>
      <xdr:col>4</xdr:col>
      <xdr:colOff>0</xdr:colOff>
      <xdr:row>179</xdr:row>
      <xdr:rowOff>0</xdr:rowOff>
    </xdr:from>
    <xdr:to>
      <xdr:col>5</xdr:col>
      <xdr:colOff>1047367</xdr:colOff>
      <xdr:row>186</xdr:row>
      <xdr:rowOff>116350</xdr:rowOff>
    </xdr:to>
    <xdr:pic>
      <xdr:nvPicPr>
        <xdr:cNvPr id="3" name="Picture 2">
          <a:extLst>
            <a:ext uri="{FF2B5EF4-FFF2-40B4-BE49-F238E27FC236}">
              <a16:creationId xmlns:a16="http://schemas.microsoft.com/office/drawing/2014/main" id="{9536FF90-345F-48F6-8A2A-9E64315FCE9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4501667"/>
          <a:ext cx="2624284" cy="14498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89</xdr:row>
      <xdr:rowOff>0</xdr:rowOff>
    </xdr:from>
    <xdr:to>
      <xdr:col>2</xdr:col>
      <xdr:colOff>2613851</xdr:colOff>
      <xdr:row>96</xdr:row>
      <xdr:rowOff>67036</xdr:rowOff>
    </xdr:to>
    <xdr:pic>
      <xdr:nvPicPr>
        <xdr:cNvPr id="2" name="Picture 1">
          <a:extLst>
            <a:ext uri="{FF2B5EF4-FFF2-40B4-BE49-F238E27FC236}">
              <a16:creationId xmlns:a16="http://schemas.microsoft.com/office/drawing/2014/main" id="{DD7744A9-FC00-4F73-BF10-9D1418ED92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613851" cy="1400536"/>
        </a:xfrm>
        <a:prstGeom prst="rect">
          <a:avLst/>
        </a:prstGeom>
      </xdr:spPr>
    </xdr:pic>
    <xdr:clientData/>
  </xdr:twoCellAnchor>
  <xdr:twoCellAnchor editAs="oneCell">
    <xdr:from>
      <xdr:col>4</xdr:col>
      <xdr:colOff>0</xdr:colOff>
      <xdr:row>89</xdr:row>
      <xdr:rowOff>0</xdr:rowOff>
    </xdr:from>
    <xdr:to>
      <xdr:col>5</xdr:col>
      <xdr:colOff>1036933</xdr:colOff>
      <xdr:row>96</xdr:row>
      <xdr:rowOff>62104</xdr:rowOff>
    </xdr:to>
    <xdr:pic>
      <xdr:nvPicPr>
        <xdr:cNvPr id="3" name="Picture 2">
          <a:extLst>
            <a:ext uri="{FF2B5EF4-FFF2-40B4-BE49-F238E27FC236}">
              <a16:creationId xmlns:a16="http://schemas.microsoft.com/office/drawing/2014/main" id="{77EC146D-973C-44BC-820A-B207D4603A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613850" cy="13956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169332</xdr:colOff>
      <xdr:row>177</xdr:row>
      <xdr:rowOff>0</xdr:rowOff>
    </xdr:from>
    <xdr:to>
      <xdr:col>2</xdr:col>
      <xdr:colOff>3122084</xdr:colOff>
      <xdr:row>185</xdr:row>
      <xdr:rowOff>10583</xdr:rowOff>
    </xdr:to>
    <xdr:pic>
      <xdr:nvPicPr>
        <xdr:cNvPr id="2" name="Picture 1">
          <a:extLst>
            <a:ext uri="{FF2B5EF4-FFF2-40B4-BE49-F238E27FC236}">
              <a16:creationId xmlns:a16="http://schemas.microsoft.com/office/drawing/2014/main" id="{F5568CEF-79F8-4CD3-B083-DDB421C09F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2" y="34120667"/>
          <a:ext cx="3122085" cy="1534583"/>
        </a:xfrm>
        <a:prstGeom prst="rect">
          <a:avLst/>
        </a:prstGeom>
      </xdr:spPr>
    </xdr:pic>
    <xdr:clientData/>
  </xdr:twoCellAnchor>
  <xdr:twoCellAnchor editAs="oneCell">
    <xdr:from>
      <xdr:col>4</xdr:col>
      <xdr:colOff>0</xdr:colOff>
      <xdr:row>177</xdr:row>
      <xdr:rowOff>0</xdr:rowOff>
    </xdr:from>
    <xdr:to>
      <xdr:col>5</xdr:col>
      <xdr:colOff>1047367</xdr:colOff>
      <xdr:row>184</xdr:row>
      <xdr:rowOff>116350</xdr:rowOff>
    </xdr:to>
    <xdr:pic>
      <xdr:nvPicPr>
        <xdr:cNvPr id="3" name="Picture 2">
          <a:extLst>
            <a:ext uri="{FF2B5EF4-FFF2-40B4-BE49-F238E27FC236}">
              <a16:creationId xmlns:a16="http://schemas.microsoft.com/office/drawing/2014/main" id="{6E08D766-FE1D-4B71-9A55-C8B934DF1E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4120667"/>
          <a:ext cx="2624284" cy="14498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114</xdr:row>
      <xdr:rowOff>0</xdr:rowOff>
    </xdr:from>
    <xdr:to>
      <xdr:col>2</xdr:col>
      <xdr:colOff>2624284</xdr:colOff>
      <xdr:row>121</xdr:row>
      <xdr:rowOff>42378</xdr:rowOff>
    </xdr:to>
    <xdr:pic>
      <xdr:nvPicPr>
        <xdr:cNvPr id="2" name="Picture 1">
          <a:extLst>
            <a:ext uri="{FF2B5EF4-FFF2-40B4-BE49-F238E27FC236}">
              <a16:creationId xmlns:a16="http://schemas.microsoft.com/office/drawing/2014/main" id="{C1305614-0020-4012-810C-6253E775BE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2119167"/>
          <a:ext cx="2624284" cy="1375878"/>
        </a:xfrm>
        <a:prstGeom prst="rect">
          <a:avLst/>
        </a:prstGeom>
      </xdr:spPr>
    </xdr:pic>
    <xdr:clientData/>
  </xdr:twoCellAnchor>
  <xdr:twoCellAnchor editAs="oneCell">
    <xdr:from>
      <xdr:col>4</xdr:col>
      <xdr:colOff>0</xdr:colOff>
      <xdr:row>114</xdr:row>
      <xdr:rowOff>0</xdr:rowOff>
    </xdr:from>
    <xdr:to>
      <xdr:col>5</xdr:col>
      <xdr:colOff>1016064</xdr:colOff>
      <xdr:row>121</xdr:row>
      <xdr:rowOff>81830</xdr:rowOff>
    </xdr:to>
    <xdr:pic>
      <xdr:nvPicPr>
        <xdr:cNvPr id="3" name="Picture 2">
          <a:extLst>
            <a:ext uri="{FF2B5EF4-FFF2-40B4-BE49-F238E27FC236}">
              <a16:creationId xmlns:a16="http://schemas.microsoft.com/office/drawing/2014/main" id="{1971BFF7-E2E5-4170-8BE9-AA8DA802E8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2119167"/>
          <a:ext cx="2592981" cy="141533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104</xdr:row>
      <xdr:rowOff>0</xdr:rowOff>
    </xdr:from>
    <xdr:to>
      <xdr:col>2</xdr:col>
      <xdr:colOff>2608633</xdr:colOff>
      <xdr:row>111</xdr:row>
      <xdr:rowOff>57173</xdr:rowOff>
    </xdr:to>
    <xdr:pic>
      <xdr:nvPicPr>
        <xdr:cNvPr id="2" name="Picture 1">
          <a:extLst>
            <a:ext uri="{FF2B5EF4-FFF2-40B4-BE49-F238E27FC236}">
              <a16:creationId xmlns:a16="http://schemas.microsoft.com/office/drawing/2014/main" id="{A838C138-A29F-40D8-AFE1-A932395792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214167"/>
          <a:ext cx="2608633" cy="1390673"/>
        </a:xfrm>
        <a:prstGeom prst="rect">
          <a:avLst/>
        </a:prstGeom>
      </xdr:spPr>
    </xdr:pic>
    <xdr:clientData/>
  </xdr:twoCellAnchor>
  <xdr:twoCellAnchor editAs="oneCell">
    <xdr:from>
      <xdr:col>4</xdr:col>
      <xdr:colOff>0</xdr:colOff>
      <xdr:row>104</xdr:row>
      <xdr:rowOff>0</xdr:rowOff>
    </xdr:from>
    <xdr:to>
      <xdr:col>5</xdr:col>
      <xdr:colOff>1016064</xdr:colOff>
      <xdr:row>111</xdr:row>
      <xdr:rowOff>57173</xdr:rowOff>
    </xdr:to>
    <xdr:pic>
      <xdr:nvPicPr>
        <xdr:cNvPr id="3" name="Picture 2">
          <a:extLst>
            <a:ext uri="{FF2B5EF4-FFF2-40B4-BE49-F238E27FC236}">
              <a16:creationId xmlns:a16="http://schemas.microsoft.com/office/drawing/2014/main" id="{0C1645C5-560A-43C9-8988-29E37AC9A7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214167"/>
          <a:ext cx="2592981" cy="1390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157</xdr:row>
      <xdr:rowOff>0</xdr:rowOff>
    </xdr:from>
    <xdr:to>
      <xdr:col>2</xdr:col>
      <xdr:colOff>2608633</xdr:colOff>
      <xdr:row>164</xdr:row>
      <xdr:rowOff>57173</xdr:rowOff>
    </xdr:to>
    <xdr:pic>
      <xdr:nvPicPr>
        <xdr:cNvPr id="2" name="Picture 1">
          <a:extLst>
            <a:ext uri="{FF2B5EF4-FFF2-40B4-BE49-F238E27FC236}">
              <a16:creationId xmlns:a16="http://schemas.microsoft.com/office/drawing/2014/main" id="{17C949B8-CADE-4383-BC9B-9F2E52C57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0363583"/>
          <a:ext cx="2608633" cy="1390673"/>
        </a:xfrm>
        <a:prstGeom prst="rect">
          <a:avLst/>
        </a:prstGeom>
      </xdr:spPr>
    </xdr:pic>
    <xdr:clientData/>
  </xdr:twoCellAnchor>
  <xdr:twoCellAnchor editAs="oneCell">
    <xdr:from>
      <xdr:col>4</xdr:col>
      <xdr:colOff>0</xdr:colOff>
      <xdr:row>157</xdr:row>
      <xdr:rowOff>0</xdr:rowOff>
    </xdr:from>
    <xdr:to>
      <xdr:col>5</xdr:col>
      <xdr:colOff>1016064</xdr:colOff>
      <xdr:row>164</xdr:row>
      <xdr:rowOff>42334</xdr:rowOff>
    </xdr:to>
    <xdr:pic>
      <xdr:nvPicPr>
        <xdr:cNvPr id="3" name="Picture 2">
          <a:extLst>
            <a:ext uri="{FF2B5EF4-FFF2-40B4-BE49-F238E27FC236}">
              <a16:creationId xmlns:a16="http://schemas.microsoft.com/office/drawing/2014/main" id="{7DD92CEC-4C7F-4342-B0FC-D3714B46C2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0363583"/>
          <a:ext cx="2592981" cy="137583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176</xdr:row>
      <xdr:rowOff>0</xdr:rowOff>
    </xdr:from>
    <xdr:to>
      <xdr:col>2</xdr:col>
      <xdr:colOff>2624284</xdr:colOff>
      <xdr:row>183</xdr:row>
      <xdr:rowOff>42378</xdr:rowOff>
    </xdr:to>
    <xdr:pic>
      <xdr:nvPicPr>
        <xdr:cNvPr id="2" name="Picture 1">
          <a:extLst>
            <a:ext uri="{FF2B5EF4-FFF2-40B4-BE49-F238E27FC236}">
              <a16:creationId xmlns:a16="http://schemas.microsoft.com/office/drawing/2014/main" id="{BE252D1F-9A5D-42CD-9EA1-1B43F830CF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930167"/>
          <a:ext cx="2624284" cy="1375878"/>
        </a:xfrm>
        <a:prstGeom prst="rect">
          <a:avLst/>
        </a:prstGeom>
      </xdr:spPr>
    </xdr:pic>
    <xdr:clientData/>
  </xdr:twoCellAnchor>
  <xdr:twoCellAnchor editAs="oneCell">
    <xdr:from>
      <xdr:col>4</xdr:col>
      <xdr:colOff>0</xdr:colOff>
      <xdr:row>176</xdr:row>
      <xdr:rowOff>0</xdr:rowOff>
    </xdr:from>
    <xdr:to>
      <xdr:col>5</xdr:col>
      <xdr:colOff>1016064</xdr:colOff>
      <xdr:row>183</xdr:row>
      <xdr:rowOff>81830</xdr:rowOff>
    </xdr:to>
    <xdr:pic>
      <xdr:nvPicPr>
        <xdr:cNvPr id="3" name="Picture 2">
          <a:extLst>
            <a:ext uri="{FF2B5EF4-FFF2-40B4-BE49-F238E27FC236}">
              <a16:creationId xmlns:a16="http://schemas.microsoft.com/office/drawing/2014/main" id="{448BACDC-4555-4A81-89C4-37C6EBBFC9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930167"/>
          <a:ext cx="2592981" cy="141533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146</xdr:row>
      <xdr:rowOff>0</xdr:rowOff>
    </xdr:from>
    <xdr:to>
      <xdr:col>2</xdr:col>
      <xdr:colOff>2671241</xdr:colOff>
      <xdr:row>153</xdr:row>
      <xdr:rowOff>141008</xdr:rowOff>
    </xdr:to>
    <xdr:pic>
      <xdr:nvPicPr>
        <xdr:cNvPr id="2" name="Picture 1">
          <a:extLst>
            <a:ext uri="{FF2B5EF4-FFF2-40B4-BE49-F238E27FC236}">
              <a16:creationId xmlns:a16="http://schemas.microsoft.com/office/drawing/2014/main" id="{4170950C-43C6-4E6C-A5DD-3A08799075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8522083"/>
          <a:ext cx="2671241" cy="1474508"/>
        </a:xfrm>
        <a:prstGeom prst="rect">
          <a:avLst/>
        </a:prstGeom>
      </xdr:spPr>
    </xdr:pic>
    <xdr:clientData/>
  </xdr:twoCellAnchor>
  <xdr:twoCellAnchor editAs="oneCell">
    <xdr:from>
      <xdr:col>4</xdr:col>
      <xdr:colOff>0</xdr:colOff>
      <xdr:row>146</xdr:row>
      <xdr:rowOff>0</xdr:rowOff>
    </xdr:from>
    <xdr:to>
      <xdr:col>5</xdr:col>
      <xdr:colOff>1047367</xdr:colOff>
      <xdr:row>153</xdr:row>
      <xdr:rowOff>116350</xdr:rowOff>
    </xdr:to>
    <xdr:pic>
      <xdr:nvPicPr>
        <xdr:cNvPr id="3" name="Picture 2">
          <a:extLst>
            <a:ext uri="{FF2B5EF4-FFF2-40B4-BE49-F238E27FC236}">
              <a16:creationId xmlns:a16="http://schemas.microsoft.com/office/drawing/2014/main" id="{F08CAD7A-8286-4CA4-9E7F-3F918AC379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8522083"/>
          <a:ext cx="2624284" cy="14498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139</xdr:row>
      <xdr:rowOff>0</xdr:rowOff>
    </xdr:from>
    <xdr:to>
      <xdr:col>2</xdr:col>
      <xdr:colOff>2608633</xdr:colOff>
      <xdr:row>146</xdr:row>
      <xdr:rowOff>57173</xdr:rowOff>
    </xdr:to>
    <xdr:pic>
      <xdr:nvPicPr>
        <xdr:cNvPr id="2" name="Picture 1">
          <a:extLst>
            <a:ext uri="{FF2B5EF4-FFF2-40B4-BE49-F238E27FC236}">
              <a16:creationId xmlns:a16="http://schemas.microsoft.com/office/drawing/2014/main" id="{9A125D7B-9DB7-4D68-92CF-89FB484207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955750"/>
          <a:ext cx="2608633" cy="1390673"/>
        </a:xfrm>
        <a:prstGeom prst="rect">
          <a:avLst/>
        </a:prstGeom>
      </xdr:spPr>
    </xdr:pic>
    <xdr:clientData/>
  </xdr:twoCellAnchor>
  <xdr:twoCellAnchor editAs="oneCell">
    <xdr:from>
      <xdr:col>4</xdr:col>
      <xdr:colOff>0</xdr:colOff>
      <xdr:row>139</xdr:row>
      <xdr:rowOff>0</xdr:rowOff>
    </xdr:from>
    <xdr:to>
      <xdr:col>5</xdr:col>
      <xdr:colOff>1016064</xdr:colOff>
      <xdr:row>146</xdr:row>
      <xdr:rowOff>57173</xdr:rowOff>
    </xdr:to>
    <xdr:pic>
      <xdr:nvPicPr>
        <xdr:cNvPr id="3" name="Picture 2">
          <a:extLst>
            <a:ext uri="{FF2B5EF4-FFF2-40B4-BE49-F238E27FC236}">
              <a16:creationId xmlns:a16="http://schemas.microsoft.com/office/drawing/2014/main" id="{CF20433A-6EB4-4678-8CF4-2B9CC51376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955750"/>
          <a:ext cx="2592981" cy="139067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2613851</xdr:colOff>
      <xdr:row>80</xdr:row>
      <xdr:rowOff>67036</xdr:rowOff>
    </xdr:to>
    <xdr:pic>
      <xdr:nvPicPr>
        <xdr:cNvPr id="2" name="Picture 1">
          <a:extLst>
            <a:ext uri="{FF2B5EF4-FFF2-40B4-BE49-F238E27FC236}">
              <a16:creationId xmlns:a16="http://schemas.microsoft.com/office/drawing/2014/main" id="{3F729376-88D3-41BB-AD01-AB522C75B1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13851" cy="1400536"/>
        </a:xfrm>
        <a:prstGeom prst="rect">
          <a:avLst/>
        </a:prstGeom>
      </xdr:spPr>
    </xdr:pic>
    <xdr:clientData/>
  </xdr:twoCellAnchor>
  <xdr:twoCellAnchor editAs="oneCell">
    <xdr:from>
      <xdr:col>4</xdr:col>
      <xdr:colOff>0</xdr:colOff>
      <xdr:row>73</xdr:row>
      <xdr:rowOff>0</xdr:rowOff>
    </xdr:from>
    <xdr:to>
      <xdr:col>5</xdr:col>
      <xdr:colOff>1036933</xdr:colOff>
      <xdr:row>80</xdr:row>
      <xdr:rowOff>62104</xdr:rowOff>
    </xdr:to>
    <xdr:pic>
      <xdr:nvPicPr>
        <xdr:cNvPr id="3" name="Picture 2">
          <a:extLst>
            <a:ext uri="{FF2B5EF4-FFF2-40B4-BE49-F238E27FC236}">
              <a16:creationId xmlns:a16="http://schemas.microsoft.com/office/drawing/2014/main" id="{3C5D28AE-4389-4727-87B0-E887CF6BCD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613850" cy="139560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99</xdr:row>
      <xdr:rowOff>0</xdr:rowOff>
    </xdr:from>
    <xdr:to>
      <xdr:col>2</xdr:col>
      <xdr:colOff>2608633</xdr:colOff>
      <xdr:row>106</xdr:row>
      <xdr:rowOff>57173</xdr:rowOff>
    </xdr:to>
    <xdr:pic>
      <xdr:nvPicPr>
        <xdr:cNvPr id="2" name="Picture 1">
          <a:extLst>
            <a:ext uri="{FF2B5EF4-FFF2-40B4-BE49-F238E27FC236}">
              <a16:creationId xmlns:a16="http://schemas.microsoft.com/office/drawing/2014/main" id="{9214E29F-7C75-46F7-95D9-0D2409A494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261667"/>
          <a:ext cx="2608633" cy="1390673"/>
        </a:xfrm>
        <a:prstGeom prst="rect">
          <a:avLst/>
        </a:prstGeom>
      </xdr:spPr>
    </xdr:pic>
    <xdr:clientData/>
  </xdr:twoCellAnchor>
  <xdr:twoCellAnchor editAs="oneCell">
    <xdr:from>
      <xdr:col>4</xdr:col>
      <xdr:colOff>0</xdr:colOff>
      <xdr:row>99</xdr:row>
      <xdr:rowOff>0</xdr:rowOff>
    </xdr:from>
    <xdr:to>
      <xdr:col>5</xdr:col>
      <xdr:colOff>1016064</xdr:colOff>
      <xdr:row>106</xdr:row>
      <xdr:rowOff>57173</xdr:rowOff>
    </xdr:to>
    <xdr:pic>
      <xdr:nvPicPr>
        <xdr:cNvPr id="3" name="Picture 2">
          <a:extLst>
            <a:ext uri="{FF2B5EF4-FFF2-40B4-BE49-F238E27FC236}">
              <a16:creationId xmlns:a16="http://schemas.microsoft.com/office/drawing/2014/main" id="{FA932D57-6129-443C-BF16-FC217296F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261667"/>
          <a:ext cx="2592981" cy="139067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2613851</xdr:colOff>
      <xdr:row>90</xdr:row>
      <xdr:rowOff>67036</xdr:rowOff>
    </xdr:to>
    <xdr:pic>
      <xdr:nvPicPr>
        <xdr:cNvPr id="2" name="Picture 1">
          <a:extLst>
            <a:ext uri="{FF2B5EF4-FFF2-40B4-BE49-F238E27FC236}">
              <a16:creationId xmlns:a16="http://schemas.microsoft.com/office/drawing/2014/main" id="{214E3E8F-1C84-4C0F-8C26-A930A30B43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605250"/>
          <a:ext cx="2613851" cy="1400536"/>
        </a:xfrm>
        <a:prstGeom prst="rect">
          <a:avLst/>
        </a:prstGeom>
      </xdr:spPr>
    </xdr:pic>
    <xdr:clientData/>
  </xdr:twoCellAnchor>
  <xdr:twoCellAnchor editAs="oneCell">
    <xdr:from>
      <xdr:col>4</xdr:col>
      <xdr:colOff>0</xdr:colOff>
      <xdr:row>83</xdr:row>
      <xdr:rowOff>0</xdr:rowOff>
    </xdr:from>
    <xdr:to>
      <xdr:col>5</xdr:col>
      <xdr:colOff>1036933</xdr:colOff>
      <xdr:row>90</xdr:row>
      <xdr:rowOff>62104</xdr:rowOff>
    </xdr:to>
    <xdr:pic>
      <xdr:nvPicPr>
        <xdr:cNvPr id="3" name="Picture 2">
          <a:extLst>
            <a:ext uri="{FF2B5EF4-FFF2-40B4-BE49-F238E27FC236}">
              <a16:creationId xmlns:a16="http://schemas.microsoft.com/office/drawing/2014/main" id="{E4488B5A-4EDA-43C0-8D31-63EB6A6B3B4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605250"/>
          <a:ext cx="2613850" cy="139560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232834</xdr:colOff>
      <xdr:row>140</xdr:row>
      <xdr:rowOff>95250</xdr:rowOff>
    </xdr:from>
    <xdr:to>
      <xdr:col>2</xdr:col>
      <xdr:colOff>3069168</xdr:colOff>
      <xdr:row>149</xdr:row>
      <xdr:rowOff>65126</xdr:rowOff>
    </xdr:to>
    <xdr:pic>
      <xdr:nvPicPr>
        <xdr:cNvPr id="2" name="Picture 1">
          <a:extLst>
            <a:ext uri="{FF2B5EF4-FFF2-40B4-BE49-F238E27FC236}">
              <a16:creationId xmlns:a16="http://schemas.microsoft.com/office/drawing/2014/main" id="{AD762903-B632-4253-B742-4C040D9F9A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7" y="27167417"/>
          <a:ext cx="2836334" cy="1684376"/>
        </a:xfrm>
        <a:prstGeom prst="rect">
          <a:avLst/>
        </a:prstGeom>
      </xdr:spPr>
    </xdr:pic>
    <xdr:clientData/>
  </xdr:twoCellAnchor>
  <xdr:twoCellAnchor editAs="oneCell">
    <xdr:from>
      <xdr:col>4</xdr:col>
      <xdr:colOff>0</xdr:colOff>
      <xdr:row>141</xdr:row>
      <xdr:rowOff>0</xdr:rowOff>
    </xdr:from>
    <xdr:to>
      <xdr:col>5</xdr:col>
      <xdr:colOff>1016064</xdr:colOff>
      <xdr:row>148</xdr:row>
      <xdr:rowOff>57173</xdr:rowOff>
    </xdr:to>
    <xdr:pic>
      <xdr:nvPicPr>
        <xdr:cNvPr id="3" name="Picture 2">
          <a:extLst>
            <a:ext uri="{FF2B5EF4-FFF2-40B4-BE49-F238E27FC236}">
              <a16:creationId xmlns:a16="http://schemas.microsoft.com/office/drawing/2014/main" id="{1F88C20F-7710-4A8F-AA62-7D8E734264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262667"/>
          <a:ext cx="2592981" cy="139067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xdr:col>
      <xdr:colOff>2608633</xdr:colOff>
      <xdr:row>178</xdr:row>
      <xdr:rowOff>57173</xdr:rowOff>
    </xdr:to>
    <xdr:pic>
      <xdr:nvPicPr>
        <xdr:cNvPr id="2" name="Picture 1">
          <a:extLst>
            <a:ext uri="{FF2B5EF4-FFF2-40B4-BE49-F238E27FC236}">
              <a16:creationId xmlns:a16="http://schemas.microsoft.com/office/drawing/2014/main" id="{7C9FBC89-DEC5-407C-A750-D8781EB599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2977667"/>
          <a:ext cx="2608633" cy="1390673"/>
        </a:xfrm>
        <a:prstGeom prst="rect">
          <a:avLst/>
        </a:prstGeom>
      </xdr:spPr>
    </xdr:pic>
    <xdr:clientData/>
  </xdr:twoCellAnchor>
  <xdr:twoCellAnchor editAs="oneCell">
    <xdr:from>
      <xdr:col>4</xdr:col>
      <xdr:colOff>0</xdr:colOff>
      <xdr:row>171</xdr:row>
      <xdr:rowOff>0</xdr:rowOff>
    </xdr:from>
    <xdr:to>
      <xdr:col>5</xdr:col>
      <xdr:colOff>989978</xdr:colOff>
      <xdr:row>178</xdr:row>
      <xdr:rowOff>57173</xdr:rowOff>
    </xdr:to>
    <xdr:pic>
      <xdr:nvPicPr>
        <xdr:cNvPr id="3" name="Picture 2">
          <a:extLst>
            <a:ext uri="{FF2B5EF4-FFF2-40B4-BE49-F238E27FC236}">
              <a16:creationId xmlns:a16="http://schemas.microsoft.com/office/drawing/2014/main" id="{D808C2CE-8AFA-40B0-A77F-6C3BA913F6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2977667"/>
          <a:ext cx="2566895" cy="139067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124</xdr:row>
      <xdr:rowOff>0</xdr:rowOff>
    </xdr:from>
    <xdr:to>
      <xdr:col>2</xdr:col>
      <xdr:colOff>2608633</xdr:colOff>
      <xdr:row>131</xdr:row>
      <xdr:rowOff>57173</xdr:rowOff>
    </xdr:to>
    <xdr:pic>
      <xdr:nvPicPr>
        <xdr:cNvPr id="2" name="Picture 1">
          <a:extLst>
            <a:ext uri="{FF2B5EF4-FFF2-40B4-BE49-F238E27FC236}">
              <a16:creationId xmlns:a16="http://schemas.microsoft.com/office/drawing/2014/main" id="{24C5F90C-02ED-40A0-8F98-E2C2776E1A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119417"/>
          <a:ext cx="2608633" cy="1390673"/>
        </a:xfrm>
        <a:prstGeom prst="rect">
          <a:avLst/>
        </a:prstGeom>
      </xdr:spPr>
    </xdr:pic>
    <xdr:clientData/>
  </xdr:twoCellAnchor>
  <xdr:twoCellAnchor editAs="oneCell">
    <xdr:from>
      <xdr:col>4</xdr:col>
      <xdr:colOff>0</xdr:colOff>
      <xdr:row>124</xdr:row>
      <xdr:rowOff>0</xdr:rowOff>
    </xdr:from>
    <xdr:to>
      <xdr:col>5</xdr:col>
      <xdr:colOff>1016064</xdr:colOff>
      <xdr:row>131</xdr:row>
      <xdr:rowOff>57173</xdr:rowOff>
    </xdr:to>
    <xdr:pic>
      <xdr:nvPicPr>
        <xdr:cNvPr id="3" name="Picture 2">
          <a:extLst>
            <a:ext uri="{FF2B5EF4-FFF2-40B4-BE49-F238E27FC236}">
              <a16:creationId xmlns:a16="http://schemas.microsoft.com/office/drawing/2014/main" id="{BF3A8917-27A4-4FDF-8285-6E8BDD82BF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119417"/>
          <a:ext cx="2592981" cy="139067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513</xdr:row>
      <xdr:rowOff>0</xdr:rowOff>
    </xdr:from>
    <xdr:to>
      <xdr:col>2</xdr:col>
      <xdr:colOff>2608632</xdr:colOff>
      <xdr:row>520</xdr:row>
      <xdr:rowOff>121282</xdr:rowOff>
    </xdr:to>
    <xdr:pic>
      <xdr:nvPicPr>
        <xdr:cNvPr id="2" name="Picture 1">
          <a:extLst>
            <a:ext uri="{FF2B5EF4-FFF2-40B4-BE49-F238E27FC236}">
              <a16:creationId xmlns:a16="http://schemas.microsoft.com/office/drawing/2014/main" id="{6A24E749-DB44-47C7-8C46-490975E908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93694250"/>
          <a:ext cx="2608632" cy="1454782"/>
        </a:xfrm>
        <a:prstGeom prst="rect">
          <a:avLst/>
        </a:prstGeom>
      </xdr:spPr>
    </xdr:pic>
    <xdr:clientData/>
  </xdr:twoCellAnchor>
  <xdr:twoCellAnchor editAs="oneCell">
    <xdr:from>
      <xdr:col>4</xdr:col>
      <xdr:colOff>0</xdr:colOff>
      <xdr:row>513</xdr:row>
      <xdr:rowOff>0</xdr:rowOff>
    </xdr:from>
    <xdr:to>
      <xdr:col>5</xdr:col>
      <xdr:colOff>1063020</xdr:colOff>
      <xdr:row>520</xdr:row>
      <xdr:rowOff>57173</xdr:rowOff>
    </xdr:to>
    <xdr:pic>
      <xdr:nvPicPr>
        <xdr:cNvPr id="3" name="Picture 2">
          <a:extLst>
            <a:ext uri="{FF2B5EF4-FFF2-40B4-BE49-F238E27FC236}">
              <a16:creationId xmlns:a16="http://schemas.microsoft.com/office/drawing/2014/main" id="{90609B94-E445-4DBC-82E1-36CB49BAEB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93694250"/>
          <a:ext cx="2639937" cy="13906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135</xdr:row>
      <xdr:rowOff>0</xdr:rowOff>
    </xdr:from>
    <xdr:to>
      <xdr:col>2</xdr:col>
      <xdr:colOff>2608633</xdr:colOff>
      <xdr:row>142</xdr:row>
      <xdr:rowOff>57173</xdr:rowOff>
    </xdr:to>
    <xdr:pic>
      <xdr:nvPicPr>
        <xdr:cNvPr id="2" name="Picture 1">
          <a:extLst>
            <a:ext uri="{FF2B5EF4-FFF2-40B4-BE49-F238E27FC236}">
              <a16:creationId xmlns:a16="http://schemas.microsoft.com/office/drawing/2014/main" id="{50BA4258-1E90-4994-8E3D-A2C2924C4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119667"/>
          <a:ext cx="2608633" cy="1390673"/>
        </a:xfrm>
        <a:prstGeom prst="rect">
          <a:avLst/>
        </a:prstGeom>
      </xdr:spPr>
    </xdr:pic>
    <xdr:clientData/>
  </xdr:twoCellAnchor>
  <xdr:twoCellAnchor editAs="oneCell">
    <xdr:from>
      <xdr:col>4</xdr:col>
      <xdr:colOff>0</xdr:colOff>
      <xdr:row>135</xdr:row>
      <xdr:rowOff>0</xdr:rowOff>
    </xdr:from>
    <xdr:to>
      <xdr:col>5</xdr:col>
      <xdr:colOff>1016064</xdr:colOff>
      <xdr:row>142</xdr:row>
      <xdr:rowOff>57173</xdr:rowOff>
    </xdr:to>
    <xdr:pic>
      <xdr:nvPicPr>
        <xdr:cNvPr id="3" name="Picture 2">
          <a:extLst>
            <a:ext uri="{FF2B5EF4-FFF2-40B4-BE49-F238E27FC236}">
              <a16:creationId xmlns:a16="http://schemas.microsoft.com/office/drawing/2014/main" id="{8F3A2155-8123-4E31-B308-EA14859E01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119667"/>
          <a:ext cx="2592981" cy="1390673"/>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113</xdr:row>
      <xdr:rowOff>0</xdr:rowOff>
    </xdr:from>
    <xdr:to>
      <xdr:col>2</xdr:col>
      <xdr:colOff>2608633</xdr:colOff>
      <xdr:row>120</xdr:row>
      <xdr:rowOff>57173</xdr:rowOff>
    </xdr:to>
    <xdr:pic>
      <xdr:nvPicPr>
        <xdr:cNvPr id="2" name="Picture 1">
          <a:extLst>
            <a:ext uri="{FF2B5EF4-FFF2-40B4-BE49-F238E27FC236}">
              <a16:creationId xmlns:a16="http://schemas.microsoft.com/office/drawing/2014/main" id="{EE5F5116-78BA-4266-8F0C-46D780220D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1928667"/>
          <a:ext cx="2608633" cy="1390673"/>
        </a:xfrm>
        <a:prstGeom prst="rect">
          <a:avLst/>
        </a:prstGeom>
      </xdr:spPr>
    </xdr:pic>
    <xdr:clientData/>
  </xdr:twoCellAnchor>
  <xdr:twoCellAnchor editAs="oneCell">
    <xdr:from>
      <xdr:col>4</xdr:col>
      <xdr:colOff>0</xdr:colOff>
      <xdr:row>113</xdr:row>
      <xdr:rowOff>0</xdr:rowOff>
    </xdr:from>
    <xdr:to>
      <xdr:col>5</xdr:col>
      <xdr:colOff>1016064</xdr:colOff>
      <xdr:row>120</xdr:row>
      <xdr:rowOff>57173</xdr:rowOff>
    </xdr:to>
    <xdr:pic>
      <xdr:nvPicPr>
        <xdr:cNvPr id="3" name="Picture 2">
          <a:extLst>
            <a:ext uri="{FF2B5EF4-FFF2-40B4-BE49-F238E27FC236}">
              <a16:creationId xmlns:a16="http://schemas.microsoft.com/office/drawing/2014/main" id="{42EC4AD0-0857-47CE-A505-E2FE91E897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1928667"/>
          <a:ext cx="2592981" cy="139067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160</xdr:row>
      <xdr:rowOff>0</xdr:rowOff>
    </xdr:from>
    <xdr:to>
      <xdr:col>2</xdr:col>
      <xdr:colOff>2613851</xdr:colOff>
      <xdr:row>167</xdr:row>
      <xdr:rowOff>67036</xdr:rowOff>
    </xdr:to>
    <xdr:pic>
      <xdr:nvPicPr>
        <xdr:cNvPr id="2" name="Picture 1">
          <a:extLst>
            <a:ext uri="{FF2B5EF4-FFF2-40B4-BE49-F238E27FC236}">
              <a16:creationId xmlns:a16="http://schemas.microsoft.com/office/drawing/2014/main" id="{FB1349E1-18DA-471A-8EBD-35CEAD9FA8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1242000"/>
          <a:ext cx="2613851" cy="1400536"/>
        </a:xfrm>
        <a:prstGeom prst="rect">
          <a:avLst/>
        </a:prstGeom>
      </xdr:spPr>
    </xdr:pic>
    <xdr:clientData/>
  </xdr:twoCellAnchor>
  <xdr:twoCellAnchor editAs="oneCell">
    <xdr:from>
      <xdr:col>4</xdr:col>
      <xdr:colOff>0</xdr:colOff>
      <xdr:row>160</xdr:row>
      <xdr:rowOff>0</xdr:rowOff>
    </xdr:from>
    <xdr:to>
      <xdr:col>5</xdr:col>
      <xdr:colOff>1047367</xdr:colOff>
      <xdr:row>167</xdr:row>
      <xdr:rowOff>116350</xdr:rowOff>
    </xdr:to>
    <xdr:pic>
      <xdr:nvPicPr>
        <xdr:cNvPr id="3" name="Picture 2">
          <a:extLst>
            <a:ext uri="{FF2B5EF4-FFF2-40B4-BE49-F238E27FC236}">
              <a16:creationId xmlns:a16="http://schemas.microsoft.com/office/drawing/2014/main" id="{00F95EA0-0307-4C10-92D1-87F372E82F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1242000"/>
          <a:ext cx="2624284" cy="14498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138</xdr:row>
      <xdr:rowOff>0</xdr:rowOff>
    </xdr:from>
    <xdr:to>
      <xdr:col>2</xdr:col>
      <xdr:colOff>2613851</xdr:colOff>
      <xdr:row>145</xdr:row>
      <xdr:rowOff>67036</xdr:rowOff>
    </xdr:to>
    <xdr:pic>
      <xdr:nvPicPr>
        <xdr:cNvPr id="2" name="Picture 1">
          <a:extLst>
            <a:ext uri="{FF2B5EF4-FFF2-40B4-BE49-F238E27FC236}">
              <a16:creationId xmlns:a16="http://schemas.microsoft.com/office/drawing/2014/main" id="{D2F3D33E-C936-45F2-9BF2-59C85343BC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691167"/>
          <a:ext cx="2613851" cy="1400536"/>
        </a:xfrm>
        <a:prstGeom prst="rect">
          <a:avLst/>
        </a:prstGeom>
      </xdr:spPr>
    </xdr:pic>
    <xdr:clientData/>
  </xdr:twoCellAnchor>
  <xdr:twoCellAnchor editAs="oneCell">
    <xdr:from>
      <xdr:col>4</xdr:col>
      <xdr:colOff>0</xdr:colOff>
      <xdr:row>138</xdr:row>
      <xdr:rowOff>0</xdr:rowOff>
    </xdr:from>
    <xdr:to>
      <xdr:col>5</xdr:col>
      <xdr:colOff>1047367</xdr:colOff>
      <xdr:row>145</xdr:row>
      <xdr:rowOff>116350</xdr:rowOff>
    </xdr:to>
    <xdr:pic>
      <xdr:nvPicPr>
        <xdr:cNvPr id="3" name="Picture 2">
          <a:extLst>
            <a:ext uri="{FF2B5EF4-FFF2-40B4-BE49-F238E27FC236}">
              <a16:creationId xmlns:a16="http://schemas.microsoft.com/office/drawing/2014/main" id="{EFE37266-9D36-4888-A973-B0D2D615C8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691167"/>
          <a:ext cx="2624284" cy="14498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2624284</xdr:colOff>
      <xdr:row>81</xdr:row>
      <xdr:rowOff>42378</xdr:rowOff>
    </xdr:to>
    <xdr:pic>
      <xdr:nvPicPr>
        <xdr:cNvPr id="2" name="Picture 1">
          <a:extLst>
            <a:ext uri="{FF2B5EF4-FFF2-40B4-BE49-F238E27FC236}">
              <a16:creationId xmlns:a16="http://schemas.microsoft.com/office/drawing/2014/main" id="{60AB7B03-ED94-4923-B237-84E15621E1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624284" cy="1375878"/>
        </a:xfrm>
        <a:prstGeom prst="rect">
          <a:avLst/>
        </a:prstGeom>
      </xdr:spPr>
    </xdr:pic>
    <xdr:clientData/>
  </xdr:twoCellAnchor>
  <xdr:twoCellAnchor editAs="oneCell">
    <xdr:from>
      <xdr:col>4</xdr:col>
      <xdr:colOff>0</xdr:colOff>
      <xdr:row>74</xdr:row>
      <xdr:rowOff>0</xdr:rowOff>
    </xdr:from>
    <xdr:to>
      <xdr:col>5</xdr:col>
      <xdr:colOff>989978</xdr:colOff>
      <xdr:row>81</xdr:row>
      <xdr:rowOff>57173</xdr:rowOff>
    </xdr:to>
    <xdr:pic>
      <xdr:nvPicPr>
        <xdr:cNvPr id="3" name="Picture 2">
          <a:extLst>
            <a:ext uri="{FF2B5EF4-FFF2-40B4-BE49-F238E27FC236}">
              <a16:creationId xmlns:a16="http://schemas.microsoft.com/office/drawing/2014/main" id="{740D101D-C245-4CA1-A79A-7C3C5D8A48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566895" cy="139067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97</xdr:row>
      <xdr:rowOff>0</xdr:rowOff>
    </xdr:from>
    <xdr:to>
      <xdr:col>2</xdr:col>
      <xdr:colOff>2608633</xdr:colOff>
      <xdr:row>104</xdr:row>
      <xdr:rowOff>57173</xdr:rowOff>
    </xdr:to>
    <xdr:pic>
      <xdr:nvPicPr>
        <xdr:cNvPr id="2" name="Picture 1">
          <a:extLst>
            <a:ext uri="{FF2B5EF4-FFF2-40B4-BE49-F238E27FC236}">
              <a16:creationId xmlns:a16="http://schemas.microsoft.com/office/drawing/2014/main" id="{A1581063-4EB0-4AA2-A428-51ACE1AC5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880667"/>
          <a:ext cx="2608633" cy="1390673"/>
        </a:xfrm>
        <a:prstGeom prst="rect">
          <a:avLst/>
        </a:prstGeom>
      </xdr:spPr>
    </xdr:pic>
    <xdr:clientData/>
  </xdr:twoCellAnchor>
  <xdr:twoCellAnchor editAs="oneCell">
    <xdr:from>
      <xdr:col>4</xdr:col>
      <xdr:colOff>0</xdr:colOff>
      <xdr:row>97</xdr:row>
      <xdr:rowOff>0</xdr:rowOff>
    </xdr:from>
    <xdr:to>
      <xdr:col>5</xdr:col>
      <xdr:colOff>1016064</xdr:colOff>
      <xdr:row>104</xdr:row>
      <xdr:rowOff>57173</xdr:rowOff>
    </xdr:to>
    <xdr:pic>
      <xdr:nvPicPr>
        <xdr:cNvPr id="3" name="Picture 2">
          <a:extLst>
            <a:ext uri="{FF2B5EF4-FFF2-40B4-BE49-F238E27FC236}">
              <a16:creationId xmlns:a16="http://schemas.microsoft.com/office/drawing/2014/main" id="{B75F8122-2BF7-491F-839F-FD4C243232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880667"/>
          <a:ext cx="2592981" cy="139067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2608633</xdr:colOff>
      <xdr:row>80</xdr:row>
      <xdr:rowOff>57173</xdr:rowOff>
    </xdr:to>
    <xdr:pic>
      <xdr:nvPicPr>
        <xdr:cNvPr id="2" name="Picture 1">
          <a:extLst>
            <a:ext uri="{FF2B5EF4-FFF2-40B4-BE49-F238E27FC236}">
              <a16:creationId xmlns:a16="http://schemas.microsoft.com/office/drawing/2014/main" id="{A7103437-6CC5-4140-810E-7312B3A7AA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08633" cy="1390673"/>
        </a:xfrm>
        <a:prstGeom prst="rect">
          <a:avLst/>
        </a:prstGeom>
      </xdr:spPr>
    </xdr:pic>
    <xdr:clientData/>
  </xdr:twoCellAnchor>
  <xdr:twoCellAnchor editAs="oneCell">
    <xdr:from>
      <xdr:col>4</xdr:col>
      <xdr:colOff>0</xdr:colOff>
      <xdr:row>73</xdr:row>
      <xdr:rowOff>0</xdr:rowOff>
    </xdr:from>
    <xdr:to>
      <xdr:col>5</xdr:col>
      <xdr:colOff>989978</xdr:colOff>
      <xdr:row>80</xdr:row>
      <xdr:rowOff>57173</xdr:rowOff>
    </xdr:to>
    <xdr:pic>
      <xdr:nvPicPr>
        <xdr:cNvPr id="3" name="Picture 2">
          <a:extLst>
            <a:ext uri="{FF2B5EF4-FFF2-40B4-BE49-F238E27FC236}">
              <a16:creationId xmlns:a16="http://schemas.microsoft.com/office/drawing/2014/main" id="{0B2A0F9F-2251-452E-A560-D79847416C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566895" cy="139067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2</xdr:col>
      <xdr:colOff>2608633</xdr:colOff>
      <xdr:row>108</xdr:row>
      <xdr:rowOff>57173</xdr:rowOff>
    </xdr:to>
    <xdr:pic>
      <xdr:nvPicPr>
        <xdr:cNvPr id="2" name="Picture 1">
          <a:extLst>
            <a:ext uri="{FF2B5EF4-FFF2-40B4-BE49-F238E27FC236}">
              <a16:creationId xmlns:a16="http://schemas.microsoft.com/office/drawing/2014/main" id="{F5E37A83-506D-44B9-BAA9-1627DFF019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642667"/>
          <a:ext cx="2608633" cy="1390673"/>
        </a:xfrm>
        <a:prstGeom prst="rect">
          <a:avLst/>
        </a:prstGeom>
      </xdr:spPr>
    </xdr:pic>
    <xdr:clientData/>
  </xdr:twoCellAnchor>
  <xdr:twoCellAnchor editAs="oneCell">
    <xdr:from>
      <xdr:col>4</xdr:col>
      <xdr:colOff>0</xdr:colOff>
      <xdr:row>101</xdr:row>
      <xdr:rowOff>0</xdr:rowOff>
    </xdr:from>
    <xdr:to>
      <xdr:col>5</xdr:col>
      <xdr:colOff>1016064</xdr:colOff>
      <xdr:row>108</xdr:row>
      <xdr:rowOff>57173</xdr:rowOff>
    </xdr:to>
    <xdr:pic>
      <xdr:nvPicPr>
        <xdr:cNvPr id="3" name="Picture 2">
          <a:extLst>
            <a:ext uri="{FF2B5EF4-FFF2-40B4-BE49-F238E27FC236}">
              <a16:creationId xmlns:a16="http://schemas.microsoft.com/office/drawing/2014/main" id="{6F071008-D9B3-427F-9095-D01F0D3CB2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642667"/>
          <a:ext cx="2592981" cy="139067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141</xdr:row>
      <xdr:rowOff>0</xdr:rowOff>
    </xdr:from>
    <xdr:to>
      <xdr:col>2</xdr:col>
      <xdr:colOff>2608633</xdr:colOff>
      <xdr:row>148</xdr:row>
      <xdr:rowOff>57173</xdr:rowOff>
    </xdr:to>
    <xdr:pic>
      <xdr:nvPicPr>
        <xdr:cNvPr id="2" name="Picture 1">
          <a:extLst>
            <a:ext uri="{FF2B5EF4-FFF2-40B4-BE49-F238E27FC236}">
              <a16:creationId xmlns:a16="http://schemas.microsoft.com/office/drawing/2014/main" id="{4F71C8DD-17D4-411C-8DE7-B5CBCEEBB6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7357917"/>
          <a:ext cx="2608633" cy="1390673"/>
        </a:xfrm>
        <a:prstGeom prst="rect">
          <a:avLst/>
        </a:prstGeom>
      </xdr:spPr>
    </xdr:pic>
    <xdr:clientData/>
  </xdr:twoCellAnchor>
  <xdr:twoCellAnchor editAs="oneCell">
    <xdr:from>
      <xdr:col>4</xdr:col>
      <xdr:colOff>0</xdr:colOff>
      <xdr:row>141</xdr:row>
      <xdr:rowOff>0</xdr:rowOff>
    </xdr:from>
    <xdr:to>
      <xdr:col>5</xdr:col>
      <xdr:colOff>1016064</xdr:colOff>
      <xdr:row>148</xdr:row>
      <xdr:rowOff>57173</xdr:rowOff>
    </xdr:to>
    <xdr:pic>
      <xdr:nvPicPr>
        <xdr:cNvPr id="3" name="Picture 2">
          <a:extLst>
            <a:ext uri="{FF2B5EF4-FFF2-40B4-BE49-F238E27FC236}">
              <a16:creationId xmlns:a16="http://schemas.microsoft.com/office/drawing/2014/main" id="{A22E4A34-F9B3-4FB8-A389-5A918B4A78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7357917"/>
          <a:ext cx="2592981" cy="1390673"/>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2613851</xdr:colOff>
      <xdr:row>128</xdr:row>
      <xdr:rowOff>67036</xdr:rowOff>
    </xdr:to>
    <xdr:pic>
      <xdr:nvPicPr>
        <xdr:cNvPr id="2" name="Picture 1">
          <a:extLst>
            <a:ext uri="{FF2B5EF4-FFF2-40B4-BE49-F238E27FC236}">
              <a16:creationId xmlns:a16="http://schemas.microsoft.com/office/drawing/2014/main" id="{8FCB414D-E2C4-4BF4-9499-4761A14DEF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13851" cy="1400536"/>
        </a:xfrm>
        <a:prstGeom prst="rect">
          <a:avLst/>
        </a:prstGeom>
      </xdr:spPr>
    </xdr:pic>
    <xdr:clientData/>
  </xdr:twoCellAnchor>
  <xdr:twoCellAnchor editAs="oneCell">
    <xdr:from>
      <xdr:col>4</xdr:col>
      <xdr:colOff>0</xdr:colOff>
      <xdr:row>121</xdr:row>
      <xdr:rowOff>0</xdr:rowOff>
    </xdr:from>
    <xdr:to>
      <xdr:col>5</xdr:col>
      <xdr:colOff>1047367</xdr:colOff>
      <xdr:row>128</xdr:row>
      <xdr:rowOff>116350</xdr:rowOff>
    </xdr:to>
    <xdr:pic>
      <xdr:nvPicPr>
        <xdr:cNvPr id="3" name="Picture 2">
          <a:extLst>
            <a:ext uri="{FF2B5EF4-FFF2-40B4-BE49-F238E27FC236}">
              <a16:creationId xmlns:a16="http://schemas.microsoft.com/office/drawing/2014/main" id="{8F12AA0E-8786-4B31-A2BA-D91D007705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624284" cy="14498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2608633</xdr:colOff>
      <xdr:row>98</xdr:row>
      <xdr:rowOff>57173</xdr:rowOff>
    </xdr:to>
    <xdr:pic>
      <xdr:nvPicPr>
        <xdr:cNvPr id="2" name="Picture 1">
          <a:extLst>
            <a:ext uri="{FF2B5EF4-FFF2-40B4-BE49-F238E27FC236}">
              <a16:creationId xmlns:a16="http://schemas.microsoft.com/office/drawing/2014/main" id="{DC4AB76F-910A-4196-A812-F046571A7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737667"/>
          <a:ext cx="2608633" cy="1390673"/>
        </a:xfrm>
        <a:prstGeom prst="rect">
          <a:avLst/>
        </a:prstGeom>
      </xdr:spPr>
    </xdr:pic>
    <xdr:clientData/>
  </xdr:twoCellAnchor>
  <xdr:twoCellAnchor editAs="oneCell">
    <xdr:from>
      <xdr:col>4</xdr:col>
      <xdr:colOff>0</xdr:colOff>
      <xdr:row>91</xdr:row>
      <xdr:rowOff>0</xdr:rowOff>
    </xdr:from>
    <xdr:to>
      <xdr:col>5</xdr:col>
      <xdr:colOff>1016064</xdr:colOff>
      <xdr:row>98</xdr:row>
      <xdr:rowOff>57173</xdr:rowOff>
    </xdr:to>
    <xdr:pic>
      <xdr:nvPicPr>
        <xdr:cNvPr id="3" name="Picture 2">
          <a:extLst>
            <a:ext uri="{FF2B5EF4-FFF2-40B4-BE49-F238E27FC236}">
              <a16:creationId xmlns:a16="http://schemas.microsoft.com/office/drawing/2014/main" id="{AFF0ECE7-CD1E-49D8-B4ED-5C0FB7D656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737667"/>
          <a:ext cx="2592981" cy="13906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102</xdr:row>
      <xdr:rowOff>0</xdr:rowOff>
    </xdr:from>
    <xdr:to>
      <xdr:col>2</xdr:col>
      <xdr:colOff>2608633</xdr:colOff>
      <xdr:row>109</xdr:row>
      <xdr:rowOff>57173</xdr:rowOff>
    </xdr:to>
    <xdr:pic>
      <xdr:nvPicPr>
        <xdr:cNvPr id="2" name="Picture 1">
          <a:extLst>
            <a:ext uri="{FF2B5EF4-FFF2-40B4-BE49-F238E27FC236}">
              <a16:creationId xmlns:a16="http://schemas.microsoft.com/office/drawing/2014/main" id="{217080BF-5DCD-460F-A672-DE6DD09BAA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833167"/>
          <a:ext cx="2608633" cy="1390673"/>
        </a:xfrm>
        <a:prstGeom prst="rect">
          <a:avLst/>
        </a:prstGeom>
      </xdr:spPr>
    </xdr:pic>
    <xdr:clientData/>
  </xdr:twoCellAnchor>
  <xdr:twoCellAnchor editAs="oneCell">
    <xdr:from>
      <xdr:col>4</xdr:col>
      <xdr:colOff>0</xdr:colOff>
      <xdr:row>102</xdr:row>
      <xdr:rowOff>0</xdr:rowOff>
    </xdr:from>
    <xdr:to>
      <xdr:col>5</xdr:col>
      <xdr:colOff>1016064</xdr:colOff>
      <xdr:row>109</xdr:row>
      <xdr:rowOff>57173</xdr:rowOff>
    </xdr:to>
    <xdr:pic>
      <xdr:nvPicPr>
        <xdr:cNvPr id="3" name="Picture 2">
          <a:extLst>
            <a:ext uri="{FF2B5EF4-FFF2-40B4-BE49-F238E27FC236}">
              <a16:creationId xmlns:a16="http://schemas.microsoft.com/office/drawing/2014/main" id="{6B295123-3641-4070-9DFA-81DEF55E79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833167"/>
          <a:ext cx="2592981" cy="139067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2</xdr:col>
      <xdr:colOff>285749</xdr:colOff>
      <xdr:row>104</xdr:row>
      <xdr:rowOff>158750</xdr:rowOff>
    </xdr:from>
    <xdr:to>
      <xdr:col>2</xdr:col>
      <xdr:colOff>3280834</xdr:colOff>
      <xdr:row>113</xdr:row>
      <xdr:rowOff>82501</xdr:rowOff>
    </xdr:to>
    <xdr:pic>
      <xdr:nvPicPr>
        <xdr:cNvPr id="2" name="Picture 1">
          <a:extLst>
            <a:ext uri="{FF2B5EF4-FFF2-40B4-BE49-F238E27FC236}">
              <a16:creationId xmlns:a16="http://schemas.microsoft.com/office/drawing/2014/main" id="{689DD080-78FA-409F-AAE0-707643CA0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5082" y="20362333"/>
          <a:ext cx="2995085" cy="1638251"/>
        </a:xfrm>
        <a:prstGeom prst="rect">
          <a:avLst/>
        </a:prstGeom>
      </xdr:spPr>
    </xdr:pic>
    <xdr:clientData/>
  </xdr:twoCellAnchor>
  <xdr:twoCellAnchor editAs="oneCell">
    <xdr:from>
      <xdr:col>4</xdr:col>
      <xdr:colOff>0</xdr:colOff>
      <xdr:row>105</xdr:row>
      <xdr:rowOff>0</xdr:rowOff>
    </xdr:from>
    <xdr:to>
      <xdr:col>5</xdr:col>
      <xdr:colOff>1016064</xdr:colOff>
      <xdr:row>112</xdr:row>
      <xdr:rowOff>57173</xdr:rowOff>
    </xdr:to>
    <xdr:pic>
      <xdr:nvPicPr>
        <xdr:cNvPr id="3" name="Picture 2">
          <a:extLst>
            <a:ext uri="{FF2B5EF4-FFF2-40B4-BE49-F238E27FC236}">
              <a16:creationId xmlns:a16="http://schemas.microsoft.com/office/drawing/2014/main" id="{962AC20D-19E0-49E5-BF36-F7DE8CD182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394083"/>
          <a:ext cx="2592981" cy="1390673"/>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D0E1000A-672D-4098-B545-A9E57E8896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663F24B5-E2E1-4860-B06E-4618F44868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2608633</xdr:colOff>
      <xdr:row>90</xdr:row>
      <xdr:rowOff>57173</xdr:rowOff>
    </xdr:to>
    <xdr:pic>
      <xdr:nvPicPr>
        <xdr:cNvPr id="2" name="Picture 1">
          <a:extLst>
            <a:ext uri="{FF2B5EF4-FFF2-40B4-BE49-F238E27FC236}">
              <a16:creationId xmlns:a16="http://schemas.microsoft.com/office/drawing/2014/main" id="{F7AA86FC-0E26-435E-B54D-1F964C253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08633" cy="1390673"/>
        </a:xfrm>
        <a:prstGeom prst="rect">
          <a:avLst/>
        </a:prstGeom>
      </xdr:spPr>
    </xdr:pic>
    <xdr:clientData/>
  </xdr:twoCellAnchor>
  <xdr:twoCellAnchor editAs="oneCell">
    <xdr:from>
      <xdr:col>4</xdr:col>
      <xdr:colOff>0</xdr:colOff>
      <xdr:row>83</xdr:row>
      <xdr:rowOff>0</xdr:rowOff>
    </xdr:from>
    <xdr:to>
      <xdr:col>5</xdr:col>
      <xdr:colOff>1016064</xdr:colOff>
      <xdr:row>90</xdr:row>
      <xdr:rowOff>57173</xdr:rowOff>
    </xdr:to>
    <xdr:pic>
      <xdr:nvPicPr>
        <xdr:cNvPr id="3" name="Picture 2">
          <a:extLst>
            <a:ext uri="{FF2B5EF4-FFF2-40B4-BE49-F238E27FC236}">
              <a16:creationId xmlns:a16="http://schemas.microsoft.com/office/drawing/2014/main" id="{F22E8FCB-9401-47F1-B840-7F3915B920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592981" cy="1390673"/>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xdr:col>
      <xdr:colOff>2608633</xdr:colOff>
      <xdr:row>178</xdr:row>
      <xdr:rowOff>57173</xdr:rowOff>
    </xdr:to>
    <xdr:pic>
      <xdr:nvPicPr>
        <xdr:cNvPr id="2" name="Picture 1">
          <a:extLst>
            <a:ext uri="{FF2B5EF4-FFF2-40B4-BE49-F238E27FC236}">
              <a16:creationId xmlns:a16="http://schemas.microsoft.com/office/drawing/2014/main" id="{C0058E93-25FC-41B6-8A63-AE5F6971A3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2977667"/>
          <a:ext cx="2608633" cy="1390673"/>
        </a:xfrm>
        <a:prstGeom prst="rect">
          <a:avLst/>
        </a:prstGeom>
      </xdr:spPr>
    </xdr:pic>
    <xdr:clientData/>
  </xdr:twoCellAnchor>
  <xdr:twoCellAnchor editAs="oneCell">
    <xdr:from>
      <xdr:col>4</xdr:col>
      <xdr:colOff>0</xdr:colOff>
      <xdr:row>171</xdr:row>
      <xdr:rowOff>0</xdr:rowOff>
    </xdr:from>
    <xdr:to>
      <xdr:col>5</xdr:col>
      <xdr:colOff>1016064</xdr:colOff>
      <xdr:row>178</xdr:row>
      <xdr:rowOff>57173</xdr:rowOff>
    </xdr:to>
    <xdr:pic>
      <xdr:nvPicPr>
        <xdr:cNvPr id="3" name="Picture 2">
          <a:extLst>
            <a:ext uri="{FF2B5EF4-FFF2-40B4-BE49-F238E27FC236}">
              <a16:creationId xmlns:a16="http://schemas.microsoft.com/office/drawing/2014/main" id="{0FDC2A8D-F6A6-4D83-801C-D9AE2C139B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2977667"/>
          <a:ext cx="2592981" cy="1390673"/>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xdr:col>
      <xdr:colOff>0</xdr:colOff>
      <xdr:row>284</xdr:row>
      <xdr:rowOff>0</xdr:rowOff>
    </xdr:from>
    <xdr:to>
      <xdr:col>2</xdr:col>
      <xdr:colOff>2624284</xdr:colOff>
      <xdr:row>291</xdr:row>
      <xdr:rowOff>42378</xdr:rowOff>
    </xdr:to>
    <xdr:pic>
      <xdr:nvPicPr>
        <xdr:cNvPr id="2" name="Picture 1">
          <a:extLst>
            <a:ext uri="{FF2B5EF4-FFF2-40B4-BE49-F238E27FC236}">
              <a16:creationId xmlns:a16="http://schemas.microsoft.com/office/drawing/2014/main" id="{30ECFD90-553D-41DE-B8DE-6A6D8B07B7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53160083"/>
          <a:ext cx="2624284" cy="1375878"/>
        </a:xfrm>
        <a:prstGeom prst="rect">
          <a:avLst/>
        </a:prstGeom>
      </xdr:spPr>
    </xdr:pic>
    <xdr:clientData/>
  </xdr:twoCellAnchor>
  <xdr:twoCellAnchor editAs="oneCell">
    <xdr:from>
      <xdr:col>4</xdr:col>
      <xdr:colOff>0</xdr:colOff>
      <xdr:row>284</xdr:row>
      <xdr:rowOff>0</xdr:rowOff>
    </xdr:from>
    <xdr:to>
      <xdr:col>5</xdr:col>
      <xdr:colOff>1036933</xdr:colOff>
      <xdr:row>291</xdr:row>
      <xdr:rowOff>62104</xdr:rowOff>
    </xdr:to>
    <xdr:pic>
      <xdr:nvPicPr>
        <xdr:cNvPr id="3" name="Picture 2">
          <a:extLst>
            <a:ext uri="{FF2B5EF4-FFF2-40B4-BE49-F238E27FC236}">
              <a16:creationId xmlns:a16="http://schemas.microsoft.com/office/drawing/2014/main" id="{2B8A60D9-DAA7-4ED1-AF0F-9C86460B28D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53160083"/>
          <a:ext cx="2613850" cy="139560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085ABA2E-EE67-4660-ACD4-74D80516DD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E23F457F-9EDC-4623-889B-1185BB2685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98</xdr:row>
      <xdr:rowOff>0</xdr:rowOff>
    </xdr:from>
    <xdr:to>
      <xdr:col>2</xdr:col>
      <xdr:colOff>2608633</xdr:colOff>
      <xdr:row>105</xdr:row>
      <xdr:rowOff>57173</xdr:rowOff>
    </xdr:to>
    <xdr:pic>
      <xdr:nvPicPr>
        <xdr:cNvPr id="2" name="Picture 1">
          <a:extLst>
            <a:ext uri="{FF2B5EF4-FFF2-40B4-BE49-F238E27FC236}">
              <a16:creationId xmlns:a16="http://schemas.microsoft.com/office/drawing/2014/main" id="{6DA54896-B19A-48EB-9500-81AB549828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071167"/>
          <a:ext cx="2608633" cy="1390673"/>
        </a:xfrm>
        <a:prstGeom prst="rect">
          <a:avLst/>
        </a:prstGeom>
      </xdr:spPr>
    </xdr:pic>
    <xdr:clientData/>
  </xdr:twoCellAnchor>
  <xdr:twoCellAnchor editAs="oneCell">
    <xdr:from>
      <xdr:col>4</xdr:col>
      <xdr:colOff>0</xdr:colOff>
      <xdr:row>98</xdr:row>
      <xdr:rowOff>0</xdr:rowOff>
    </xdr:from>
    <xdr:to>
      <xdr:col>5</xdr:col>
      <xdr:colOff>1016064</xdr:colOff>
      <xdr:row>105</xdr:row>
      <xdr:rowOff>57173</xdr:rowOff>
    </xdr:to>
    <xdr:pic>
      <xdr:nvPicPr>
        <xdr:cNvPr id="3" name="Picture 2">
          <a:extLst>
            <a:ext uri="{FF2B5EF4-FFF2-40B4-BE49-F238E27FC236}">
              <a16:creationId xmlns:a16="http://schemas.microsoft.com/office/drawing/2014/main" id="{D90E4A17-0919-44D3-B112-816B9204F8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071167"/>
          <a:ext cx="2592981" cy="1390673"/>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2613851</xdr:colOff>
      <xdr:row>79</xdr:row>
      <xdr:rowOff>67036</xdr:rowOff>
    </xdr:to>
    <xdr:pic>
      <xdr:nvPicPr>
        <xdr:cNvPr id="2" name="Picture 1">
          <a:extLst>
            <a:ext uri="{FF2B5EF4-FFF2-40B4-BE49-F238E27FC236}">
              <a16:creationId xmlns:a16="http://schemas.microsoft.com/office/drawing/2014/main" id="{39D95A98-0B1A-473F-8D6B-045522BBE8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13851" cy="1400536"/>
        </a:xfrm>
        <a:prstGeom prst="rect">
          <a:avLst/>
        </a:prstGeom>
      </xdr:spPr>
    </xdr:pic>
    <xdr:clientData/>
  </xdr:twoCellAnchor>
  <xdr:twoCellAnchor editAs="oneCell">
    <xdr:from>
      <xdr:col>4</xdr:col>
      <xdr:colOff>0</xdr:colOff>
      <xdr:row>72</xdr:row>
      <xdr:rowOff>0</xdr:rowOff>
    </xdr:from>
    <xdr:to>
      <xdr:col>5</xdr:col>
      <xdr:colOff>1036933</xdr:colOff>
      <xdr:row>79</xdr:row>
      <xdr:rowOff>62104</xdr:rowOff>
    </xdr:to>
    <xdr:pic>
      <xdr:nvPicPr>
        <xdr:cNvPr id="3" name="Picture 2">
          <a:extLst>
            <a:ext uri="{FF2B5EF4-FFF2-40B4-BE49-F238E27FC236}">
              <a16:creationId xmlns:a16="http://schemas.microsoft.com/office/drawing/2014/main" id="{AB3BF409-F859-4FF3-90E2-8A7DC70AE5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613850" cy="1395604"/>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0</xdr:colOff>
      <xdr:row>93</xdr:row>
      <xdr:rowOff>0</xdr:rowOff>
    </xdr:from>
    <xdr:to>
      <xdr:col>2</xdr:col>
      <xdr:colOff>2608633</xdr:colOff>
      <xdr:row>100</xdr:row>
      <xdr:rowOff>57173</xdr:rowOff>
    </xdr:to>
    <xdr:pic>
      <xdr:nvPicPr>
        <xdr:cNvPr id="2" name="Picture 1">
          <a:extLst>
            <a:ext uri="{FF2B5EF4-FFF2-40B4-BE49-F238E27FC236}">
              <a16:creationId xmlns:a16="http://schemas.microsoft.com/office/drawing/2014/main" id="{E37A64A8-8AEF-4206-AC10-C517F04A26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118667"/>
          <a:ext cx="2608633" cy="1390673"/>
        </a:xfrm>
        <a:prstGeom prst="rect">
          <a:avLst/>
        </a:prstGeom>
      </xdr:spPr>
    </xdr:pic>
    <xdr:clientData/>
  </xdr:twoCellAnchor>
  <xdr:twoCellAnchor editAs="oneCell">
    <xdr:from>
      <xdr:col>4</xdr:col>
      <xdr:colOff>0</xdr:colOff>
      <xdr:row>93</xdr:row>
      <xdr:rowOff>0</xdr:rowOff>
    </xdr:from>
    <xdr:to>
      <xdr:col>5</xdr:col>
      <xdr:colOff>1016064</xdr:colOff>
      <xdr:row>100</xdr:row>
      <xdr:rowOff>57173</xdr:rowOff>
    </xdr:to>
    <xdr:pic>
      <xdr:nvPicPr>
        <xdr:cNvPr id="3" name="Picture 2">
          <a:extLst>
            <a:ext uri="{FF2B5EF4-FFF2-40B4-BE49-F238E27FC236}">
              <a16:creationId xmlns:a16="http://schemas.microsoft.com/office/drawing/2014/main" id="{261C4ABE-13B7-4EA9-99EA-A635E750A7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118667"/>
          <a:ext cx="2592981" cy="1390673"/>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97</xdr:row>
      <xdr:rowOff>0</xdr:rowOff>
    </xdr:from>
    <xdr:to>
      <xdr:col>2</xdr:col>
      <xdr:colOff>2608633</xdr:colOff>
      <xdr:row>104</xdr:row>
      <xdr:rowOff>57173</xdr:rowOff>
    </xdr:to>
    <xdr:pic>
      <xdr:nvPicPr>
        <xdr:cNvPr id="2" name="Picture 1">
          <a:extLst>
            <a:ext uri="{FF2B5EF4-FFF2-40B4-BE49-F238E27FC236}">
              <a16:creationId xmlns:a16="http://schemas.microsoft.com/office/drawing/2014/main" id="{B12EE9BC-745A-4291-9825-1093817E9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880667"/>
          <a:ext cx="2608633" cy="1390673"/>
        </a:xfrm>
        <a:prstGeom prst="rect">
          <a:avLst/>
        </a:prstGeom>
      </xdr:spPr>
    </xdr:pic>
    <xdr:clientData/>
  </xdr:twoCellAnchor>
  <xdr:twoCellAnchor editAs="oneCell">
    <xdr:from>
      <xdr:col>4</xdr:col>
      <xdr:colOff>0</xdr:colOff>
      <xdr:row>97</xdr:row>
      <xdr:rowOff>0</xdr:rowOff>
    </xdr:from>
    <xdr:to>
      <xdr:col>5</xdr:col>
      <xdr:colOff>1016064</xdr:colOff>
      <xdr:row>104</xdr:row>
      <xdr:rowOff>57173</xdr:rowOff>
    </xdr:to>
    <xdr:pic>
      <xdr:nvPicPr>
        <xdr:cNvPr id="3" name="Picture 2">
          <a:extLst>
            <a:ext uri="{FF2B5EF4-FFF2-40B4-BE49-F238E27FC236}">
              <a16:creationId xmlns:a16="http://schemas.microsoft.com/office/drawing/2014/main" id="{323C4A53-C7D7-4EB4-905B-A5C051F94D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880667"/>
          <a:ext cx="2592981" cy="13906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181</xdr:row>
      <xdr:rowOff>0</xdr:rowOff>
    </xdr:from>
    <xdr:to>
      <xdr:col>2</xdr:col>
      <xdr:colOff>2608633</xdr:colOff>
      <xdr:row>188</xdr:row>
      <xdr:rowOff>57173</xdr:rowOff>
    </xdr:to>
    <xdr:pic>
      <xdr:nvPicPr>
        <xdr:cNvPr id="2" name="Picture 1">
          <a:extLst>
            <a:ext uri="{FF2B5EF4-FFF2-40B4-BE49-F238E27FC236}">
              <a16:creationId xmlns:a16="http://schemas.microsoft.com/office/drawing/2014/main" id="{E9EEEFE1-5DC9-4C3C-96B8-FB6FE05D36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4882667"/>
          <a:ext cx="2608633" cy="1390673"/>
        </a:xfrm>
        <a:prstGeom prst="rect">
          <a:avLst/>
        </a:prstGeom>
      </xdr:spPr>
    </xdr:pic>
    <xdr:clientData/>
  </xdr:twoCellAnchor>
  <xdr:twoCellAnchor editAs="oneCell">
    <xdr:from>
      <xdr:col>4</xdr:col>
      <xdr:colOff>0</xdr:colOff>
      <xdr:row>181</xdr:row>
      <xdr:rowOff>0</xdr:rowOff>
    </xdr:from>
    <xdr:to>
      <xdr:col>5</xdr:col>
      <xdr:colOff>1016064</xdr:colOff>
      <xdr:row>188</xdr:row>
      <xdr:rowOff>57173</xdr:rowOff>
    </xdr:to>
    <xdr:pic>
      <xdr:nvPicPr>
        <xdr:cNvPr id="3" name="Picture 2">
          <a:extLst>
            <a:ext uri="{FF2B5EF4-FFF2-40B4-BE49-F238E27FC236}">
              <a16:creationId xmlns:a16="http://schemas.microsoft.com/office/drawing/2014/main" id="{7F20CF88-2A9D-4FF0-91C3-3497FAFF802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4882667"/>
          <a:ext cx="2592981" cy="1390673"/>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0</xdr:colOff>
      <xdr:row>107</xdr:row>
      <xdr:rowOff>0</xdr:rowOff>
    </xdr:from>
    <xdr:to>
      <xdr:col>2</xdr:col>
      <xdr:colOff>2608633</xdr:colOff>
      <xdr:row>114</xdr:row>
      <xdr:rowOff>57173</xdr:rowOff>
    </xdr:to>
    <xdr:pic>
      <xdr:nvPicPr>
        <xdr:cNvPr id="2" name="Picture 1">
          <a:extLst>
            <a:ext uri="{FF2B5EF4-FFF2-40B4-BE49-F238E27FC236}">
              <a16:creationId xmlns:a16="http://schemas.microsoft.com/office/drawing/2014/main" id="{9D6E41F3-8CDB-4245-B188-52108310D1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785667"/>
          <a:ext cx="2608633" cy="1390673"/>
        </a:xfrm>
        <a:prstGeom prst="rect">
          <a:avLst/>
        </a:prstGeom>
      </xdr:spPr>
    </xdr:pic>
    <xdr:clientData/>
  </xdr:twoCellAnchor>
  <xdr:twoCellAnchor editAs="oneCell">
    <xdr:from>
      <xdr:col>4</xdr:col>
      <xdr:colOff>0</xdr:colOff>
      <xdr:row>107</xdr:row>
      <xdr:rowOff>0</xdr:rowOff>
    </xdr:from>
    <xdr:to>
      <xdr:col>5</xdr:col>
      <xdr:colOff>1016064</xdr:colOff>
      <xdr:row>114</xdr:row>
      <xdr:rowOff>57173</xdr:rowOff>
    </xdr:to>
    <xdr:pic>
      <xdr:nvPicPr>
        <xdr:cNvPr id="3" name="Picture 2">
          <a:extLst>
            <a:ext uri="{FF2B5EF4-FFF2-40B4-BE49-F238E27FC236}">
              <a16:creationId xmlns:a16="http://schemas.microsoft.com/office/drawing/2014/main" id="{E1FDCB5F-5662-4FD7-B605-83D0F4A75B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785667"/>
          <a:ext cx="2592981" cy="1390673"/>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3228929F-B9A6-43BD-92B1-921C62E1EC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89E2AD30-B446-4BC9-818C-0B5C0D1C7CB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2</xdr:col>
      <xdr:colOff>2608633</xdr:colOff>
      <xdr:row>108</xdr:row>
      <xdr:rowOff>57173</xdr:rowOff>
    </xdr:to>
    <xdr:pic>
      <xdr:nvPicPr>
        <xdr:cNvPr id="2" name="Picture 1">
          <a:extLst>
            <a:ext uri="{FF2B5EF4-FFF2-40B4-BE49-F238E27FC236}">
              <a16:creationId xmlns:a16="http://schemas.microsoft.com/office/drawing/2014/main" id="{6721D3C8-3B77-43DF-9F79-DBA6AA510D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642667"/>
          <a:ext cx="2608633" cy="1390673"/>
        </a:xfrm>
        <a:prstGeom prst="rect">
          <a:avLst/>
        </a:prstGeom>
      </xdr:spPr>
    </xdr:pic>
    <xdr:clientData/>
  </xdr:twoCellAnchor>
  <xdr:twoCellAnchor editAs="oneCell">
    <xdr:from>
      <xdr:col>4</xdr:col>
      <xdr:colOff>0</xdr:colOff>
      <xdr:row>101</xdr:row>
      <xdr:rowOff>0</xdr:rowOff>
    </xdr:from>
    <xdr:to>
      <xdr:col>5</xdr:col>
      <xdr:colOff>1016064</xdr:colOff>
      <xdr:row>108</xdr:row>
      <xdr:rowOff>57173</xdr:rowOff>
    </xdr:to>
    <xdr:pic>
      <xdr:nvPicPr>
        <xdr:cNvPr id="3" name="Picture 2">
          <a:extLst>
            <a:ext uri="{FF2B5EF4-FFF2-40B4-BE49-F238E27FC236}">
              <a16:creationId xmlns:a16="http://schemas.microsoft.com/office/drawing/2014/main" id="{C95C234D-8A81-4CC0-ADE7-B78A892318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642667"/>
          <a:ext cx="2592981" cy="1390673"/>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0</xdr:colOff>
      <xdr:row>172</xdr:row>
      <xdr:rowOff>0</xdr:rowOff>
    </xdr:from>
    <xdr:to>
      <xdr:col>2</xdr:col>
      <xdr:colOff>2613851</xdr:colOff>
      <xdr:row>179</xdr:row>
      <xdr:rowOff>67036</xdr:rowOff>
    </xdr:to>
    <xdr:pic>
      <xdr:nvPicPr>
        <xdr:cNvPr id="2" name="Picture 1">
          <a:extLst>
            <a:ext uri="{FF2B5EF4-FFF2-40B4-BE49-F238E27FC236}">
              <a16:creationId xmlns:a16="http://schemas.microsoft.com/office/drawing/2014/main" id="{EF5E5ECF-491A-44B4-9B00-EF024DA669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168167"/>
          <a:ext cx="2613851" cy="1400536"/>
        </a:xfrm>
        <a:prstGeom prst="rect">
          <a:avLst/>
        </a:prstGeom>
      </xdr:spPr>
    </xdr:pic>
    <xdr:clientData/>
  </xdr:twoCellAnchor>
  <xdr:twoCellAnchor editAs="oneCell">
    <xdr:from>
      <xdr:col>4</xdr:col>
      <xdr:colOff>0</xdr:colOff>
      <xdr:row>172</xdr:row>
      <xdr:rowOff>0</xdr:rowOff>
    </xdr:from>
    <xdr:to>
      <xdr:col>5</xdr:col>
      <xdr:colOff>1047367</xdr:colOff>
      <xdr:row>179</xdr:row>
      <xdr:rowOff>116350</xdr:rowOff>
    </xdr:to>
    <xdr:pic>
      <xdr:nvPicPr>
        <xdr:cNvPr id="3" name="Picture 2">
          <a:extLst>
            <a:ext uri="{FF2B5EF4-FFF2-40B4-BE49-F238E27FC236}">
              <a16:creationId xmlns:a16="http://schemas.microsoft.com/office/drawing/2014/main" id="{B5DCD187-F30D-4DED-B71D-4160720E84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168167"/>
          <a:ext cx="2624284" cy="14498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B31A7DA0-19D0-4F40-B5C6-4D2C8ED838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ED6259E4-4C61-40EA-B86D-1230899E0C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0</xdr:colOff>
      <xdr:row>84</xdr:row>
      <xdr:rowOff>0</xdr:rowOff>
    </xdr:from>
    <xdr:to>
      <xdr:col>2</xdr:col>
      <xdr:colOff>2613851</xdr:colOff>
      <xdr:row>91</xdr:row>
      <xdr:rowOff>67036</xdr:rowOff>
    </xdr:to>
    <xdr:pic>
      <xdr:nvPicPr>
        <xdr:cNvPr id="2" name="Picture 1">
          <a:extLst>
            <a:ext uri="{FF2B5EF4-FFF2-40B4-BE49-F238E27FC236}">
              <a16:creationId xmlns:a16="http://schemas.microsoft.com/office/drawing/2014/main" id="{7EA40AEF-A0CC-4C90-913B-B8ECC94241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613851" cy="1400536"/>
        </a:xfrm>
        <a:prstGeom prst="rect">
          <a:avLst/>
        </a:prstGeom>
      </xdr:spPr>
    </xdr:pic>
    <xdr:clientData/>
  </xdr:twoCellAnchor>
  <xdr:twoCellAnchor editAs="oneCell">
    <xdr:from>
      <xdr:col>4</xdr:col>
      <xdr:colOff>0</xdr:colOff>
      <xdr:row>84</xdr:row>
      <xdr:rowOff>0</xdr:rowOff>
    </xdr:from>
    <xdr:to>
      <xdr:col>5</xdr:col>
      <xdr:colOff>1036933</xdr:colOff>
      <xdr:row>91</xdr:row>
      <xdr:rowOff>62104</xdr:rowOff>
    </xdr:to>
    <xdr:pic>
      <xdr:nvPicPr>
        <xdr:cNvPr id="3" name="Picture 2">
          <a:extLst>
            <a:ext uri="{FF2B5EF4-FFF2-40B4-BE49-F238E27FC236}">
              <a16:creationId xmlns:a16="http://schemas.microsoft.com/office/drawing/2014/main" id="{F712C4A2-FDD9-4AA2-857F-983C0E1E8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613850" cy="139560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2613851</xdr:colOff>
      <xdr:row>89</xdr:row>
      <xdr:rowOff>67036</xdr:rowOff>
    </xdr:to>
    <xdr:pic>
      <xdr:nvPicPr>
        <xdr:cNvPr id="2" name="Picture 1">
          <a:extLst>
            <a:ext uri="{FF2B5EF4-FFF2-40B4-BE49-F238E27FC236}">
              <a16:creationId xmlns:a16="http://schemas.microsoft.com/office/drawing/2014/main" id="{AD29553F-E594-4019-90BF-C5720A0A81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613851" cy="1400536"/>
        </a:xfrm>
        <a:prstGeom prst="rect">
          <a:avLst/>
        </a:prstGeom>
      </xdr:spPr>
    </xdr:pic>
    <xdr:clientData/>
  </xdr:twoCellAnchor>
  <xdr:twoCellAnchor editAs="oneCell">
    <xdr:from>
      <xdr:col>4</xdr:col>
      <xdr:colOff>0</xdr:colOff>
      <xdr:row>82</xdr:row>
      <xdr:rowOff>0</xdr:rowOff>
    </xdr:from>
    <xdr:to>
      <xdr:col>5</xdr:col>
      <xdr:colOff>1036933</xdr:colOff>
      <xdr:row>89</xdr:row>
      <xdr:rowOff>62104</xdr:rowOff>
    </xdr:to>
    <xdr:pic>
      <xdr:nvPicPr>
        <xdr:cNvPr id="3" name="Picture 2">
          <a:extLst>
            <a:ext uri="{FF2B5EF4-FFF2-40B4-BE49-F238E27FC236}">
              <a16:creationId xmlns:a16="http://schemas.microsoft.com/office/drawing/2014/main" id="{C4BD3F93-1C8F-414C-A315-4A621CCF52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613850" cy="139560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2613851</xdr:colOff>
      <xdr:row>84</xdr:row>
      <xdr:rowOff>67036</xdr:rowOff>
    </xdr:to>
    <xdr:pic>
      <xdr:nvPicPr>
        <xdr:cNvPr id="2" name="Picture 1">
          <a:extLst>
            <a:ext uri="{FF2B5EF4-FFF2-40B4-BE49-F238E27FC236}">
              <a16:creationId xmlns:a16="http://schemas.microsoft.com/office/drawing/2014/main" id="{8FF61D98-A37E-4BCA-B816-9D52B596C1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070667"/>
          <a:ext cx="2613851" cy="1400536"/>
        </a:xfrm>
        <a:prstGeom prst="rect">
          <a:avLst/>
        </a:prstGeom>
      </xdr:spPr>
    </xdr:pic>
    <xdr:clientData/>
  </xdr:twoCellAnchor>
  <xdr:twoCellAnchor editAs="oneCell">
    <xdr:from>
      <xdr:col>4</xdr:col>
      <xdr:colOff>0</xdr:colOff>
      <xdr:row>77</xdr:row>
      <xdr:rowOff>0</xdr:rowOff>
    </xdr:from>
    <xdr:to>
      <xdr:col>5</xdr:col>
      <xdr:colOff>1036933</xdr:colOff>
      <xdr:row>84</xdr:row>
      <xdr:rowOff>62104</xdr:rowOff>
    </xdr:to>
    <xdr:pic>
      <xdr:nvPicPr>
        <xdr:cNvPr id="3" name="Picture 2">
          <a:extLst>
            <a:ext uri="{FF2B5EF4-FFF2-40B4-BE49-F238E27FC236}">
              <a16:creationId xmlns:a16="http://schemas.microsoft.com/office/drawing/2014/main" id="{DB2C2FCB-0360-4DE5-A87F-B5331580AF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070667"/>
          <a:ext cx="2613850" cy="139560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0</xdr:colOff>
      <xdr:row>106</xdr:row>
      <xdr:rowOff>0</xdr:rowOff>
    </xdr:from>
    <xdr:to>
      <xdr:col>2</xdr:col>
      <xdr:colOff>2608633</xdr:colOff>
      <xdr:row>113</xdr:row>
      <xdr:rowOff>57173</xdr:rowOff>
    </xdr:to>
    <xdr:pic>
      <xdr:nvPicPr>
        <xdr:cNvPr id="2" name="Picture 1">
          <a:extLst>
            <a:ext uri="{FF2B5EF4-FFF2-40B4-BE49-F238E27FC236}">
              <a16:creationId xmlns:a16="http://schemas.microsoft.com/office/drawing/2014/main" id="{FA7AFA01-A60B-4489-A4C2-DC99CD499A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595167"/>
          <a:ext cx="2608633" cy="1390673"/>
        </a:xfrm>
        <a:prstGeom prst="rect">
          <a:avLst/>
        </a:prstGeom>
      </xdr:spPr>
    </xdr:pic>
    <xdr:clientData/>
  </xdr:twoCellAnchor>
  <xdr:twoCellAnchor editAs="oneCell">
    <xdr:from>
      <xdr:col>4</xdr:col>
      <xdr:colOff>0</xdr:colOff>
      <xdr:row>106</xdr:row>
      <xdr:rowOff>0</xdr:rowOff>
    </xdr:from>
    <xdr:to>
      <xdr:col>5</xdr:col>
      <xdr:colOff>1016064</xdr:colOff>
      <xdr:row>113</xdr:row>
      <xdr:rowOff>57173</xdr:rowOff>
    </xdr:to>
    <xdr:pic>
      <xdr:nvPicPr>
        <xdr:cNvPr id="3" name="Picture 2">
          <a:extLst>
            <a:ext uri="{FF2B5EF4-FFF2-40B4-BE49-F238E27FC236}">
              <a16:creationId xmlns:a16="http://schemas.microsoft.com/office/drawing/2014/main" id="{83064BA0-374A-4D39-BA7E-1AFAB63BFC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595167"/>
          <a:ext cx="2592981" cy="139067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2</xdr:col>
      <xdr:colOff>2671241</xdr:colOff>
      <xdr:row>102</xdr:row>
      <xdr:rowOff>141008</xdr:rowOff>
    </xdr:to>
    <xdr:pic>
      <xdr:nvPicPr>
        <xdr:cNvPr id="2" name="Picture 1">
          <a:extLst>
            <a:ext uri="{FF2B5EF4-FFF2-40B4-BE49-F238E27FC236}">
              <a16:creationId xmlns:a16="http://schemas.microsoft.com/office/drawing/2014/main" id="{44A051F1-C493-449B-8C6B-B2180EA0E0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965333"/>
          <a:ext cx="2671241" cy="1474508"/>
        </a:xfrm>
        <a:prstGeom prst="rect">
          <a:avLst/>
        </a:prstGeom>
      </xdr:spPr>
    </xdr:pic>
    <xdr:clientData/>
  </xdr:twoCellAnchor>
  <xdr:twoCellAnchor editAs="oneCell">
    <xdr:from>
      <xdr:col>4</xdr:col>
      <xdr:colOff>0</xdr:colOff>
      <xdr:row>95</xdr:row>
      <xdr:rowOff>0</xdr:rowOff>
    </xdr:from>
    <xdr:to>
      <xdr:col>5</xdr:col>
      <xdr:colOff>1047367</xdr:colOff>
      <xdr:row>102</xdr:row>
      <xdr:rowOff>116350</xdr:rowOff>
    </xdr:to>
    <xdr:pic>
      <xdr:nvPicPr>
        <xdr:cNvPr id="3" name="Picture 2">
          <a:extLst>
            <a:ext uri="{FF2B5EF4-FFF2-40B4-BE49-F238E27FC236}">
              <a16:creationId xmlns:a16="http://schemas.microsoft.com/office/drawing/2014/main" id="{DBFF4D5D-2AAB-46AB-B718-67C42C9EEF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965333"/>
          <a:ext cx="2624284" cy="1449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2</xdr:col>
      <xdr:colOff>2639936</xdr:colOff>
      <xdr:row>101</xdr:row>
      <xdr:rowOff>101556</xdr:rowOff>
    </xdr:to>
    <xdr:pic>
      <xdr:nvPicPr>
        <xdr:cNvPr id="2" name="Picture 1">
          <a:extLst>
            <a:ext uri="{FF2B5EF4-FFF2-40B4-BE49-F238E27FC236}">
              <a16:creationId xmlns:a16="http://schemas.microsoft.com/office/drawing/2014/main" id="{2EA1DC58-D0D7-4C2A-BAF5-1C825811BB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309167"/>
          <a:ext cx="2639936" cy="1435056"/>
        </a:xfrm>
        <a:prstGeom prst="rect">
          <a:avLst/>
        </a:prstGeom>
      </xdr:spPr>
    </xdr:pic>
    <xdr:clientData/>
  </xdr:twoCellAnchor>
  <xdr:twoCellAnchor editAs="oneCell">
    <xdr:from>
      <xdr:col>4</xdr:col>
      <xdr:colOff>0</xdr:colOff>
      <xdr:row>94</xdr:row>
      <xdr:rowOff>0</xdr:rowOff>
    </xdr:from>
    <xdr:to>
      <xdr:col>5</xdr:col>
      <xdr:colOff>1036933</xdr:colOff>
      <xdr:row>101</xdr:row>
      <xdr:rowOff>62104</xdr:rowOff>
    </xdr:to>
    <xdr:pic>
      <xdr:nvPicPr>
        <xdr:cNvPr id="3" name="Picture 2">
          <a:extLst>
            <a:ext uri="{FF2B5EF4-FFF2-40B4-BE49-F238E27FC236}">
              <a16:creationId xmlns:a16="http://schemas.microsoft.com/office/drawing/2014/main" id="{6985A6E4-09D1-41D9-867D-59F060EB0C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309167"/>
          <a:ext cx="2613850" cy="1395604"/>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2608633</xdr:colOff>
      <xdr:row>88</xdr:row>
      <xdr:rowOff>57173</xdr:rowOff>
    </xdr:to>
    <xdr:pic>
      <xdr:nvPicPr>
        <xdr:cNvPr id="2" name="Picture 1">
          <a:extLst>
            <a:ext uri="{FF2B5EF4-FFF2-40B4-BE49-F238E27FC236}">
              <a16:creationId xmlns:a16="http://schemas.microsoft.com/office/drawing/2014/main" id="{B1F5C646-8479-4AEC-8892-3F3557D46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608633" cy="1390673"/>
        </a:xfrm>
        <a:prstGeom prst="rect">
          <a:avLst/>
        </a:prstGeom>
      </xdr:spPr>
    </xdr:pic>
    <xdr:clientData/>
  </xdr:twoCellAnchor>
  <xdr:twoCellAnchor editAs="oneCell">
    <xdr:from>
      <xdr:col>4</xdr:col>
      <xdr:colOff>0</xdr:colOff>
      <xdr:row>81</xdr:row>
      <xdr:rowOff>0</xdr:rowOff>
    </xdr:from>
    <xdr:to>
      <xdr:col>5</xdr:col>
      <xdr:colOff>1016064</xdr:colOff>
      <xdr:row>88</xdr:row>
      <xdr:rowOff>57173</xdr:rowOff>
    </xdr:to>
    <xdr:pic>
      <xdr:nvPicPr>
        <xdr:cNvPr id="3" name="Picture 2">
          <a:extLst>
            <a:ext uri="{FF2B5EF4-FFF2-40B4-BE49-F238E27FC236}">
              <a16:creationId xmlns:a16="http://schemas.microsoft.com/office/drawing/2014/main" id="{C2DCDED3-6CAA-447A-A26D-382FBF33C8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592981" cy="1390673"/>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2608633</xdr:colOff>
      <xdr:row>88</xdr:row>
      <xdr:rowOff>57173</xdr:rowOff>
    </xdr:to>
    <xdr:pic>
      <xdr:nvPicPr>
        <xdr:cNvPr id="2" name="Picture 1">
          <a:extLst>
            <a:ext uri="{FF2B5EF4-FFF2-40B4-BE49-F238E27FC236}">
              <a16:creationId xmlns:a16="http://schemas.microsoft.com/office/drawing/2014/main" id="{5ADCB430-6834-4B54-8245-D629400733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608633" cy="1390673"/>
        </a:xfrm>
        <a:prstGeom prst="rect">
          <a:avLst/>
        </a:prstGeom>
      </xdr:spPr>
    </xdr:pic>
    <xdr:clientData/>
  </xdr:twoCellAnchor>
  <xdr:twoCellAnchor editAs="oneCell">
    <xdr:from>
      <xdr:col>4</xdr:col>
      <xdr:colOff>0</xdr:colOff>
      <xdr:row>81</xdr:row>
      <xdr:rowOff>0</xdr:rowOff>
    </xdr:from>
    <xdr:to>
      <xdr:col>5</xdr:col>
      <xdr:colOff>1016064</xdr:colOff>
      <xdr:row>88</xdr:row>
      <xdr:rowOff>57173</xdr:rowOff>
    </xdr:to>
    <xdr:pic>
      <xdr:nvPicPr>
        <xdr:cNvPr id="3" name="Picture 2">
          <a:extLst>
            <a:ext uri="{FF2B5EF4-FFF2-40B4-BE49-F238E27FC236}">
              <a16:creationId xmlns:a16="http://schemas.microsoft.com/office/drawing/2014/main" id="{09650A30-DFB1-4FE8-A570-187AC8EC7D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592981" cy="1390673"/>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0</xdr:colOff>
      <xdr:row>122</xdr:row>
      <xdr:rowOff>0</xdr:rowOff>
    </xdr:from>
    <xdr:to>
      <xdr:col>2</xdr:col>
      <xdr:colOff>2608633</xdr:colOff>
      <xdr:row>129</xdr:row>
      <xdr:rowOff>57173</xdr:rowOff>
    </xdr:to>
    <xdr:pic>
      <xdr:nvPicPr>
        <xdr:cNvPr id="2" name="Picture 1">
          <a:extLst>
            <a:ext uri="{FF2B5EF4-FFF2-40B4-BE49-F238E27FC236}">
              <a16:creationId xmlns:a16="http://schemas.microsoft.com/office/drawing/2014/main" id="{B89CE938-24DC-416D-AE06-F6C20601BE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003000"/>
          <a:ext cx="2608633" cy="1390673"/>
        </a:xfrm>
        <a:prstGeom prst="rect">
          <a:avLst/>
        </a:prstGeom>
      </xdr:spPr>
    </xdr:pic>
    <xdr:clientData/>
  </xdr:twoCellAnchor>
  <xdr:twoCellAnchor editAs="oneCell">
    <xdr:from>
      <xdr:col>4</xdr:col>
      <xdr:colOff>0</xdr:colOff>
      <xdr:row>122</xdr:row>
      <xdr:rowOff>0</xdr:rowOff>
    </xdr:from>
    <xdr:to>
      <xdr:col>5</xdr:col>
      <xdr:colOff>1016064</xdr:colOff>
      <xdr:row>129</xdr:row>
      <xdr:rowOff>57173</xdr:rowOff>
    </xdr:to>
    <xdr:pic>
      <xdr:nvPicPr>
        <xdr:cNvPr id="3" name="Picture 2">
          <a:extLst>
            <a:ext uri="{FF2B5EF4-FFF2-40B4-BE49-F238E27FC236}">
              <a16:creationId xmlns:a16="http://schemas.microsoft.com/office/drawing/2014/main" id="{0BB9B85D-C8EF-496E-8F4D-1EDDA9FA6C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003000"/>
          <a:ext cx="2592981" cy="139067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2</xdr:col>
      <xdr:colOff>2608633</xdr:colOff>
      <xdr:row>143</xdr:row>
      <xdr:rowOff>57173</xdr:rowOff>
    </xdr:to>
    <xdr:pic>
      <xdr:nvPicPr>
        <xdr:cNvPr id="2" name="Picture 1">
          <a:extLst>
            <a:ext uri="{FF2B5EF4-FFF2-40B4-BE49-F238E27FC236}">
              <a16:creationId xmlns:a16="http://schemas.microsoft.com/office/drawing/2014/main" id="{49024D6C-9665-456F-8A4F-14D75D96F3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638250"/>
          <a:ext cx="2608633" cy="1390673"/>
        </a:xfrm>
        <a:prstGeom prst="rect">
          <a:avLst/>
        </a:prstGeom>
      </xdr:spPr>
    </xdr:pic>
    <xdr:clientData/>
  </xdr:twoCellAnchor>
  <xdr:twoCellAnchor editAs="oneCell">
    <xdr:from>
      <xdr:col>4</xdr:col>
      <xdr:colOff>0</xdr:colOff>
      <xdr:row>136</xdr:row>
      <xdr:rowOff>0</xdr:rowOff>
    </xdr:from>
    <xdr:to>
      <xdr:col>5</xdr:col>
      <xdr:colOff>1016064</xdr:colOff>
      <xdr:row>143</xdr:row>
      <xdr:rowOff>57173</xdr:rowOff>
    </xdr:to>
    <xdr:pic>
      <xdr:nvPicPr>
        <xdr:cNvPr id="3" name="Picture 2">
          <a:extLst>
            <a:ext uri="{FF2B5EF4-FFF2-40B4-BE49-F238E27FC236}">
              <a16:creationId xmlns:a16="http://schemas.microsoft.com/office/drawing/2014/main" id="{96A9896B-6C39-4CBB-A245-842763FBDA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638250"/>
          <a:ext cx="2592981" cy="1390673"/>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2</xdr:col>
      <xdr:colOff>2624284</xdr:colOff>
      <xdr:row>139</xdr:row>
      <xdr:rowOff>42378</xdr:rowOff>
    </xdr:to>
    <xdr:pic>
      <xdr:nvPicPr>
        <xdr:cNvPr id="2" name="Picture 1">
          <a:extLst>
            <a:ext uri="{FF2B5EF4-FFF2-40B4-BE49-F238E27FC236}">
              <a16:creationId xmlns:a16="http://schemas.microsoft.com/office/drawing/2014/main" id="{68007ADF-AD23-4A7F-8E0E-8BA256674B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5918583"/>
          <a:ext cx="2624284" cy="1375878"/>
        </a:xfrm>
        <a:prstGeom prst="rect">
          <a:avLst/>
        </a:prstGeom>
      </xdr:spPr>
    </xdr:pic>
    <xdr:clientData/>
  </xdr:twoCellAnchor>
  <xdr:twoCellAnchor editAs="oneCell">
    <xdr:from>
      <xdr:col>4</xdr:col>
      <xdr:colOff>0</xdr:colOff>
      <xdr:row>132</xdr:row>
      <xdr:rowOff>0</xdr:rowOff>
    </xdr:from>
    <xdr:to>
      <xdr:col>5</xdr:col>
      <xdr:colOff>1016064</xdr:colOff>
      <xdr:row>139</xdr:row>
      <xdr:rowOff>81830</xdr:rowOff>
    </xdr:to>
    <xdr:pic>
      <xdr:nvPicPr>
        <xdr:cNvPr id="3" name="Picture 2">
          <a:extLst>
            <a:ext uri="{FF2B5EF4-FFF2-40B4-BE49-F238E27FC236}">
              <a16:creationId xmlns:a16="http://schemas.microsoft.com/office/drawing/2014/main" id="{B84C29D3-1DFC-496F-9A8D-047F6F2E80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5918583"/>
          <a:ext cx="2592981" cy="141533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0</xdr:colOff>
      <xdr:row>133</xdr:row>
      <xdr:rowOff>0</xdr:rowOff>
    </xdr:from>
    <xdr:to>
      <xdr:col>2</xdr:col>
      <xdr:colOff>2639936</xdr:colOff>
      <xdr:row>140</xdr:row>
      <xdr:rowOff>101556</xdr:rowOff>
    </xdr:to>
    <xdr:pic>
      <xdr:nvPicPr>
        <xdr:cNvPr id="2" name="Picture 1">
          <a:extLst>
            <a:ext uri="{FF2B5EF4-FFF2-40B4-BE49-F238E27FC236}">
              <a16:creationId xmlns:a16="http://schemas.microsoft.com/office/drawing/2014/main" id="{D7053C4B-90AB-4EA6-9828-4F6A17051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6119667"/>
          <a:ext cx="2639936" cy="1435056"/>
        </a:xfrm>
        <a:prstGeom prst="rect">
          <a:avLst/>
        </a:prstGeom>
      </xdr:spPr>
    </xdr:pic>
    <xdr:clientData/>
  </xdr:twoCellAnchor>
  <xdr:twoCellAnchor editAs="oneCell">
    <xdr:from>
      <xdr:col>4</xdr:col>
      <xdr:colOff>0</xdr:colOff>
      <xdr:row>133</xdr:row>
      <xdr:rowOff>0</xdr:rowOff>
    </xdr:from>
    <xdr:to>
      <xdr:col>5</xdr:col>
      <xdr:colOff>1016064</xdr:colOff>
      <xdr:row>140</xdr:row>
      <xdr:rowOff>81830</xdr:rowOff>
    </xdr:to>
    <xdr:pic>
      <xdr:nvPicPr>
        <xdr:cNvPr id="3" name="Picture 2">
          <a:extLst>
            <a:ext uri="{FF2B5EF4-FFF2-40B4-BE49-F238E27FC236}">
              <a16:creationId xmlns:a16="http://schemas.microsoft.com/office/drawing/2014/main" id="{DB02F7A1-B692-410B-99B3-A04ECA9F67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6119667"/>
          <a:ext cx="2592981" cy="141533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2608633</xdr:colOff>
      <xdr:row>79</xdr:row>
      <xdr:rowOff>57173</xdr:rowOff>
    </xdr:to>
    <xdr:pic>
      <xdr:nvPicPr>
        <xdr:cNvPr id="2" name="Picture 1">
          <a:extLst>
            <a:ext uri="{FF2B5EF4-FFF2-40B4-BE49-F238E27FC236}">
              <a16:creationId xmlns:a16="http://schemas.microsoft.com/office/drawing/2014/main" id="{92615BFF-123F-44BE-8A89-B667CBCF6E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118167"/>
          <a:ext cx="2608633" cy="1390673"/>
        </a:xfrm>
        <a:prstGeom prst="rect">
          <a:avLst/>
        </a:prstGeom>
      </xdr:spPr>
    </xdr:pic>
    <xdr:clientData/>
  </xdr:twoCellAnchor>
  <xdr:twoCellAnchor editAs="oneCell">
    <xdr:from>
      <xdr:col>4</xdr:col>
      <xdr:colOff>0</xdr:colOff>
      <xdr:row>72</xdr:row>
      <xdr:rowOff>0</xdr:rowOff>
    </xdr:from>
    <xdr:to>
      <xdr:col>5</xdr:col>
      <xdr:colOff>1016064</xdr:colOff>
      <xdr:row>79</xdr:row>
      <xdr:rowOff>57173</xdr:rowOff>
    </xdr:to>
    <xdr:pic>
      <xdr:nvPicPr>
        <xdr:cNvPr id="3" name="Picture 2">
          <a:extLst>
            <a:ext uri="{FF2B5EF4-FFF2-40B4-BE49-F238E27FC236}">
              <a16:creationId xmlns:a16="http://schemas.microsoft.com/office/drawing/2014/main" id="{08879AF4-34F8-4EDF-8630-0104FA74C0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118167"/>
          <a:ext cx="2592981" cy="1390673"/>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2</xdr:col>
      <xdr:colOff>2608632</xdr:colOff>
      <xdr:row>87</xdr:row>
      <xdr:rowOff>121282</xdr:rowOff>
    </xdr:to>
    <xdr:pic>
      <xdr:nvPicPr>
        <xdr:cNvPr id="2" name="Picture 1">
          <a:extLst>
            <a:ext uri="{FF2B5EF4-FFF2-40B4-BE49-F238E27FC236}">
              <a16:creationId xmlns:a16="http://schemas.microsoft.com/office/drawing/2014/main" id="{66AE86FD-31FE-4294-96F4-334B671A38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642167"/>
          <a:ext cx="2608632" cy="1454782"/>
        </a:xfrm>
        <a:prstGeom prst="rect">
          <a:avLst/>
        </a:prstGeom>
      </xdr:spPr>
    </xdr:pic>
    <xdr:clientData/>
  </xdr:twoCellAnchor>
  <xdr:twoCellAnchor editAs="oneCell">
    <xdr:from>
      <xdr:col>4</xdr:col>
      <xdr:colOff>0</xdr:colOff>
      <xdr:row>80</xdr:row>
      <xdr:rowOff>0</xdr:rowOff>
    </xdr:from>
    <xdr:to>
      <xdr:col>5</xdr:col>
      <xdr:colOff>1036933</xdr:colOff>
      <xdr:row>87</xdr:row>
      <xdr:rowOff>62104</xdr:rowOff>
    </xdr:to>
    <xdr:pic>
      <xdr:nvPicPr>
        <xdr:cNvPr id="3" name="Picture 2">
          <a:extLst>
            <a:ext uri="{FF2B5EF4-FFF2-40B4-BE49-F238E27FC236}">
              <a16:creationId xmlns:a16="http://schemas.microsoft.com/office/drawing/2014/main" id="{5B2B806A-D051-4180-90AC-598C3F1B9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642167"/>
          <a:ext cx="2613850" cy="1395604"/>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2</xdr:col>
      <xdr:colOff>2671241</xdr:colOff>
      <xdr:row>102</xdr:row>
      <xdr:rowOff>141008</xdr:rowOff>
    </xdr:to>
    <xdr:pic>
      <xdr:nvPicPr>
        <xdr:cNvPr id="2" name="Picture 1">
          <a:extLst>
            <a:ext uri="{FF2B5EF4-FFF2-40B4-BE49-F238E27FC236}">
              <a16:creationId xmlns:a16="http://schemas.microsoft.com/office/drawing/2014/main" id="{DAC0A9DC-3253-4A01-8FD4-2CBCC6C0F9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8499667"/>
          <a:ext cx="2671241" cy="1474508"/>
        </a:xfrm>
        <a:prstGeom prst="rect">
          <a:avLst/>
        </a:prstGeom>
      </xdr:spPr>
    </xdr:pic>
    <xdr:clientData/>
  </xdr:twoCellAnchor>
  <xdr:twoCellAnchor editAs="oneCell">
    <xdr:from>
      <xdr:col>4</xdr:col>
      <xdr:colOff>0</xdr:colOff>
      <xdr:row>95</xdr:row>
      <xdr:rowOff>0</xdr:rowOff>
    </xdr:from>
    <xdr:to>
      <xdr:col>5</xdr:col>
      <xdr:colOff>1036933</xdr:colOff>
      <xdr:row>102</xdr:row>
      <xdr:rowOff>62104</xdr:rowOff>
    </xdr:to>
    <xdr:pic>
      <xdr:nvPicPr>
        <xdr:cNvPr id="3" name="Picture 2">
          <a:extLst>
            <a:ext uri="{FF2B5EF4-FFF2-40B4-BE49-F238E27FC236}">
              <a16:creationId xmlns:a16="http://schemas.microsoft.com/office/drawing/2014/main" id="{121578EF-6903-4E82-891D-A3F496AF0D6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8499667"/>
          <a:ext cx="2613850" cy="1395604"/>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2608632</xdr:colOff>
      <xdr:row>93</xdr:row>
      <xdr:rowOff>121282</xdr:rowOff>
    </xdr:to>
    <xdr:pic>
      <xdr:nvPicPr>
        <xdr:cNvPr id="2" name="Picture 1">
          <a:extLst>
            <a:ext uri="{FF2B5EF4-FFF2-40B4-BE49-F238E27FC236}">
              <a16:creationId xmlns:a16="http://schemas.microsoft.com/office/drawing/2014/main" id="{AF0E7258-C72A-4779-8A8E-8ABF050648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785167"/>
          <a:ext cx="2608632" cy="1454782"/>
        </a:xfrm>
        <a:prstGeom prst="rect">
          <a:avLst/>
        </a:prstGeom>
      </xdr:spPr>
    </xdr:pic>
    <xdr:clientData/>
  </xdr:twoCellAnchor>
  <xdr:twoCellAnchor editAs="oneCell">
    <xdr:from>
      <xdr:col>4</xdr:col>
      <xdr:colOff>0</xdr:colOff>
      <xdr:row>86</xdr:row>
      <xdr:rowOff>0</xdr:rowOff>
    </xdr:from>
    <xdr:to>
      <xdr:col>5</xdr:col>
      <xdr:colOff>1036933</xdr:colOff>
      <xdr:row>93</xdr:row>
      <xdr:rowOff>62104</xdr:rowOff>
    </xdr:to>
    <xdr:pic>
      <xdr:nvPicPr>
        <xdr:cNvPr id="3" name="Picture 2">
          <a:extLst>
            <a:ext uri="{FF2B5EF4-FFF2-40B4-BE49-F238E27FC236}">
              <a16:creationId xmlns:a16="http://schemas.microsoft.com/office/drawing/2014/main" id="{D507CCDD-CD02-4923-B29F-CCC2E15813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785167"/>
          <a:ext cx="2613850" cy="13956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124</xdr:row>
      <xdr:rowOff>0</xdr:rowOff>
    </xdr:from>
    <xdr:to>
      <xdr:col>2</xdr:col>
      <xdr:colOff>2608633</xdr:colOff>
      <xdr:row>131</xdr:row>
      <xdr:rowOff>57173</xdr:rowOff>
    </xdr:to>
    <xdr:pic>
      <xdr:nvPicPr>
        <xdr:cNvPr id="2" name="Picture 1">
          <a:extLst>
            <a:ext uri="{FF2B5EF4-FFF2-40B4-BE49-F238E27FC236}">
              <a16:creationId xmlns:a16="http://schemas.microsoft.com/office/drawing/2014/main" id="{E92801D2-F9C4-45C3-8927-2465268307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119417"/>
          <a:ext cx="2608633" cy="1390673"/>
        </a:xfrm>
        <a:prstGeom prst="rect">
          <a:avLst/>
        </a:prstGeom>
      </xdr:spPr>
    </xdr:pic>
    <xdr:clientData/>
  </xdr:twoCellAnchor>
  <xdr:twoCellAnchor editAs="oneCell">
    <xdr:from>
      <xdr:col>4</xdr:col>
      <xdr:colOff>0</xdr:colOff>
      <xdr:row>124</xdr:row>
      <xdr:rowOff>0</xdr:rowOff>
    </xdr:from>
    <xdr:to>
      <xdr:col>5</xdr:col>
      <xdr:colOff>1016064</xdr:colOff>
      <xdr:row>131</xdr:row>
      <xdr:rowOff>57173</xdr:rowOff>
    </xdr:to>
    <xdr:pic>
      <xdr:nvPicPr>
        <xdr:cNvPr id="3" name="Picture 2">
          <a:extLst>
            <a:ext uri="{FF2B5EF4-FFF2-40B4-BE49-F238E27FC236}">
              <a16:creationId xmlns:a16="http://schemas.microsoft.com/office/drawing/2014/main" id="{D3EFD619-8800-49AC-A2DE-C08137E714B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119417"/>
          <a:ext cx="2592981" cy="1390673"/>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xdr:col>
      <xdr:colOff>0</xdr:colOff>
      <xdr:row>121</xdr:row>
      <xdr:rowOff>0</xdr:rowOff>
    </xdr:from>
    <xdr:to>
      <xdr:col>2</xdr:col>
      <xdr:colOff>2608633</xdr:colOff>
      <xdr:row>128</xdr:row>
      <xdr:rowOff>57173</xdr:rowOff>
    </xdr:to>
    <xdr:pic>
      <xdr:nvPicPr>
        <xdr:cNvPr id="2" name="Picture 1">
          <a:extLst>
            <a:ext uri="{FF2B5EF4-FFF2-40B4-BE49-F238E27FC236}">
              <a16:creationId xmlns:a16="http://schemas.microsoft.com/office/drawing/2014/main" id="{21121EA9-42D3-4937-BF7B-E0D5F461D7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3452667"/>
          <a:ext cx="2608633" cy="1390673"/>
        </a:xfrm>
        <a:prstGeom prst="rect">
          <a:avLst/>
        </a:prstGeom>
      </xdr:spPr>
    </xdr:pic>
    <xdr:clientData/>
  </xdr:twoCellAnchor>
  <xdr:twoCellAnchor editAs="oneCell">
    <xdr:from>
      <xdr:col>4</xdr:col>
      <xdr:colOff>0</xdr:colOff>
      <xdr:row>121</xdr:row>
      <xdr:rowOff>0</xdr:rowOff>
    </xdr:from>
    <xdr:to>
      <xdr:col>5</xdr:col>
      <xdr:colOff>1016064</xdr:colOff>
      <xdr:row>128</xdr:row>
      <xdr:rowOff>57173</xdr:rowOff>
    </xdr:to>
    <xdr:pic>
      <xdr:nvPicPr>
        <xdr:cNvPr id="3" name="Picture 2">
          <a:extLst>
            <a:ext uri="{FF2B5EF4-FFF2-40B4-BE49-F238E27FC236}">
              <a16:creationId xmlns:a16="http://schemas.microsoft.com/office/drawing/2014/main" id="{4ACF4DC1-6979-4C8C-AA5C-CCE60248B9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3452667"/>
          <a:ext cx="2592981" cy="1390673"/>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2</xdr:col>
      <xdr:colOff>2671241</xdr:colOff>
      <xdr:row>94</xdr:row>
      <xdr:rowOff>141008</xdr:rowOff>
    </xdr:to>
    <xdr:pic>
      <xdr:nvPicPr>
        <xdr:cNvPr id="2" name="Picture 1">
          <a:extLst>
            <a:ext uri="{FF2B5EF4-FFF2-40B4-BE49-F238E27FC236}">
              <a16:creationId xmlns:a16="http://schemas.microsoft.com/office/drawing/2014/main" id="{209C8E39-0D5E-4E53-BFEC-1AE9E1D4F3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975667"/>
          <a:ext cx="2671241" cy="1474508"/>
        </a:xfrm>
        <a:prstGeom prst="rect">
          <a:avLst/>
        </a:prstGeom>
      </xdr:spPr>
    </xdr:pic>
    <xdr:clientData/>
  </xdr:twoCellAnchor>
  <xdr:twoCellAnchor editAs="oneCell">
    <xdr:from>
      <xdr:col>4</xdr:col>
      <xdr:colOff>0</xdr:colOff>
      <xdr:row>87</xdr:row>
      <xdr:rowOff>0</xdr:rowOff>
    </xdr:from>
    <xdr:to>
      <xdr:col>5</xdr:col>
      <xdr:colOff>1036933</xdr:colOff>
      <xdr:row>94</xdr:row>
      <xdr:rowOff>62104</xdr:rowOff>
    </xdr:to>
    <xdr:pic>
      <xdr:nvPicPr>
        <xdr:cNvPr id="3" name="Picture 2">
          <a:extLst>
            <a:ext uri="{FF2B5EF4-FFF2-40B4-BE49-F238E27FC236}">
              <a16:creationId xmlns:a16="http://schemas.microsoft.com/office/drawing/2014/main" id="{47130EAC-BE3A-483C-AB0E-619476B447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975667"/>
          <a:ext cx="2613850" cy="1395604"/>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0</xdr:colOff>
      <xdr:row>89</xdr:row>
      <xdr:rowOff>0</xdr:rowOff>
    </xdr:from>
    <xdr:to>
      <xdr:col>2</xdr:col>
      <xdr:colOff>2671241</xdr:colOff>
      <xdr:row>96</xdr:row>
      <xdr:rowOff>141008</xdr:rowOff>
    </xdr:to>
    <xdr:pic>
      <xdr:nvPicPr>
        <xdr:cNvPr id="2" name="Picture 1">
          <a:extLst>
            <a:ext uri="{FF2B5EF4-FFF2-40B4-BE49-F238E27FC236}">
              <a16:creationId xmlns:a16="http://schemas.microsoft.com/office/drawing/2014/main" id="{B8D43515-C174-4BBB-AB1A-C98C12CF8A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671241" cy="1474508"/>
        </a:xfrm>
        <a:prstGeom prst="rect">
          <a:avLst/>
        </a:prstGeom>
      </xdr:spPr>
    </xdr:pic>
    <xdr:clientData/>
  </xdr:twoCellAnchor>
  <xdr:twoCellAnchor editAs="oneCell">
    <xdr:from>
      <xdr:col>4</xdr:col>
      <xdr:colOff>0</xdr:colOff>
      <xdr:row>89</xdr:row>
      <xdr:rowOff>0</xdr:rowOff>
    </xdr:from>
    <xdr:to>
      <xdr:col>5</xdr:col>
      <xdr:colOff>1036933</xdr:colOff>
      <xdr:row>96</xdr:row>
      <xdr:rowOff>62104</xdr:rowOff>
    </xdr:to>
    <xdr:pic>
      <xdr:nvPicPr>
        <xdr:cNvPr id="3" name="Picture 2">
          <a:extLst>
            <a:ext uri="{FF2B5EF4-FFF2-40B4-BE49-F238E27FC236}">
              <a16:creationId xmlns:a16="http://schemas.microsoft.com/office/drawing/2014/main" id="{BA63E4A0-573D-4A63-A532-909A942DA6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613850" cy="1395604"/>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100</xdr:row>
      <xdr:rowOff>0</xdr:rowOff>
    </xdr:from>
    <xdr:to>
      <xdr:col>2</xdr:col>
      <xdr:colOff>2608633</xdr:colOff>
      <xdr:row>107</xdr:row>
      <xdr:rowOff>57173</xdr:rowOff>
    </xdr:to>
    <xdr:pic>
      <xdr:nvPicPr>
        <xdr:cNvPr id="2" name="Picture 1">
          <a:extLst>
            <a:ext uri="{FF2B5EF4-FFF2-40B4-BE49-F238E27FC236}">
              <a16:creationId xmlns:a16="http://schemas.microsoft.com/office/drawing/2014/main" id="{8EF826D9-2CD8-476E-8AA9-D2E84597BF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452167"/>
          <a:ext cx="2608633" cy="1390673"/>
        </a:xfrm>
        <a:prstGeom prst="rect">
          <a:avLst/>
        </a:prstGeom>
      </xdr:spPr>
    </xdr:pic>
    <xdr:clientData/>
  </xdr:twoCellAnchor>
  <xdr:twoCellAnchor editAs="oneCell">
    <xdr:from>
      <xdr:col>4</xdr:col>
      <xdr:colOff>0</xdr:colOff>
      <xdr:row>100</xdr:row>
      <xdr:rowOff>0</xdr:rowOff>
    </xdr:from>
    <xdr:to>
      <xdr:col>5</xdr:col>
      <xdr:colOff>1016064</xdr:colOff>
      <xdr:row>107</xdr:row>
      <xdr:rowOff>57173</xdr:rowOff>
    </xdr:to>
    <xdr:pic>
      <xdr:nvPicPr>
        <xdr:cNvPr id="3" name="Picture 2">
          <a:extLst>
            <a:ext uri="{FF2B5EF4-FFF2-40B4-BE49-F238E27FC236}">
              <a16:creationId xmlns:a16="http://schemas.microsoft.com/office/drawing/2014/main" id="{61023F1A-3EEF-4F5F-8134-197F2F7B26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452167"/>
          <a:ext cx="2592981" cy="1390673"/>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2</xdr:col>
      <xdr:colOff>2671241</xdr:colOff>
      <xdr:row>89</xdr:row>
      <xdr:rowOff>141008</xdr:rowOff>
    </xdr:to>
    <xdr:pic>
      <xdr:nvPicPr>
        <xdr:cNvPr id="2" name="Picture 1">
          <a:extLst>
            <a:ext uri="{FF2B5EF4-FFF2-40B4-BE49-F238E27FC236}">
              <a16:creationId xmlns:a16="http://schemas.microsoft.com/office/drawing/2014/main" id="{B118D024-5F80-439C-809C-12CD9EB488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023167"/>
          <a:ext cx="2671241" cy="1474508"/>
        </a:xfrm>
        <a:prstGeom prst="rect">
          <a:avLst/>
        </a:prstGeom>
      </xdr:spPr>
    </xdr:pic>
    <xdr:clientData/>
  </xdr:twoCellAnchor>
  <xdr:twoCellAnchor editAs="oneCell">
    <xdr:from>
      <xdr:col>4</xdr:col>
      <xdr:colOff>0</xdr:colOff>
      <xdr:row>82</xdr:row>
      <xdr:rowOff>0</xdr:rowOff>
    </xdr:from>
    <xdr:to>
      <xdr:col>5</xdr:col>
      <xdr:colOff>1036933</xdr:colOff>
      <xdr:row>89</xdr:row>
      <xdr:rowOff>62104</xdr:rowOff>
    </xdr:to>
    <xdr:pic>
      <xdr:nvPicPr>
        <xdr:cNvPr id="3" name="Picture 2">
          <a:extLst>
            <a:ext uri="{FF2B5EF4-FFF2-40B4-BE49-F238E27FC236}">
              <a16:creationId xmlns:a16="http://schemas.microsoft.com/office/drawing/2014/main" id="{32708DAC-C789-4941-87AF-BE7699114C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023167"/>
          <a:ext cx="2613850" cy="1395604"/>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2608632</xdr:colOff>
      <xdr:row>88</xdr:row>
      <xdr:rowOff>121282</xdr:rowOff>
    </xdr:to>
    <xdr:pic>
      <xdr:nvPicPr>
        <xdr:cNvPr id="2" name="Picture 1">
          <a:extLst>
            <a:ext uri="{FF2B5EF4-FFF2-40B4-BE49-F238E27FC236}">
              <a16:creationId xmlns:a16="http://schemas.microsoft.com/office/drawing/2014/main" id="{715D571C-6DC7-436D-A170-C3ADA22C58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832667"/>
          <a:ext cx="2608632" cy="1454782"/>
        </a:xfrm>
        <a:prstGeom prst="rect">
          <a:avLst/>
        </a:prstGeom>
      </xdr:spPr>
    </xdr:pic>
    <xdr:clientData/>
  </xdr:twoCellAnchor>
  <xdr:twoCellAnchor editAs="oneCell">
    <xdr:from>
      <xdr:col>4</xdr:col>
      <xdr:colOff>0</xdr:colOff>
      <xdr:row>81</xdr:row>
      <xdr:rowOff>0</xdr:rowOff>
    </xdr:from>
    <xdr:to>
      <xdr:col>5</xdr:col>
      <xdr:colOff>1036933</xdr:colOff>
      <xdr:row>88</xdr:row>
      <xdr:rowOff>62104</xdr:rowOff>
    </xdr:to>
    <xdr:pic>
      <xdr:nvPicPr>
        <xdr:cNvPr id="3" name="Picture 2">
          <a:extLst>
            <a:ext uri="{FF2B5EF4-FFF2-40B4-BE49-F238E27FC236}">
              <a16:creationId xmlns:a16="http://schemas.microsoft.com/office/drawing/2014/main" id="{C8D37751-1E3A-4851-9EB7-E895742DF9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832667"/>
          <a:ext cx="2613850" cy="1395604"/>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2</xdr:col>
      <xdr:colOff>2608632</xdr:colOff>
      <xdr:row>86</xdr:row>
      <xdr:rowOff>121282</xdr:rowOff>
    </xdr:to>
    <xdr:pic>
      <xdr:nvPicPr>
        <xdr:cNvPr id="2" name="Picture 1">
          <a:extLst>
            <a:ext uri="{FF2B5EF4-FFF2-40B4-BE49-F238E27FC236}">
              <a16:creationId xmlns:a16="http://schemas.microsoft.com/office/drawing/2014/main" id="{04D2D8C8-117D-49D3-A218-783A2AB63B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451667"/>
          <a:ext cx="2608632" cy="1454782"/>
        </a:xfrm>
        <a:prstGeom prst="rect">
          <a:avLst/>
        </a:prstGeom>
      </xdr:spPr>
    </xdr:pic>
    <xdr:clientData/>
  </xdr:twoCellAnchor>
  <xdr:twoCellAnchor editAs="oneCell">
    <xdr:from>
      <xdr:col>4</xdr:col>
      <xdr:colOff>0</xdr:colOff>
      <xdr:row>79</xdr:row>
      <xdr:rowOff>0</xdr:rowOff>
    </xdr:from>
    <xdr:to>
      <xdr:col>5</xdr:col>
      <xdr:colOff>1036933</xdr:colOff>
      <xdr:row>86</xdr:row>
      <xdr:rowOff>62104</xdr:rowOff>
    </xdr:to>
    <xdr:pic>
      <xdr:nvPicPr>
        <xdr:cNvPr id="3" name="Picture 2">
          <a:extLst>
            <a:ext uri="{FF2B5EF4-FFF2-40B4-BE49-F238E27FC236}">
              <a16:creationId xmlns:a16="http://schemas.microsoft.com/office/drawing/2014/main" id="{E7BABCBE-A4C1-4C3D-A942-C2FE501C70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451667"/>
          <a:ext cx="2613850" cy="1395604"/>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0</xdr:colOff>
      <xdr:row>291</xdr:row>
      <xdr:rowOff>0</xdr:rowOff>
    </xdr:from>
    <xdr:to>
      <xdr:col>2</xdr:col>
      <xdr:colOff>2624284</xdr:colOff>
      <xdr:row>298</xdr:row>
      <xdr:rowOff>42378</xdr:rowOff>
    </xdr:to>
    <xdr:pic>
      <xdr:nvPicPr>
        <xdr:cNvPr id="2" name="Picture 1">
          <a:extLst>
            <a:ext uri="{FF2B5EF4-FFF2-40B4-BE49-F238E27FC236}">
              <a16:creationId xmlns:a16="http://schemas.microsoft.com/office/drawing/2014/main" id="{F0497253-A550-40BC-8579-E39F7A6EB1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54493583"/>
          <a:ext cx="2624284" cy="1375878"/>
        </a:xfrm>
        <a:prstGeom prst="rect">
          <a:avLst/>
        </a:prstGeom>
      </xdr:spPr>
    </xdr:pic>
    <xdr:clientData/>
  </xdr:twoCellAnchor>
  <xdr:twoCellAnchor editAs="oneCell">
    <xdr:from>
      <xdr:col>4</xdr:col>
      <xdr:colOff>0</xdr:colOff>
      <xdr:row>291</xdr:row>
      <xdr:rowOff>0</xdr:rowOff>
    </xdr:from>
    <xdr:to>
      <xdr:col>5</xdr:col>
      <xdr:colOff>989978</xdr:colOff>
      <xdr:row>298</xdr:row>
      <xdr:rowOff>57173</xdr:rowOff>
    </xdr:to>
    <xdr:pic>
      <xdr:nvPicPr>
        <xdr:cNvPr id="3" name="Picture 2">
          <a:extLst>
            <a:ext uri="{FF2B5EF4-FFF2-40B4-BE49-F238E27FC236}">
              <a16:creationId xmlns:a16="http://schemas.microsoft.com/office/drawing/2014/main" id="{96A66EB2-DB19-4340-A8C6-946CBEFF04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54493583"/>
          <a:ext cx="2566895" cy="1390673"/>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2</xdr:col>
      <xdr:colOff>2671241</xdr:colOff>
      <xdr:row>94</xdr:row>
      <xdr:rowOff>141008</xdr:rowOff>
    </xdr:to>
    <xdr:pic>
      <xdr:nvPicPr>
        <xdr:cNvPr id="2" name="Picture 1">
          <a:extLst>
            <a:ext uri="{FF2B5EF4-FFF2-40B4-BE49-F238E27FC236}">
              <a16:creationId xmlns:a16="http://schemas.microsoft.com/office/drawing/2014/main" id="{799E1E75-9556-4733-8070-BBE575A47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975667"/>
          <a:ext cx="2671241" cy="1474508"/>
        </a:xfrm>
        <a:prstGeom prst="rect">
          <a:avLst/>
        </a:prstGeom>
      </xdr:spPr>
    </xdr:pic>
    <xdr:clientData/>
  </xdr:twoCellAnchor>
  <xdr:twoCellAnchor editAs="oneCell">
    <xdr:from>
      <xdr:col>4</xdr:col>
      <xdr:colOff>0</xdr:colOff>
      <xdr:row>87</xdr:row>
      <xdr:rowOff>0</xdr:rowOff>
    </xdr:from>
    <xdr:to>
      <xdr:col>5</xdr:col>
      <xdr:colOff>1036933</xdr:colOff>
      <xdr:row>94</xdr:row>
      <xdr:rowOff>62104</xdr:rowOff>
    </xdr:to>
    <xdr:pic>
      <xdr:nvPicPr>
        <xdr:cNvPr id="3" name="Picture 2">
          <a:extLst>
            <a:ext uri="{FF2B5EF4-FFF2-40B4-BE49-F238E27FC236}">
              <a16:creationId xmlns:a16="http://schemas.microsoft.com/office/drawing/2014/main" id="{A021AE93-7A19-4E01-8EEB-EFAD4F500C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975667"/>
          <a:ext cx="2613850" cy="1395604"/>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xdr:col>
      <xdr:colOff>2671241</xdr:colOff>
      <xdr:row>90</xdr:row>
      <xdr:rowOff>141008</xdr:rowOff>
    </xdr:to>
    <xdr:pic>
      <xdr:nvPicPr>
        <xdr:cNvPr id="2" name="Picture 1">
          <a:extLst>
            <a:ext uri="{FF2B5EF4-FFF2-40B4-BE49-F238E27FC236}">
              <a16:creationId xmlns:a16="http://schemas.microsoft.com/office/drawing/2014/main" id="{C96F0E6C-F2F8-46D7-AE87-BC3389F024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213667"/>
          <a:ext cx="2671241" cy="1474508"/>
        </a:xfrm>
        <a:prstGeom prst="rect">
          <a:avLst/>
        </a:prstGeom>
      </xdr:spPr>
    </xdr:pic>
    <xdr:clientData/>
  </xdr:twoCellAnchor>
  <xdr:twoCellAnchor editAs="oneCell">
    <xdr:from>
      <xdr:col>4</xdr:col>
      <xdr:colOff>0</xdr:colOff>
      <xdr:row>83</xdr:row>
      <xdr:rowOff>0</xdr:rowOff>
    </xdr:from>
    <xdr:to>
      <xdr:col>5</xdr:col>
      <xdr:colOff>1036933</xdr:colOff>
      <xdr:row>90</xdr:row>
      <xdr:rowOff>62104</xdr:rowOff>
    </xdr:to>
    <xdr:pic>
      <xdr:nvPicPr>
        <xdr:cNvPr id="3" name="Picture 2">
          <a:extLst>
            <a:ext uri="{FF2B5EF4-FFF2-40B4-BE49-F238E27FC236}">
              <a16:creationId xmlns:a16="http://schemas.microsoft.com/office/drawing/2014/main" id="{199470F0-E68D-49BC-A05E-CA022C4660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213667"/>
          <a:ext cx="2613850" cy="13956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107</xdr:row>
      <xdr:rowOff>0</xdr:rowOff>
    </xdr:from>
    <xdr:to>
      <xdr:col>2</xdr:col>
      <xdr:colOff>2608633</xdr:colOff>
      <xdr:row>114</xdr:row>
      <xdr:rowOff>57173</xdr:rowOff>
    </xdr:to>
    <xdr:pic>
      <xdr:nvPicPr>
        <xdr:cNvPr id="2" name="Picture 1">
          <a:extLst>
            <a:ext uri="{FF2B5EF4-FFF2-40B4-BE49-F238E27FC236}">
              <a16:creationId xmlns:a16="http://schemas.microsoft.com/office/drawing/2014/main" id="{B7A5218F-EE93-4D95-B533-CA78573B22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0785667"/>
          <a:ext cx="2608633" cy="1390673"/>
        </a:xfrm>
        <a:prstGeom prst="rect">
          <a:avLst/>
        </a:prstGeom>
      </xdr:spPr>
    </xdr:pic>
    <xdr:clientData/>
  </xdr:twoCellAnchor>
  <xdr:twoCellAnchor editAs="oneCell">
    <xdr:from>
      <xdr:col>4</xdr:col>
      <xdr:colOff>0</xdr:colOff>
      <xdr:row>107</xdr:row>
      <xdr:rowOff>0</xdr:rowOff>
    </xdr:from>
    <xdr:to>
      <xdr:col>5</xdr:col>
      <xdr:colOff>1016064</xdr:colOff>
      <xdr:row>114</xdr:row>
      <xdr:rowOff>57173</xdr:rowOff>
    </xdr:to>
    <xdr:pic>
      <xdr:nvPicPr>
        <xdr:cNvPr id="3" name="Picture 2">
          <a:extLst>
            <a:ext uri="{FF2B5EF4-FFF2-40B4-BE49-F238E27FC236}">
              <a16:creationId xmlns:a16="http://schemas.microsoft.com/office/drawing/2014/main" id="{12F504C1-16CD-453A-89CB-7157B001CA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0785667"/>
          <a:ext cx="2592981" cy="1390673"/>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2</xdr:col>
      <xdr:colOff>2671241</xdr:colOff>
      <xdr:row>99</xdr:row>
      <xdr:rowOff>141008</xdr:rowOff>
    </xdr:to>
    <xdr:pic>
      <xdr:nvPicPr>
        <xdr:cNvPr id="2" name="Picture 1">
          <a:extLst>
            <a:ext uri="{FF2B5EF4-FFF2-40B4-BE49-F238E27FC236}">
              <a16:creationId xmlns:a16="http://schemas.microsoft.com/office/drawing/2014/main" id="{2EA84EDD-E22A-4778-92D2-DA3DE14F05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928167"/>
          <a:ext cx="2671241" cy="1474508"/>
        </a:xfrm>
        <a:prstGeom prst="rect">
          <a:avLst/>
        </a:prstGeom>
      </xdr:spPr>
    </xdr:pic>
    <xdr:clientData/>
  </xdr:twoCellAnchor>
  <xdr:twoCellAnchor editAs="oneCell">
    <xdr:from>
      <xdr:col>4</xdr:col>
      <xdr:colOff>0</xdr:colOff>
      <xdr:row>92</xdr:row>
      <xdr:rowOff>0</xdr:rowOff>
    </xdr:from>
    <xdr:to>
      <xdr:col>5</xdr:col>
      <xdr:colOff>1036933</xdr:colOff>
      <xdr:row>99</xdr:row>
      <xdr:rowOff>62104</xdr:rowOff>
    </xdr:to>
    <xdr:pic>
      <xdr:nvPicPr>
        <xdr:cNvPr id="3" name="Picture 2">
          <a:extLst>
            <a:ext uri="{FF2B5EF4-FFF2-40B4-BE49-F238E27FC236}">
              <a16:creationId xmlns:a16="http://schemas.microsoft.com/office/drawing/2014/main" id="{867FF37D-E067-46A2-9D76-FB234BC0C21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928167"/>
          <a:ext cx="2613850" cy="1395604"/>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2671241</xdr:colOff>
      <xdr:row>93</xdr:row>
      <xdr:rowOff>141008</xdr:rowOff>
    </xdr:to>
    <xdr:pic>
      <xdr:nvPicPr>
        <xdr:cNvPr id="2" name="Picture 1">
          <a:extLst>
            <a:ext uri="{FF2B5EF4-FFF2-40B4-BE49-F238E27FC236}">
              <a16:creationId xmlns:a16="http://schemas.microsoft.com/office/drawing/2014/main" id="{7EE62EA6-9D50-4A43-8436-8AA161D277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785167"/>
          <a:ext cx="2671241" cy="1474508"/>
        </a:xfrm>
        <a:prstGeom prst="rect">
          <a:avLst/>
        </a:prstGeom>
      </xdr:spPr>
    </xdr:pic>
    <xdr:clientData/>
  </xdr:twoCellAnchor>
  <xdr:twoCellAnchor editAs="oneCell">
    <xdr:from>
      <xdr:col>4</xdr:col>
      <xdr:colOff>0</xdr:colOff>
      <xdr:row>86</xdr:row>
      <xdr:rowOff>0</xdr:rowOff>
    </xdr:from>
    <xdr:to>
      <xdr:col>5</xdr:col>
      <xdr:colOff>1036933</xdr:colOff>
      <xdr:row>93</xdr:row>
      <xdr:rowOff>62104</xdr:rowOff>
    </xdr:to>
    <xdr:pic>
      <xdr:nvPicPr>
        <xdr:cNvPr id="3" name="Picture 2">
          <a:extLst>
            <a:ext uri="{FF2B5EF4-FFF2-40B4-BE49-F238E27FC236}">
              <a16:creationId xmlns:a16="http://schemas.microsoft.com/office/drawing/2014/main" id="{A6993951-68A6-4789-9499-EC1C91C0BD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785167"/>
          <a:ext cx="2613850" cy="1395604"/>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2671241</xdr:colOff>
      <xdr:row>98</xdr:row>
      <xdr:rowOff>141008</xdr:rowOff>
    </xdr:to>
    <xdr:pic>
      <xdr:nvPicPr>
        <xdr:cNvPr id="2" name="Picture 1">
          <a:extLst>
            <a:ext uri="{FF2B5EF4-FFF2-40B4-BE49-F238E27FC236}">
              <a16:creationId xmlns:a16="http://schemas.microsoft.com/office/drawing/2014/main" id="{5C320DDA-2DFA-4999-B922-494662F965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737667"/>
          <a:ext cx="2671241" cy="1474508"/>
        </a:xfrm>
        <a:prstGeom prst="rect">
          <a:avLst/>
        </a:prstGeom>
      </xdr:spPr>
    </xdr:pic>
    <xdr:clientData/>
  </xdr:twoCellAnchor>
  <xdr:twoCellAnchor editAs="oneCell">
    <xdr:from>
      <xdr:col>4</xdr:col>
      <xdr:colOff>0</xdr:colOff>
      <xdr:row>91</xdr:row>
      <xdr:rowOff>0</xdr:rowOff>
    </xdr:from>
    <xdr:to>
      <xdr:col>5</xdr:col>
      <xdr:colOff>1036933</xdr:colOff>
      <xdr:row>98</xdr:row>
      <xdr:rowOff>62104</xdr:rowOff>
    </xdr:to>
    <xdr:pic>
      <xdr:nvPicPr>
        <xdr:cNvPr id="3" name="Picture 2">
          <a:extLst>
            <a:ext uri="{FF2B5EF4-FFF2-40B4-BE49-F238E27FC236}">
              <a16:creationId xmlns:a16="http://schemas.microsoft.com/office/drawing/2014/main" id="{7B720CDD-289D-4096-9F44-B3516CB68F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737667"/>
          <a:ext cx="2613850" cy="1395604"/>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2671241</xdr:colOff>
      <xdr:row>85</xdr:row>
      <xdr:rowOff>141008</xdr:rowOff>
    </xdr:to>
    <xdr:pic>
      <xdr:nvPicPr>
        <xdr:cNvPr id="2" name="Picture 1">
          <a:extLst>
            <a:ext uri="{FF2B5EF4-FFF2-40B4-BE49-F238E27FC236}">
              <a16:creationId xmlns:a16="http://schemas.microsoft.com/office/drawing/2014/main" id="{35037131-254B-407E-AC08-97FF469687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5261167"/>
          <a:ext cx="2671241" cy="1474508"/>
        </a:xfrm>
        <a:prstGeom prst="rect">
          <a:avLst/>
        </a:prstGeom>
      </xdr:spPr>
    </xdr:pic>
    <xdr:clientData/>
  </xdr:twoCellAnchor>
  <xdr:twoCellAnchor editAs="oneCell">
    <xdr:from>
      <xdr:col>4</xdr:col>
      <xdr:colOff>0</xdr:colOff>
      <xdr:row>78</xdr:row>
      <xdr:rowOff>0</xdr:rowOff>
    </xdr:from>
    <xdr:to>
      <xdr:col>5</xdr:col>
      <xdr:colOff>1036933</xdr:colOff>
      <xdr:row>85</xdr:row>
      <xdr:rowOff>62104</xdr:rowOff>
    </xdr:to>
    <xdr:pic>
      <xdr:nvPicPr>
        <xdr:cNvPr id="3" name="Picture 2">
          <a:extLst>
            <a:ext uri="{FF2B5EF4-FFF2-40B4-BE49-F238E27FC236}">
              <a16:creationId xmlns:a16="http://schemas.microsoft.com/office/drawing/2014/main" id="{309DF773-BDCE-4E0B-A01E-12F328C2D9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5261167"/>
          <a:ext cx="2613850" cy="139560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1</xdr:col>
      <xdr:colOff>0</xdr:colOff>
      <xdr:row>89</xdr:row>
      <xdr:rowOff>0</xdr:rowOff>
    </xdr:from>
    <xdr:to>
      <xdr:col>2</xdr:col>
      <xdr:colOff>2671241</xdr:colOff>
      <xdr:row>96</xdr:row>
      <xdr:rowOff>141008</xdr:rowOff>
    </xdr:to>
    <xdr:pic>
      <xdr:nvPicPr>
        <xdr:cNvPr id="2" name="Picture 1">
          <a:extLst>
            <a:ext uri="{FF2B5EF4-FFF2-40B4-BE49-F238E27FC236}">
              <a16:creationId xmlns:a16="http://schemas.microsoft.com/office/drawing/2014/main" id="{E2B929DE-96A4-4C21-B0E9-147488B4D5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356667"/>
          <a:ext cx="2671241" cy="1474508"/>
        </a:xfrm>
        <a:prstGeom prst="rect">
          <a:avLst/>
        </a:prstGeom>
      </xdr:spPr>
    </xdr:pic>
    <xdr:clientData/>
  </xdr:twoCellAnchor>
  <xdr:twoCellAnchor editAs="oneCell">
    <xdr:from>
      <xdr:col>4</xdr:col>
      <xdr:colOff>0</xdr:colOff>
      <xdr:row>89</xdr:row>
      <xdr:rowOff>0</xdr:rowOff>
    </xdr:from>
    <xdr:to>
      <xdr:col>5</xdr:col>
      <xdr:colOff>1036933</xdr:colOff>
      <xdr:row>96</xdr:row>
      <xdr:rowOff>62104</xdr:rowOff>
    </xdr:to>
    <xdr:pic>
      <xdr:nvPicPr>
        <xdr:cNvPr id="3" name="Picture 2">
          <a:extLst>
            <a:ext uri="{FF2B5EF4-FFF2-40B4-BE49-F238E27FC236}">
              <a16:creationId xmlns:a16="http://schemas.microsoft.com/office/drawing/2014/main" id="{4B03631C-5301-43CE-A45E-DDCBECFCD9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356667"/>
          <a:ext cx="2613850" cy="1395604"/>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2</xdr:col>
      <xdr:colOff>2608632</xdr:colOff>
      <xdr:row>83</xdr:row>
      <xdr:rowOff>121282</xdr:rowOff>
    </xdr:to>
    <xdr:pic>
      <xdr:nvPicPr>
        <xdr:cNvPr id="2" name="Picture 1">
          <a:extLst>
            <a:ext uri="{FF2B5EF4-FFF2-40B4-BE49-F238E27FC236}">
              <a16:creationId xmlns:a16="http://schemas.microsoft.com/office/drawing/2014/main" id="{DC928206-AE42-41E4-A137-C90365AA6B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880167"/>
          <a:ext cx="2608632" cy="1454782"/>
        </a:xfrm>
        <a:prstGeom prst="rect">
          <a:avLst/>
        </a:prstGeom>
      </xdr:spPr>
    </xdr:pic>
    <xdr:clientData/>
  </xdr:twoCellAnchor>
  <xdr:twoCellAnchor editAs="oneCell">
    <xdr:from>
      <xdr:col>4</xdr:col>
      <xdr:colOff>0</xdr:colOff>
      <xdr:row>76</xdr:row>
      <xdr:rowOff>0</xdr:rowOff>
    </xdr:from>
    <xdr:to>
      <xdr:col>5</xdr:col>
      <xdr:colOff>1036933</xdr:colOff>
      <xdr:row>83</xdr:row>
      <xdr:rowOff>62104</xdr:rowOff>
    </xdr:to>
    <xdr:pic>
      <xdr:nvPicPr>
        <xdr:cNvPr id="3" name="Picture 2">
          <a:extLst>
            <a:ext uri="{FF2B5EF4-FFF2-40B4-BE49-F238E27FC236}">
              <a16:creationId xmlns:a16="http://schemas.microsoft.com/office/drawing/2014/main" id="{1189B919-38BA-4CB4-B090-19318FB511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880167"/>
          <a:ext cx="2613850" cy="1395604"/>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1</xdr:col>
      <xdr:colOff>0</xdr:colOff>
      <xdr:row>86</xdr:row>
      <xdr:rowOff>0</xdr:rowOff>
    </xdr:from>
    <xdr:to>
      <xdr:col>2</xdr:col>
      <xdr:colOff>2671241</xdr:colOff>
      <xdr:row>93</xdr:row>
      <xdr:rowOff>141008</xdr:rowOff>
    </xdr:to>
    <xdr:pic>
      <xdr:nvPicPr>
        <xdr:cNvPr id="2" name="Picture 1">
          <a:extLst>
            <a:ext uri="{FF2B5EF4-FFF2-40B4-BE49-F238E27FC236}">
              <a16:creationId xmlns:a16="http://schemas.microsoft.com/office/drawing/2014/main" id="{EB78DE37-0E00-453D-B650-C36507B9A7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785167"/>
          <a:ext cx="2671241" cy="1474508"/>
        </a:xfrm>
        <a:prstGeom prst="rect">
          <a:avLst/>
        </a:prstGeom>
      </xdr:spPr>
    </xdr:pic>
    <xdr:clientData/>
  </xdr:twoCellAnchor>
  <xdr:twoCellAnchor editAs="oneCell">
    <xdr:from>
      <xdr:col>4</xdr:col>
      <xdr:colOff>0</xdr:colOff>
      <xdr:row>86</xdr:row>
      <xdr:rowOff>0</xdr:rowOff>
    </xdr:from>
    <xdr:to>
      <xdr:col>5</xdr:col>
      <xdr:colOff>1036933</xdr:colOff>
      <xdr:row>93</xdr:row>
      <xdr:rowOff>62104</xdr:rowOff>
    </xdr:to>
    <xdr:pic>
      <xdr:nvPicPr>
        <xdr:cNvPr id="3" name="Picture 2">
          <a:extLst>
            <a:ext uri="{FF2B5EF4-FFF2-40B4-BE49-F238E27FC236}">
              <a16:creationId xmlns:a16="http://schemas.microsoft.com/office/drawing/2014/main" id="{13E11EE5-FF85-4C52-B19A-B8F98AC1B5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785167"/>
          <a:ext cx="2613850" cy="1395604"/>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1</xdr:col>
      <xdr:colOff>0</xdr:colOff>
      <xdr:row>84</xdr:row>
      <xdr:rowOff>0</xdr:rowOff>
    </xdr:from>
    <xdr:to>
      <xdr:col>2</xdr:col>
      <xdr:colOff>2671241</xdr:colOff>
      <xdr:row>91</xdr:row>
      <xdr:rowOff>141008</xdr:rowOff>
    </xdr:to>
    <xdr:pic>
      <xdr:nvPicPr>
        <xdr:cNvPr id="2" name="Picture 1">
          <a:extLst>
            <a:ext uri="{FF2B5EF4-FFF2-40B4-BE49-F238E27FC236}">
              <a16:creationId xmlns:a16="http://schemas.microsoft.com/office/drawing/2014/main" id="{6D88AD38-4EBB-40D5-9F02-5844187B41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404167"/>
          <a:ext cx="2671241" cy="1474508"/>
        </a:xfrm>
        <a:prstGeom prst="rect">
          <a:avLst/>
        </a:prstGeom>
      </xdr:spPr>
    </xdr:pic>
    <xdr:clientData/>
  </xdr:twoCellAnchor>
  <xdr:twoCellAnchor editAs="oneCell">
    <xdr:from>
      <xdr:col>4</xdr:col>
      <xdr:colOff>0</xdr:colOff>
      <xdr:row>84</xdr:row>
      <xdr:rowOff>0</xdr:rowOff>
    </xdr:from>
    <xdr:to>
      <xdr:col>5</xdr:col>
      <xdr:colOff>1036933</xdr:colOff>
      <xdr:row>91</xdr:row>
      <xdr:rowOff>62104</xdr:rowOff>
    </xdr:to>
    <xdr:pic>
      <xdr:nvPicPr>
        <xdr:cNvPr id="3" name="Picture 2">
          <a:extLst>
            <a:ext uri="{FF2B5EF4-FFF2-40B4-BE49-F238E27FC236}">
              <a16:creationId xmlns:a16="http://schemas.microsoft.com/office/drawing/2014/main" id="{B991F30F-C090-4C41-B384-D127440EC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404167"/>
          <a:ext cx="2613850" cy="1395604"/>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1</xdr:col>
      <xdr:colOff>0</xdr:colOff>
      <xdr:row>173</xdr:row>
      <xdr:rowOff>0</xdr:rowOff>
    </xdr:from>
    <xdr:to>
      <xdr:col>2</xdr:col>
      <xdr:colOff>2671241</xdr:colOff>
      <xdr:row>180</xdr:row>
      <xdr:rowOff>141008</xdr:rowOff>
    </xdr:to>
    <xdr:pic>
      <xdr:nvPicPr>
        <xdr:cNvPr id="2" name="Picture 1">
          <a:extLst>
            <a:ext uri="{FF2B5EF4-FFF2-40B4-BE49-F238E27FC236}">
              <a16:creationId xmlns:a16="http://schemas.microsoft.com/office/drawing/2014/main" id="{518714E4-E30B-417A-B352-86AB06D3C2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33358667"/>
          <a:ext cx="2671241" cy="1474508"/>
        </a:xfrm>
        <a:prstGeom prst="rect">
          <a:avLst/>
        </a:prstGeom>
      </xdr:spPr>
    </xdr:pic>
    <xdr:clientData/>
  </xdr:twoCellAnchor>
  <xdr:twoCellAnchor editAs="oneCell">
    <xdr:from>
      <xdr:col>4</xdr:col>
      <xdr:colOff>0</xdr:colOff>
      <xdr:row>173</xdr:row>
      <xdr:rowOff>0</xdr:rowOff>
    </xdr:from>
    <xdr:to>
      <xdr:col>5</xdr:col>
      <xdr:colOff>1047367</xdr:colOff>
      <xdr:row>180</xdr:row>
      <xdr:rowOff>116350</xdr:rowOff>
    </xdr:to>
    <xdr:pic>
      <xdr:nvPicPr>
        <xdr:cNvPr id="3" name="Picture 2">
          <a:extLst>
            <a:ext uri="{FF2B5EF4-FFF2-40B4-BE49-F238E27FC236}">
              <a16:creationId xmlns:a16="http://schemas.microsoft.com/office/drawing/2014/main" id="{31DA78F2-BF44-4807-A587-22ADAA01F3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33358667"/>
          <a:ext cx="2624284" cy="14498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2</xdr:col>
      <xdr:colOff>2671241</xdr:colOff>
      <xdr:row>81</xdr:row>
      <xdr:rowOff>141008</xdr:rowOff>
    </xdr:to>
    <xdr:pic>
      <xdr:nvPicPr>
        <xdr:cNvPr id="2" name="Picture 1">
          <a:extLst>
            <a:ext uri="{FF2B5EF4-FFF2-40B4-BE49-F238E27FC236}">
              <a16:creationId xmlns:a16="http://schemas.microsoft.com/office/drawing/2014/main" id="{9E0A1F1A-5AEF-4ACC-8C2F-9147B9FDE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499167"/>
          <a:ext cx="2671241" cy="1474508"/>
        </a:xfrm>
        <a:prstGeom prst="rect">
          <a:avLst/>
        </a:prstGeom>
      </xdr:spPr>
    </xdr:pic>
    <xdr:clientData/>
  </xdr:twoCellAnchor>
  <xdr:twoCellAnchor editAs="oneCell">
    <xdr:from>
      <xdr:col>4</xdr:col>
      <xdr:colOff>0</xdr:colOff>
      <xdr:row>74</xdr:row>
      <xdr:rowOff>0</xdr:rowOff>
    </xdr:from>
    <xdr:to>
      <xdr:col>5</xdr:col>
      <xdr:colOff>1036933</xdr:colOff>
      <xdr:row>81</xdr:row>
      <xdr:rowOff>62104</xdr:rowOff>
    </xdr:to>
    <xdr:pic>
      <xdr:nvPicPr>
        <xdr:cNvPr id="3" name="Picture 2">
          <a:extLst>
            <a:ext uri="{FF2B5EF4-FFF2-40B4-BE49-F238E27FC236}">
              <a16:creationId xmlns:a16="http://schemas.microsoft.com/office/drawing/2014/main" id="{46D63497-4CBE-4FD6-8558-06060CB191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499167"/>
          <a:ext cx="2613850" cy="1395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102</xdr:row>
      <xdr:rowOff>0</xdr:rowOff>
    </xdr:from>
    <xdr:to>
      <xdr:col>2</xdr:col>
      <xdr:colOff>2608633</xdr:colOff>
      <xdr:row>109</xdr:row>
      <xdr:rowOff>57173</xdr:rowOff>
    </xdr:to>
    <xdr:pic>
      <xdr:nvPicPr>
        <xdr:cNvPr id="2" name="Picture 1">
          <a:extLst>
            <a:ext uri="{FF2B5EF4-FFF2-40B4-BE49-F238E27FC236}">
              <a16:creationId xmlns:a16="http://schemas.microsoft.com/office/drawing/2014/main" id="{10ED6FD2-A0B1-4F85-B100-F35075FA4C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9833167"/>
          <a:ext cx="2608633" cy="1390673"/>
        </a:xfrm>
        <a:prstGeom prst="rect">
          <a:avLst/>
        </a:prstGeom>
      </xdr:spPr>
    </xdr:pic>
    <xdr:clientData/>
  </xdr:twoCellAnchor>
  <xdr:twoCellAnchor editAs="oneCell">
    <xdr:from>
      <xdr:col>4</xdr:col>
      <xdr:colOff>0</xdr:colOff>
      <xdr:row>102</xdr:row>
      <xdr:rowOff>0</xdr:rowOff>
    </xdr:from>
    <xdr:to>
      <xdr:col>5</xdr:col>
      <xdr:colOff>1016064</xdr:colOff>
      <xdr:row>109</xdr:row>
      <xdr:rowOff>57173</xdr:rowOff>
    </xdr:to>
    <xdr:pic>
      <xdr:nvPicPr>
        <xdr:cNvPr id="3" name="Picture 2">
          <a:extLst>
            <a:ext uri="{FF2B5EF4-FFF2-40B4-BE49-F238E27FC236}">
              <a16:creationId xmlns:a16="http://schemas.microsoft.com/office/drawing/2014/main" id="{A120D4E2-6C2A-46BC-A3A4-C1E864C987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9833167"/>
          <a:ext cx="2592981" cy="1390673"/>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2671241</xdr:colOff>
      <xdr:row>92</xdr:row>
      <xdr:rowOff>141008</xdr:rowOff>
    </xdr:to>
    <xdr:pic>
      <xdr:nvPicPr>
        <xdr:cNvPr id="2" name="Picture 1">
          <a:extLst>
            <a:ext uri="{FF2B5EF4-FFF2-40B4-BE49-F238E27FC236}">
              <a16:creationId xmlns:a16="http://schemas.microsoft.com/office/drawing/2014/main" id="{DB3F7E32-DA19-424A-A401-BFCCC2386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594667"/>
          <a:ext cx="2671241" cy="1474508"/>
        </a:xfrm>
        <a:prstGeom prst="rect">
          <a:avLst/>
        </a:prstGeom>
      </xdr:spPr>
    </xdr:pic>
    <xdr:clientData/>
  </xdr:twoCellAnchor>
  <xdr:twoCellAnchor editAs="oneCell">
    <xdr:from>
      <xdr:col>4</xdr:col>
      <xdr:colOff>0</xdr:colOff>
      <xdr:row>85</xdr:row>
      <xdr:rowOff>0</xdr:rowOff>
    </xdr:from>
    <xdr:to>
      <xdr:col>5</xdr:col>
      <xdr:colOff>1036933</xdr:colOff>
      <xdr:row>92</xdr:row>
      <xdr:rowOff>62104</xdr:rowOff>
    </xdr:to>
    <xdr:pic>
      <xdr:nvPicPr>
        <xdr:cNvPr id="3" name="Picture 2">
          <a:extLst>
            <a:ext uri="{FF2B5EF4-FFF2-40B4-BE49-F238E27FC236}">
              <a16:creationId xmlns:a16="http://schemas.microsoft.com/office/drawing/2014/main" id="{7D2C6365-639E-4283-9C54-BF620250D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594667"/>
          <a:ext cx="2613850" cy="1395604"/>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1</xdr:col>
      <xdr:colOff>0</xdr:colOff>
      <xdr:row>125</xdr:row>
      <xdr:rowOff>0</xdr:rowOff>
    </xdr:from>
    <xdr:to>
      <xdr:col>2</xdr:col>
      <xdr:colOff>2608633</xdr:colOff>
      <xdr:row>132</xdr:row>
      <xdr:rowOff>57173</xdr:rowOff>
    </xdr:to>
    <xdr:pic>
      <xdr:nvPicPr>
        <xdr:cNvPr id="2" name="Picture 1">
          <a:extLst>
            <a:ext uri="{FF2B5EF4-FFF2-40B4-BE49-F238E27FC236}">
              <a16:creationId xmlns:a16="http://schemas.microsoft.com/office/drawing/2014/main" id="{BA7A1067-E3D5-41EF-80F9-B705225BF9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24214667"/>
          <a:ext cx="2608633" cy="1390673"/>
        </a:xfrm>
        <a:prstGeom prst="rect">
          <a:avLst/>
        </a:prstGeom>
      </xdr:spPr>
    </xdr:pic>
    <xdr:clientData/>
  </xdr:twoCellAnchor>
  <xdr:twoCellAnchor editAs="oneCell">
    <xdr:from>
      <xdr:col>4</xdr:col>
      <xdr:colOff>0</xdr:colOff>
      <xdr:row>125</xdr:row>
      <xdr:rowOff>0</xdr:rowOff>
    </xdr:from>
    <xdr:to>
      <xdr:col>5</xdr:col>
      <xdr:colOff>1016064</xdr:colOff>
      <xdr:row>132</xdr:row>
      <xdr:rowOff>57173</xdr:rowOff>
    </xdr:to>
    <xdr:pic>
      <xdr:nvPicPr>
        <xdr:cNvPr id="3" name="Picture 2">
          <a:extLst>
            <a:ext uri="{FF2B5EF4-FFF2-40B4-BE49-F238E27FC236}">
              <a16:creationId xmlns:a16="http://schemas.microsoft.com/office/drawing/2014/main" id="{BE172006-24D7-4D46-962E-25E28705DA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24214667"/>
          <a:ext cx="2592981" cy="1390673"/>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2</xdr:col>
      <xdr:colOff>2671241</xdr:colOff>
      <xdr:row>99</xdr:row>
      <xdr:rowOff>141008</xdr:rowOff>
    </xdr:to>
    <xdr:pic>
      <xdr:nvPicPr>
        <xdr:cNvPr id="2" name="Picture 1">
          <a:extLst>
            <a:ext uri="{FF2B5EF4-FFF2-40B4-BE49-F238E27FC236}">
              <a16:creationId xmlns:a16="http://schemas.microsoft.com/office/drawing/2014/main" id="{9ABC1466-05C2-459F-9944-396EEED98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928167"/>
          <a:ext cx="2671241" cy="1474508"/>
        </a:xfrm>
        <a:prstGeom prst="rect">
          <a:avLst/>
        </a:prstGeom>
      </xdr:spPr>
    </xdr:pic>
    <xdr:clientData/>
  </xdr:twoCellAnchor>
  <xdr:twoCellAnchor editAs="oneCell">
    <xdr:from>
      <xdr:col>4</xdr:col>
      <xdr:colOff>0</xdr:colOff>
      <xdr:row>92</xdr:row>
      <xdr:rowOff>0</xdr:rowOff>
    </xdr:from>
    <xdr:to>
      <xdr:col>5</xdr:col>
      <xdr:colOff>1036933</xdr:colOff>
      <xdr:row>99</xdr:row>
      <xdr:rowOff>62104</xdr:rowOff>
    </xdr:to>
    <xdr:pic>
      <xdr:nvPicPr>
        <xdr:cNvPr id="3" name="Picture 2">
          <a:extLst>
            <a:ext uri="{FF2B5EF4-FFF2-40B4-BE49-F238E27FC236}">
              <a16:creationId xmlns:a16="http://schemas.microsoft.com/office/drawing/2014/main" id="{2524BBCB-BEF2-4986-8BB9-803F4DC74B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928167"/>
          <a:ext cx="2613850" cy="1395604"/>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2671241</xdr:colOff>
      <xdr:row>97</xdr:row>
      <xdr:rowOff>141008</xdr:rowOff>
    </xdr:to>
    <xdr:pic>
      <xdr:nvPicPr>
        <xdr:cNvPr id="2" name="Picture 1">
          <a:extLst>
            <a:ext uri="{FF2B5EF4-FFF2-40B4-BE49-F238E27FC236}">
              <a16:creationId xmlns:a16="http://schemas.microsoft.com/office/drawing/2014/main" id="{BF6CF263-FA9A-412E-8A12-BEA7D7F763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547167"/>
          <a:ext cx="2671241" cy="1474508"/>
        </a:xfrm>
        <a:prstGeom prst="rect">
          <a:avLst/>
        </a:prstGeom>
      </xdr:spPr>
    </xdr:pic>
    <xdr:clientData/>
  </xdr:twoCellAnchor>
  <xdr:twoCellAnchor editAs="oneCell">
    <xdr:from>
      <xdr:col>4</xdr:col>
      <xdr:colOff>0</xdr:colOff>
      <xdr:row>90</xdr:row>
      <xdr:rowOff>0</xdr:rowOff>
    </xdr:from>
    <xdr:to>
      <xdr:col>5</xdr:col>
      <xdr:colOff>1036933</xdr:colOff>
      <xdr:row>97</xdr:row>
      <xdr:rowOff>62104</xdr:rowOff>
    </xdr:to>
    <xdr:pic>
      <xdr:nvPicPr>
        <xdr:cNvPr id="3" name="Picture 2">
          <a:extLst>
            <a:ext uri="{FF2B5EF4-FFF2-40B4-BE49-F238E27FC236}">
              <a16:creationId xmlns:a16="http://schemas.microsoft.com/office/drawing/2014/main" id="{CC74E7AB-F60F-40E2-9257-FFF382C0C9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547167"/>
          <a:ext cx="2613850" cy="1395604"/>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1</xdr:col>
      <xdr:colOff>0</xdr:colOff>
      <xdr:row>90</xdr:row>
      <xdr:rowOff>0</xdr:rowOff>
    </xdr:from>
    <xdr:to>
      <xdr:col>2</xdr:col>
      <xdr:colOff>2671241</xdr:colOff>
      <xdr:row>97</xdr:row>
      <xdr:rowOff>141008</xdr:rowOff>
    </xdr:to>
    <xdr:pic>
      <xdr:nvPicPr>
        <xdr:cNvPr id="2" name="Picture 1">
          <a:extLst>
            <a:ext uri="{FF2B5EF4-FFF2-40B4-BE49-F238E27FC236}">
              <a16:creationId xmlns:a16="http://schemas.microsoft.com/office/drawing/2014/main" id="{D86BFB90-AE9C-48AF-9963-D2DF5C867D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7547167"/>
          <a:ext cx="2671241" cy="1474508"/>
        </a:xfrm>
        <a:prstGeom prst="rect">
          <a:avLst/>
        </a:prstGeom>
      </xdr:spPr>
    </xdr:pic>
    <xdr:clientData/>
  </xdr:twoCellAnchor>
  <xdr:twoCellAnchor editAs="oneCell">
    <xdr:from>
      <xdr:col>4</xdr:col>
      <xdr:colOff>0</xdr:colOff>
      <xdr:row>90</xdr:row>
      <xdr:rowOff>0</xdr:rowOff>
    </xdr:from>
    <xdr:to>
      <xdr:col>5</xdr:col>
      <xdr:colOff>1036933</xdr:colOff>
      <xdr:row>97</xdr:row>
      <xdr:rowOff>62104</xdr:rowOff>
    </xdr:to>
    <xdr:pic>
      <xdr:nvPicPr>
        <xdr:cNvPr id="3" name="Picture 2">
          <a:extLst>
            <a:ext uri="{FF2B5EF4-FFF2-40B4-BE49-F238E27FC236}">
              <a16:creationId xmlns:a16="http://schemas.microsoft.com/office/drawing/2014/main" id="{2711DC60-265C-4915-82EE-53D2520699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7547167"/>
          <a:ext cx="2613850" cy="139560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2</xdr:col>
      <xdr:colOff>2671241</xdr:colOff>
      <xdr:row>94</xdr:row>
      <xdr:rowOff>141008</xdr:rowOff>
    </xdr:to>
    <xdr:pic>
      <xdr:nvPicPr>
        <xdr:cNvPr id="2" name="Picture 1">
          <a:extLst>
            <a:ext uri="{FF2B5EF4-FFF2-40B4-BE49-F238E27FC236}">
              <a16:creationId xmlns:a16="http://schemas.microsoft.com/office/drawing/2014/main" id="{D46612EB-78AC-4A24-843B-A9F2076FF1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6975667"/>
          <a:ext cx="2671241" cy="1474508"/>
        </a:xfrm>
        <a:prstGeom prst="rect">
          <a:avLst/>
        </a:prstGeom>
      </xdr:spPr>
    </xdr:pic>
    <xdr:clientData/>
  </xdr:twoCellAnchor>
  <xdr:twoCellAnchor editAs="oneCell">
    <xdr:from>
      <xdr:col>4</xdr:col>
      <xdr:colOff>0</xdr:colOff>
      <xdr:row>87</xdr:row>
      <xdr:rowOff>0</xdr:rowOff>
    </xdr:from>
    <xdr:to>
      <xdr:col>5</xdr:col>
      <xdr:colOff>1036933</xdr:colOff>
      <xdr:row>94</xdr:row>
      <xdr:rowOff>62104</xdr:rowOff>
    </xdr:to>
    <xdr:pic>
      <xdr:nvPicPr>
        <xdr:cNvPr id="3" name="Picture 2">
          <a:extLst>
            <a:ext uri="{FF2B5EF4-FFF2-40B4-BE49-F238E27FC236}">
              <a16:creationId xmlns:a16="http://schemas.microsoft.com/office/drawing/2014/main" id="{62663319-D3FC-421C-8CE4-88D2956915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6975667"/>
          <a:ext cx="2613850" cy="1395604"/>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2</xdr:col>
      <xdr:colOff>2671241</xdr:colOff>
      <xdr:row>82</xdr:row>
      <xdr:rowOff>141008</xdr:rowOff>
    </xdr:to>
    <xdr:pic>
      <xdr:nvPicPr>
        <xdr:cNvPr id="2" name="Picture 1">
          <a:extLst>
            <a:ext uri="{FF2B5EF4-FFF2-40B4-BE49-F238E27FC236}">
              <a16:creationId xmlns:a16="http://schemas.microsoft.com/office/drawing/2014/main" id="{EB506734-7A56-41FE-963E-65143C224F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689667"/>
          <a:ext cx="2671241" cy="1474508"/>
        </a:xfrm>
        <a:prstGeom prst="rect">
          <a:avLst/>
        </a:prstGeom>
      </xdr:spPr>
    </xdr:pic>
    <xdr:clientData/>
  </xdr:twoCellAnchor>
  <xdr:twoCellAnchor editAs="oneCell">
    <xdr:from>
      <xdr:col>4</xdr:col>
      <xdr:colOff>0</xdr:colOff>
      <xdr:row>75</xdr:row>
      <xdr:rowOff>0</xdr:rowOff>
    </xdr:from>
    <xdr:to>
      <xdr:col>5</xdr:col>
      <xdr:colOff>1036933</xdr:colOff>
      <xdr:row>82</xdr:row>
      <xdr:rowOff>62104</xdr:rowOff>
    </xdr:to>
    <xdr:pic>
      <xdr:nvPicPr>
        <xdr:cNvPr id="3" name="Picture 2">
          <a:extLst>
            <a:ext uri="{FF2B5EF4-FFF2-40B4-BE49-F238E27FC236}">
              <a16:creationId xmlns:a16="http://schemas.microsoft.com/office/drawing/2014/main" id="{C9A02C37-B957-481B-B62A-61A06B79F6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689667"/>
          <a:ext cx="2613850" cy="1395604"/>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1</xdr:col>
      <xdr:colOff>0</xdr:colOff>
      <xdr:row>221</xdr:row>
      <xdr:rowOff>0</xdr:rowOff>
    </xdr:from>
    <xdr:to>
      <xdr:col>2</xdr:col>
      <xdr:colOff>2608633</xdr:colOff>
      <xdr:row>228</xdr:row>
      <xdr:rowOff>57173</xdr:rowOff>
    </xdr:to>
    <xdr:pic>
      <xdr:nvPicPr>
        <xdr:cNvPr id="2" name="Picture 1">
          <a:extLst>
            <a:ext uri="{FF2B5EF4-FFF2-40B4-BE49-F238E27FC236}">
              <a16:creationId xmlns:a16="http://schemas.microsoft.com/office/drawing/2014/main" id="{7E99CBFE-2A49-4695-AEAF-DD1E775A83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42502667"/>
          <a:ext cx="2608633" cy="1390673"/>
        </a:xfrm>
        <a:prstGeom prst="rect">
          <a:avLst/>
        </a:prstGeom>
      </xdr:spPr>
    </xdr:pic>
    <xdr:clientData/>
  </xdr:twoCellAnchor>
  <xdr:twoCellAnchor editAs="oneCell">
    <xdr:from>
      <xdr:col>4</xdr:col>
      <xdr:colOff>0</xdr:colOff>
      <xdr:row>221</xdr:row>
      <xdr:rowOff>0</xdr:rowOff>
    </xdr:from>
    <xdr:to>
      <xdr:col>5</xdr:col>
      <xdr:colOff>1016064</xdr:colOff>
      <xdr:row>228</xdr:row>
      <xdr:rowOff>57173</xdr:rowOff>
    </xdr:to>
    <xdr:pic>
      <xdr:nvPicPr>
        <xdr:cNvPr id="3" name="Picture 2">
          <a:extLst>
            <a:ext uri="{FF2B5EF4-FFF2-40B4-BE49-F238E27FC236}">
              <a16:creationId xmlns:a16="http://schemas.microsoft.com/office/drawing/2014/main" id="{7E3C38B2-D355-4419-B56F-A5ADF1E284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42502667"/>
          <a:ext cx="2592981" cy="1390673"/>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1</xdr:col>
      <xdr:colOff>0</xdr:colOff>
      <xdr:row>321</xdr:row>
      <xdr:rowOff>0</xdr:rowOff>
    </xdr:from>
    <xdr:to>
      <xdr:col>2</xdr:col>
      <xdr:colOff>2608633</xdr:colOff>
      <xdr:row>328</xdr:row>
      <xdr:rowOff>57173</xdr:rowOff>
    </xdr:to>
    <xdr:pic>
      <xdr:nvPicPr>
        <xdr:cNvPr id="2" name="Picture 1">
          <a:extLst>
            <a:ext uri="{FF2B5EF4-FFF2-40B4-BE49-F238E27FC236}">
              <a16:creationId xmlns:a16="http://schemas.microsoft.com/office/drawing/2014/main" id="{FA056EC5-D650-4AAE-A4F9-63436A22B2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61552667"/>
          <a:ext cx="2608633" cy="1390673"/>
        </a:xfrm>
        <a:prstGeom prst="rect">
          <a:avLst/>
        </a:prstGeom>
      </xdr:spPr>
    </xdr:pic>
    <xdr:clientData/>
  </xdr:twoCellAnchor>
  <xdr:twoCellAnchor editAs="oneCell">
    <xdr:from>
      <xdr:col>4</xdr:col>
      <xdr:colOff>0</xdr:colOff>
      <xdr:row>321</xdr:row>
      <xdr:rowOff>0</xdr:rowOff>
    </xdr:from>
    <xdr:to>
      <xdr:col>5</xdr:col>
      <xdr:colOff>1016064</xdr:colOff>
      <xdr:row>328</xdr:row>
      <xdr:rowOff>57173</xdr:rowOff>
    </xdr:to>
    <xdr:pic>
      <xdr:nvPicPr>
        <xdr:cNvPr id="3" name="Picture 2">
          <a:extLst>
            <a:ext uri="{FF2B5EF4-FFF2-40B4-BE49-F238E27FC236}">
              <a16:creationId xmlns:a16="http://schemas.microsoft.com/office/drawing/2014/main" id="{126F932F-6F1F-41E5-BDC7-3C6E37E082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61552667"/>
          <a:ext cx="2592981" cy="1390673"/>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2613851</xdr:colOff>
      <xdr:row>80</xdr:row>
      <xdr:rowOff>67036</xdr:rowOff>
    </xdr:to>
    <xdr:pic>
      <xdr:nvPicPr>
        <xdr:cNvPr id="2" name="Picture 1">
          <a:extLst>
            <a:ext uri="{FF2B5EF4-FFF2-40B4-BE49-F238E27FC236}">
              <a16:creationId xmlns:a16="http://schemas.microsoft.com/office/drawing/2014/main" id="{89DBCE90-B94A-40CD-90B2-294E37A911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333" y="14308667"/>
          <a:ext cx="2613851" cy="1400536"/>
        </a:xfrm>
        <a:prstGeom prst="rect">
          <a:avLst/>
        </a:prstGeom>
      </xdr:spPr>
    </xdr:pic>
    <xdr:clientData/>
  </xdr:twoCellAnchor>
  <xdr:twoCellAnchor editAs="oneCell">
    <xdr:from>
      <xdr:col>4</xdr:col>
      <xdr:colOff>0</xdr:colOff>
      <xdr:row>73</xdr:row>
      <xdr:rowOff>0</xdr:rowOff>
    </xdr:from>
    <xdr:to>
      <xdr:col>5</xdr:col>
      <xdr:colOff>1036933</xdr:colOff>
      <xdr:row>80</xdr:row>
      <xdr:rowOff>62104</xdr:rowOff>
    </xdr:to>
    <xdr:pic>
      <xdr:nvPicPr>
        <xdr:cNvPr id="3" name="Picture 2">
          <a:extLst>
            <a:ext uri="{FF2B5EF4-FFF2-40B4-BE49-F238E27FC236}">
              <a16:creationId xmlns:a16="http://schemas.microsoft.com/office/drawing/2014/main" id="{5B2A76D7-3B83-4D49-819D-7E2738E3FB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44583" y="14308667"/>
          <a:ext cx="2613850" cy="139560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bseindia.com/xml-data/corpfiling/AttachHis/2d00e8b4-0690-4605-a0bc-b840cd6cfa8c.pdf" TargetMode="External"/><Relationship Id="rId21" Type="http://schemas.openxmlformats.org/officeDocument/2006/relationships/hyperlink" Target="https://www.bseindia.com/xml-data/corpfiling/AttachHis/7be1a427-409d-4296-bd92-9f609d26539a.pdf" TargetMode="External"/><Relationship Id="rId34" Type="http://schemas.openxmlformats.org/officeDocument/2006/relationships/hyperlink" Target="https://www.bseindia.com/xml-data/corpfiling/AttachHis/f97575a4-7267-4f8a-92bf-80e7a5e4c095.pdf" TargetMode="External"/><Relationship Id="rId42" Type="http://schemas.openxmlformats.org/officeDocument/2006/relationships/hyperlink" Target="https://www.bseindia.com/xml-data/corpfiling/AttachHis/39f1ba1b-3b2e-4df4-9e78-c880859bf0df.pdf" TargetMode="External"/><Relationship Id="rId47" Type="http://schemas.openxmlformats.org/officeDocument/2006/relationships/hyperlink" Target="https://www.bseindia.com/xml-data/corpfiling/AttachHis/3c1ecd3c-3e8c-4baf-9831-db35592b21ac.pdf" TargetMode="External"/><Relationship Id="rId50" Type="http://schemas.openxmlformats.org/officeDocument/2006/relationships/hyperlink" Target="https://www.bseindia.com/xml-data/corpfiling/AttachHis/15cd352d-f11b-47ee-a127-5cd238cc9bd9.pdf" TargetMode="External"/><Relationship Id="rId55" Type="http://schemas.openxmlformats.org/officeDocument/2006/relationships/hyperlink" Target="https://www.bseindia.com/xml-data/corpfiling/AttachHis/4af24568-4cb3-485f-9017-c564876dffb0.pdf" TargetMode="External"/><Relationship Id="rId63" Type="http://schemas.openxmlformats.org/officeDocument/2006/relationships/hyperlink" Target="https://www.bseindia.com/xml-data/corpfiling/AttachHis/e6d7499c-9b84-47a1-870c-ae1113204af2.pdf" TargetMode="External"/><Relationship Id="rId68" Type="http://schemas.openxmlformats.org/officeDocument/2006/relationships/drawing" Target="../drawings/drawing1.xml"/><Relationship Id="rId7" Type="http://schemas.openxmlformats.org/officeDocument/2006/relationships/hyperlink" Target="https://www.bseindia.com/xml-data/corpfiling/AttachHis/1ec57734-63db-4473-8409-778d60a77c31.pdf" TargetMode="External"/><Relationship Id="rId2" Type="http://schemas.openxmlformats.org/officeDocument/2006/relationships/hyperlink" Target="https://www.bseindia.com/xml-data/corpfiling/AttachLive/44be77e0-6afe-4ac4-add8-26943e317479.pdf" TargetMode="External"/><Relationship Id="rId16" Type="http://schemas.openxmlformats.org/officeDocument/2006/relationships/hyperlink" Target="https://www.bseindia.com/xml-data/corpfiling/AttachHis/3173c1d1-cc86-497f-b4c8-445d0dbcb862.pdf" TargetMode="External"/><Relationship Id="rId29" Type="http://schemas.openxmlformats.org/officeDocument/2006/relationships/hyperlink" Target="https://www.bseindia.com/xml-data/corpfiling/AttachHis/cb2f9680-8638-4274-a956-d6b172398bcc.pdf" TargetMode="External"/><Relationship Id="rId11" Type="http://schemas.openxmlformats.org/officeDocument/2006/relationships/hyperlink" Target="https://www.bseindia.com/xml-data/corpfiling/AttachHis/ca2d3166-75ea-4054-a59d-dbf4ee02fbcd.pdf" TargetMode="External"/><Relationship Id="rId24" Type="http://schemas.openxmlformats.org/officeDocument/2006/relationships/hyperlink" Target="https://www.bseindia.com/xml-data/corpfiling/AttachHis/2d9f77ec-3f8e-45a6-bf51-ac1db3d166e6.pdf" TargetMode="External"/><Relationship Id="rId32" Type="http://schemas.openxmlformats.org/officeDocument/2006/relationships/hyperlink" Target="https://www.bseindia.com/xml-data/corpfiling/AttachHis/91cb2b81-214b-4810-97b5-144553021d68.pdf" TargetMode="External"/><Relationship Id="rId37" Type="http://schemas.openxmlformats.org/officeDocument/2006/relationships/hyperlink" Target="https://www.bseindia.com/xml-data/corpfiling/AttachHis/d9d8ab8c-f0a0-487a-b711-4840dee84a79.pdf" TargetMode="External"/><Relationship Id="rId40" Type="http://schemas.openxmlformats.org/officeDocument/2006/relationships/hyperlink" Target="https://www.bseindia.com/xml-data/corpfiling/AttachHis/25cc7fbc-154b-4463-928d-c95f2d8c5c9c.pdf" TargetMode="External"/><Relationship Id="rId45" Type="http://schemas.openxmlformats.org/officeDocument/2006/relationships/hyperlink" Target="https://www.bseindia.com/xml-data/corpfiling/AttachLive/c12a56d6-1671-4bb8-b2d5-38ce4dee01da.pdf" TargetMode="External"/><Relationship Id="rId53" Type="http://schemas.openxmlformats.org/officeDocument/2006/relationships/hyperlink" Target="https://www.bseindia.com/xml-data/corpfiling/AttachHis/3173c1d1-cc86-497f-b4c8-445d0dbcb862.pdf" TargetMode="External"/><Relationship Id="rId58" Type="http://schemas.openxmlformats.org/officeDocument/2006/relationships/hyperlink" Target="https://www.bseindia.com/xml-data/corpfiling/AttachHis/7be1a427-409d-4296-bd92-9f609d26539a.pdf" TargetMode="External"/><Relationship Id="rId66" Type="http://schemas.openxmlformats.org/officeDocument/2006/relationships/hyperlink" Target="https://query.prod.cms.rt.microsoft.com/cms/api/am/binary/RW1lMjE" TargetMode="External"/><Relationship Id="rId5" Type="http://schemas.openxmlformats.org/officeDocument/2006/relationships/hyperlink" Target="https://www.bseindia.com/xml-data/corpfiling/AttachHis/39f1ba1b-3b2e-4df4-9e78-c880859bf0df.pdf" TargetMode="External"/><Relationship Id="rId61" Type="http://schemas.openxmlformats.org/officeDocument/2006/relationships/hyperlink" Target="https://www.bseindia.com/xml-data/corpfiling/AttachHis/92aac7f5-0bf6-46ca-bd01-456133174f03.pdf" TargetMode="External"/><Relationship Id="rId19" Type="http://schemas.openxmlformats.org/officeDocument/2006/relationships/hyperlink" Target="https://www.bseindia.com/xml-data/corpfiling/AttachHis/52768a13-843f-488e-8749-d839c7c0cb7f.pdf" TargetMode="External"/><Relationship Id="rId14" Type="http://schemas.openxmlformats.org/officeDocument/2006/relationships/hyperlink" Target="https://www.bseindia.com/xml-data/corpfiling/AttachHis/b2066d10-96bc-4e4b-924e-58533f7e3a12.pdf" TargetMode="External"/><Relationship Id="rId22" Type="http://schemas.openxmlformats.org/officeDocument/2006/relationships/hyperlink" Target="https://www.bseindia.com/xml-data/corpfiling/AttachHis/56f9775c-1fe9-427e-9f3f-6211a9ce0322.pdf" TargetMode="External"/><Relationship Id="rId27" Type="http://schemas.openxmlformats.org/officeDocument/2006/relationships/hyperlink" Target="https://www.bseindia.com/xml-data/corpfiling/AttachHis/bd60d9ef-0a06-4cdf-b288-5c7bd025ebc0.pdf" TargetMode="External"/><Relationship Id="rId30" Type="http://schemas.openxmlformats.org/officeDocument/2006/relationships/hyperlink" Target="https://www.bseindia.com/xml-data/corpfiling/AttachHis/2584a2e9-716e-4034-948f-ec49ba815794.pdf" TargetMode="External"/><Relationship Id="rId35" Type="http://schemas.openxmlformats.org/officeDocument/2006/relationships/hyperlink" Target="https://www.bseindia.com/xml-data/corpfiling/AttachHis/365bf981-6bb8-4241-b336-07a36f51a413.pdf" TargetMode="External"/><Relationship Id="rId43" Type="http://schemas.openxmlformats.org/officeDocument/2006/relationships/hyperlink" Target="https://www.bseindia.com/xml-data/corpfiling/AttachHis/3b62666a-aa3b-481f-b54d-506f1fc7c904.pdf" TargetMode="External"/><Relationship Id="rId48" Type="http://schemas.openxmlformats.org/officeDocument/2006/relationships/hyperlink" Target="https://www.bseindia.com/xml-data/corpfiling/AttachHis/ca2d3166-75ea-4054-a59d-dbf4ee02fbcd.pdf" TargetMode="External"/><Relationship Id="rId56" Type="http://schemas.openxmlformats.org/officeDocument/2006/relationships/hyperlink" Target="https://www.bseindia.com/xml-data/corpfiling/AttachHis/52768a13-843f-488e-8749-d839c7c0cb7f.pdf" TargetMode="External"/><Relationship Id="rId64" Type="http://schemas.openxmlformats.org/officeDocument/2006/relationships/hyperlink" Target="https://www.bseindia.com/xml-data/corpfiling/AttachHis/f97575a4-7267-4f8a-92bf-80e7a5e4c095.pdf" TargetMode="External"/><Relationship Id="rId8" Type="http://schemas.openxmlformats.org/officeDocument/2006/relationships/hyperlink" Target="https://www.bseindia.com/xml-data/corpfiling/AttachLive/c12a56d6-1671-4bb8-b2d5-38ce4dee01da.pdf" TargetMode="External"/><Relationship Id="rId51" Type="http://schemas.openxmlformats.org/officeDocument/2006/relationships/hyperlink" Target="https://www.bseindia.com/xml-data/corpfiling/AttachHis/b2066d10-96bc-4e4b-924e-58533f7e3a12.pdf" TargetMode="External"/><Relationship Id="rId3" Type="http://schemas.openxmlformats.org/officeDocument/2006/relationships/hyperlink" Target="https://www.bseindia.com/xml-data/corpfiling/AttachHis/25cc7fbc-154b-4463-928d-c95f2d8c5c9c.pdf" TargetMode="External"/><Relationship Id="rId12" Type="http://schemas.openxmlformats.org/officeDocument/2006/relationships/hyperlink" Target="https://www.bseindia.com/xml-data/corpfiling/AttachHis/ac13e628-bbca-4e1e-828f-3568bc011756.pdf" TargetMode="External"/><Relationship Id="rId17" Type="http://schemas.openxmlformats.org/officeDocument/2006/relationships/hyperlink" Target="https://www.bseindia.com/xml-data/corpfiling/AttachHis/b51157a9-1cd9-46d2-9e2d-09cf64fbbe3f.pdf" TargetMode="External"/><Relationship Id="rId25" Type="http://schemas.openxmlformats.org/officeDocument/2006/relationships/hyperlink" Target="https://www.bseindia.com/xml-data/corpfiling/AttachHis/fc38dc1b-61b6-40fc-a010-b5944b9824fa.pdf" TargetMode="External"/><Relationship Id="rId33" Type="http://schemas.openxmlformats.org/officeDocument/2006/relationships/hyperlink" Target="https://www.bseindia.com/xml-data/corpfiling/AttachHis/e6d7499c-9b84-47a1-870c-ae1113204af2.pdf" TargetMode="External"/><Relationship Id="rId38" Type="http://schemas.openxmlformats.org/officeDocument/2006/relationships/hyperlink" Target="https://www.bseindia.com/xml-data/corpfiling/AttachHis/80485da6-ff55-4c3e-ba9c-4d51a3d5ed44.pdf" TargetMode="External"/><Relationship Id="rId46" Type="http://schemas.openxmlformats.org/officeDocument/2006/relationships/hyperlink" Target="https://www.bseindia.com/xml-data/corpfiling/AttachHis/b0102152-537a-4575-8183-5c132aba5fdf.pdf" TargetMode="External"/><Relationship Id="rId59" Type="http://schemas.openxmlformats.org/officeDocument/2006/relationships/hyperlink" Target="https://www.bseindia.com/xml-data/corpfiling/AttachHis/56f9775c-1fe9-427e-9f3f-6211a9ce0322.pdf" TargetMode="External"/><Relationship Id="rId67" Type="http://schemas.openxmlformats.org/officeDocument/2006/relationships/printerSettings" Target="../printerSettings/printerSettings1.bin"/><Relationship Id="rId20" Type="http://schemas.openxmlformats.org/officeDocument/2006/relationships/hyperlink" Target="https://www.bseindia.com/xml-data/corpfiling/AttachHis/59a5d43d-aa0f-491f-bf48-5a340519f255.pdf" TargetMode="External"/><Relationship Id="rId41" Type="http://schemas.openxmlformats.org/officeDocument/2006/relationships/hyperlink" Target="https://www.bseindia.com/xml-data/corpfiling/AttachHis/870f4f65-7841-4a91-b472-d91921db1635.pdf" TargetMode="External"/><Relationship Id="rId54" Type="http://schemas.openxmlformats.org/officeDocument/2006/relationships/hyperlink" Target="https://www.bseindia.com/xml-data/corpfiling/AttachHis/b51157a9-1cd9-46d2-9e2d-09cf64fbbe3f.pdf" TargetMode="External"/><Relationship Id="rId62" Type="http://schemas.openxmlformats.org/officeDocument/2006/relationships/hyperlink" Target="https://www.bseindia.com/xml-data/corpfiling/AttachHis/91cb2b81-214b-4810-97b5-144553021d68.pdf" TargetMode="External"/><Relationship Id="rId1" Type="http://schemas.openxmlformats.org/officeDocument/2006/relationships/hyperlink" Target="https://www.bseindia.com/xml-data/corpfiling/AttachHis/80485da6-ff55-4c3e-ba9c-4d51a3d5ed44.pdf" TargetMode="External"/><Relationship Id="rId6" Type="http://schemas.openxmlformats.org/officeDocument/2006/relationships/hyperlink" Target="https://www.bseindia.com/xml-data/corpfiling/AttachHis/3b62666a-aa3b-481f-b54d-506f1fc7c904.pdf" TargetMode="External"/><Relationship Id="rId15" Type="http://schemas.openxmlformats.org/officeDocument/2006/relationships/hyperlink" Target="https://www.bseindia.com/xml-data/corpfiling/AttachHis/66379fbd-b76c-4a0f-8673-983da10753b0.pdf" TargetMode="External"/><Relationship Id="rId23" Type="http://schemas.openxmlformats.org/officeDocument/2006/relationships/hyperlink" Target="https://www.bseindia.com/xml-data/corpfiling/AttachHis/c156cbe3-33ef-4704-9811-cc20de1956f6.pdf" TargetMode="External"/><Relationship Id="rId28" Type="http://schemas.openxmlformats.org/officeDocument/2006/relationships/hyperlink" Target="https://www.bseindia.com/xml-data/corpfiling/AttachHis/3bc7cec2-b9a7-4cad-96cf-5358988401b0.pdf" TargetMode="External"/><Relationship Id="rId36" Type="http://schemas.openxmlformats.org/officeDocument/2006/relationships/hyperlink" Target="https://www.bseindia.com/xml-data/corpfiling/AttachHis/ce4586e4-0f64-4cf7-b122-35798e95bdb3.pdf" TargetMode="External"/><Relationship Id="rId49" Type="http://schemas.openxmlformats.org/officeDocument/2006/relationships/hyperlink" Target="https://www.bseindia.com/xml-data/corpfiling/AttachHis/ac13e628-bbca-4e1e-828f-3568bc011756.pdf" TargetMode="External"/><Relationship Id="rId57" Type="http://schemas.openxmlformats.org/officeDocument/2006/relationships/hyperlink" Target="https://www.bseindia.com/xml-data/corpfiling/AttachHis/59a5d43d-aa0f-491f-bf48-5a340519f255.pdf" TargetMode="External"/><Relationship Id="rId10" Type="http://schemas.openxmlformats.org/officeDocument/2006/relationships/hyperlink" Target="https://www.bseindia.com/xml-data/corpfiling/AttachHis/3c1ecd3c-3e8c-4baf-9831-db35592b21ac.pdf" TargetMode="External"/><Relationship Id="rId31" Type="http://schemas.openxmlformats.org/officeDocument/2006/relationships/hyperlink" Target="https://www.bseindia.com/xml-data/corpfiling/AttachHis/92aac7f5-0bf6-46ca-bd01-456133174f03.pdf" TargetMode="External"/><Relationship Id="rId44" Type="http://schemas.openxmlformats.org/officeDocument/2006/relationships/hyperlink" Target="https://www.bseindia.com/xml-data/corpfiling/AttachHis/1ec57734-63db-4473-8409-778d60a77c31.pdf" TargetMode="External"/><Relationship Id="rId52" Type="http://schemas.openxmlformats.org/officeDocument/2006/relationships/hyperlink" Target="https://www.bseindia.com/xml-data/corpfiling/AttachHis/66379fbd-b76c-4a0f-8673-983da10753b0.pdf" TargetMode="External"/><Relationship Id="rId60" Type="http://schemas.openxmlformats.org/officeDocument/2006/relationships/hyperlink" Target="https://www.bseindia.com/xml-data/corpfiling/AttachHis/c156cbe3-33ef-4704-9811-cc20de1956f6.pdf" TargetMode="External"/><Relationship Id="rId65" Type="http://schemas.openxmlformats.org/officeDocument/2006/relationships/hyperlink" Target="https://www.bseindia.com/xml-data/corpfiling/AttachHis/365bf981-6bb8-4241-b336-07a36f51a413.pdf" TargetMode="External"/><Relationship Id="rId4" Type="http://schemas.openxmlformats.org/officeDocument/2006/relationships/hyperlink" Target="https://www.bseindia.com/xml-data/corpfiling/AttachHis/870f4f65-7841-4a91-b472-d91921db1635.pdf" TargetMode="External"/><Relationship Id="rId9" Type="http://schemas.openxmlformats.org/officeDocument/2006/relationships/hyperlink" Target="https://www.bseindia.com/xml-data/corpfiling/AttachHis/b0102152-537a-4575-8183-5c132aba5fdf.pdf" TargetMode="External"/><Relationship Id="rId13" Type="http://schemas.openxmlformats.org/officeDocument/2006/relationships/hyperlink" Target="https://www.bseindia.com/xml-data/corpfiling/AttachHis/15cd352d-f11b-47ee-a127-5cd238cc9bd9.pdf" TargetMode="External"/><Relationship Id="rId18" Type="http://schemas.openxmlformats.org/officeDocument/2006/relationships/hyperlink" Target="https://www.bseindia.com/xml-data/corpfiling/AttachHis/4af24568-4cb3-485f-9017-c564876dffb0.pdf" TargetMode="External"/><Relationship Id="rId39" Type="http://schemas.openxmlformats.org/officeDocument/2006/relationships/hyperlink" Target="https://www.bseindia.com/xml-data/corpfiling/AttachLive/44be77e0-6afe-4ac4-add8-26943e317479.pdf"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21A38-719F-4ECF-9014-FC0E4969CBF9}">
  <sheetPr codeName="Sheet2"/>
  <dimension ref="A1:C127"/>
  <sheetViews>
    <sheetView showGridLines="0" tabSelected="1" zoomScale="90" zoomScaleNormal="90" workbookViewId="0">
      <selection sqref="A1:C1"/>
    </sheetView>
  </sheetViews>
  <sheetFormatPr defaultRowHeight="14.5" x14ac:dyDescent="0.35"/>
  <cols>
    <col min="1" max="1" width="13.1796875" bestFit="1" customWidth="1"/>
    <col min="2" max="2" width="26.7265625" bestFit="1" customWidth="1"/>
    <col min="3" max="3" width="56.81640625" bestFit="1" customWidth="1"/>
  </cols>
  <sheetData>
    <row r="1" spans="1:3" s="27" customFormat="1" ht="18.5" x14ac:dyDescent="0.45">
      <c r="A1" s="88" t="s">
        <v>12</v>
      </c>
      <c r="B1" s="88"/>
      <c r="C1" s="88"/>
    </row>
    <row r="2" spans="1:3" s="27" customFormat="1" x14ac:dyDescent="0.35"/>
    <row r="3" spans="1:3" s="27" customFormat="1" x14ac:dyDescent="0.35">
      <c r="A3" s="39" t="s">
        <v>4694</v>
      </c>
      <c r="B3" s="39" t="s">
        <v>4695</v>
      </c>
      <c r="C3" s="39" t="s">
        <v>4696</v>
      </c>
    </row>
    <row r="4" spans="1:3" x14ac:dyDescent="0.35">
      <c r="A4" s="40" t="s">
        <v>27</v>
      </c>
      <c r="B4" s="41" t="s">
        <v>4576</v>
      </c>
      <c r="C4" s="40" t="s">
        <v>29</v>
      </c>
    </row>
    <row r="5" spans="1:3" x14ac:dyDescent="0.35">
      <c r="A5" s="40" t="s">
        <v>204</v>
      </c>
      <c r="B5" s="41" t="s">
        <v>4577</v>
      </c>
      <c r="C5" s="40" t="s">
        <v>205</v>
      </c>
    </row>
    <row r="6" spans="1:3" x14ac:dyDescent="0.35">
      <c r="A6" s="40" t="s">
        <v>370</v>
      </c>
      <c r="B6" s="41" t="s">
        <v>4578</v>
      </c>
      <c r="C6" s="40" t="s">
        <v>371</v>
      </c>
    </row>
    <row r="7" spans="1:3" x14ac:dyDescent="0.35">
      <c r="A7" s="40" t="s">
        <v>473</v>
      </c>
      <c r="B7" s="41" t="s">
        <v>4579</v>
      </c>
      <c r="C7" s="40" t="s">
        <v>474</v>
      </c>
    </row>
    <row r="8" spans="1:3" x14ac:dyDescent="0.35">
      <c r="A8" s="40" t="s">
        <v>522</v>
      </c>
      <c r="B8" s="41" t="s">
        <v>4580</v>
      </c>
      <c r="C8" s="40" t="s">
        <v>523</v>
      </c>
    </row>
    <row r="9" spans="1:3" x14ac:dyDescent="0.35">
      <c r="A9" s="40" t="s">
        <v>737</v>
      </c>
      <c r="B9" s="41" t="s">
        <v>4581</v>
      </c>
      <c r="C9" s="40" t="s">
        <v>738</v>
      </c>
    </row>
    <row r="10" spans="1:3" x14ac:dyDescent="0.35">
      <c r="A10" s="40" t="s">
        <v>776</v>
      </c>
      <c r="B10" s="41" t="s">
        <v>4582</v>
      </c>
      <c r="C10" s="40" t="s">
        <v>777</v>
      </c>
    </row>
    <row r="11" spans="1:3" x14ac:dyDescent="0.35">
      <c r="A11" s="40" t="s">
        <v>833</v>
      </c>
      <c r="B11" s="41" t="s">
        <v>4583</v>
      </c>
      <c r="C11" s="40" t="s">
        <v>834</v>
      </c>
    </row>
    <row r="12" spans="1:3" x14ac:dyDescent="0.35">
      <c r="A12" s="40" t="s">
        <v>892</v>
      </c>
      <c r="B12" s="41" t="s">
        <v>4584</v>
      </c>
      <c r="C12" s="40" t="s">
        <v>893</v>
      </c>
    </row>
    <row r="13" spans="1:3" x14ac:dyDescent="0.35">
      <c r="A13" s="40" t="s">
        <v>940</v>
      </c>
      <c r="B13" s="41" t="s">
        <v>4585</v>
      </c>
      <c r="C13" s="40" t="s">
        <v>941</v>
      </c>
    </row>
    <row r="14" spans="1:3" x14ac:dyDescent="0.35">
      <c r="A14" s="40" t="s">
        <v>1039</v>
      </c>
      <c r="B14" s="41" t="s">
        <v>4586</v>
      </c>
      <c r="C14" s="40" t="s">
        <v>1040</v>
      </c>
    </row>
    <row r="15" spans="1:3" x14ac:dyDescent="0.35">
      <c r="A15" s="40" t="s">
        <v>1081</v>
      </c>
      <c r="B15" s="41" t="s">
        <v>4587</v>
      </c>
      <c r="C15" s="40" t="s">
        <v>1082</v>
      </c>
    </row>
    <row r="16" spans="1:3" x14ac:dyDescent="0.35">
      <c r="A16" s="40" t="s">
        <v>1132</v>
      </c>
      <c r="B16" s="41" t="s">
        <v>4588</v>
      </c>
      <c r="C16" s="40" t="s">
        <v>1133</v>
      </c>
    </row>
    <row r="17" spans="1:3" x14ac:dyDescent="0.35">
      <c r="A17" s="40" t="s">
        <v>1142</v>
      </c>
      <c r="B17" s="41" t="s">
        <v>4589</v>
      </c>
      <c r="C17" s="40" t="s">
        <v>1143</v>
      </c>
    </row>
    <row r="18" spans="1:3" x14ac:dyDescent="0.35">
      <c r="A18" s="40" t="s">
        <v>1200</v>
      </c>
      <c r="B18" s="41" t="s">
        <v>4590</v>
      </c>
      <c r="C18" s="40" t="s">
        <v>1201</v>
      </c>
    </row>
    <row r="19" spans="1:3" x14ac:dyDescent="0.35">
      <c r="A19" s="40" t="s">
        <v>1439</v>
      </c>
      <c r="B19" s="41" t="s">
        <v>4591</v>
      </c>
      <c r="C19" s="40" t="s">
        <v>1440</v>
      </c>
    </row>
    <row r="20" spans="1:3" x14ac:dyDescent="0.35">
      <c r="A20" s="40" t="s">
        <v>1457</v>
      </c>
      <c r="B20" s="41" t="s">
        <v>4592</v>
      </c>
      <c r="C20" s="40" t="s">
        <v>1458</v>
      </c>
    </row>
    <row r="21" spans="1:3" x14ac:dyDescent="0.35">
      <c r="A21" s="40" t="s">
        <v>1698</v>
      </c>
      <c r="B21" s="41" t="s">
        <v>4593</v>
      </c>
      <c r="C21" s="40" t="s">
        <v>1699</v>
      </c>
    </row>
    <row r="22" spans="1:3" x14ac:dyDescent="0.35">
      <c r="A22" s="40" t="s">
        <v>1739</v>
      </c>
      <c r="B22" s="41" t="s">
        <v>4594</v>
      </c>
      <c r="C22" s="40" t="s">
        <v>1740</v>
      </c>
    </row>
    <row r="23" spans="1:3" x14ac:dyDescent="0.35">
      <c r="A23" s="40" t="s">
        <v>1744</v>
      </c>
      <c r="B23" s="41" t="s">
        <v>4595</v>
      </c>
      <c r="C23" s="40" t="s">
        <v>1745</v>
      </c>
    </row>
    <row r="24" spans="1:3" x14ac:dyDescent="0.35">
      <c r="A24" s="40" t="s">
        <v>1850</v>
      </c>
      <c r="B24" s="41" t="s">
        <v>4596</v>
      </c>
      <c r="C24" s="40" t="s">
        <v>1851</v>
      </c>
    </row>
    <row r="25" spans="1:3" x14ac:dyDescent="0.35">
      <c r="A25" s="40" t="s">
        <v>1952</v>
      </c>
      <c r="B25" s="41" t="s">
        <v>4597</v>
      </c>
      <c r="C25" s="40" t="s">
        <v>1953</v>
      </c>
    </row>
    <row r="26" spans="1:3" x14ac:dyDescent="0.35">
      <c r="A26" s="40" t="s">
        <v>1994</v>
      </c>
      <c r="B26" s="41" t="s">
        <v>4598</v>
      </c>
      <c r="C26" s="40" t="s">
        <v>1995</v>
      </c>
    </row>
    <row r="27" spans="1:3" x14ac:dyDescent="0.35">
      <c r="A27" s="40" t="s">
        <v>1999</v>
      </c>
      <c r="B27" s="41" t="s">
        <v>4599</v>
      </c>
      <c r="C27" s="40" t="s">
        <v>2000</v>
      </c>
    </row>
    <row r="28" spans="1:3" x14ac:dyDescent="0.35">
      <c r="A28" s="40" t="s">
        <v>2026</v>
      </c>
      <c r="B28" s="41" t="s">
        <v>4600</v>
      </c>
      <c r="C28" s="40" t="s">
        <v>2027</v>
      </c>
    </row>
    <row r="29" spans="1:3" x14ac:dyDescent="0.35">
      <c r="A29" s="40" t="s">
        <v>2037</v>
      </c>
      <c r="B29" s="41" t="s">
        <v>4601</v>
      </c>
      <c r="C29" s="40" t="s">
        <v>2038</v>
      </c>
    </row>
    <row r="30" spans="1:3" x14ac:dyDescent="0.35">
      <c r="A30" s="40" t="s">
        <v>2062</v>
      </c>
      <c r="B30" s="41" t="s">
        <v>4602</v>
      </c>
      <c r="C30" s="40" t="s">
        <v>2063</v>
      </c>
    </row>
    <row r="31" spans="1:3" x14ac:dyDescent="0.35">
      <c r="A31" s="40" t="s">
        <v>2118</v>
      </c>
      <c r="B31" s="41" t="s">
        <v>4603</v>
      </c>
      <c r="C31" s="40" t="s">
        <v>2119</v>
      </c>
    </row>
    <row r="32" spans="1:3" x14ac:dyDescent="0.35">
      <c r="A32" s="40" t="s">
        <v>2126</v>
      </c>
      <c r="B32" s="41" t="s">
        <v>4604</v>
      </c>
      <c r="C32" s="40" t="s">
        <v>2127</v>
      </c>
    </row>
    <row r="33" spans="1:3" x14ac:dyDescent="0.35">
      <c r="A33" s="40" t="s">
        <v>2360</v>
      </c>
      <c r="B33" s="41" t="s">
        <v>4605</v>
      </c>
      <c r="C33" s="40" t="s">
        <v>2361</v>
      </c>
    </row>
    <row r="34" spans="1:3" x14ac:dyDescent="0.35">
      <c r="A34" s="40" t="s">
        <v>1450</v>
      </c>
      <c r="B34" s="41" t="s">
        <v>4606</v>
      </c>
      <c r="C34" s="40" t="s">
        <v>2383</v>
      </c>
    </row>
    <row r="35" spans="1:3" x14ac:dyDescent="0.35">
      <c r="A35" s="40" t="s">
        <v>2502</v>
      </c>
      <c r="B35" s="41" t="s">
        <v>4607</v>
      </c>
      <c r="C35" s="40" t="s">
        <v>2503</v>
      </c>
    </row>
    <row r="36" spans="1:3" x14ac:dyDescent="0.35">
      <c r="A36" s="40" t="s">
        <v>2596</v>
      </c>
      <c r="B36" s="41" t="s">
        <v>4608</v>
      </c>
      <c r="C36" s="40" t="s">
        <v>2110</v>
      </c>
    </row>
    <row r="37" spans="1:3" x14ac:dyDescent="0.35">
      <c r="A37" s="40" t="s">
        <v>2600</v>
      </c>
      <c r="B37" s="41" t="s">
        <v>4609</v>
      </c>
      <c r="C37" s="40" t="s">
        <v>2601</v>
      </c>
    </row>
    <row r="38" spans="1:3" x14ac:dyDescent="0.35">
      <c r="A38" s="40" t="s">
        <v>2611</v>
      </c>
      <c r="B38" s="41" t="s">
        <v>4610</v>
      </c>
      <c r="C38" s="40" t="s">
        <v>2612</v>
      </c>
    </row>
    <row r="39" spans="1:3" x14ac:dyDescent="0.35">
      <c r="A39" s="40" t="s">
        <v>2613</v>
      </c>
      <c r="B39" s="41" t="s">
        <v>4611</v>
      </c>
      <c r="C39" s="40" t="s">
        <v>2614</v>
      </c>
    </row>
    <row r="40" spans="1:3" x14ac:dyDescent="0.35">
      <c r="A40" s="40" t="s">
        <v>2615</v>
      </c>
      <c r="B40" s="41" t="s">
        <v>4612</v>
      </c>
      <c r="C40" s="40" t="s">
        <v>2616</v>
      </c>
    </row>
    <row r="41" spans="1:3" x14ac:dyDescent="0.35">
      <c r="A41" s="40" t="s">
        <v>2674</v>
      </c>
      <c r="B41" s="41" t="s">
        <v>4613</v>
      </c>
      <c r="C41" s="40" t="s">
        <v>2675</v>
      </c>
    </row>
    <row r="42" spans="1:3" x14ac:dyDescent="0.35">
      <c r="A42" s="40" t="s">
        <v>2747</v>
      </c>
      <c r="B42" s="41" t="s">
        <v>4614</v>
      </c>
      <c r="C42" s="40" t="s">
        <v>2748</v>
      </c>
    </row>
    <row r="43" spans="1:3" x14ac:dyDescent="0.35">
      <c r="A43" s="40" t="s">
        <v>2752</v>
      </c>
      <c r="B43" s="41" t="s">
        <v>4615</v>
      </c>
      <c r="C43" s="40" t="s">
        <v>2753</v>
      </c>
    </row>
    <row r="44" spans="1:3" x14ac:dyDescent="0.35">
      <c r="A44" s="40" t="s">
        <v>2762</v>
      </c>
      <c r="B44" s="41" t="s">
        <v>4616</v>
      </c>
      <c r="C44" s="40" t="s">
        <v>2763</v>
      </c>
    </row>
    <row r="45" spans="1:3" x14ac:dyDescent="0.35">
      <c r="A45" s="40" t="s">
        <v>2778</v>
      </c>
      <c r="B45" s="41" t="s">
        <v>4617</v>
      </c>
      <c r="C45" s="40" t="s">
        <v>2779</v>
      </c>
    </row>
    <row r="46" spans="1:3" x14ac:dyDescent="0.35">
      <c r="A46" s="40" t="s">
        <v>2780</v>
      </c>
      <c r="B46" s="41" t="s">
        <v>4618</v>
      </c>
      <c r="C46" s="40" t="s">
        <v>2781</v>
      </c>
    </row>
    <row r="47" spans="1:3" x14ac:dyDescent="0.35">
      <c r="A47" s="40" t="s">
        <v>2788</v>
      </c>
      <c r="B47" s="41" t="s">
        <v>4619</v>
      </c>
      <c r="C47" s="40" t="s">
        <v>2789</v>
      </c>
    </row>
    <row r="48" spans="1:3" x14ac:dyDescent="0.35">
      <c r="A48" s="40" t="s">
        <v>2796</v>
      </c>
      <c r="B48" s="41" t="s">
        <v>4620</v>
      </c>
      <c r="C48" s="40" t="s">
        <v>2797</v>
      </c>
    </row>
    <row r="49" spans="1:3" x14ac:dyDescent="0.35">
      <c r="A49" s="40" t="s">
        <v>2798</v>
      </c>
      <c r="B49" s="41" t="s">
        <v>4621</v>
      </c>
      <c r="C49" s="40" t="s">
        <v>2799</v>
      </c>
    </row>
    <row r="50" spans="1:3" x14ac:dyDescent="0.35">
      <c r="A50" s="40" t="s">
        <v>2800</v>
      </c>
      <c r="B50" s="41" t="s">
        <v>4622</v>
      </c>
      <c r="C50" s="40" t="s">
        <v>2801</v>
      </c>
    </row>
    <row r="51" spans="1:3" x14ac:dyDescent="0.35">
      <c r="A51" s="40" t="s">
        <v>2802</v>
      </c>
      <c r="B51" s="41" t="s">
        <v>4623</v>
      </c>
      <c r="C51" s="40" t="s">
        <v>2803</v>
      </c>
    </row>
    <row r="52" spans="1:3" x14ac:dyDescent="0.35">
      <c r="A52" s="40" t="s">
        <v>2807</v>
      </c>
      <c r="B52" s="41" t="s">
        <v>4624</v>
      </c>
      <c r="C52" s="40" t="s">
        <v>2808</v>
      </c>
    </row>
    <row r="53" spans="1:3" x14ac:dyDescent="0.35">
      <c r="A53" s="40" t="s">
        <v>2812</v>
      </c>
      <c r="B53" s="41" t="s">
        <v>4625</v>
      </c>
      <c r="C53" s="40" t="s">
        <v>2813</v>
      </c>
    </row>
    <row r="54" spans="1:3" x14ac:dyDescent="0.35">
      <c r="A54" s="40" t="s">
        <v>2818</v>
      </c>
      <c r="B54" s="41" t="s">
        <v>4626</v>
      </c>
      <c r="C54" s="40" t="s">
        <v>2819</v>
      </c>
    </row>
    <row r="55" spans="1:3" x14ac:dyDescent="0.35">
      <c r="A55" s="40" t="s">
        <v>2821</v>
      </c>
      <c r="B55" s="41" t="s">
        <v>4627</v>
      </c>
      <c r="C55" s="40" t="s">
        <v>2822</v>
      </c>
    </row>
    <row r="56" spans="1:3" x14ac:dyDescent="0.35">
      <c r="A56" s="40" t="s">
        <v>2826</v>
      </c>
      <c r="B56" s="41" t="s">
        <v>4628</v>
      </c>
      <c r="C56" s="40" t="s">
        <v>2827</v>
      </c>
    </row>
    <row r="57" spans="1:3" x14ac:dyDescent="0.35">
      <c r="A57" s="40" t="s">
        <v>2935</v>
      </c>
      <c r="B57" s="41" t="s">
        <v>4629</v>
      </c>
      <c r="C57" s="40" t="s">
        <v>2936</v>
      </c>
    </row>
    <row r="58" spans="1:3" x14ac:dyDescent="0.35">
      <c r="A58" s="40" t="s">
        <v>2937</v>
      </c>
      <c r="B58" s="41" t="s">
        <v>4630</v>
      </c>
      <c r="C58" s="40" t="s">
        <v>2938</v>
      </c>
    </row>
    <row r="59" spans="1:3" x14ac:dyDescent="0.35">
      <c r="A59" s="40" t="s">
        <v>2978</v>
      </c>
      <c r="B59" s="41" t="s">
        <v>4631</v>
      </c>
      <c r="C59" s="40" t="s">
        <v>2979</v>
      </c>
    </row>
    <row r="60" spans="1:3" x14ac:dyDescent="0.35">
      <c r="A60" s="40" t="s">
        <v>2995</v>
      </c>
      <c r="B60" s="41" t="s">
        <v>4632</v>
      </c>
      <c r="C60" s="40" t="s">
        <v>2996</v>
      </c>
    </row>
    <row r="61" spans="1:3" x14ac:dyDescent="0.35">
      <c r="A61" s="40" t="s">
        <v>3009</v>
      </c>
      <c r="B61" s="41" t="s">
        <v>4633</v>
      </c>
      <c r="C61" s="40" t="s">
        <v>3010</v>
      </c>
    </row>
    <row r="62" spans="1:3" x14ac:dyDescent="0.35">
      <c r="A62" s="40" t="s">
        <v>3024</v>
      </c>
      <c r="B62" s="41" t="s">
        <v>4634</v>
      </c>
      <c r="C62" s="40" t="s">
        <v>3025</v>
      </c>
    </row>
    <row r="63" spans="1:3" x14ac:dyDescent="0.35">
      <c r="A63" s="40" t="s">
        <v>3034</v>
      </c>
      <c r="B63" s="41" t="s">
        <v>4635</v>
      </c>
      <c r="C63" s="40" t="s">
        <v>3035</v>
      </c>
    </row>
    <row r="64" spans="1:3" x14ac:dyDescent="0.35">
      <c r="A64" s="40" t="s">
        <v>3036</v>
      </c>
      <c r="B64" s="41" t="s">
        <v>4636</v>
      </c>
      <c r="C64" s="40" t="s">
        <v>3037</v>
      </c>
    </row>
    <row r="65" spans="1:3" x14ac:dyDescent="0.35">
      <c r="A65" s="40" t="s">
        <v>3038</v>
      </c>
      <c r="B65" s="41" t="s">
        <v>4637</v>
      </c>
      <c r="C65" s="40" t="s">
        <v>3039</v>
      </c>
    </row>
    <row r="66" spans="1:3" x14ac:dyDescent="0.35">
      <c r="A66" s="40" t="s">
        <v>3048</v>
      </c>
      <c r="B66" s="41" t="s">
        <v>4638</v>
      </c>
      <c r="C66" s="40" t="s">
        <v>3049</v>
      </c>
    </row>
    <row r="67" spans="1:3" x14ac:dyDescent="0.35">
      <c r="A67" s="40" t="s">
        <v>3055</v>
      </c>
      <c r="B67" s="41" t="s">
        <v>4639</v>
      </c>
      <c r="C67" s="40" t="s">
        <v>3056</v>
      </c>
    </row>
    <row r="68" spans="1:3" x14ac:dyDescent="0.35">
      <c r="A68" s="40" t="s">
        <v>2925</v>
      </c>
      <c r="B68" s="41" t="s">
        <v>4640</v>
      </c>
      <c r="C68" s="40" t="s">
        <v>3063</v>
      </c>
    </row>
    <row r="69" spans="1:3" x14ac:dyDescent="0.35">
      <c r="A69" s="40" t="s">
        <v>3067</v>
      </c>
      <c r="B69" s="41" t="s">
        <v>4641</v>
      </c>
      <c r="C69" s="40" t="s">
        <v>3068</v>
      </c>
    </row>
    <row r="70" spans="1:3" x14ac:dyDescent="0.35">
      <c r="A70" s="40" t="s">
        <v>3072</v>
      </c>
      <c r="B70" s="41" t="s">
        <v>4642</v>
      </c>
      <c r="C70" s="40" t="s">
        <v>3073</v>
      </c>
    </row>
    <row r="71" spans="1:3" x14ac:dyDescent="0.35">
      <c r="A71" s="40" t="s">
        <v>3096</v>
      </c>
      <c r="B71" s="41" t="s">
        <v>4643</v>
      </c>
      <c r="C71" s="40" t="s">
        <v>3097</v>
      </c>
    </row>
    <row r="72" spans="1:3" x14ac:dyDescent="0.35">
      <c r="A72" s="40" t="s">
        <v>3161</v>
      </c>
      <c r="B72" s="41" t="s">
        <v>4644</v>
      </c>
      <c r="C72" s="40" t="s">
        <v>3162</v>
      </c>
    </row>
    <row r="73" spans="1:3" x14ac:dyDescent="0.35">
      <c r="A73" s="40" t="s">
        <v>3193</v>
      </c>
      <c r="B73" s="41" t="s">
        <v>4645</v>
      </c>
      <c r="C73" s="40" t="s">
        <v>3194</v>
      </c>
    </row>
    <row r="74" spans="1:3" x14ac:dyDescent="0.35">
      <c r="A74" s="40" t="s">
        <v>3195</v>
      </c>
      <c r="B74" s="41" t="s">
        <v>4646</v>
      </c>
      <c r="C74" s="40" t="s">
        <v>3196</v>
      </c>
    </row>
    <row r="75" spans="1:3" x14ac:dyDescent="0.35">
      <c r="A75" s="40" t="s">
        <v>3233</v>
      </c>
      <c r="B75" s="41" t="s">
        <v>4647</v>
      </c>
      <c r="C75" s="40" t="s">
        <v>3234</v>
      </c>
    </row>
    <row r="76" spans="1:3" x14ac:dyDescent="0.35">
      <c r="A76" s="40" t="s">
        <v>3253</v>
      </c>
      <c r="B76" s="41" t="s">
        <v>4648</v>
      </c>
      <c r="C76" s="40" t="s">
        <v>3254</v>
      </c>
    </row>
    <row r="77" spans="1:3" x14ac:dyDescent="0.35">
      <c r="A77" s="40" t="s">
        <v>3256</v>
      </c>
      <c r="B77" s="41" t="s">
        <v>4649</v>
      </c>
      <c r="C77" s="40" t="s">
        <v>3257</v>
      </c>
    </row>
    <row r="78" spans="1:3" x14ac:dyDescent="0.35">
      <c r="A78" s="40" t="s">
        <v>3267</v>
      </c>
      <c r="B78" s="41" t="s">
        <v>4650</v>
      </c>
      <c r="C78" s="40" t="s">
        <v>3268</v>
      </c>
    </row>
    <row r="79" spans="1:3" x14ac:dyDescent="0.35">
      <c r="A79" s="40" t="s">
        <v>3284</v>
      </c>
      <c r="B79" s="41" t="s">
        <v>4651</v>
      </c>
      <c r="C79" s="40" t="s">
        <v>3285</v>
      </c>
    </row>
    <row r="80" spans="1:3" x14ac:dyDescent="0.35">
      <c r="A80" s="40" t="s">
        <v>3292</v>
      </c>
      <c r="B80" s="41" t="s">
        <v>4652</v>
      </c>
      <c r="C80" s="40" t="s">
        <v>3293</v>
      </c>
    </row>
    <row r="81" spans="1:3" x14ac:dyDescent="0.35">
      <c r="A81" s="40" t="s">
        <v>3317</v>
      </c>
      <c r="B81" s="41" t="s">
        <v>4653</v>
      </c>
      <c r="C81" s="40" t="s">
        <v>3318</v>
      </c>
    </row>
    <row r="82" spans="1:3" x14ac:dyDescent="0.35">
      <c r="A82" s="40" t="s">
        <v>3339</v>
      </c>
      <c r="B82" s="41" t="s">
        <v>4654</v>
      </c>
      <c r="C82" s="40" t="s">
        <v>3340</v>
      </c>
    </row>
    <row r="83" spans="1:3" x14ac:dyDescent="0.35">
      <c r="A83" s="40" t="s">
        <v>3356</v>
      </c>
      <c r="B83" s="41" t="s">
        <v>4655</v>
      </c>
      <c r="C83" s="40" t="s">
        <v>3357</v>
      </c>
    </row>
    <row r="84" spans="1:3" x14ac:dyDescent="0.35">
      <c r="A84" s="40" t="s">
        <v>3391</v>
      </c>
      <c r="B84" s="41" t="s">
        <v>4656</v>
      </c>
      <c r="C84" s="40" t="s">
        <v>3392</v>
      </c>
    </row>
    <row r="85" spans="1:3" x14ac:dyDescent="0.35">
      <c r="A85" s="40" t="s">
        <v>3402</v>
      </c>
      <c r="B85" s="41" t="s">
        <v>4657</v>
      </c>
      <c r="C85" s="40" t="s">
        <v>3403</v>
      </c>
    </row>
    <row r="86" spans="1:3" x14ac:dyDescent="0.35">
      <c r="A86" s="40" t="s">
        <v>3437</v>
      </c>
      <c r="B86" s="41" t="s">
        <v>4658</v>
      </c>
      <c r="C86" s="40" t="s">
        <v>3438</v>
      </c>
    </row>
    <row r="87" spans="1:3" x14ac:dyDescent="0.35">
      <c r="A87" s="40" t="s">
        <v>3448</v>
      </c>
      <c r="B87" s="41" t="s">
        <v>4659</v>
      </c>
      <c r="C87" s="40" t="s">
        <v>3449</v>
      </c>
    </row>
    <row r="88" spans="1:3" x14ac:dyDescent="0.35">
      <c r="A88" s="40" t="s">
        <v>3480</v>
      </c>
      <c r="B88" s="41" t="s">
        <v>4660</v>
      </c>
      <c r="C88" s="40" t="s">
        <v>3481</v>
      </c>
    </row>
    <row r="89" spans="1:3" x14ac:dyDescent="0.35">
      <c r="A89" s="40" t="s">
        <v>3488</v>
      </c>
      <c r="B89" s="41" t="s">
        <v>4661</v>
      </c>
      <c r="C89" s="40" t="s">
        <v>3489</v>
      </c>
    </row>
    <row r="90" spans="1:3" x14ac:dyDescent="0.35">
      <c r="A90" s="40" t="s">
        <v>3505</v>
      </c>
      <c r="B90" s="41" t="s">
        <v>4662</v>
      </c>
      <c r="C90" s="40" t="s">
        <v>3506</v>
      </c>
    </row>
    <row r="91" spans="1:3" x14ac:dyDescent="0.35">
      <c r="A91" s="40" t="s">
        <v>3525</v>
      </c>
      <c r="B91" s="41" t="s">
        <v>4663</v>
      </c>
      <c r="C91" s="40" t="s">
        <v>3526</v>
      </c>
    </row>
    <row r="92" spans="1:3" x14ac:dyDescent="0.35">
      <c r="A92" s="40" t="s">
        <v>1720</v>
      </c>
      <c r="B92" s="41" t="s">
        <v>4664</v>
      </c>
      <c r="C92" s="40" t="s">
        <v>3687</v>
      </c>
    </row>
    <row r="93" spans="1:3" x14ac:dyDescent="0.35">
      <c r="A93" s="40" t="s">
        <v>3688</v>
      </c>
      <c r="B93" s="41" t="s">
        <v>4665</v>
      </c>
      <c r="C93" s="40" t="s">
        <v>3689</v>
      </c>
    </row>
    <row r="94" spans="1:3" x14ac:dyDescent="0.35">
      <c r="A94" s="40" t="s">
        <v>3714</v>
      </c>
      <c r="B94" s="41" t="s">
        <v>4666</v>
      </c>
      <c r="C94" s="40" t="s">
        <v>3715</v>
      </c>
    </row>
    <row r="95" spans="1:3" x14ac:dyDescent="0.35">
      <c r="A95" s="40" t="s">
        <v>3716</v>
      </c>
      <c r="B95" s="41" t="s">
        <v>4667</v>
      </c>
      <c r="C95" s="40" t="s">
        <v>3717</v>
      </c>
    </row>
    <row r="96" spans="1:3" x14ac:dyDescent="0.35">
      <c r="A96" s="40" t="s">
        <v>3766</v>
      </c>
      <c r="B96" s="41" t="s">
        <v>4668</v>
      </c>
      <c r="C96" s="40" t="s">
        <v>3767</v>
      </c>
    </row>
    <row r="97" spans="1:3" x14ac:dyDescent="0.35">
      <c r="A97" s="40" t="s">
        <v>2782</v>
      </c>
      <c r="B97" s="41" t="s">
        <v>4669</v>
      </c>
      <c r="C97" s="40" t="s">
        <v>3789</v>
      </c>
    </row>
    <row r="98" spans="1:3" x14ac:dyDescent="0.35">
      <c r="A98" s="40" t="s">
        <v>3799</v>
      </c>
      <c r="B98" s="41" t="s">
        <v>4670</v>
      </c>
      <c r="C98" s="40" t="s">
        <v>3800</v>
      </c>
    </row>
    <row r="99" spans="1:3" x14ac:dyDescent="0.35">
      <c r="A99" s="40" t="s">
        <v>3816</v>
      </c>
      <c r="B99" s="41" t="s">
        <v>4671</v>
      </c>
      <c r="C99" s="40" t="s">
        <v>3817</v>
      </c>
    </row>
    <row r="100" spans="1:3" x14ac:dyDescent="0.35">
      <c r="A100" s="40" t="s">
        <v>3823</v>
      </c>
      <c r="B100" s="41" t="s">
        <v>4672</v>
      </c>
      <c r="C100" s="40" t="s">
        <v>3824</v>
      </c>
    </row>
    <row r="101" spans="1:3" x14ac:dyDescent="0.35">
      <c r="A101" s="40" t="s">
        <v>3920</v>
      </c>
      <c r="B101" s="41" t="s">
        <v>4673</v>
      </c>
      <c r="C101" s="40" t="s">
        <v>3921</v>
      </c>
    </row>
    <row r="102" spans="1:3" x14ac:dyDescent="0.35">
      <c r="A102" s="40" t="s">
        <v>4397</v>
      </c>
      <c r="B102" s="41" t="s">
        <v>4674</v>
      </c>
      <c r="C102" s="40" t="s">
        <v>4398</v>
      </c>
    </row>
    <row r="103" spans="1:3" x14ac:dyDescent="0.35">
      <c r="A103" s="40" t="s">
        <v>4399</v>
      </c>
      <c r="B103" s="41" t="s">
        <v>4675</v>
      </c>
      <c r="C103" s="40" t="s">
        <v>4400</v>
      </c>
    </row>
    <row r="104" spans="1:3" x14ac:dyDescent="0.35">
      <c r="A104" s="40" t="s">
        <v>4401</v>
      </c>
      <c r="B104" s="41" t="s">
        <v>4676</v>
      </c>
      <c r="C104" s="40" t="s">
        <v>4402</v>
      </c>
    </row>
    <row r="105" spans="1:3" x14ac:dyDescent="0.35">
      <c r="A105" s="40" t="s">
        <v>3255</v>
      </c>
      <c r="B105" s="41" t="s">
        <v>4677</v>
      </c>
      <c r="C105" s="40" t="s">
        <v>4442</v>
      </c>
    </row>
    <row r="106" spans="1:3" x14ac:dyDescent="0.35">
      <c r="A106" s="40" t="s">
        <v>4443</v>
      </c>
      <c r="B106" s="41" t="s">
        <v>4678</v>
      </c>
      <c r="C106" s="40" t="s">
        <v>4444</v>
      </c>
    </row>
    <row r="107" spans="1:3" x14ac:dyDescent="0.35">
      <c r="A107" s="40" t="s">
        <v>4445</v>
      </c>
      <c r="B107" s="41" t="s">
        <v>4679</v>
      </c>
      <c r="C107" s="40" t="s">
        <v>4446</v>
      </c>
    </row>
    <row r="108" spans="1:3" x14ac:dyDescent="0.35">
      <c r="A108" s="40" t="s">
        <v>4471</v>
      </c>
      <c r="B108" s="41" t="s">
        <v>4680</v>
      </c>
      <c r="C108" s="40" t="s">
        <v>4472</v>
      </c>
    </row>
    <row r="109" spans="1:3" x14ac:dyDescent="0.35">
      <c r="A109" s="40" t="s">
        <v>4488</v>
      </c>
      <c r="B109" s="41" t="s">
        <v>4681</v>
      </c>
      <c r="C109" s="40" t="s">
        <v>4489</v>
      </c>
    </row>
    <row r="110" spans="1:3" x14ac:dyDescent="0.35">
      <c r="A110" s="40" t="s">
        <v>4493</v>
      </c>
      <c r="B110" s="41" t="s">
        <v>4682</v>
      </c>
      <c r="C110" s="40" t="s">
        <v>4494</v>
      </c>
    </row>
    <row r="111" spans="1:3" x14ac:dyDescent="0.35">
      <c r="A111" s="40" t="s">
        <v>4501</v>
      </c>
      <c r="B111" s="41" t="s">
        <v>4683</v>
      </c>
      <c r="C111" s="40" t="s">
        <v>4502</v>
      </c>
    </row>
    <row r="112" spans="1:3" x14ac:dyDescent="0.35">
      <c r="A112" s="40" t="s">
        <v>4503</v>
      </c>
      <c r="B112" s="41" t="s">
        <v>4684</v>
      </c>
      <c r="C112" s="40" t="s">
        <v>4504</v>
      </c>
    </row>
    <row r="113" spans="1:3" x14ac:dyDescent="0.35">
      <c r="A113" s="40" t="s">
        <v>4505</v>
      </c>
      <c r="B113" s="41" t="s">
        <v>4685</v>
      </c>
      <c r="C113" s="40" t="s">
        <v>4506</v>
      </c>
    </row>
    <row r="114" spans="1:3" x14ac:dyDescent="0.35">
      <c r="A114" s="40" t="s">
        <v>4527</v>
      </c>
      <c r="B114" s="41" t="s">
        <v>4686</v>
      </c>
      <c r="C114" s="40" t="s">
        <v>4528</v>
      </c>
    </row>
    <row r="115" spans="1:3" x14ac:dyDescent="0.35">
      <c r="A115" s="40" t="s">
        <v>4529</v>
      </c>
      <c r="B115" s="41" t="s">
        <v>4687</v>
      </c>
      <c r="C115" s="40" t="s">
        <v>4530</v>
      </c>
    </row>
    <row r="116" spans="1:3" x14ac:dyDescent="0.35">
      <c r="A116" s="40" t="s">
        <v>4531</v>
      </c>
      <c r="B116" s="41" t="s">
        <v>4688</v>
      </c>
      <c r="C116" s="40" t="s">
        <v>4532</v>
      </c>
    </row>
    <row r="117" spans="1:3" x14ac:dyDescent="0.35">
      <c r="A117" s="40" t="s">
        <v>4533</v>
      </c>
      <c r="B117" s="41" t="s">
        <v>4689</v>
      </c>
      <c r="C117" s="40" t="s">
        <v>4534</v>
      </c>
    </row>
    <row r="118" spans="1:3" x14ac:dyDescent="0.35">
      <c r="A118" s="40" t="s">
        <v>4541</v>
      </c>
      <c r="B118" s="41" t="s">
        <v>4690</v>
      </c>
      <c r="C118" s="40" t="s">
        <v>4542</v>
      </c>
    </row>
    <row r="119" spans="1:3" x14ac:dyDescent="0.35">
      <c r="A119" s="40" t="s">
        <v>4555</v>
      </c>
      <c r="B119" s="41" t="s">
        <v>2113</v>
      </c>
      <c r="C119" s="40" t="s">
        <v>2113</v>
      </c>
    </row>
    <row r="120" spans="1:3" x14ac:dyDescent="0.35">
      <c r="A120" s="40" t="s">
        <v>2820</v>
      </c>
      <c r="B120" s="41" t="s">
        <v>4560</v>
      </c>
      <c r="C120" s="40" t="s">
        <v>4560</v>
      </c>
    </row>
    <row r="121" spans="1:3" x14ac:dyDescent="0.35">
      <c r="A121" s="40" t="s">
        <v>4561</v>
      </c>
      <c r="B121" s="41" t="s">
        <v>4562</v>
      </c>
      <c r="C121" s="40" t="s">
        <v>4562</v>
      </c>
    </row>
    <row r="122" spans="1:3" x14ac:dyDescent="0.35">
      <c r="A122" s="40" t="s">
        <v>4563</v>
      </c>
      <c r="B122" s="41" t="s">
        <v>4691</v>
      </c>
      <c r="C122" s="40" t="s">
        <v>4564</v>
      </c>
    </row>
    <row r="123" spans="1:3" x14ac:dyDescent="0.35">
      <c r="A123" s="40" t="s">
        <v>4566</v>
      </c>
      <c r="B123" s="41" t="s">
        <v>4567</v>
      </c>
      <c r="C123" s="40" t="s">
        <v>4567</v>
      </c>
    </row>
    <row r="124" spans="1:3" x14ac:dyDescent="0.35">
      <c r="A124" s="40" t="s">
        <v>4568</v>
      </c>
      <c r="B124" s="41" t="s">
        <v>4692</v>
      </c>
      <c r="C124" s="40" t="s">
        <v>4569</v>
      </c>
    </row>
    <row r="125" spans="1:3" x14ac:dyDescent="0.35">
      <c r="A125" s="40" t="s">
        <v>4570</v>
      </c>
      <c r="B125" s="41" t="s">
        <v>4571</v>
      </c>
      <c r="C125" s="40" t="s">
        <v>4571</v>
      </c>
    </row>
    <row r="126" spans="1:3" x14ac:dyDescent="0.35">
      <c r="A126" s="40" t="s">
        <v>4572</v>
      </c>
      <c r="B126" s="41" t="s">
        <v>4573</v>
      </c>
      <c r="C126" s="40" t="s">
        <v>4573</v>
      </c>
    </row>
    <row r="127" spans="1:3" x14ac:dyDescent="0.35">
      <c r="A127" s="40" t="s">
        <v>4574</v>
      </c>
      <c r="B127" s="41" t="s">
        <v>4575</v>
      </c>
      <c r="C127" s="40" t="s">
        <v>4575</v>
      </c>
    </row>
  </sheetData>
  <mergeCells count="1">
    <mergeCell ref="A1:C1"/>
  </mergeCells>
  <hyperlinks>
    <hyperlink ref="B4" location="'SMEEF'!A1" display="'SMEEF'!A1" xr:uid="{26E0AF95-20DC-47D9-8482-5B38783E179B}"/>
    <hyperlink ref="B5" location="'SLMF'!A1" display="'SLMF'!A1" xr:uid="{79882367-6975-4C6D-8DBB-D7D9A4E4985B}"/>
    <hyperlink ref="B6" location="'SLTEF'!A1" display="'SLTEF'!A1" xr:uid="{46B4045E-D658-4338-A606-23284FD788A4}"/>
    <hyperlink ref="B7" location="'SMGLF'!A1" display="'SMGLF'!A1" xr:uid="{499BB5FC-FDB2-420E-9ED7-8FC8D6F7ABA8}"/>
    <hyperlink ref="B8" location="'SEHF'!A1" display="'SEHF'!A1" xr:uid="{3EE4DF04-D237-4FF7-81C7-175908D6A587}"/>
    <hyperlink ref="B9" location="'SMIF'!A1" display="'SMIF'!A1" xr:uid="{F0300BD1-2E5A-4C0F-AAE5-A9A6B3C5487A}"/>
    <hyperlink ref="B10" location="'SCOF'!A1" display="'SCOF'!A1" xr:uid="{AC727907-1642-49F3-8B77-D42890660F7E}"/>
    <hyperlink ref="B11" location="'STOF'!A1" display="'STOF'!A1" xr:uid="{1E5C0025-D1B1-463B-9251-EE7FA5F1C4C1}"/>
    <hyperlink ref="B12" location="'SHOF'!A1" display="'SHOF'!A1" xr:uid="{076557E1-6F3C-4E22-B25B-49412BDD4B7A}"/>
    <hyperlink ref="B13" location="'SCF'!A1" display="'SCF'!A1" xr:uid="{3B601442-2D7B-47B5-A964-5A08EC61516B}"/>
    <hyperlink ref="B14" location="'SNIF'!A1" display="'SNIF'!A1" xr:uid="{E976199E-D832-4F6A-B52F-04297C6BCE41}"/>
    <hyperlink ref="B15" location="'SMCBF-SP'!A1" display="'SMCBF-SP'!A1" xr:uid="{26DD14B4-B2B6-4F18-9A1F-06FA61CA2BBC}"/>
    <hyperlink ref="B16" location="'SOF'!A1" display="'SOF'!A1" xr:uid="{83CB4B58-96CE-48D5-BC72-E9996E12B844}"/>
    <hyperlink ref="B17" location="'SMMDF'!A1" display="'SMMDF'!A1" xr:uid="{0037BBB2-52E5-4991-8D7B-894FBFC91D14}"/>
    <hyperlink ref="B18" location="'SLF'!A1" display="'SLF'!A1" xr:uid="{5FD6D1DA-B9BE-43AA-85D5-9176F886820E}"/>
    <hyperlink ref="B19" location="'SDBF'!A1" display="'SDBF'!A1" xr:uid="{E9875A74-E7C2-4B78-9AF4-28FC1DC404AC}"/>
    <hyperlink ref="B20" location="'SSF'!A1" display="'SSF'!A1" xr:uid="{EC0F3315-1E44-4B7B-B780-D1B0C6B800B2}"/>
    <hyperlink ref="B21" location="'SCRF'!A1" display="'SCRF'!A1" xr:uid="{E847F8AE-4A66-4212-955C-A4298CA420BD}"/>
    <hyperlink ref="B22" location="'SFEF'!A1" display="'SFEF'!A1" xr:uid="{5B5245C6-614F-4D19-BE77-171329613754}"/>
    <hyperlink ref="B23" location="'SCHF'!A1" display="'SCHF'!A1" xr:uid="{61E0C5E5-874C-4C60-9133-97948413DD1F}"/>
    <hyperlink ref="B24" location="'SMUSD'!A1" display="'SMUSD'!A1" xr:uid="{D32BE414-20CB-487B-9DA3-41DC0561379E}"/>
    <hyperlink ref="B25" location="'SMIDCAP'!A1" display="'SMIDCAP'!A1" xr:uid="{1F363DEB-4733-4B9C-BEEE-466C6C2456F4}"/>
    <hyperlink ref="B26" location="'SMCMF'!A1" display="'SMCMF'!A1" xr:uid="{C35B5A36-4BDC-437A-A0F1-D888DF0C5C07}"/>
    <hyperlink ref="B27" location="'SMCOMMA'!A1" display="'SMCOMMA'!A1" xr:uid="{DAEEFD2F-F3F0-4DD3-9EEC-8F19505779B5}"/>
    <hyperlink ref="B28" location="'SMGF'!A1" display="'SMGF'!A1" xr:uid="{C964D3D1-64F2-43EB-9F00-D92936170CC2}"/>
    <hyperlink ref="B29" location="'SFLEXI'!A1" display="'SFLEXI'!A1" xr:uid="{98271031-EA0C-44ED-BC1A-5E10973149DC}"/>
    <hyperlink ref="B30" location="'SMAAF'!A1" display="'SMAAF'!A1" xr:uid="{1A55497F-4AA5-4014-A72C-3F59A06FFA14}"/>
    <hyperlink ref="B31" location="'SBLUECHIP'!A1" display="'SBLUECHIP'!A1" xr:uid="{FE029D7A-75FD-47A7-A7F7-0F02F7676CE6}"/>
    <hyperlink ref="B32" location="'SAOF'!A1" display="'SAOF'!A1" xr:uid="{12160546-0EB5-4740-9E6E-385A260DAED3}"/>
    <hyperlink ref="B33" location="'SIF'!A1" display="'SIF'!A1" xr:uid="{3746D58B-4071-4901-8489-6515D0149867}"/>
    <hyperlink ref="B34" location="'SMLDF'!A1" display="'SMLDF'!A1" xr:uid="{5255448E-09BE-4315-B4E7-800E816D460B}"/>
    <hyperlink ref="B35" location="'SSTDF'!A1" display="'SSTDF'!A1" xr:uid="{34FDA5DA-C454-454B-8346-44F53D31E525}"/>
    <hyperlink ref="B36" location="'SETFGOLD'!A1" display="'SETFGOLD'!A1" xr:uid="{0F1D3CEA-A0E9-4532-B141-49DAC4829018}"/>
    <hyperlink ref="B37" location="'SPSU'!A1" display="'SPSU'!A1" xr:uid="{781FC0A7-64DB-411B-94F3-DA3949AB4155}"/>
    <hyperlink ref="B38" location="'SGF'!A1" display="'SGF'!A1" xr:uid="{ECB12024-F6B4-4FA8-86C6-51D7072176F2}"/>
    <hyperlink ref="B39" location="'SBISENSEX'!A1" display="'SBISENSEX'!A1" xr:uid="{D7446A8C-C8D5-4575-8216-41ED90B69E7C}"/>
    <hyperlink ref="B40" location="'SSCF'!A1" display="'SSCF'!A1" xr:uid="{BFA5590C-DCFC-408D-88E6-9BC21254109C}"/>
    <hyperlink ref="B41" location="'SBPF'!A1" display="'SBPF'!A1" xr:uid="{63E3FF6B-296D-4AEC-8992-63E7F320985D}"/>
    <hyperlink ref="B42" location="'SLTAF-II'!A1" display="'SLTAF-II'!A1" xr:uid="{DFBD98CC-6004-4C2F-8E26-9F3F34940222}"/>
    <hyperlink ref="B43" location="'SBFS'!A1" display="'SBFS'!A1" xr:uid="{28D08899-CB72-4142-BE8E-D8186AC2B75E}"/>
    <hyperlink ref="B44" location="'SETFNN50'!A1" display="'SETFNN50'!A1" xr:uid="{B7A27E61-ABB7-4F6A-89C0-38CF716953C9}"/>
    <hyperlink ref="B45" location="'SETFNIFBK'!A1" display="'SETFNIFBK'!A1" xr:uid="{2FB4291A-1158-4BE5-86E6-702017DC43F4}"/>
    <hyperlink ref="B46" location="'SETFBSE100'!A1" display="'SETFBSE100'!A1" xr:uid="{4E188FCA-33FE-445F-BF1B-133A5D5B72B4}"/>
    <hyperlink ref="B47" location="'SESF'!A1" display="'SESF'!A1" xr:uid="{B0DCADA3-4E56-4C67-9A65-A29B87CE4D09}"/>
    <hyperlink ref="B48" location="'SETFNIF50'!A1" display="'SETFNIF50'!A1" xr:uid="{BD702874-E642-4F7C-8661-42532461B000}"/>
    <hyperlink ref="B49" location="'SLTAF-III'!A1" display="'SLTAF-III'!A1" xr:uid="{9AD83143-538B-441E-B9F1-461CC52B4CBB}"/>
    <hyperlink ref="B50" location="'SETF10GILT'!A1" display="'SETF10GILT'!A1" xr:uid="{367E2FFF-55A0-4153-AA4C-D1BC79EE4C8F}"/>
    <hyperlink ref="B51" location="'SLTAF-IV'!A1" display="'SLTAF-IV'!A1" xr:uid="{0F4BE8DD-2CD4-4455-B777-2C8D89C52E60}"/>
    <hyperlink ref="B52" location="'SLTAF-V'!A1" display="'SLTAF-V'!A1" xr:uid="{CBB9DBF8-5D80-4D8A-BFDF-D9B237E31BAD}"/>
    <hyperlink ref="B53" location="'SLTAF-VI'!A1" display="'SLTAF-VI'!A1" xr:uid="{B073C560-A743-4ABC-AAD1-88F5AAAB75CA}"/>
    <hyperlink ref="B54" location="'SETFSN50'!A1" display="'SETFSN50'!A1" xr:uid="{2F8ED28F-91FB-484F-8248-BAB559621887}"/>
    <hyperlink ref="B55" location="'SBIETFQLTY'!A1" display="'SBIETFQLTY'!A1" xr:uid="{CFF57688-D734-429B-B57D-9E19F23DE89C}"/>
    <hyperlink ref="B56" location="'SCBF'!A1" display="'SCBF'!A1" xr:uid="{73287477-43B8-4BE3-8756-7B5B3B079870}"/>
    <hyperlink ref="B57" location="'SEMVF'!A1" display="'SEMVF'!A1" xr:uid="{FE2D3433-4B40-4175-B53A-E24D0B7196DE}"/>
    <hyperlink ref="B58" location="'SFMP- Series 1'!A1" display="'SFMP- Series 1'!A1" xr:uid="{E9106D65-B347-4C42-9C87-FFAA3CB99C30}"/>
    <hyperlink ref="B59" location="'SFMP- Series 6'!A1" display="'SFMP- Series 6'!A1" xr:uid="{1C360C75-7F0F-4B19-AE80-B17C48BC4E4C}"/>
    <hyperlink ref="B60" location="'SFMP- Series 34'!A1" display="'SFMP- Series 34'!A1" xr:uid="{9081A4B4-183A-446C-B88B-D2EAC800152E}"/>
    <hyperlink ref="B61" location="'SMCBF-IP'!A1" display="'SMCBF-IP'!A1" xr:uid="{322B5668-AD4E-4296-A934-C661EDEAD380}"/>
    <hyperlink ref="B62" location="'SFRDF'!A1" display="'SFRDF'!A1" xr:uid="{0A1E7829-56BC-47FD-BC3D-A025474C8473}"/>
    <hyperlink ref="B63" location="'SBIETFIT'!A1" display="'SBIETFIT'!A1" xr:uid="{00E3CCEC-6437-4F00-9AD8-8C94EAEAB3B1}"/>
    <hyperlink ref="B64" location="'SBIETFPB'!A1" display="'SBIETFPB'!A1" xr:uid="{92AB01D2-3E34-457A-A9B7-E7184BE18DAC}"/>
    <hyperlink ref="B65" location="'SRBF-AP'!A1" display="'SRBF-AP'!A1" xr:uid="{7FF34347-9BC2-4F38-A270-297DD5B3049B}"/>
    <hyperlink ref="B66" location="'SRBF-AHP'!A1" display="'SRBF-AHP'!A1" xr:uid="{BEDD416D-AB4B-4700-9CCE-29254F1F3A9C}"/>
    <hyperlink ref="B67" location="'SRBF-CHP'!A1" display="'SRBF-CHP'!A1" xr:uid="{07CC1BA3-71BB-4B64-877F-6924CADFB5C0}"/>
    <hyperlink ref="B68" location="'SRBF-CP'!A1" display="'SRBF-CP'!A1" xr:uid="{983A8E48-E42E-45C3-BA2C-093CC653B4FC}"/>
    <hyperlink ref="B69" location="'SIA-US EQUITY FOF'!A1" display="'SIA-US EQUITY FOF'!A1" xr:uid="{75655CFB-14F9-457E-A1D5-AE0926E1EF82}"/>
    <hyperlink ref="B70" location="'SFMP- Series 41'!A1" display="'SFMP- Series 41'!A1" xr:uid="{B2452E0F-658B-4229-9198-82B2C59FDCCD}"/>
    <hyperlink ref="B71" location="'SFMP- Series 42'!A1" display="'SFMP- Series 42'!A1" xr:uid="{FE00C260-FE04-4852-8922-E3A48C7A5BCB}"/>
    <hyperlink ref="B72" location="'SFMP- Series 43'!A1" display="'SFMP- Series 43'!A1" xr:uid="{A11D0970-34C0-4665-A60D-C4AA179293B1}"/>
    <hyperlink ref="B73" location="'SNN50'!A1" display="'SNN50'!A1" xr:uid="{191A2F26-A5AA-4A4A-9356-B9B4427D77A3}"/>
    <hyperlink ref="B74" location="'SFMP- Series 44'!A1" display="'SFMP- Series 44'!A1" xr:uid="{C3228395-8DB4-4027-9C16-4BC5F4679B6B}"/>
    <hyperlink ref="B75" location="'SFMP- Series 45'!A1" display="'SFMP- Series 45'!A1" xr:uid="{8111BAAB-6A65-4EE0-BEE3-C4136EBE9254}"/>
    <hyperlink ref="B76" location="'SBIETFCON'!A1" display="'SBIETFCON'!A1" xr:uid="{AA1D43D7-F611-4F81-9ED9-6163EE7BB1B9}"/>
    <hyperlink ref="B77" location="'SFMP- Series 46'!A1" display="'SFMP- Series 46'!A1" xr:uid="{38F20B03-5924-4B03-9992-CB4E72287BDD}"/>
    <hyperlink ref="B78" location="'SFMP- Series 47'!A1" display="'SFMP- Series 47'!A1" xr:uid="{8968AF9B-D977-43EA-8572-D6AD75359786}"/>
    <hyperlink ref="B79" location="'SFMP- Series 48'!A1" display="'SFMP- Series 48'!A1" xr:uid="{E660B94D-6DF3-4337-AE00-284EE37D221C}"/>
    <hyperlink ref="B80" location="'SBAF'!A1" display="'SBAF'!A1" xr:uid="{32AAEB22-6779-41AE-87A8-F8704421161B}"/>
    <hyperlink ref="B81" location="'SFMP- Series 49'!A1" display="'SFMP- Series 49'!A1" xr:uid="{FA4E760D-36F1-4415-9A0F-E9D813148DD1}"/>
    <hyperlink ref="B82" location="'SFMP- Series 50'!A1" display="'SFMP- Series 50'!A1" xr:uid="{AA5DA115-BB5C-432A-8186-BEBC8349DEF1}"/>
    <hyperlink ref="B83" location="'SFMP- Series 51'!A1" display="'SFMP- Series 51'!A1" xr:uid="{E0063C6A-028C-41CD-A147-48A2ED612023}"/>
    <hyperlink ref="B84" location="'SFMP- Series 52'!A1" display="'SFMP- Series 52'!A1" xr:uid="{8F924101-1DD3-4641-862E-97DE1DC2E700}"/>
    <hyperlink ref="B85" location="'SFMP- Series 53'!A1" display="'SFMP- Series 53'!A1" xr:uid="{EA631BA5-B7C6-4914-B4FF-D05F90BA8C3C}"/>
    <hyperlink ref="B86" location="'SFMP- Series 54'!A1" display="'SFMP- Series 54'!A1" xr:uid="{50E4C982-199D-4F0C-ABDA-0B218B1B7CF9}"/>
    <hyperlink ref="B87" location="'SFMP- Series 55'!A1" display="'SFMP- Series 55'!A1" xr:uid="{8D325510-2D5B-49EB-AC6E-E3452EC6A878}"/>
    <hyperlink ref="B88" location="'SFMP- Series 56'!A1" display="'SFMP- Series 56'!A1" xr:uid="{B5C64C50-B1DC-41AC-B1B1-1E17A4FADD32}"/>
    <hyperlink ref="B89" location="'SFMP- Series 57'!A1" display="'SFMP- Series 57'!A1" xr:uid="{0963B969-476F-42B5-9E78-72CEE4BBD914}"/>
    <hyperlink ref="B90" location="'SFMP- Series 58'!A1" display="'SFMP- Series 58'!A1" xr:uid="{629A7C15-7A6D-4D5D-AB73-44C777AE92B2}"/>
    <hyperlink ref="B91" location="'SCPSE'!A1" display="'SCPSE'!A1" xr:uid="{3CA81A04-29CA-458F-99EE-138FADB9D257}"/>
    <hyperlink ref="B92" location="'SFMP- Series 59'!A1" display="'SFMP- Series 59'!A1" xr:uid="{884173E7-5EE1-4C7C-BF3B-BA6C2D47DBBE}"/>
    <hyperlink ref="B93" location="'SFMP- Series 60'!A1" display="'SFMP- Series 60'!A1" xr:uid="{9E0039F8-F49F-4A29-B437-91ADCB0593B8}"/>
    <hyperlink ref="B94" location="'SMCF'!A1" display="'SMCF'!A1" xr:uid="{B7642C88-63ED-41C2-A188-F06DCD5661E3}"/>
    <hyperlink ref="B95" location="'SFMP- Series 61'!A1" display="'SFMP- Series 61'!A1" xr:uid="{C383E247-2AB1-4C2E-9AE0-58370D70B550}"/>
    <hyperlink ref="B96" location="'SFMP- Series 66'!A1" display="'SFMP- Series 66'!A1" xr:uid="{F616DF2F-A6FA-4C46-846E-C9F24B0DE705}"/>
    <hyperlink ref="B97" location="'SFMP- Series 67'!A1" display="'SFMP- Series 67'!A1" xr:uid="{80754636-9910-4692-8E6A-781484B5A224}"/>
    <hyperlink ref="B98" location="'SFMP- Series 64'!A1" display="'SFMP- Series 64'!A1" xr:uid="{9439DFEF-521F-4725-B6AA-336C277F8853}"/>
    <hyperlink ref="B99" location="'SFMP- Series 68'!A1" display="'SFMP- Series 68'!A1" xr:uid="{BE782236-7BFF-4DD7-AE7D-5734E0B7BC89}"/>
    <hyperlink ref="B100" location="'SNM150IF'!A1" display="'SNM150IF'!A1" xr:uid="{017A3B8B-C146-4C6E-A2DB-430AF0842633}"/>
    <hyperlink ref="B101" location="'SNS250IF'!A1" display="'SNS250IF'!A1" xr:uid="{A069EE55-BAE9-41F0-8BDC-8E5EC9279753}"/>
    <hyperlink ref="B102" location="'SCIGI-JUN 2036'!A1" display="'SCIGI-JUN 2036'!A1" xr:uid="{5B5C2CA6-D6D8-4466-BB99-412431A9143D}"/>
    <hyperlink ref="B103" location="'SCIGI-APR 2029'!A1" display="'SCIGI-APR 2029'!A1" xr:uid="{97072C22-D7AE-4B5D-88C3-0073CD50B859}"/>
    <hyperlink ref="B104" location="'SCISI-SEP 2027'!A1" display="'SCISI-SEP 2027'!A1" xr:uid="{9B932C4C-1D01-4F86-A000-C6BFB3DD30AA}"/>
    <hyperlink ref="B105" location="'SFMP- Series 72'!A1" display="'SFMP- Series 72'!A1" xr:uid="{D8DA826C-032E-4DD7-BC25-046066FDA760}"/>
    <hyperlink ref="B106" location="'SFMP- Series 73'!A1" display="'SFMP- Series 73'!A1" xr:uid="{78B38510-50A1-496E-94FF-55AC45E92E4D}"/>
    <hyperlink ref="B107" location="'SLDF'!A1" display="'SLDF'!A1" xr:uid="{CABC402D-6620-44EF-88BE-D1AB3E77C297}"/>
    <hyperlink ref="B108" location="'SFMP- Series 74'!A1" display="'SFMP- Series 74'!A1" xr:uid="{F0932C5A-3A92-4F65-9245-E3DBE86E0496}"/>
    <hyperlink ref="B109" location="'SFMP- Series 76'!A1" display="'SFMP- Series 76'!A1" xr:uid="{78C6DF72-3B8E-4B72-9052-324F0984E5C8}"/>
    <hyperlink ref="B110" location="'SFMP- Series 78'!A1" display="'SFMP- Series 78'!A1" xr:uid="{05E50CA1-30AB-4C3C-81AA-9047F72B6E1B}"/>
    <hyperlink ref="B111" location="'SDYF'!A1" display="'SDYF'!A1" xr:uid="{F9483173-EC5D-4828-9B53-B9817CC775AF}"/>
    <hyperlink ref="B112" location="'SFMP- Series 79'!A1" display="'SFMP- Series 79'!A1" xr:uid="{B3217469-7952-4EC0-B66B-3D9F38372CE3}"/>
    <hyperlink ref="B113" location="'SFMP- Series 81'!A1" display="'SFMP- Series 81'!A1" xr:uid="{2E5079F2-3E3E-45DD-BF08-DFC80A64901C}"/>
    <hyperlink ref="B114" location="'SBI-BSE-SENSEX-IF'!A1" display="'SBI-BSE-SENSEX-IF'!A1" xr:uid="{3188B2EF-094C-4EE0-8C64-DDFA200D2997}"/>
    <hyperlink ref="B115" location="'LIQUIDSBI'!A1" display="'LIQUIDSBI'!A1" xr:uid="{08638326-84C3-4461-8E81-84311EF9293B}"/>
    <hyperlink ref="B116" location="'SN50EWIF'!A1" display="'SN50EWIF'!A1" xr:uid="{D04AF55E-AC2A-4B8E-A653-208633EF1C57}"/>
    <hyperlink ref="B117" location="'SEOF'!A1" display="'SEOF'!A1" xr:uid="{E836C3B0-37A3-48CF-B5FE-9507D4FC7BE5}"/>
    <hyperlink ref="B118" location="'SBI-AOF'!A1" display="'SBI-AOF'!A1" xr:uid="{DCFF856F-B0B6-4EE0-9468-DD5987D5FFA5}"/>
    <hyperlink ref="B119" location="'SBI Silver ETF'!A1" display="'SBI Silver ETF'!A1" xr:uid="{0C786818-6420-4213-9197-EDFD0A8F331F}"/>
    <hyperlink ref="B120" location="'SBI Silver ETF Fund of Fund'!A1" display="'SBI Silver ETF Fund of Fund'!A1" xr:uid="{A4B421EC-1D6E-4D56-92FD-90E96D8E1ECF}"/>
    <hyperlink ref="B121" location="'SBI Nifty50 Equal Weight ETF'!A1" display="'SBI Nifty50 Equal Weight ETF'!A1" xr:uid="{D955FCAD-5A5F-4C80-B929-FE23EB45FB7C}"/>
    <hyperlink ref="B122" location="'SIOF'!A1" display="'SIOF'!A1" xr:uid="{3F6901A0-E7ED-413D-912A-D67F7B1F1CEE}"/>
    <hyperlink ref="B123" location="'SBI Nifty 500 Index Fund'!A1" display="'SBI Nifty 500 Index Fund'!A1" xr:uid="{A573E663-FAAD-469B-B7C6-46AAC18A2A72}"/>
    <hyperlink ref="B124" location="'SBINICIF'!A1" display="'SBINICIF'!A1" xr:uid="{76505579-097E-4094-A17F-A113AEAB44DB}"/>
    <hyperlink ref="B125" location="'SBI Quant Fund'!A1" display="'SBI Quant Fund'!A1" xr:uid="{B8BFCCAB-48F4-49D6-B8DF-60C79F94AEEB}"/>
    <hyperlink ref="B126" location="'SBI Nifty Bank Index Fund'!A1" display="'SBI Nifty Bank Index Fund'!A1" xr:uid="{4D931627-4373-4641-B458-E0E570C3E1F5}"/>
    <hyperlink ref="B127" location="'SBI Nifty IT Index Fund'!A1" display="'SBI Nifty IT Index Fund'!A1" xr:uid="{71ABD0A5-56A4-4FD3-976C-8E8E3403FD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E5F85-8383-4968-B8AB-E12A18A1A4C6}">
  <sheetPr codeName="Sheet18"/>
  <dimension ref="A1:IV102"/>
  <sheetViews>
    <sheetView showGridLines="0" zoomScale="90" zoomScaleNormal="90" workbookViewId="0">
      <pane ySplit="6" topLeftCell="A8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892</v>
      </c>
      <c r="J2" s="38" t="s">
        <v>4693</v>
      </c>
    </row>
    <row r="3" spans="1:54" ht="16" x14ac:dyDescent="0.4">
      <c r="C3" s="1" t="s">
        <v>28</v>
      </c>
      <c r="D3" s="21" t="s">
        <v>893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446</v>
      </c>
      <c r="C10" s="57" t="s">
        <v>447</v>
      </c>
      <c r="D10" s="54" t="s">
        <v>448</v>
      </c>
      <c r="E10" s="6" t="s">
        <v>96</v>
      </c>
      <c r="F10" s="19">
        <v>2800000</v>
      </c>
      <c r="G10" s="24">
        <v>44611</v>
      </c>
      <c r="H10" s="24">
        <v>13.47</v>
      </c>
      <c r="I10" s="31"/>
      <c r="J10" s="31"/>
      <c r="K10" s="35"/>
    </row>
    <row r="11" spans="1:54" x14ac:dyDescent="0.35">
      <c r="B11" s="8" t="s">
        <v>543</v>
      </c>
      <c r="C11" s="57" t="s">
        <v>544</v>
      </c>
      <c r="D11" s="54" t="s">
        <v>545</v>
      </c>
      <c r="E11" s="6" t="s">
        <v>146</v>
      </c>
      <c r="F11" s="19">
        <v>2200000</v>
      </c>
      <c r="G11" s="24">
        <v>21518.2</v>
      </c>
      <c r="H11" s="24">
        <v>6.5</v>
      </c>
      <c r="I11" s="31"/>
      <c r="J11" s="31"/>
      <c r="K11" s="35"/>
    </row>
    <row r="12" spans="1:54" x14ac:dyDescent="0.35">
      <c r="B12" s="8" t="s">
        <v>93</v>
      </c>
      <c r="C12" s="57" t="s">
        <v>94</v>
      </c>
      <c r="D12" s="54" t="s">
        <v>95</v>
      </c>
      <c r="E12" s="6" t="s">
        <v>96</v>
      </c>
      <c r="F12" s="19">
        <v>375000</v>
      </c>
      <c r="G12" s="24">
        <v>20550.939999999999</v>
      </c>
      <c r="H12" s="24">
        <v>6.2</v>
      </c>
      <c r="I12" s="31"/>
      <c r="J12" s="31"/>
      <c r="K12" s="35"/>
    </row>
    <row r="13" spans="1:54" x14ac:dyDescent="0.35">
      <c r="B13" s="8" t="s">
        <v>378</v>
      </c>
      <c r="C13" s="57" t="s">
        <v>379</v>
      </c>
      <c r="D13" s="54" t="s">
        <v>380</v>
      </c>
      <c r="E13" s="6" t="s">
        <v>96</v>
      </c>
      <c r="F13" s="19">
        <v>1200000</v>
      </c>
      <c r="G13" s="24">
        <v>16890</v>
      </c>
      <c r="H13" s="24">
        <v>5.0999999999999996</v>
      </c>
      <c r="I13" s="31"/>
      <c r="J13" s="31"/>
      <c r="K13" s="35"/>
    </row>
    <row r="14" spans="1:54" x14ac:dyDescent="0.35">
      <c r="B14" s="8" t="s">
        <v>387</v>
      </c>
      <c r="C14" s="57" t="s">
        <v>388</v>
      </c>
      <c r="D14" s="54" t="s">
        <v>389</v>
      </c>
      <c r="E14" s="6" t="s">
        <v>96</v>
      </c>
      <c r="F14" s="19">
        <v>840000</v>
      </c>
      <c r="G14" s="24">
        <v>15999.06</v>
      </c>
      <c r="H14" s="24">
        <v>4.83</v>
      </c>
      <c r="I14" s="31"/>
      <c r="J14" s="31"/>
      <c r="K14" s="35"/>
    </row>
    <row r="15" spans="1:54" x14ac:dyDescent="0.35">
      <c r="B15" s="8" t="s">
        <v>317</v>
      </c>
      <c r="C15" s="57" t="s">
        <v>318</v>
      </c>
      <c r="D15" s="54" t="s">
        <v>319</v>
      </c>
      <c r="E15" s="6" t="s">
        <v>96</v>
      </c>
      <c r="F15" s="19">
        <v>560000</v>
      </c>
      <c r="G15" s="24">
        <v>12827.36</v>
      </c>
      <c r="H15" s="24">
        <v>3.87</v>
      </c>
      <c r="I15" s="31"/>
      <c r="J15" s="31"/>
      <c r="K15" s="35"/>
    </row>
    <row r="16" spans="1:54" x14ac:dyDescent="0.35">
      <c r="B16" s="8" t="s">
        <v>478</v>
      </c>
      <c r="C16" s="57" t="s">
        <v>479</v>
      </c>
      <c r="D16" s="54" t="s">
        <v>480</v>
      </c>
      <c r="E16" s="6" t="s">
        <v>306</v>
      </c>
      <c r="F16" s="19">
        <v>1400000</v>
      </c>
      <c r="G16" s="24">
        <v>11974.9</v>
      </c>
      <c r="H16" s="24">
        <v>3.61</v>
      </c>
      <c r="I16" s="31"/>
      <c r="J16" s="31"/>
      <c r="K16" s="35"/>
    </row>
    <row r="17" spans="2:11" x14ac:dyDescent="0.35">
      <c r="B17" s="8" t="s">
        <v>894</v>
      </c>
      <c r="C17" s="57" t="s">
        <v>895</v>
      </c>
      <c r="D17" s="54" t="s">
        <v>896</v>
      </c>
      <c r="E17" s="6" t="s">
        <v>146</v>
      </c>
      <c r="F17" s="19">
        <v>800000</v>
      </c>
      <c r="G17" s="24">
        <v>11485.6</v>
      </c>
      <c r="H17" s="24">
        <v>3.47</v>
      </c>
      <c r="I17" s="31"/>
      <c r="J17" s="31"/>
      <c r="K17" s="35"/>
    </row>
    <row r="18" spans="2:11" x14ac:dyDescent="0.35">
      <c r="B18" s="8" t="s">
        <v>897</v>
      </c>
      <c r="C18" s="57" t="s">
        <v>898</v>
      </c>
      <c r="D18" s="54" t="s">
        <v>899</v>
      </c>
      <c r="E18" s="6" t="s">
        <v>900</v>
      </c>
      <c r="F18" s="19">
        <v>540000</v>
      </c>
      <c r="G18" s="24">
        <v>10991.7</v>
      </c>
      <c r="H18" s="24">
        <v>3.32</v>
      </c>
      <c r="I18" s="31"/>
      <c r="J18" s="31"/>
      <c r="K18" s="35"/>
    </row>
    <row r="19" spans="2:11" x14ac:dyDescent="0.35">
      <c r="B19" s="8" t="s">
        <v>206</v>
      </c>
      <c r="C19" s="57" t="s">
        <v>207</v>
      </c>
      <c r="D19" s="54" t="s">
        <v>208</v>
      </c>
      <c r="E19" s="6" t="s">
        <v>96</v>
      </c>
      <c r="F19" s="19">
        <v>36000</v>
      </c>
      <c r="G19" s="24">
        <v>10942.43</v>
      </c>
      <c r="H19" s="24">
        <v>3.3</v>
      </c>
      <c r="I19" s="31"/>
      <c r="J19" s="31"/>
      <c r="K19" s="35"/>
    </row>
    <row r="20" spans="2:11" x14ac:dyDescent="0.35">
      <c r="B20" s="8" t="s">
        <v>901</v>
      </c>
      <c r="C20" s="57" t="s">
        <v>902</v>
      </c>
      <c r="D20" s="54" t="s">
        <v>903</v>
      </c>
      <c r="E20" s="6" t="s">
        <v>146</v>
      </c>
      <c r="F20" s="19">
        <v>2100000</v>
      </c>
      <c r="G20" s="24">
        <v>10942.05</v>
      </c>
      <c r="H20" s="24">
        <v>3.3</v>
      </c>
      <c r="I20" s="31"/>
      <c r="J20" s="31"/>
      <c r="K20" s="35"/>
    </row>
    <row r="21" spans="2:11" x14ac:dyDescent="0.35">
      <c r="B21" s="8" t="s">
        <v>275</v>
      </c>
      <c r="C21" s="57" t="s">
        <v>276</v>
      </c>
      <c r="D21" s="54" t="s">
        <v>277</v>
      </c>
      <c r="E21" s="6" t="s">
        <v>96</v>
      </c>
      <c r="F21" s="19">
        <v>500000</v>
      </c>
      <c r="G21" s="24">
        <v>10843.25</v>
      </c>
      <c r="H21" s="24">
        <v>3.27</v>
      </c>
      <c r="I21" s="31"/>
      <c r="J21" s="31"/>
      <c r="K21" s="35"/>
    </row>
    <row r="22" spans="2:11" x14ac:dyDescent="0.35">
      <c r="B22" s="8" t="s">
        <v>399</v>
      </c>
      <c r="C22" s="57" t="s">
        <v>400</v>
      </c>
      <c r="D22" s="54" t="s">
        <v>401</v>
      </c>
      <c r="E22" s="6" t="s">
        <v>146</v>
      </c>
      <c r="F22" s="19">
        <v>1720000</v>
      </c>
      <c r="G22" s="24">
        <v>10538.44</v>
      </c>
      <c r="H22" s="24">
        <v>3.18</v>
      </c>
      <c r="I22" s="31"/>
      <c r="J22" s="31"/>
      <c r="K22" s="35"/>
    </row>
    <row r="23" spans="2:11" x14ac:dyDescent="0.35">
      <c r="B23" s="8" t="s">
        <v>216</v>
      </c>
      <c r="C23" s="57" t="s">
        <v>217</v>
      </c>
      <c r="D23" s="54" t="s">
        <v>218</v>
      </c>
      <c r="E23" s="6" t="s">
        <v>96</v>
      </c>
      <c r="F23" s="19">
        <v>200000</v>
      </c>
      <c r="G23" s="24">
        <v>9292.4</v>
      </c>
      <c r="H23" s="24">
        <v>2.8</v>
      </c>
      <c r="I23" s="31"/>
      <c r="J23" s="31"/>
      <c r="K23" s="35"/>
    </row>
    <row r="24" spans="2:11" x14ac:dyDescent="0.35">
      <c r="B24" s="8" t="s">
        <v>263</v>
      </c>
      <c r="C24" s="57" t="s">
        <v>264</v>
      </c>
      <c r="D24" s="54" t="s">
        <v>265</v>
      </c>
      <c r="E24" s="6" t="s">
        <v>96</v>
      </c>
      <c r="F24" s="19">
        <v>1700000</v>
      </c>
      <c r="G24" s="24">
        <v>8962.4</v>
      </c>
      <c r="H24" s="24">
        <v>2.71</v>
      </c>
      <c r="I24" s="31"/>
      <c r="J24" s="31"/>
      <c r="K24" s="35"/>
    </row>
    <row r="25" spans="2:11" x14ac:dyDescent="0.35">
      <c r="B25" s="8" t="s">
        <v>904</v>
      </c>
      <c r="C25" s="57" t="s">
        <v>905</v>
      </c>
      <c r="D25" s="54" t="s">
        <v>906</v>
      </c>
      <c r="E25" s="6" t="s">
        <v>146</v>
      </c>
      <c r="F25" s="19">
        <v>2200000</v>
      </c>
      <c r="G25" s="24">
        <v>8864.9</v>
      </c>
      <c r="H25" s="24">
        <v>2.68</v>
      </c>
      <c r="I25" s="31"/>
      <c r="J25" s="31"/>
      <c r="K25" s="35"/>
    </row>
    <row r="26" spans="2:11" x14ac:dyDescent="0.35">
      <c r="B26" s="8" t="s">
        <v>907</v>
      </c>
      <c r="C26" s="57" t="s">
        <v>908</v>
      </c>
      <c r="D26" s="54" t="s">
        <v>909</v>
      </c>
      <c r="E26" s="6" t="s">
        <v>96</v>
      </c>
      <c r="F26" s="19">
        <v>300000</v>
      </c>
      <c r="G26" s="24">
        <v>8844.2999999999993</v>
      </c>
      <c r="H26" s="24">
        <v>2.67</v>
      </c>
      <c r="I26" s="31"/>
      <c r="J26" s="31"/>
      <c r="K26" s="35"/>
    </row>
    <row r="27" spans="2:11" x14ac:dyDescent="0.35">
      <c r="B27" s="8" t="s">
        <v>228</v>
      </c>
      <c r="C27" s="57" t="s">
        <v>229</v>
      </c>
      <c r="D27" s="54" t="s">
        <v>230</v>
      </c>
      <c r="E27" s="6" t="s">
        <v>96</v>
      </c>
      <c r="F27" s="19">
        <v>544380</v>
      </c>
      <c r="G27" s="24">
        <v>8453.1299999999992</v>
      </c>
      <c r="H27" s="24">
        <v>2.5499999999999998</v>
      </c>
      <c r="I27" s="31"/>
      <c r="J27" s="31"/>
      <c r="K27" s="35"/>
    </row>
    <row r="28" spans="2:11" x14ac:dyDescent="0.35">
      <c r="B28" s="8" t="s">
        <v>910</v>
      </c>
      <c r="C28" s="57" t="s">
        <v>911</v>
      </c>
      <c r="D28" s="54" t="s">
        <v>912</v>
      </c>
      <c r="E28" s="6" t="s">
        <v>146</v>
      </c>
      <c r="F28" s="19">
        <v>640000</v>
      </c>
      <c r="G28" s="24">
        <v>7933.44</v>
      </c>
      <c r="H28" s="24">
        <v>2.39</v>
      </c>
      <c r="I28" s="31"/>
      <c r="J28" s="31"/>
      <c r="K28" s="35"/>
    </row>
    <row r="29" spans="2:11" x14ac:dyDescent="0.35">
      <c r="B29" s="8" t="s">
        <v>913</v>
      </c>
      <c r="C29" s="57" t="s">
        <v>914</v>
      </c>
      <c r="D29" s="54" t="s">
        <v>915</v>
      </c>
      <c r="E29" s="6" t="s">
        <v>96</v>
      </c>
      <c r="F29" s="19">
        <v>720000</v>
      </c>
      <c r="G29" s="24">
        <v>7619.76</v>
      </c>
      <c r="H29" s="24">
        <v>2.2999999999999998</v>
      </c>
      <c r="I29" s="31"/>
      <c r="J29" s="31"/>
      <c r="K29" s="35"/>
    </row>
    <row r="30" spans="2:11" x14ac:dyDescent="0.35">
      <c r="B30" s="8" t="s">
        <v>916</v>
      </c>
      <c r="C30" s="57" t="s">
        <v>917</v>
      </c>
      <c r="D30" s="54" t="s">
        <v>918</v>
      </c>
      <c r="E30" s="6" t="s">
        <v>96</v>
      </c>
      <c r="F30" s="19">
        <v>540604</v>
      </c>
      <c r="G30" s="24">
        <v>6566.72</v>
      </c>
      <c r="H30" s="24">
        <v>1.98</v>
      </c>
      <c r="I30" s="31"/>
      <c r="J30" s="31"/>
      <c r="K30" s="35"/>
    </row>
    <row r="31" spans="2:11" x14ac:dyDescent="0.35">
      <c r="B31" s="8" t="s">
        <v>919</v>
      </c>
      <c r="C31" s="57" t="s">
        <v>920</v>
      </c>
      <c r="D31" s="54" t="s">
        <v>921</v>
      </c>
      <c r="E31" s="6" t="s">
        <v>96</v>
      </c>
      <c r="F31" s="19">
        <v>2000000</v>
      </c>
      <c r="G31" s="24">
        <v>6049</v>
      </c>
      <c r="H31" s="24">
        <v>1.83</v>
      </c>
      <c r="I31" s="31"/>
      <c r="J31" s="31"/>
      <c r="K31" s="35"/>
    </row>
    <row r="32" spans="2:11" x14ac:dyDescent="0.35">
      <c r="B32" s="8" t="s">
        <v>922</v>
      </c>
      <c r="C32" s="57" t="s">
        <v>923</v>
      </c>
      <c r="D32" s="54" t="s">
        <v>924</v>
      </c>
      <c r="E32" s="6" t="s">
        <v>146</v>
      </c>
      <c r="F32" s="19">
        <v>600000</v>
      </c>
      <c r="G32" s="24">
        <v>5494.5</v>
      </c>
      <c r="H32" s="24">
        <v>1.66</v>
      </c>
      <c r="I32" s="31"/>
      <c r="J32" s="31"/>
      <c r="K32" s="35"/>
    </row>
    <row r="33" spans="2:11" x14ac:dyDescent="0.35">
      <c r="B33" s="8" t="s">
        <v>925</v>
      </c>
      <c r="C33" s="57" t="s">
        <v>926</v>
      </c>
      <c r="D33" s="54" t="s">
        <v>927</v>
      </c>
      <c r="E33" s="6" t="s">
        <v>96</v>
      </c>
      <c r="F33" s="19">
        <v>100000</v>
      </c>
      <c r="G33" s="24">
        <v>4050.75</v>
      </c>
      <c r="H33" s="24">
        <v>1.22</v>
      </c>
      <c r="I33" s="31"/>
      <c r="J33" s="31"/>
      <c r="K33" s="35"/>
    </row>
    <row r="34" spans="2:11" x14ac:dyDescent="0.35">
      <c r="B34" s="8" t="s">
        <v>928</v>
      </c>
      <c r="C34" s="57" t="s">
        <v>929</v>
      </c>
      <c r="D34" s="54" t="s">
        <v>930</v>
      </c>
      <c r="E34" s="6" t="s">
        <v>96</v>
      </c>
      <c r="F34" s="19">
        <v>832532</v>
      </c>
      <c r="G34" s="24">
        <v>3792.18</v>
      </c>
      <c r="H34" s="24">
        <v>1.1399999999999999</v>
      </c>
      <c r="I34" s="31"/>
      <c r="J34" s="31"/>
      <c r="K34" s="35"/>
    </row>
    <row r="35" spans="2:11" x14ac:dyDescent="0.35">
      <c r="B35" s="8" t="s">
        <v>467</v>
      </c>
      <c r="C35" s="57" t="s">
        <v>468</v>
      </c>
      <c r="D35" s="54" t="s">
        <v>469</v>
      </c>
      <c r="E35" s="6" t="s">
        <v>96</v>
      </c>
      <c r="F35" s="19">
        <v>75000</v>
      </c>
      <c r="G35" s="24">
        <v>3414.3</v>
      </c>
      <c r="H35" s="24">
        <v>1.03</v>
      </c>
      <c r="I35" s="31"/>
      <c r="J35" s="31"/>
      <c r="K35" s="35"/>
    </row>
    <row r="36" spans="2:11" x14ac:dyDescent="0.35">
      <c r="B36" s="8" t="s">
        <v>931</v>
      </c>
      <c r="C36" s="57" t="s">
        <v>932</v>
      </c>
      <c r="D36" s="54" t="s">
        <v>933</v>
      </c>
      <c r="E36" s="6" t="s">
        <v>96</v>
      </c>
      <c r="F36" s="19">
        <v>1000000</v>
      </c>
      <c r="G36" s="24">
        <v>3305.5</v>
      </c>
      <c r="H36" s="24">
        <v>1</v>
      </c>
      <c r="I36" s="31"/>
      <c r="J36" s="31"/>
      <c r="K36" s="35"/>
    </row>
    <row r="37" spans="2:11" x14ac:dyDescent="0.35">
      <c r="B37" s="8" t="s">
        <v>934</v>
      </c>
      <c r="C37" s="57" t="s">
        <v>935</v>
      </c>
      <c r="D37" s="54" t="s">
        <v>936</v>
      </c>
      <c r="E37" s="6" t="s">
        <v>96</v>
      </c>
      <c r="F37" s="19">
        <v>200000</v>
      </c>
      <c r="G37" s="24">
        <v>2992.2</v>
      </c>
      <c r="H37" s="24">
        <v>0.9</v>
      </c>
      <c r="I37" s="31"/>
      <c r="J37" s="31"/>
      <c r="K37" s="35"/>
    </row>
    <row r="38" spans="2:11" x14ac:dyDescent="0.35">
      <c r="C38" s="58" t="s">
        <v>175</v>
      </c>
      <c r="D38" s="54"/>
      <c r="E38" s="6"/>
      <c r="F38" s="19"/>
      <c r="G38" s="25">
        <v>305750.40999999997</v>
      </c>
      <c r="H38" s="25">
        <v>92.28</v>
      </c>
      <c r="I38" s="31"/>
      <c r="J38" s="31"/>
      <c r="K38" s="35"/>
    </row>
    <row r="39" spans="2:11" x14ac:dyDescent="0.35">
      <c r="C39" s="57"/>
      <c r="D39" s="54"/>
      <c r="E39" s="6"/>
      <c r="F39" s="19"/>
      <c r="G39" s="24"/>
      <c r="H39" s="24"/>
      <c r="I39" s="31"/>
      <c r="J39" s="31"/>
      <c r="K39" s="35"/>
    </row>
    <row r="40" spans="2:11" x14ac:dyDescent="0.35">
      <c r="C40" s="58" t="s">
        <v>3</v>
      </c>
      <c r="D40" s="54"/>
      <c r="E40" s="6"/>
      <c r="F40" s="19"/>
      <c r="G40" s="24" t="s">
        <v>2</v>
      </c>
      <c r="H40" s="24" t="s">
        <v>2</v>
      </c>
      <c r="I40" s="31"/>
      <c r="J40" s="31"/>
      <c r="K40" s="35"/>
    </row>
    <row r="41" spans="2:11" x14ac:dyDescent="0.35">
      <c r="C41" s="57"/>
      <c r="D41" s="54"/>
      <c r="E41" s="6"/>
      <c r="F41" s="19"/>
      <c r="G41" s="24"/>
      <c r="H41" s="24"/>
      <c r="I41" s="31"/>
      <c r="J41" s="31"/>
      <c r="K41" s="35"/>
    </row>
    <row r="42" spans="2:11" x14ac:dyDescent="0.35">
      <c r="C42" s="59" t="s">
        <v>4</v>
      </c>
      <c r="D42" s="54"/>
      <c r="E42" s="6"/>
      <c r="F42" s="19"/>
      <c r="G42" s="24"/>
      <c r="H42" s="24"/>
      <c r="I42" s="31"/>
      <c r="J42" s="31"/>
      <c r="K42" s="35"/>
    </row>
    <row r="43" spans="2:11" x14ac:dyDescent="0.35">
      <c r="B43" s="8" t="s">
        <v>937</v>
      </c>
      <c r="C43" s="57" t="s">
        <v>938</v>
      </c>
      <c r="D43" s="54" t="s">
        <v>939</v>
      </c>
      <c r="E43" s="6" t="s">
        <v>96</v>
      </c>
      <c r="F43" s="19">
        <v>300000</v>
      </c>
      <c r="G43" s="24">
        <v>16558.04</v>
      </c>
      <c r="H43" s="24">
        <v>5</v>
      </c>
      <c r="I43" s="31"/>
      <c r="J43" s="31"/>
      <c r="K43" s="35"/>
    </row>
    <row r="44" spans="2:11" x14ac:dyDescent="0.35">
      <c r="C44" s="58" t="s">
        <v>175</v>
      </c>
      <c r="D44" s="54"/>
      <c r="E44" s="6"/>
      <c r="F44" s="19"/>
      <c r="G44" s="25">
        <v>16558.04</v>
      </c>
      <c r="H44" s="25">
        <v>5</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7</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8</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9</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10</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A58" s="10"/>
      <c r="B58" s="28"/>
      <c r="C58" s="58" t="s">
        <v>11</v>
      </c>
      <c r="D58" s="54"/>
      <c r="E58" s="6"/>
      <c r="F58" s="19"/>
      <c r="G58" s="24"/>
      <c r="H58" s="24"/>
      <c r="I58" s="31"/>
      <c r="J58" s="31"/>
      <c r="K58" s="35"/>
    </row>
    <row r="59" spans="1:11" x14ac:dyDescent="0.35">
      <c r="A59" s="28"/>
      <c r="B59" s="28"/>
      <c r="C59" s="58" t="s">
        <v>13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14</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15</v>
      </c>
      <c r="D63" s="54"/>
      <c r="E63" s="6"/>
      <c r="F63" s="19"/>
      <c r="G63" s="24"/>
      <c r="H63" s="24"/>
      <c r="I63" s="31"/>
      <c r="J63" s="31"/>
      <c r="K63" s="35"/>
    </row>
    <row r="64" spans="1:11" x14ac:dyDescent="0.35">
      <c r="B64" s="8" t="s">
        <v>186</v>
      </c>
      <c r="C64" s="57" t="s">
        <v>187</v>
      </c>
      <c r="D64" s="54" t="s">
        <v>188</v>
      </c>
      <c r="E64" s="6" t="s">
        <v>189</v>
      </c>
      <c r="F64" s="19">
        <v>300000</v>
      </c>
      <c r="G64" s="24">
        <v>295.02</v>
      </c>
      <c r="H64" s="24">
        <v>0.09</v>
      </c>
      <c r="I64" s="31">
        <v>6.4154</v>
      </c>
      <c r="J64" s="31"/>
      <c r="K64" s="35"/>
    </row>
    <row r="65" spans="1:11" x14ac:dyDescent="0.35">
      <c r="C65" s="58" t="s">
        <v>175</v>
      </c>
      <c r="D65" s="54"/>
      <c r="E65" s="6"/>
      <c r="F65" s="19"/>
      <c r="G65" s="25">
        <v>295.02</v>
      </c>
      <c r="H65" s="25">
        <v>0.09</v>
      </c>
      <c r="I65" s="31"/>
      <c r="J65" s="31"/>
      <c r="K65" s="35"/>
    </row>
    <row r="66" spans="1:11" x14ac:dyDescent="0.35">
      <c r="C66" s="57"/>
      <c r="D66" s="54"/>
      <c r="E66" s="6"/>
      <c r="F66" s="19"/>
      <c r="G66" s="24"/>
      <c r="H66" s="24"/>
      <c r="I66" s="31"/>
      <c r="J66" s="31"/>
      <c r="K66" s="35"/>
    </row>
    <row r="67" spans="1:11" x14ac:dyDescent="0.35">
      <c r="C67" s="58" t="s">
        <v>16</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C69" s="58" t="s">
        <v>17</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A71" s="10"/>
      <c r="B71" s="28"/>
      <c r="C71" s="58" t="s">
        <v>18</v>
      </c>
      <c r="D71" s="54"/>
      <c r="E71" s="6"/>
      <c r="F71" s="19"/>
      <c r="G71" s="24"/>
      <c r="H71" s="24"/>
      <c r="I71" s="31"/>
      <c r="J71" s="31"/>
      <c r="K71" s="35"/>
    </row>
    <row r="72" spans="1:11" x14ac:dyDescent="0.35">
      <c r="A72" s="28"/>
      <c r="B72" s="28"/>
      <c r="C72" s="58" t="s">
        <v>19</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A74" s="28"/>
      <c r="B74" s="28"/>
      <c r="C74" s="58" t="s">
        <v>20</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21</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22</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A80" s="28"/>
      <c r="B80" s="28"/>
      <c r="C80" s="58" t="s">
        <v>23</v>
      </c>
      <c r="D80" s="54"/>
      <c r="E80" s="6"/>
      <c r="F80" s="19"/>
      <c r="G80" s="24" t="s">
        <v>2</v>
      </c>
      <c r="H80" s="24" t="s">
        <v>2</v>
      </c>
      <c r="I80" s="31"/>
      <c r="J80" s="31"/>
      <c r="K80" s="35"/>
    </row>
    <row r="81" spans="1:54" x14ac:dyDescent="0.35">
      <c r="A81" s="28"/>
      <c r="B81" s="28"/>
      <c r="C81" s="58"/>
      <c r="D81" s="54"/>
      <c r="E81" s="6"/>
      <c r="F81" s="19"/>
      <c r="G81" s="24"/>
      <c r="H81" s="24"/>
      <c r="I81" s="31"/>
      <c r="J81" s="31"/>
      <c r="K81" s="35"/>
    </row>
    <row r="82" spans="1:54" x14ac:dyDescent="0.35">
      <c r="C82" s="59" t="s">
        <v>24</v>
      </c>
      <c r="D82" s="54"/>
      <c r="E82" s="6"/>
      <c r="F82" s="19"/>
      <c r="G82" s="24"/>
      <c r="H82" s="24"/>
      <c r="I82" s="31"/>
      <c r="J82" s="31"/>
      <c r="K82" s="35"/>
    </row>
    <row r="83" spans="1:54" x14ac:dyDescent="0.35">
      <c r="B83" s="8" t="s">
        <v>190</v>
      </c>
      <c r="C83" s="57" t="s">
        <v>191</v>
      </c>
      <c r="D83" s="54"/>
      <c r="E83" s="6"/>
      <c r="F83" s="19"/>
      <c r="G83" s="24">
        <v>9391.0499999999993</v>
      </c>
      <c r="H83" s="24">
        <v>2.83</v>
      </c>
      <c r="I83" s="31"/>
      <c r="J83" s="31"/>
      <c r="K83" s="35"/>
    </row>
    <row r="84" spans="1:54" x14ac:dyDescent="0.35">
      <c r="C84" s="58" t="s">
        <v>175</v>
      </c>
      <c r="D84" s="54"/>
      <c r="E84" s="6"/>
      <c r="F84" s="19"/>
      <c r="G84" s="25">
        <v>9391.0499999999993</v>
      </c>
      <c r="H84" s="25">
        <v>2.83</v>
      </c>
      <c r="I84" s="31"/>
      <c r="J84" s="31"/>
      <c r="K84" s="35"/>
    </row>
    <row r="85" spans="1:54" x14ac:dyDescent="0.35">
      <c r="C85" s="57"/>
      <c r="D85" s="54"/>
      <c r="E85" s="6"/>
      <c r="F85" s="19"/>
      <c r="G85" s="24"/>
      <c r="H85" s="24"/>
      <c r="I85" s="31"/>
      <c r="J85" s="31"/>
      <c r="K85" s="35"/>
    </row>
    <row r="86" spans="1:54" x14ac:dyDescent="0.35">
      <c r="A86" s="10"/>
      <c r="B86" s="28"/>
      <c r="C86" s="58" t="s">
        <v>25</v>
      </c>
      <c r="D86" s="54"/>
      <c r="E86" s="6"/>
      <c r="F86" s="19"/>
      <c r="G86" s="24"/>
      <c r="H86" s="24"/>
      <c r="I86" s="31"/>
      <c r="J86" s="31"/>
      <c r="K86" s="35"/>
    </row>
    <row r="87" spans="1:54" s="2" customFormat="1" ht="13.5" x14ac:dyDescent="0.35">
      <c r="A87" s="28"/>
      <c r="B87" s="28"/>
      <c r="C87" s="57" t="s">
        <v>4926</v>
      </c>
      <c r="D87" s="54"/>
      <c r="E87" s="6"/>
      <c r="F87" s="19"/>
      <c r="G87" s="24" t="s">
        <v>2</v>
      </c>
      <c r="H87" s="24" t="s">
        <v>2</v>
      </c>
      <c r="I87" s="31"/>
      <c r="J87" s="31"/>
      <c r="K87" s="35"/>
      <c r="L87" s="3"/>
      <c r="AI87" s="3"/>
      <c r="AV87" s="3"/>
      <c r="AX87" s="3"/>
      <c r="BB87" s="3"/>
    </row>
    <row r="88" spans="1:54" x14ac:dyDescent="0.35">
      <c r="B88" s="8"/>
      <c r="C88" s="57" t="s">
        <v>192</v>
      </c>
      <c r="D88" s="54"/>
      <c r="E88" s="6"/>
      <c r="F88" s="19"/>
      <c r="G88" s="24">
        <v>-705.43</v>
      </c>
      <c r="H88" s="24">
        <v>-0.19999999999999998</v>
      </c>
      <c r="I88" s="31"/>
      <c r="J88" s="31"/>
      <c r="K88" s="35"/>
    </row>
    <row r="89" spans="1:54" x14ac:dyDescent="0.35">
      <c r="C89" s="58" t="s">
        <v>175</v>
      </c>
      <c r="D89" s="54"/>
      <c r="E89" s="6"/>
      <c r="F89" s="19"/>
      <c r="G89" s="25">
        <v>-705.43</v>
      </c>
      <c r="H89" s="25">
        <v>-0.19999999999999998</v>
      </c>
      <c r="I89" s="31"/>
      <c r="J89" s="31"/>
      <c r="K89" s="35"/>
    </row>
    <row r="90" spans="1:54" x14ac:dyDescent="0.35">
      <c r="C90" s="57"/>
      <c r="D90" s="54"/>
      <c r="E90" s="6"/>
      <c r="F90" s="19"/>
      <c r="G90" s="24"/>
      <c r="H90" s="24"/>
      <c r="I90" s="31"/>
      <c r="J90" s="31"/>
      <c r="K90" s="35"/>
    </row>
    <row r="91" spans="1:54" x14ac:dyDescent="0.35">
      <c r="C91" s="60" t="s">
        <v>193</v>
      </c>
      <c r="D91" s="55"/>
      <c r="E91" s="5"/>
      <c r="F91" s="20"/>
      <c r="G91" s="26">
        <v>331289.09000000003</v>
      </c>
      <c r="H91" s="26">
        <v>100</v>
      </c>
      <c r="I91" s="32"/>
      <c r="J91" s="32"/>
      <c r="K91" s="36"/>
    </row>
    <row r="94" spans="1:54" x14ac:dyDescent="0.35">
      <c r="C94" s="1" t="s">
        <v>194</v>
      </c>
    </row>
    <row r="95" spans="1:54" x14ac:dyDescent="0.35">
      <c r="C95" s="37" t="s">
        <v>195</v>
      </c>
      <c r="D95" s="37"/>
      <c r="E95" s="37"/>
      <c r="F95" s="37"/>
      <c r="G95" s="37"/>
      <c r="H95" s="37"/>
      <c r="I95" s="37"/>
      <c r="J95" s="37"/>
      <c r="K95" s="37"/>
    </row>
    <row r="96" spans="1:54" x14ac:dyDescent="0.35">
      <c r="C96" s="2" t="s">
        <v>196</v>
      </c>
    </row>
    <row r="97" spans="3:11" x14ac:dyDescent="0.35">
      <c r="C97" s="2" t="s">
        <v>197</v>
      </c>
    </row>
    <row r="98" spans="3:11" ht="30" customHeight="1" x14ac:dyDescent="0.35">
      <c r="C98" s="89" t="s">
        <v>198</v>
      </c>
      <c r="D98" s="90"/>
      <c r="E98" s="90"/>
      <c r="F98" s="90"/>
      <c r="G98" s="90"/>
      <c r="H98" s="90"/>
      <c r="I98" s="90"/>
      <c r="J98" s="90"/>
      <c r="K98" s="90"/>
    </row>
    <row r="99" spans="3:11" x14ac:dyDescent="0.35">
      <c r="C99" s="2" t="s">
        <v>199</v>
      </c>
    </row>
    <row r="101" spans="3:11" x14ac:dyDescent="0.35">
      <c r="C101" s="86" t="s">
        <v>5013</v>
      </c>
      <c r="E101" s="86" t="s">
        <v>5014</v>
      </c>
      <c r="F101" s="87"/>
    </row>
    <row r="102" spans="3:11" x14ac:dyDescent="0.35">
      <c r="E102" s="2" t="s">
        <v>5023</v>
      </c>
    </row>
  </sheetData>
  <mergeCells count="1">
    <mergeCell ref="C98:K98"/>
  </mergeCells>
  <hyperlinks>
    <hyperlink ref="J2" location="'Index'!A1" display="'Index'!A1" xr:uid="{DC8EE789-BB87-4500-9AEC-FBA3BE3994DA}"/>
  </hyperlinks>
  <pageMargins left="0.7" right="0.7" top="0.75" bottom="0.75" header="0.3" footer="0.3"/>
  <pageSetup orientation="portrait" horizontalDpi="4294967293"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7B831-C696-4430-B650-0653C4967AE7}">
  <sheetPr codeName="Sheet198"/>
  <dimension ref="A1:IV73"/>
  <sheetViews>
    <sheetView showGridLines="0" zoomScale="90" zoomScaleNormal="90" workbookViewId="0">
      <pane ySplit="6" topLeftCell="A5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4397</v>
      </c>
      <c r="J2" s="38" t="s">
        <v>4693</v>
      </c>
    </row>
    <row r="3" spans="1:54" ht="16" x14ac:dyDescent="0.4">
      <c r="C3" s="1" t="s">
        <v>28</v>
      </c>
      <c r="D3" s="21" t="s">
        <v>4398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716</v>
      </c>
      <c r="C24" s="57" t="s">
        <v>717</v>
      </c>
      <c r="D24" s="54" t="s">
        <v>718</v>
      </c>
      <c r="E24" s="6" t="s">
        <v>189</v>
      </c>
      <c r="F24" s="19">
        <v>220990000</v>
      </c>
      <c r="G24" s="24">
        <v>231931.66</v>
      </c>
      <c r="H24" s="24">
        <v>94.53</v>
      </c>
      <c r="I24" s="31">
        <v>7.0161141999999996</v>
      </c>
      <c r="J24" s="31"/>
      <c r="K24" s="35"/>
    </row>
    <row r="25" spans="1:11" x14ac:dyDescent="0.35">
      <c r="B25" s="8" t="s">
        <v>719</v>
      </c>
      <c r="C25" s="57" t="s">
        <v>720</v>
      </c>
      <c r="D25" s="54" t="s">
        <v>721</v>
      </c>
      <c r="E25" s="6" t="s">
        <v>189</v>
      </c>
      <c r="F25" s="19">
        <v>6500000</v>
      </c>
      <c r="G25" s="24">
        <v>6659.77</v>
      </c>
      <c r="H25" s="24">
        <v>2.71</v>
      </c>
      <c r="I25" s="31">
        <v>6.9075175</v>
      </c>
      <c r="J25" s="31"/>
      <c r="K25" s="35"/>
    </row>
    <row r="26" spans="1:11" x14ac:dyDescent="0.35">
      <c r="C26" s="58" t="s">
        <v>175</v>
      </c>
      <c r="D26" s="54"/>
      <c r="E26" s="6"/>
      <c r="F26" s="19"/>
      <c r="G26" s="25">
        <v>238591.43</v>
      </c>
      <c r="H26" s="25">
        <v>97.24</v>
      </c>
      <c r="I26" s="31"/>
      <c r="J26" s="31"/>
      <c r="K26" s="35"/>
    </row>
    <row r="27" spans="1:11" x14ac:dyDescent="0.35">
      <c r="C27" s="57"/>
      <c r="D27" s="54"/>
      <c r="E27" s="6"/>
      <c r="F27" s="19"/>
      <c r="G27" s="24"/>
      <c r="H27" s="24"/>
      <c r="I27" s="31"/>
      <c r="J27" s="31"/>
      <c r="K27" s="35"/>
    </row>
    <row r="28" spans="1:11" x14ac:dyDescent="0.35">
      <c r="C28" s="58" t="s">
        <v>10</v>
      </c>
      <c r="D28" s="54"/>
      <c r="E28" s="6"/>
      <c r="F28" s="19"/>
      <c r="G28" s="24" t="s">
        <v>2</v>
      </c>
      <c r="H28" s="24" t="s">
        <v>2</v>
      </c>
      <c r="I28" s="31"/>
      <c r="J28" s="31"/>
      <c r="K28" s="35"/>
    </row>
    <row r="29" spans="1:11" x14ac:dyDescent="0.35">
      <c r="C29" s="57"/>
      <c r="D29" s="54"/>
      <c r="E29" s="6"/>
      <c r="F29" s="19"/>
      <c r="G29" s="24"/>
      <c r="H29" s="24"/>
      <c r="I29" s="31"/>
      <c r="J29" s="31"/>
      <c r="K29" s="35"/>
    </row>
    <row r="30" spans="1:11" x14ac:dyDescent="0.35">
      <c r="C30" s="58" t="s">
        <v>11</v>
      </c>
      <c r="D30" s="54"/>
      <c r="E30" s="6"/>
      <c r="F30" s="19"/>
      <c r="G30" s="24"/>
      <c r="H30" s="24"/>
      <c r="I30" s="31"/>
      <c r="J30" s="31"/>
      <c r="K30" s="35"/>
    </row>
    <row r="31" spans="1:11" x14ac:dyDescent="0.35">
      <c r="C31" s="57"/>
      <c r="D31" s="54"/>
      <c r="E31" s="6"/>
      <c r="F31" s="19"/>
      <c r="G31" s="24"/>
      <c r="H31" s="24"/>
      <c r="I31" s="31"/>
      <c r="J31" s="31"/>
      <c r="K31" s="35"/>
    </row>
    <row r="32" spans="1:11" x14ac:dyDescent="0.35">
      <c r="C32" s="58" t="s">
        <v>13</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14</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15</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16</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C40" s="58" t="s">
        <v>17</v>
      </c>
      <c r="D40" s="54"/>
      <c r="E40" s="6"/>
      <c r="F40" s="19"/>
      <c r="G40" s="24" t="s">
        <v>2</v>
      </c>
      <c r="H40" s="24" t="s">
        <v>2</v>
      </c>
      <c r="I40" s="31"/>
      <c r="J40" s="31"/>
      <c r="K40" s="35"/>
    </row>
    <row r="41" spans="1:11" x14ac:dyDescent="0.35">
      <c r="C41" s="57"/>
      <c r="D41" s="54"/>
      <c r="E41" s="6"/>
      <c r="F41" s="19"/>
      <c r="G41" s="24"/>
      <c r="H41" s="24"/>
      <c r="I41" s="31"/>
      <c r="J41" s="31"/>
      <c r="K41" s="35"/>
    </row>
    <row r="42" spans="1:11" x14ac:dyDescent="0.35">
      <c r="A42" s="10"/>
      <c r="B42" s="28"/>
      <c r="C42" s="58" t="s">
        <v>18</v>
      </c>
      <c r="D42" s="54"/>
      <c r="E42" s="6"/>
      <c r="F42" s="19"/>
      <c r="G42" s="24"/>
      <c r="H42" s="24"/>
      <c r="I42" s="31"/>
      <c r="J42" s="31"/>
      <c r="K42" s="35"/>
    </row>
    <row r="43" spans="1:11" x14ac:dyDescent="0.35">
      <c r="A43" s="28"/>
      <c r="B43" s="28"/>
      <c r="C43" s="58" t="s">
        <v>19</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A45" s="28"/>
      <c r="B45" s="28"/>
      <c r="C45" s="58" t="s">
        <v>20</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21</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22</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23</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2257.83</v>
      </c>
      <c r="H54" s="24">
        <v>0.92</v>
      </c>
      <c r="I54" s="31"/>
      <c r="J54" s="31"/>
      <c r="K54" s="35"/>
    </row>
    <row r="55" spans="1:54" x14ac:dyDescent="0.35">
      <c r="C55" s="58" t="s">
        <v>175</v>
      </c>
      <c r="D55" s="54"/>
      <c r="E55" s="6"/>
      <c r="F55" s="19"/>
      <c r="G55" s="25">
        <v>2257.83</v>
      </c>
      <c r="H55" s="25">
        <v>0.92</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4501.95</v>
      </c>
      <c r="H59" s="24">
        <v>1.84</v>
      </c>
      <c r="I59" s="31"/>
      <c r="J59" s="31"/>
      <c r="K59" s="35"/>
    </row>
    <row r="60" spans="1:54" x14ac:dyDescent="0.35">
      <c r="C60" s="58" t="s">
        <v>175</v>
      </c>
      <c r="D60" s="54"/>
      <c r="E60" s="6"/>
      <c r="F60" s="19"/>
      <c r="G60" s="25">
        <v>4501.95</v>
      </c>
      <c r="H60" s="25">
        <v>1.84</v>
      </c>
      <c r="I60" s="31"/>
      <c r="J60" s="31"/>
      <c r="K60" s="35"/>
    </row>
    <row r="61" spans="1:54" x14ac:dyDescent="0.35">
      <c r="C61" s="57"/>
      <c r="D61" s="54"/>
      <c r="E61" s="6"/>
      <c r="F61" s="19"/>
      <c r="G61" s="24"/>
      <c r="H61" s="24"/>
      <c r="I61" s="31"/>
      <c r="J61" s="31"/>
      <c r="K61" s="35"/>
    </row>
    <row r="62" spans="1:54" x14ac:dyDescent="0.35">
      <c r="C62" s="60" t="s">
        <v>193</v>
      </c>
      <c r="D62" s="55"/>
      <c r="E62" s="5"/>
      <c r="F62" s="20"/>
      <c r="G62" s="26">
        <v>245351.21</v>
      </c>
      <c r="H62" s="26">
        <v>100</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2" spans="3:11" x14ac:dyDescent="0.35">
      <c r="C72" s="86" t="s">
        <v>5013</v>
      </c>
      <c r="E72" s="86" t="s">
        <v>5014</v>
      </c>
      <c r="F72" s="87"/>
    </row>
    <row r="73" spans="3:11" x14ac:dyDescent="0.35">
      <c r="E73" s="2" t="s">
        <v>5067</v>
      </c>
    </row>
  </sheetData>
  <mergeCells count="1">
    <mergeCell ref="C69:K69"/>
  </mergeCells>
  <hyperlinks>
    <hyperlink ref="J2" location="'Index'!A1" display="'Index'!A1" xr:uid="{4666334C-A6DF-4871-B19D-FF3EB05C37E8}"/>
  </hyperlinks>
  <pageMargins left="0.7" right="0.7" top="0.75" bottom="0.75" header="0.3" footer="0.3"/>
  <pageSetup orientation="portrait" horizontalDpi="4294967293"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FB52F-D4C7-4B2A-9AA5-86D1E867333D}">
  <sheetPr codeName="Sheet199"/>
  <dimension ref="A1:IV72"/>
  <sheetViews>
    <sheetView showGridLines="0" zoomScale="90" zoomScaleNormal="90" workbookViewId="0">
      <pane ySplit="6" topLeftCell="A5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4399</v>
      </c>
      <c r="J2" s="38" t="s">
        <v>4693</v>
      </c>
    </row>
    <row r="3" spans="1:54" ht="16" x14ac:dyDescent="0.4">
      <c r="C3" s="1" t="s">
        <v>28</v>
      </c>
      <c r="D3" s="21" t="s">
        <v>4400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3306</v>
      </c>
      <c r="C24" s="57" t="s">
        <v>3307</v>
      </c>
      <c r="D24" s="54" t="s">
        <v>3308</v>
      </c>
      <c r="E24" s="6" t="s">
        <v>189</v>
      </c>
      <c r="F24" s="19">
        <v>217308300</v>
      </c>
      <c r="G24" s="24">
        <v>220933.87</v>
      </c>
      <c r="H24" s="24">
        <v>97.33</v>
      </c>
      <c r="I24" s="31">
        <v>6.7383213</v>
      </c>
      <c r="J24" s="31"/>
      <c r="K24" s="35"/>
    </row>
    <row r="25" spans="1:11" x14ac:dyDescent="0.35">
      <c r="C25" s="58" t="s">
        <v>175</v>
      </c>
      <c r="D25" s="54"/>
      <c r="E25" s="6"/>
      <c r="F25" s="19"/>
      <c r="G25" s="25">
        <v>220933.87</v>
      </c>
      <c r="H25" s="25">
        <v>97.33</v>
      </c>
      <c r="I25" s="31"/>
      <c r="J25" s="31"/>
      <c r="K25" s="35"/>
    </row>
    <row r="26" spans="1:11" x14ac:dyDescent="0.35">
      <c r="C26" s="57"/>
      <c r="D26" s="54"/>
      <c r="E26" s="6"/>
      <c r="F26" s="19"/>
      <c r="G26" s="24"/>
      <c r="H26" s="24"/>
      <c r="I26" s="31"/>
      <c r="J26" s="31"/>
      <c r="K26" s="35"/>
    </row>
    <row r="27" spans="1:11" x14ac:dyDescent="0.35">
      <c r="C27" s="58" t="s">
        <v>10</v>
      </c>
      <c r="D27" s="54"/>
      <c r="E27" s="6"/>
      <c r="F27" s="19"/>
      <c r="G27" s="24" t="s">
        <v>2</v>
      </c>
      <c r="H27" s="24" t="s">
        <v>2</v>
      </c>
      <c r="I27" s="31"/>
      <c r="J27" s="31"/>
      <c r="K27" s="35"/>
    </row>
    <row r="28" spans="1:11" x14ac:dyDescent="0.35">
      <c r="C28" s="57"/>
      <c r="D28" s="54"/>
      <c r="E28" s="6"/>
      <c r="F28" s="19"/>
      <c r="G28" s="24"/>
      <c r="H28" s="24"/>
      <c r="I28" s="31"/>
      <c r="J28" s="31"/>
      <c r="K28" s="35"/>
    </row>
    <row r="29" spans="1:11" x14ac:dyDescent="0.35">
      <c r="C29" s="58" t="s">
        <v>11</v>
      </c>
      <c r="D29" s="54"/>
      <c r="E29" s="6"/>
      <c r="F29" s="19"/>
      <c r="G29" s="24"/>
      <c r="H29" s="24"/>
      <c r="I29" s="31"/>
      <c r="J29" s="31"/>
      <c r="K29" s="35"/>
    </row>
    <row r="30" spans="1:11" x14ac:dyDescent="0.35">
      <c r="C30" s="57"/>
      <c r="D30" s="54"/>
      <c r="E30" s="6"/>
      <c r="F30" s="19"/>
      <c r="G30" s="24"/>
      <c r="H30" s="24"/>
      <c r="I30" s="31"/>
      <c r="J30" s="31"/>
      <c r="K30" s="35"/>
    </row>
    <row r="31" spans="1:11" x14ac:dyDescent="0.35">
      <c r="C31" s="58" t="s">
        <v>13</v>
      </c>
      <c r="D31" s="54"/>
      <c r="E31" s="6"/>
      <c r="F31" s="19"/>
      <c r="G31" s="24" t="s">
        <v>2</v>
      </c>
      <c r="H31" s="24" t="s">
        <v>2</v>
      </c>
      <c r="I31" s="31"/>
      <c r="J31" s="31"/>
      <c r="K31" s="35"/>
    </row>
    <row r="32" spans="1:11" x14ac:dyDescent="0.35">
      <c r="C32" s="57"/>
      <c r="D32" s="54"/>
      <c r="E32" s="6"/>
      <c r="F32" s="19"/>
      <c r="G32" s="24"/>
      <c r="H32" s="24"/>
      <c r="I32" s="31"/>
      <c r="J32" s="31"/>
      <c r="K32" s="35"/>
    </row>
    <row r="33" spans="1:11" x14ac:dyDescent="0.35">
      <c r="C33" s="58" t="s">
        <v>14</v>
      </c>
      <c r="D33" s="54"/>
      <c r="E33" s="6"/>
      <c r="F33" s="19"/>
      <c r="G33" s="24" t="s">
        <v>2</v>
      </c>
      <c r="H33" s="24" t="s">
        <v>2</v>
      </c>
      <c r="I33" s="31"/>
      <c r="J33" s="31"/>
      <c r="K33" s="35"/>
    </row>
    <row r="34" spans="1:11" x14ac:dyDescent="0.35">
      <c r="C34" s="57"/>
      <c r="D34" s="54"/>
      <c r="E34" s="6"/>
      <c r="F34" s="19"/>
      <c r="G34" s="24"/>
      <c r="H34" s="24"/>
      <c r="I34" s="31"/>
      <c r="J34" s="31"/>
      <c r="K34" s="35"/>
    </row>
    <row r="35" spans="1:11" x14ac:dyDescent="0.35">
      <c r="C35" s="58" t="s">
        <v>15</v>
      </c>
      <c r="D35" s="54"/>
      <c r="E35" s="6"/>
      <c r="F35" s="19"/>
      <c r="G35" s="24" t="s">
        <v>2</v>
      </c>
      <c r="H35" s="24" t="s">
        <v>2</v>
      </c>
      <c r="I35" s="31"/>
      <c r="J35" s="31"/>
      <c r="K35" s="35"/>
    </row>
    <row r="36" spans="1:11" x14ac:dyDescent="0.35">
      <c r="C36" s="57"/>
      <c r="D36" s="54"/>
      <c r="E36" s="6"/>
      <c r="F36" s="19"/>
      <c r="G36" s="24"/>
      <c r="H36" s="24"/>
      <c r="I36" s="31"/>
      <c r="J36" s="31"/>
      <c r="K36" s="35"/>
    </row>
    <row r="37" spans="1:11" x14ac:dyDescent="0.35">
      <c r="C37" s="58" t="s">
        <v>16</v>
      </c>
      <c r="D37" s="54"/>
      <c r="E37" s="6"/>
      <c r="F37" s="19"/>
      <c r="G37" s="24" t="s">
        <v>2</v>
      </c>
      <c r="H37" s="24" t="s">
        <v>2</v>
      </c>
      <c r="I37" s="31"/>
      <c r="J37" s="31"/>
      <c r="K37" s="35"/>
    </row>
    <row r="38" spans="1:11" x14ac:dyDescent="0.35">
      <c r="C38" s="57"/>
      <c r="D38" s="54"/>
      <c r="E38" s="6"/>
      <c r="F38" s="19"/>
      <c r="G38" s="24"/>
      <c r="H38" s="24"/>
      <c r="I38" s="31"/>
      <c r="J38" s="31"/>
      <c r="K38" s="35"/>
    </row>
    <row r="39" spans="1:11" x14ac:dyDescent="0.35">
      <c r="C39" s="58" t="s">
        <v>17</v>
      </c>
      <c r="D39" s="54"/>
      <c r="E39" s="6"/>
      <c r="F39" s="19"/>
      <c r="G39" s="24" t="s">
        <v>2</v>
      </c>
      <c r="H39" s="24" t="s">
        <v>2</v>
      </c>
      <c r="I39" s="31"/>
      <c r="J39" s="31"/>
      <c r="K39" s="35"/>
    </row>
    <row r="40" spans="1:11" x14ac:dyDescent="0.35">
      <c r="C40" s="57"/>
      <c r="D40" s="54"/>
      <c r="E40" s="6"/>
      <c r="F40" s="19"/>
      <c r="G40" s="24"/>
      <c r="H40" s="24"/>
      <c r="I40" s="31"/>
      <c r="J40" s="31"/>
      <c r="K40" s="35"/>
    </row>
    <row r="41" spans="1:11" x14ac:dyDescent="0.35">
      <c r="A41" s="10"/>
      <c r="B41" s="28"/>
      <c r="C41" s="58" t="s">
        <v>18</v>
      </c>
      <c r="D41" s="54"/>
      <c r="E41" s="6"/>
      <c r="F41" s="19"/>
      <c r="G41" s="24"/>
      <c r="H41" s="24"/>
      <c r="I41" s="31"/>
      <c r="J41" s="31"/>
      <c r="K41" s="35"/>
    </row>
    <row r="42" spans="1:11" x14ac:dyDescent="0.35">
      <c r="A42" s="28"/>
      <c r="B42" s="28"/>
      <c r="C42" s="58" t="s">
        <v>19</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20</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21</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22</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23</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C52" s="59" t="s">
        <v>24</v>
      </c>
      <c r="D52" s="54"/>
      <c r="E52" s="6"/>
      <c r="F52" s="19"/>
      <c r="G52" s="24"/>
      <c r="H52" s="24"/>
      <c r="I52" s="31"/>
      <c r="J52" s="31"/>
      <c r="K52" s="35"/>
    </row>
    <row r="53" spans="1:54" x14ac:dyDescent="0.35">
      <c r="B53" s="8" t="s">
        <v>190</v>
      </c>
      <c r="C53" s="57" t="s">
        <v>191</v>
      </c>
      <c r="D53" s="54"/>
      <c r="E53" s="6"/>
      <c r="F53" s="19"/>
      <c r="G53" s="24">
        <v>461.49</v>
      </c>
      <c r="H53" s="24">
        <v>0.2</v>
      </c>
      <c r="I53" s="31"/>
      <c r="J53" s="31"/>
      <c r="K53" s="35"/>
    </row>
    <row r="54" spans="1:54" x14ac:dyDescent="0.35">
      <c r="C54" s="58" t="s">
        <v>175</v>
      </c>
      <c r="D54" s="54"/>
      <c r="E54" s="6"/>
      <c r="F54" s="19"/>
      <c r="G54" s="25">
        <v>461.49</v>
      </c>
      <c r="H54" s="25">
        <v>0.2</v>
      </c>
      <c r="I54" s="31"/>
      <c r="J54" s="31"/>
      <c r="K54" s="35"/>
    </row>
    <row r="55" spans="1:54" x14ac:dyDescent="0.35">
      <c r="C55" s="57"/>
      <c r="D55" s="54"/>
      <c r="E55" s="6"/>
      <c r="F55" s="19"/>
      <c r="G55" s="24"/>
      <c r="H55" s="24"/>
      <c r="I55" s="31"/>
      <c r="J55" s="31"/>
      <c r="K55" s="35"/>
    </row>
    <row r="56" spans="1:54" x14ac:dyDescent="0.35">
      <c r="A56" s="10"/>
      <c r="B56" s="28"/>
      <c r="C56" s="58" t="s">
        <v>25</v>
      </c>
      <c r="D56" s="54"/>
      <c r="E56" s="6"/>
      <c r="F56" s="19"/>
      <c r="G56" s="24"/>
      <c r="H56" s="24"/>
      <c r="I56" s="31"/>
      <c r="J56" s="31"/>
      <c r="K56" s="35"/>
    </row>
    <row r="57" spans="1:54" s="2" customFormat="1" ht="13.5" x14ac:dyDescent="0.35">
      <c r="A57" s="28"/>
      <c r="B57" s="28"/>
      <c r="C57" s="57" t="s">
        <v>4926</v>
      </c>
      <c r="D57" s="54"/>
      <c r="E57" s="6"/>
      <c r="F57" s="19"/>
      <c r="G57" s="24" t="s">
        <v>2</v>
      </c>
      <c r="H57" s="24" t="s">
        <v>2</v>
      </c>
      <c r="I57" s="31"/>
      <c r="J57" s="31"/>
      <c r="K57" s="35"/>
      <c r="L57" s="3"/>
      <c r="AI57" s="3"/>
      <c r="AV57" s="3"/>
      <c r="AX57" s="3"/>
      <c r="BB57" s="3"/>
    </row>
    <row r="58" spans="1:54" x14ac:dyDescent="0.35">
      <c r="B58" s="8"/>
      <c r="C58" s="57" t="s">
        <v>192</v>
      </c>
      <c r="D58" s="54"/>
      <c r="E58" s="6"/>
      <c r="F58" s="19"/>
      <c r="G58" s="24">
        <v>5597.17</v>
      </c>
      <c r="H58" s="24">
        <v>2.4700000000000002</v>
      </c>
      <c r="I58" s="31"/>
      <c r="J58" s="31"/>
      <c r="K58" s="35"/>
    </row>
    <row r="59" spans="1:54" x14ac:dyDescent="0.35">
      <c r="C59" s="58" t="s">
        <v>175</v>
      </c>
      <c r="D59" s="54"/>
      <c r="E59" s="6"/>
      <c r="F59" s="19"/>
      <c r="G59" s="25">
        <v>5597.17</v>
      </c>
      <c r="H59" s="25">
        <v>2.4700000000000002</v>
      </c>
      <c r="I59" s="31"/>
      <c r="J59" s="31"/>
      <c r="K59" s="35"/>
    </row>
    <row r="60" spans="1:54" x14ac:dyDescent="0.35">
      <c r="C60" s="57"/>
      <c r="D60" s="54"/>
      <c r="E60" s="6"/>
      <c r="F60" s="19"/>
      <c r="G60" s="24"/>
      <c r="H60" s="24"/>
      <c r="I60" s="31"/>
      <c r="J60" s="31"/>
      <c r="K60" s="35"/>
    </row>
    <row r="61" spans="1:54" x14ac:dyDescent="0.35">
      <c r="C61" s="60" t="s">
        <v>193</v>
      </c>
      <c r="D61" s="55"/>
      <c r="E61" s="5"/>
      <c r="F61" s="20"/>
      <c r="G61" s="26">
        <v>226992.53</v>
      </c>
      <c r="H61" s="26">
        <v>100</v>
      </c>
      <c r="I61" s="32"/>
      <c r="J61" s="32"/>
      <c r="K61" s="36"/>
    </row>
    <row r="64" spans="1:54" x14ac:dyDescent="0.35">
      <c r="C64" s="1" t="s">
        <v>194</v>
      </c>
    </row>
    <row r="65" spans="3:11" x14ac:dyDescent="0.35">
      <c r="C65" s="37" t="s">
        <v>195</v>
      </c>
      <c r="D65" s="37"/>
      <c r="E65" s="37"/>
      <c r="F65" s="37"/>
      <c r="G65" s="37"/>
      <c r="H65" s="37"/>
      <c r="I65" s="37"/>
      <c r="J65" s="37"/>
      <c r="K65" s="37"/>
    </row>
    <row r="66" spans="3:11" x14ac:dyDescent="0.35">
      <c r="C66" s="2" t="s">
        <v>196</v>
      </c>
    </row>
    <row r="67" spans="3:11" x14ac:dyDescent="0.35">
      <c r="C67" s="2" t="s">
        <v>197</v>
      </c>
    </row>
    <row r="68" spans="3:11" ht="30" customHeight="1" x14ac:dyDescent="0.35">
      <c r="C68" s="89" t="s">
        <v>198</v>
      </c>
      <c r="D68" s="90"/>
      <c r="E68" s="90"/>
      <c r="F68" s="90"/>
      <c r="G68" s="90"/>
      <c r="H68" s="90"/>
      <c r="I68" s="90"/>
      <c r="J68" s="90"/>
      <c r="K68" s="90"/>
    </row>
    <row r="69" spans="3:11" x14ac:dyDescent="0.35">
      <c r="C69" s="2" t="s">
        <v>199</v>
      </c>
    </row>
    <row r="71" spans="3:11" x14ac:dyDescent="0.35">
      <c r="C71" s="86" t="s">
        <v>5013</v>
      </c>
      <c r="E71" s="86" t="s">
        <v>5014</v>
      </c>
      <c r="F71" s="87"/>
    </row>
    <row r="72" spans="3:11" x14ac:dyDescent="0.35">
      <c r="E72" s="2" t="s">
        <v>5068</v>
      </c>
    </row>
  </sheetData>
  <mergeCells count="1">
    <mergeCell ref="C68:K68"/>
  </mergeCells>
  <hyperlinks>
    <hyperlink ref="J2" location="'Index'!A1" display="'Index'!A1" xr:uid="{AF2DF37A-31AA-48A7-AF84-37477BF49494}"/>
  </hyperlinks>
  <pageMargins left="0.7" right="0.7" top="0.75" bottom="0.75" header="0.3" footer="0.3"/>
  <pageSetup orientation="portrait" horizontalDpi="4294967293"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86FB-508C-4779-BF70-096609E034B5}">
  <sheetPr codeName="Sheet1100"/>
  <dimension ref="A1:IV90"/>
  <sheetViews>
    <sheetView showGridLines="0" zoomScale="90" zoomScaleNormal="90" workbookViewId="0">
      <pane ySplit="6" topLeftCell="A7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4401</v>
      </c>
      <c r="J2" s="38" t="s">
        <v>4693</v>
      </c>
    </row>
    <row r="3" spans="1:54" ht="16" x14ac:dyDescent="0.4">
      <c r="C3" s="1" t="s">
        <v>28</v>
      </c>
      <c r="D3" s="21" t="s">
        <v>4402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1835</v>
      </c>
      <c r="C24" s="57" t="s">
        <v>1836</v>
      </c>
      <c r="D24" s="54" t="s">
        <v>1837</v>
      </c>
      <c r="E24" s="6" t="s">
        <v>189</v>
      </c>
      <c r="F24" s="19">
        <v>5500000</v>
      </c>
      <c r="G24" s="24">
        <v>5593.23</v>
      </c>
      <c r="H24" s="24">
        <v>5.01</v>
      </c>
      <c r="I24" s="31">
        <v>6.6759249000000001</v>
      </c>
      <c r="J24" s="31"/>
      <c r="K24" s="35"/>
    </row>
    <row r="25" spans="1:11" x14ac:dyDescent="0.35">
      <c r="C25" s="58" t="s">
        <v>175</v>
      </c>
      <c r="D25" s="54"/>
      <c r="E25" s="6"/>
      <c r="F25" s="19"/>
      <c r="G25" s="25">
        <v>5593.23</v>
      </c>
      <c r="H25" s="25">
        <v>5.01</v>
      </c>
      <c r="I25" s="31"/>
      <c r="J25" s="31"/>
      <c r="K25" s="35"/>
    </row>
    <row r="26" spans="1:11" x14ac:dyDescent="0.35">
      <c r="C26" s="57"/>
      <c r="D26" s="54"/>
      <c r="E26" s="6"/>
      <c r="F26" s="19"/>
      <c r="G26" s="24"/>
      <c r="H26" s="24"/>
      <c r="I26" s="31"/>
      <c r="J26" s="31"/>
      <c r="K26" s="35"/>
    </row>
    <row r="27" spans="1:11" x14ac:dyDescent="0.35">
      <c r="C27" s="59" t="s">
        <v>10</v>
      </c>
      <c r="D27" s="54"/>
      <c r="E27" s="6"/>
      <c r="F27" s="19"/>
      <c r="G27" s="24"/>
      <c r="H27" s="24"/>
      <c r="I27" s="31"/>
      <c r="J27" s="31"/>
      <c r="K27" s="35"/>
    </row>
    <row r="28" spans="1:11" x14ac:dyDescent="0.35">
      <c r="B28" s="8" t="s">
        <v>4403</v>
      </c>
      <c r="C28" s="57" t="s">
        <v>4404</v>
      </c>
      <c r="D28" s="54" t="s">
        <v>4405</v>
      </c>
      <c r="E28" s="6" t="s">
        <v>189</v>
      </c>
      <c r="F28" s="19">
        <v>33500000</v>
      </c>
      <c r="G28" s="24">
        <v>33751.89</v>
      </c>
      <c r="H28" s="24">
        <v>30.24</v>
      </c>
      <c r="I28" s="31">
        <v>6.9477779999999996</v>
      </c>
      <c r="J28" s="31"/>
      <c r="K28" s="35"/>
    </row>
    <row r="29" spans="1:11" x14ac:dyDescent="0.35">
      <c r="B29" s="8" t="s">
        <v>4406</v>
      </c>
      <c r="C29" s="57" t="s">
        <v>4407</v>
      </c>
      <c r="D29" s="54" t="s">
        <v>4408</v>
      </c>
      <c r="E29" s="6" t="s">
        <v>189</v>
      </c>
      <c r="F29" s="19">
        <v>22000000</v>
      </c>
      <c r="G29" s="24">
        <v>22185.83</v>
      </c>
      <c r="H29" s="24">
        <v>19.88</v>
      </c>
      <c r="I29" s="31">
        <v>6.9314103999999999</v>
      </c>
      <c r="J29" s="31"/>
      <c r="K29" s="35"/>
    </row>
    <row r="30" spans="1:11" x14ac:dyDescent="0.35">
      <c r="B30" s="8" t="s">
        <v>4409</v>
      </c>
      <c r="C30" s="57" t="s">
        <v>4410</v>
      </c>
      <c r="D30" s="54" t="s">
        <v>4411</v>
      </c>
      <c r="E30" s="6" t="s">
        <v>189</v>
      </c>
      <c r="F30" s="19">
        <v>9800000</v>
      </c>
      <c r="G30" s="24">
        <v>9912.4</v>
      </c>
      <c r="H30" s="24">
        <v>8.8800000000000008</v>
      </c>
      <c r="I30" s="31">
        <v>6.9442104000000002</v>
      </c>
      <c r="J30" s="31"/>
      <c r="K30" s="35"/>
    </row>
    <row r="31" spans="1:11" x14ac:dyDescent="0.35">
      <c r="B31" s="8" t="s">
        <v>4412</v>
      </c>
      <c r="C31" s="57" t="s">
        <v>4413</v>
      </c>
      <c r="D31" s="54" t="s">
        <v>4414</v>
      </c>
      <c r="E31" s="6" t="s">
        <v>189</v>
      </c>
      <c r="F31" s="19">
        <v>8000000</v>
      </c>
      <c r="G31" s="24">
        <v>8107.46</v>
      </c>
      <c r="H31" s="24">
        <v>7.26</v>
      </c>
      <c r="I31" s="31">
        <v>6.9859863999999998</v>
      </c>
      <c r="J31" s="31"/>
      <c r="K31" s="35"/>
    </row>
    <row r="32" spans="1:11" x14ac:dyDescent="0.35">
      <c r="B32" s="8" t="s">
        <v>4415</v>
      </c>
      <c r="C32" s="57" t="s">
        <v>4416</v>
      </c>
      <c r="D32" s="54" t="s">
        <v>4417</v>
      </c>
      <c r="E32" s="6" t="s">
        <v>189</v>
      </c>
      <c r="F32" s="19">
        <v>5450000</v>
      </c>
      <c r="G32" s="24">
        <v>5490.6</v>
      </c>
      <c r="H32" s="24">
        <v>4.92</v>
      </c>
      <c r="I32" s="31">
        <v>6.9407462999999998</v>
      </c>
      <c r="J32" s="31"/>
      <c r="K32" s="35"/>
    </row>
    <row r="33" spans="2:11" x14ac:dyDescent="0.35">
      <c r="B33" s="8" t="s">
        <v>4418</v>
      </c>
      <c r="C33" s="57" t="s">
        <v>4419</v>
      </c>
      <c r="D33" s="54" t="s">
        <v>4420</v>
      </c>
      <c r="E33" s="6" t="s">
        <v>189</v>
      </c>
      <c r="F33" s="19">
        <v>5000000</v>
      </c>
      <c r="G33" s="24">
        <v>5046.57</v>
      </c>
      <c r="H33" s="24">
        <v>4.5199999999999996</v>
      </c>
      <c r="I33" s="31">
        <v>6.9477779999999996</v>
      </c>
      <c r="J33" s="31"/>
      <c r="K33" s="35"/>
    </row>
    <row r="34" spans="2:11" x14ac:dyDescent="0.35">
      <c r="B34" s="8" t="s">
        <v>4421</v>
      </c>
      <c r="C34" s="57" t="s">
        <v>4422</v>
      </c>
      <c r="D34" s="54" t="s">
        <v>4423</v>
      </c>
      <c r="E34" s="6" t="s">
        <v>189</v>
      </c>
      <c r="F34" s="19">
        <v>4000000</v>
      </c>
      <c r="G34" s="24">
        <v>4057.6</v>
      </c>
      <c r="H34" s="24">
        <v>3.64</v>
      </c>
      <c r="I34" s="31">
        <v>6.9534967999999999</v>
      </c>
      <c r="J34" s="31"/>
      <c r="K34" s="35"/>
    </row>
    <row r="35" spans="2:11" x14ac:dyDescent="0.35">
      <c r="B35" s="8" t="s">
        <v>4424</v>
      </c>
      <c r="C35" s="57" t="s">
        <v>4425</v>
      </c>
      <c r="D35" s="54" t="s">
        <v>4426</v>
      </c>
      <c r="E35" s="6" t="s">
        <v>189</v>
      </c>
      <c r="F35" s="19">
        <v>3500000</v>
      </c>
      <c r="G35" s="24">
        <v>3550.58</v>
      </c>
      <c r="H35" s="24">
        <v>3.18</v>
      </c>
      <c r="I35" s="31">
        <v>6.9614997000000001</v>
      </c>
      <c r="J35" s="31"/>
      <c r="K35" s="35"/>
    </row>
    <row r="36" spans="2:11" x14ac:dyDescent="0.35">
      <c r="B36" s="8" t="s">
        <v>4427</v>
      </c>
      <c r="C36" s="57" t="s">
        <v>4428</v>
      </c>
      <c r="D36" s="54" t="s">
        <v>4429</v>
      </c>
      <c r="E36" s="6" t="s">
        <v>189</v>
      </c>
      <c r="F36" s="19">
        <v>3000000</v>
      </c>
      <c r="G36" s="24">
        <v>3028.35</v>
      </c>
      <c r="H36" s="24">
        <v>2.71</v>
      </c>
      <c r="I36" s="31">
        <v>6.9616974999999996</v>
      </c>
      <c r="J36" s="31"/>
      <c r="K36" s="35"/>
    </row>
    <row r="37" spans="2:11" x14ac:dyDescent="0.35">
      <c r="B37" s="8" t="s">
        <v>4430</v>
      </c>
      <c r="C37" s="57" t="s">
        <v>4431</v>
      </c>
      <c r="D37" s="54" t="s">
        <v>4432</v>
      </c>
      <c r="E37" s="6" t="s">
        <v>189</v>
      </c>
      <c r="F37" s="19">
        <v>2500000</v>
      </c>
      <c r="G37" s="24">
        <v>2547.31</v>
      </c>
      <c r="H37" s="24">
        <v>2.2799999999999998</v>
      </c>
      <c r="I37" s="31">
        <v>6.9653076</v>
      </c>
      <c r="J37" s="31"/>
      <c r="K37" s="35"/>
    </row>
    <row r="38" spans="2:11" x14ac:dyDescent="0.35">
      <c r="B38" s="8" t="s">
        <v>3724</v>
      </c>
      <c r="C38" s="57" t="s">
        <v>3725</v>
      </c>
      <c r="D38" s="54" t="s">
        <v>3726</v>
      </c>
      <c r="E38" s="6" t="s">
        <v>189</v>
      </c>
      <c r="F38" s="19">
        <v>2000000</v>
      </c>
      <c r="G38" s="24">
        <v>2017.94</v>
      </c>
      <c r="H38" s="24">
        <v>1.81</v>
      </c>
      <c r="I38" s="31">
        <v>6.9462929000000004</v>
      </c>
      <c r="J38" s="31"/>
      <c r="K38" s="35"/>
    </row>
    <row r="39" spans="2:11" x14ac:dyDescent="0.35">
      <c r="B39" s="8" t="s">
        <v>4433</v>
      </c>
      <c r="C39" s="57" t="s">
        <v>4434</v>
      </c>
      <c r="D39" s="54" t="s">
        <v>4435</v>
      </c>
      <c r="E39" s="6" t="s">
        <v>189</v>
      </c>
      <c r="F39" s="19">
        <v>1000000</v>
      </c>
      <c r="G39" s="24">
        <v>1008.37</v>
      </c>
      <c r="H39" s="24">
        <v>0.9</v>
      </c>
      <c r="I39" s="31">
        <v>6.9723496999999997</v>
      </c>
      <c r="J39" s="31"/>
      <c r="K39" s="35"/>
    </row>
    <row r="40" spans="2:11" x14ac:dyDescent="0.35">
      <c r="B40" s="8" t="s">
        <v>4436</v>
      </c>
      <c r="C40" s="57" t="s">
        <v>4437</v>
      </c>
      <c r="D40" s="54" t="s">
        <v>4438</v>
      </c>
      <c r="E40" s="6" t="s">
        <v>189</v>
      </c>
      <c r="F40" s="19">
        <v>1000000</v>
      </c>
      <c r="G40" s="24">
        <v>1007.44</v>
      </c>
      <c r="H40" s="24">
        <v>0.9</v>
      </c>
      <c r="I40" s="31">
        <v>6.9616974999999996</v>
      </c>
      <c r="J40" s="31"/>
      <c r="K40" s="35"/>
    </row>
    <row r="41" spans="2:11" x14ac:dyDescent="0.35">
      <c r="B41" s="8" t="s">
        <v>4439</v>
      </c>
      <c r="C41" s="57" t="s">
        <v>4440</v>
      </c>
      <c r="D41" s="54" t="s">
        <v>4441</v>
      </c>
      <c r="E41" s="6" t="s">
        <v>189</v>
      </c>
      <c r="F41" s="19">
        <v>500000</v>
      </c>
      <c r="G41" s="24">
        <v>504.77</v>
      </c>
      <c r="H41" s="24">
        <v>0.45</v>
      </c>
      <c r="I41" s="31">
        <v>6.9407462999999998</v>
      </c>
      <c r="J41" s="31"/>
      <c r="K41" s="35"/>
    </row>
    <row r="42" spans="2:11" x14ac:dyDescent="0.35">
      <c r="B42" s="8" t="s">
        <v>3748</v>
      </c>
      <c r="C42" s="57" t="s">
        <v>3749</v>
      </c>
      <c r="D42" s="54" t="s">
        <v>3750</v>
      </c>
      <c r="E42" s="6" t="s">
        <v>189</v>
      </c>
      <c r="F42" s="19">
        <v>500000</v>
      </c>
      <c r="G42" s="24">
        <v>503.99</v>
      </c>
      <c r="H42" s="24">
        <v>0.45</v>
      </c>
      <c r="I42" s="31">
        <v>6.9260235000000003</v>
      </c>
      <c r="J42" s="31"/>
      <c r="K42" s="35"/>
    </row>
    <row r="43" spans="2:11" x14ac:dyDescent="0.35">
      <c r="B43" s="8" t="s">
        <v>3727</v>
      </c>
      <c r="C43" s="57" t="s">
        <v>3728</v>
      </c>
      <c r="D43" s="54" t="s">
        <v>3729</v>
      </c>
      <c r="E43" s="6" t="s">
        <v>189</v>
      </c>
      <c r="F43" s="19">
        <v>474700</v>
      </c>
      <c r="G43" s="24">
        <v>478.94</v>
      </c>
      <c r="H43" s="24">
        <v>0.43</v>
      </c>
      <c r="I43" s="31">
        <v>6.9277297000000004</v>
      </c>
      <c r="J43" s="31"/>
      <c r="K43" s="35"/>
    </row>
    <row r="44" spans="2:11" x14ac:dyDescent="0.35">
      <c r="B44" s="8" t="s">
        <v>3745</v>
      </c>
      <c r="C44" s="57" t="s">
        <v>3746</v>
      </c>
      <c r="D44" s="54" t="s">
        <v>3747</v>
      </c>
      <c r="E44" s="6" t="s">
        <v>189</v>
      </c>
      <c r="F44" s="19">
        <v>25000</v>
      </c>
      <c r="G44" s="24">
        <v>25.21</v>
      </c>
      <c r="H44" s="24">
        <v>0.02</v>
      </c>
      <c r="I44" s="31">
        <v>6.9277297000000004</v>
      </c>
      <c r="J44" s="31"/>
      <c r="K44" s="35"/>
    </row>
    <row r="45" spans="2:11" x14ac:dyDescent="0.35">
      <c r="C45" s="58" t="s">
        <v>175</v>
      </c>
      <c r="D45" s="54"/>
      <c r="E45" s="6"/>
      <c r="F45" s="19"/>
      <c r="G45" s="25">
        <v>103225.25</v>
      </c>
      <c r="H45" s="25">
        <v>92.47</v>
      </c>
      <c r="I45" s="31"/>
      <c r="J45" s="31"/>
      <c r="K45" s="35"/>
    </row>
    <row r="46" spans="2:11" x14ac:dyDescent="0.35">
      <c r="C46" s="57"/>
      <c r="D46" s="54"/>
      <c r="E46" s="6"/>
      <c r="F46" s="19"/>
      <c r="G46" s="24"/>
      <c r="H46" s="24"/>
      <c r="I46" s="31"/>
      <c r="J46" s="31"/>
      <c r="K46" s="35"/>
    </row>
    <row r="47" spans="2:11" x14ac:dyDescent="0.35">
      <c r="C47" s="58" t="s">
        <v>11</v>
      </c>
      <c r="D47" s="54"/>
      <c r="E47" s="6"/>
      <c r="F47" s="19"/>
      <c r="G47" s="24"/>
      <c r="H47" s="24"/>
      <c r="I47" s="31"/>
      <c r="J47" s="31"/>
      <c r="K47" s="35"/>
    </row>
    <row r="48" spans="2:11" x14ac:dyDescent="0.35">
      <c r="C48" s="57"/>
      <c r="D48" s="54"/>
      <c r="E48" s="6"/>
      <c r="F48" s="19"/>
      <c r="G48" s="24"/>
      <c r="H48" s="24"/>
      <c r="I48" s="31"/>
      <c r="J48" s="31"/>
      <c r="K48" s="35"/>
    </row>
    <row r="49" spans="1:11" x14ac:dyDescent="0.35">
      <c r="C49" s="58" t="s">
        <v>13</v>
      </c>
      <c r="D49" s="54"/>
      <c r="E49" s="6"/>
      <c r="F49" s="19"/>
      <c r="G49" s="24" t="s">
        <v>2</v>
      </c>
      <c r="H49" s="24" t="s">
        <v>2</v>
      </c>
      <c r="I49" s="31"/>
      <c r="J49" s="31"/>
      <c r="K49" s="35"/>
    </row>
    <row r="50" spans="1:11" x14ac:dyDescent="0.35">
      <c r="C50" s="57"/>
      <c r="D50" s="54"/>
      <c r="E50" s="6"/>
      <c r="F50" s="19"/>
      <c r="G50" s="24"/>
      <c r="H50" s="24"/>
      <c r="I50" s="31"/>
      <c r="J50" s="31"/>
      <c r="K50" s="35"/>
    </row>
    <row r="51" spans="1:11" x14ac:dyDescent="0.35">
      <c r="C51" s="58" t="s">
        <v>14</v>
      </c>
      <c r="D51" s="54"/>
      <c r="E51" s="6"/>
      <c r="F51" s="19"/>
      <c r="G51" s="24" t="s">
        <v>2</v>
      </c>
      <c r="H51" s="24" t="s">
        <v>2</v>
      </c>
      <c r="I51" s="31"/>
      <c r="J51" s="31"/>
      <c r="K51" s="35"/>
    </row>
    <row r="52" spans="1:11" x14ac:dyDescent="0.35">
      <c r="C52" s="57"/>
      <c r="D52" s="54"/>
      <c r="E52" s="6"/>
      <c r="F52" s="19"/>
      <c r="G52" s="24"/>
      <c r="H52" s="24"/>
      <c r="I52" s="31"/>
      <c r="J52" s="31"/>
      <c r="K52" s="35"/>
    </row>
    <row r="53" spans="1:11" x14ac:dyDescent="0.35">
      <c r="C53" s="58" t="s">
        <v>15</v>
      </c>
      <c r="D53" s="54"/>
      <c r="E53" s="6"/>
      <c r="F53" s="19"/>
      <c r="G53" s="24" t="s">
        <v>2</v>
      </c>
      <c r="H53" s="24" t="s">
        <v>2</v>
      </c>
      <c r="I53" s="31"/>
      <c r="J53" s="31"/>
      <c r="K53" s="35"/>
    </row>
    <row r="54" spans="1:11" x14ac:dyDescent="0.35">
      <c r="C54" s="57"/>
      <c r="D54" s="54"/>
      <c r="E54" s="6"/>
      <c r="F54" s="19"/>
      <c r="G54" s="24"/>
      <c r="H54" s="24"/>
      <c r="I54" s="31"/>
      <c r="J54" s="31"/>
      <c r="K54" s="35"/>
    </row>
    <row r="55" spans="1:11" x14ac:dyDescent="0.35">
      <c r="C55" s="58" t="s">
        <v>16</v>
      </c>
      <c r="D55" s="54"/>
      <c r="E55" s="6"/>
      <c r="F55" s="19"/>
      <c r="G55" s="24" t="s">
        <v>2</v>
      </c>
      <c r="H55" s="24" t="s">
        <v>2</v>
      </c>
      <c r="I55" s="31"/>
      <c r="J55" s="31"/>
      <c r="K55" s="35"/>
    </row>
    <row r="56" spans="1:11" x14ac:dyDescent="0.35">
      <c r="C56" s="57"/>
      <c r="D56" s="54"/>
      <c r="E56" s="6"/>
      <c r="F56" s="19"/>
      <c r="G56" s="24"/>
      <c r="H56" s="24"/>
      <c r="I56" s="31"/>
      <c r="J56" s="31"/>
      <c r="K56" s="35"/>
    </row>
    <row r="57" spans="1:11" x14ac:dyDescent="0.35">
      <c r="C57" s="58" t="s">
        <v>17</v>
      </c>
      <c r="D57" s="54"/>
      <c r="E57" s="6"/>
      <c r="F57" s="19"/>
      <c r="G57" s="24" t="s">
        <v>2</v>
      </c>
      <c r="H57" s="24" t="s">
        <v>2</v>
      </c>
      <c r="I57" s="31"/>
      <c r="J57" s="31"/>
      <c r="K57" s="35"/>
    </row>
    <row r="58" spans="1:11" x14ac:dyDescent="0.35">
      <c r="C58" s="57"/>
      <c r="D58" s="54"/>
      <c r="E58" s="6"/>
      <c r="F58" s="19"/>
      <c r="G58" s="24"/>
      <c r="H58" s="24"/>
      <c r="I58" s="31"/>
      <c r="J58" s="31"/>
      <c r="K58" s="35"/>
    </row>
    <row r="59" spans="1:11" x14ac:dyDescent="0.35">
      <c r="A59" s="10"/>
      <c r="B59" s="28"/>
      <c r="C59" s="58" t="s">
        <v>18</v>
      </c>
      <c r="D59" s="54"/>
      <c r="E59" s="6"/>
      <c r="F59" s="19"/>
      <c r="G59" s="24"/>
      <c r="H59" s="24"/>
      <c r="I59" s="31"/>
      <c r="J59" s="31"/>
      <c r="K59" s="35"/>
    </row>
    <row r="60" spans="1:11" x14ac:dyDescent="0.35">
      <c r="A60" s="28"/>
      <c r="B60" s="28"/>
      <c r="C60" s="58" t="s">
        <v>19</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20</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21</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A66" s="28"/>
      <c r="B66" s="28"/>
      <c r="C66" s="58" t="s">
        <v>22</v>
      </c>
      <c r="D66" s="54"/>
      <c r="E66" s="6"/>
      <c r="F66" s="19"/>
      <c r="G66" s="24" t="s">
        <v>2</v>
      </c>
      <c r="H66" s="24" t="s">
        <v>2</v>
      </c>
      <c r="I66" s="31"/>
      <c r="J66" s="31"/>
      <c r="K66" s="35"/>
    </row>
    <row r="67" spans="1:54" x14ac:dyDescent="0.35">
      <c r="A67" s="28"/>
      <c r="B67" s="28"/>
      <c r="C67" s="58"/>
      <c r="D67" s="54"/>
      <c r="E67" s="6"/>
      <c r="F67" s="19"/>
      <c r="G67" s="24"/>
      <c r="H67" s="24"/>
      <c r="I67" s="31"/>
      <c r="J67" s="31"/>
      <c r="K67" s="35"/>
    </row>
    <row r="68" spans="1:54" x14ac:dyDescent="0.35">
      <c r="A68" s="28"/>
      <c r="B68" s="28"/>
      <c r="C68" s="58" t="s">
        <v>23</v>
      </c>
      <c r="D68" s="54"/>
      <c r="E68" s="6"/>
      <c r="F68" s="19"/>
      <c r="G68" s="24" t="s">
        <v>2</v>
      </c>
      <c r="H68" s="24" t="s">
        <v>2</v>
      </c>
      <c r="I68" s="31"/>
      <c r="J68" s="31"/>
      <c r="K68" s="35"/>
    </row>
    <row r="69" spans="1:54" x14ac:dyDescent="0.35">
      <c r="A69" s="28"/>
      <c r="B69" s="28"/>
      <c r="C69" s="58"/>
      <c r="D69" s="54"/>
      <c r="E69" s="6"/>
      <c r="F69" s="19"/>
      <c r="G69" s="24"/>
      <c r="H69" s="24"/>
      <c r="I69" s="31"/>
      <c r="J69" s="31"/>
      <c r="K69" s="35"/>
    </row>
    <row r="70" spans="1:54" x14ac:dyDescent="0.35">
      <c r="C70" s="59" t="s">
        <v>24</v>
      </c>
      <c r="D70" s="54"/>
      <c r="E70" s="6"/>
      <c r="F70" s="19"/>
      <c r="G70" s="24"/>
      <c r="H70" s="24"/>
      <c r="I70" s="31"/>
      <c r="J70" s="31"/>
      <c r="K70" s="35"/>
    </row>
    <row r="71" spans="1:54" x14ac:dyDescent="0.35">
      <c r="B71" s="8" t="s">
        <v>190</v>
      </c>
      <c r="C71" s="57" t="s">
        <v>191</v>
      </c>
      <c r="D71" s="54"/>
      <c r="E71" s="6"/>
      <c r="F71" s="19"/>
      <c r="G71" s="24">
        <v>1301.53</v>
      </c>
      <c r="H71" s="24">
        <v>1.17</v>
      </c>
      <c r="I71" s="31"/>
      <c r="J71" s="31"/>
      <c r="K71" s="35"/>
    </row>
    <row r="72" spans="1:54" x14ac:dyDescent="0.35">
      <c r="C72" s="58" t="s">
        <v>175</v>
      </c>
      <c r="D72" s="54"/>
      <c r="E72" s="6"/>
      <c r="F72" s="19"/>
      <c r="G72" s="25">
        <v>1301.53</v>
      </c>
      <c r="H72" s="25">
        <v>1.17</v>
      </c>
      <c r="I72" s="31"/>
      <c r="J72" s="31"/>
      <c r="K72" s="35"/>
    </row>
    <row r="73" spans="1:54" x14ac:dyDescent="0.35">
      <c r="C73" s="57"/>
      <c r="D73" s="54"/>
      <c r="E73" s="6"/>
      <c r="F73" s="19"/>
      <c r="G73" s="24"/>
      <c r="H73" s="24"/>
      <c r="I73" s="31"/>
      <c r="J73" s="31"/>
      <c r="K73" s="35"/>
    </row>
    <row r="74" spans="1:54" x14ac:dyDescent="0.35">
      <c r="A74" s="10"/>
      <c r="B74" s="28"/>
      <c r="C74" s="58" t="s">
        <v>25</v>
      </c>
      <c r="D74" s="54"/>
      <c r="E74" s="6"/>
      <c r="F74" s="19"/>
      <c r="G74" s="24"/>
      <c r="H74" s="24"/>
      <c r="I74" s="31"/>
      <c r="J74" s="31"/>
      <c r="K74" s="35"/>
    </row>
    <row r="75" spans="1:54" s="2" customFormat="1" ht="13.5" x14ac:dyDescent="0.35">
      <c r="A75" s="28"/>
      <c r="B75" s="28"/>
      <c r="C75" s="57" t="s">
        <v>4926</v>
      </c>
      <c r="D75" s="54"/>
      <c r="E75" s="6"/>
      <c r="F75" s="19"/>
      <c r="G75" s="24" t="s">
        <v>2</v>
      </c>
      <c r="H75" s="24" t="s">
        <v>2</v>
      </c>
      <c r="I75" s="31"/>
      <c r="J75" s="31"/>
      <c r="K75" s="35"/>
      <c r="L75" s="3"/>
      <c r="AI75" s="3"/>
      <c r="AV75" s="3"/>
      <c r="AX75" s="3"/>
      <c r="BB75" s="3"/>
    </row>
    <row r="76" spans="1:54" x14ac:dyDescent="0.35">
      <c r="B76" s="8"/>
      <c r="C76" s="57" t="s">
        <v>192</v>
      </c>
      <c r="D76" s="54"/>
      <c r="E76" s="6"/>
      <c r="F76" s="19"/>
      <c r="G76" s="24">
        <v>1495.04</v>
      </c>
      <c r="H76" s="24">
        <v>1.35</v>
      </c>
      <c r="I76" s="31"/>
      <c r="J76" s="31"/>
      <c r="K76" s="35"/>
    </row>
    <row r="77" spans="1:54" x14ac:dyDescent="0.35">
      <c r="C77" s="58" t="s">
        <v>175</v>
      </c>
      <c r="D77" s="54"/>
      <c r="E77" s="6"/>
      <c r="F77" s="19"/>
      <c r="G77" s="25">
        <v>1495.04</v>
      </c>
      <c r="H77" s="25">
        <v>1.35</v>
      </c>
      <c r="I77" s="31"/>
      <c r="J77" s="31"/>
      <c r="K77" s="35"/>
    </row>
    <row r="78" spans="1:54" x14ac:dyDescent="0.35">
      <c r="C78" s="57"/>
      <c r="D78" s="54"/>
      <c r="E78" s="6"/>
      <c r="F78" s="19"/>
      <c r="G78" s="24"/>
      <c r="H78" s="24"/>
      <c r="I78" s="31"/>
      <c r="J78" s="31"/>
      <c r="K78" s="35"/>
    </row>
    <row r="79" spans="1:54" x14ac:dyDescent="0.35">
      <c r="C79" s="60" t="s">
        <v>193</v>
      </c>
      <c r="D79" s="55"/>
      <c r="E79" s="5"/>
      <c r="F79" s="20"/>
      <c r="G79" s="26">
        <v>111615.05</v>
      </c>
      <c r="H79" s="26">
        <v>100</v>
      </c>
      <c r="I79" s="32"/>
      <c r="J79" s="32"/>
      <c r="K79" s="36"/>
    </row>
    <row r="82" spans="3:11" x14ac:dyDescent="0.35">
      <c r="C82" s="1" t="s">
        <v>194</v>
      </c>
    </row>
    <row r="83" spans="3:11" x14ac:dyDescent="0.35">
      <c r="C83" s="37" t="s">
        <v>195</v>
      </c>
      <c r="D83" s="37"/>
      <c r="E83" s="37"/>
      <c r="F83" s="37"/>
      <c r="G83" s="37"/>
      <c r="H83" s="37"/>
      <c r="I83" s="37"/>
      <c r="J83" s="37"/>
      <c r="K83" s="37"/>
    </row>
    <row r="84" spans="3:11" x14ac:dyDescent="0.35">
      <c r="C84" s="2" t="s">
        <v>196</v>
      </c>
    </row>
    <row r="85" spans="3:11" x14ac:dyDescent="0.35">
      <c r="C85" s="2" t="s">
        <v>197</v>
      </c>
    </row>
    <row r="86" spans="3:11" ht="30" customHeight="1" x14ac:dyDescent="0.35">
      <c r="C86" s="89" t="s">
        <v>198</v>
      </c>
      <c r="D86" s="90"/>
      <c r="E86" s="90"/>
      <c r="F86" s="90"/>
      <c r="G86" s="90"/>
      <c r="H86" s="90"/>
      <c r="I86" s="90"/>
      <c r="J86" s="90"/>
      <c r="K86" s="90"/>
    </row>
    <row r="87" spans="3:11" x14ac:dyDescent="0.35">
      <c r="C87" s="2" t="s">
        <v>199</v>
      </c>
    </row>
    <row r="89" spans="3:11" x14ac:dyDescent="0.35">
      <c r="C89" s="86" t="s">
        <v>5013</v>
      </c>
      <c r="E89" s="86" t="s">
        <v>5014</v>
      </c>
      <c r="F89" s="87"/>
    </row>
    <row r="90" spans="3:11" x14ac:dyDescent="0.35">
      <c r="E90" s="2" t="s">
        <v>5069</v>
      </c>
    </row>
  </sheetData>
  <mergeCells count="1">
    <mergeCell ref="C86:K86"/>
  </mergeCells>
  <hyperlinks>
    <hyperlink ref="J2" location="'Index'!A1" display="'Index'!A1" xr:uid="{217AFB99-A02E-462E-8CF7-9D3E53369B65}"/>
  </hyperlinks>
  <pageMargins left="0.7" right="0.7" top="0.75" bottom="0.75" header="0.3" footer="0.3"/>
  <pageSetup orientation="portrait" horizontalDpi="4294967293"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65D0-3F36-4F93-8088-79E6EBC119D8}">
  <sheetPr codeName="Sheet1101"/>
  <dimension ref="A1:IV75"/>
  <sheetViews>
    <sheetView showGridLines="0" zoomScale="90" zoomScaleNormal="90" workbookViewId="0">
      <pane ySplit="6" topLeftCell="A5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3255</v>
      </c>
      <c r="J2" s="38" t="s">
        <v>4693</v>
      </c>
    </row>
    <row r="3" spans="1:54" ht="16" x14ac:dyDescent="0.4">
      <c r="C3" s="1" t="s">
        <v>28</v>
      </c>
      <c r="D3" s="21" t="s">
        <v>4442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1:11" x14ac:dyDescent="0.35">
      <c r="C17" s="57"/>
      <c r="D17" s="54"/>
      <c r="E17" s="6"/>
      <c r="F17" s="19"/>
      <c r="G17" s="24"/>
      <c r="H17" s="24"/>
      <c r="I17" s="31"/>
      <c r="J17" s="31"/>
      <c r="K17" s="35"/>
    </row>
    <row r="18" spans="1:11" x14ac:dyDescent="0.35">
      <c r="C18" s="58" t="s">
        <v>6</v>
      </c>
      <c r="D18" s="54"/>
      <c r="E18" s="6"/>
      <c r="F18" s="19"/>
      <c r="G18" s="24" t="s">
        <v>2</v>
      </c>
      <c r="H18" s="24" t="s">
        <v>2</v>
      </c>
      <c r="I18" s="31"/>
      <c r="J18" s="31"/>
      <c r="K18" s="35"/>
    </row>
    <row r="19" spans="1:11" x14ac:dyDescent="0.35">
      <c r="C19" s="57"/>
      <c r="D19" s="54"/>
      <c r="E19" s="6"/>
      <c r="F19" s="19"/>
      <c r="G19" s="24"/>
      <c r="H19" s="24"/>
      <c r="I19" s="31"/>
      <c r="J19" s="31"/>
      <c r="K19" s="35"/>
    </row>
    <row r="20" spans="1:11" x14ac:dyDescent="0.35">
      <c r="C20" s="58" t="s">
        <v>7</v>
      </c>
      <c r="D20" s="54"/>
      <c r="E20" s="6"/>
      <c r="F20" s="19"/>
      <c r="G20" s="24" t="s">
        <v>2</v>
      </c>
      <c r="H20" s="24" t="s">
        <v>2</v>
      </c>
      <c r="I20" s="31"/>
      <c r="J20" s="31"/>
      <c r="K20" s="35"/>
    </row>
    <row r="21" spans="1:11" x14ac:dyDescent="0.35">
      <c r="C21" s="57"/>
      <c r="D21" s="54"/>
      <c r="E21" s="6"/>
      <c r="F21" s="19"/>
      <c r="G21" s="24"/>
      <c r="H21" s="24"/>
      <c r="I21" s="31"/>
      <c r="J21" s="31"/>
      <c r="K21" s="35"/>
    </row>
    <row r="22" spans="1:11" x14ac:dyDescent="0.35">
      <c r="C22" s="58" t="s">
        <v>8</v>
      </c>
      <c r="D22" s="54"/>
      <c r="E22" s="6"/>
      <c r="F22" s="19"/>
      <c r="G22" s="24" t="s">
        <v>2</v>
      </c>
      <c r="H22" s="24" t="s">
        <v>2</v>
      </c>
      <c r="I22" s="31"/>
      <c r="J22" s="31"/>
      <c r="K22" s="35"/>
    </row>
    <row r="23" spans="1:11" x14ac:dyDescent="0.35">
      <c r="C23" s="57"/>
      <c r="D23" s="54"/>
      <c r="E23" s="6"/>
      <c r="F23" s="19"/>
      <c r="G23" s="24"/>
      <c r="H23" s="24"/>
      <c r="I23" s="31"/>
      <c r="J23" s="31"/>
      <c r="K23" s="35"/>
    </row>
    <row r="24" spans="1:11" x14ac:dyDescent="0.35">
      <c r="C24" s="58" t="s">
        <v>9</v>
      </c>
      <c r="D24" s="54"/>
      <c r="E24" s="6"/>
      <c r="F24" s="19"/>
      <c r="G24" s="24" t="s">
        <v>2</v>
      </c>
      <c r="H24" s="24" t="s">
        <v>2</v>
      </c>
      <c r="I24" s="31"/>
      <c r="J24" s="31"/>
      <c r="K24" s="35"/>
    </row>
    <row r="25" spans="1:11" x14ac:dyDescent="0.35">
      <c r="C25" s="57"/>
      <c r="D25" s="54"/>
      <c r="E25" s="6"/>
      <c r="F25" s="19"/>
      <c r="G25" s="24"/>
      <c r="H25" s="24"/>
      <c r="I25" s="31"/>
      <c r="J25" s="31"/>
      <c r="K25" s="35"/>
    </row>
    <row r="26" spans="1:11" x14ac:dyDescent="0.35">
      <c r="C26" s="58" t="s">
        <v>10</v>
      </c>
      <c r="D26" s="54"/>
      <c r="E26" s="6"/>
      <c r="F26" s="19"/>
      <c r="G26" s="24" t="s">
        <v>2</v>
      </c>
      <c r="H26" s="24" t="s">
        <v>2</v>
      </c>
      <c r="I26" s="31"/>
      <c r="J26" s="31"/>
      <c r="K26" s="35"/>
    </row>
    <row r="27" spans="1:11" x14ac:dyDescent="0.35">
      <c r="C27" s="57"/>
      <c r="D27" s="54"/>
      <c r="E27" s="6"/>
      <c r="F27" s="19"/>
      <c r="G27" s="24"/>
      <c r="H27" s="24"/>
      <c r="I27" s="31"/>
      <c r="J27" s="31"/>
      <c r="K27" s="35"/>
    </row>
    <row r="28" spans="1:11" x14ac:dyDescent="0.35">
      <c r="A28" s="10"/>
      <c r="B28" s="28"/>
      <c r="C28" s="58" t="s">
        <v>11</v>
      </c>
      <c r="D28" s="54"/>
      <c r="E28" s="6"/>
      <c r="F28" s="19"/>
      <c r="G28" s="24"/>
      <c r="H28" s="24"/>
      <c r="I28" s="31"/>
      <c r="J28" s="31"/>
      <c r="K28" s="35"/>
    </row>
    <row r="29" spans="1:11" x14ac:dyDescent="0.35">
      <c r="A29" s="28"/>
      <c r="B29" s="28"/>
      <c r="C29" s="58" t="s">
        <v>13</v>
      </c>
      <c r="D29" s="54"/>
      <c r="E29" s="6"/>
      <c r="F29" s="19"/>
      <c r="G29" s="24" t="s">
        <v>2</v>
      </c>
      <c r="H29" s="24" t="s">
        <v>2</v>
      </c>
      <c r="I29" s="31"/>
      <c r="J29" s="31"/>
      <c r="K29" s="35"/>
    </row>
    <row r="30" spans="1:11" x14ac:dyDescent="0.35">
      <c r="A30" s="28"/>
      <c r="B30" s="28"/>
      <c r="C30" s="58"/>
      <c r="D30" s="54"/>
      <c r="E30" s="6"/>
      <c r="F30" s="19"/>
      <c r="G30" s="24"/>
      <c r="H30" s="24"/>
      <c r="I30" s="31"/>
      <c r="J30" s="31"/>
      <c r="K30" s="35"/>
    </row>
    <row r="31" spans="1:11" x14ac:dyDescent="0.35">
      <c r="A31" s="28"/>
      <c r="B31" s="28"/>
      <c r="C31" s="58" t="s">
        <v>14</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A33" s="28"/>
      <c r="B33" s="28"/>
      <c r="C33" s="58" t="s">
        <v>15</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16</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C37" s="59" t="s">
        <v>17</v>
      </c>
      <c r="D37" s="54"/>
      <c r="E37" s="6"/>
      <c r="F37" s="19"/>
      <c r="G37" s="24"/>
      <c r="H37" s="24"/>
      <c r="I37" s="31"/>
      <c r="J37" s="31"/>
      <c r="K37" s="35"/>
    </row>
    <row r="38" spans="1:11" x14ac:dyDescent="0.35">
      <c r="B38" s="8" t="s">
        <v>3818</v>
      </c>
      <c r="C38" s="57" t="s">
        <v>3819</v>
      </c>
      <c r="D38" s="54" t="s">
        <v>3820</v>
      </c>
      <c r="E38" s="6" t="s">
        <v>189</v>
      </c>
      <c r="F38" s="19">
        <v>34000000</v>
      </c>
      <c r="G38" s="24">
        <v>31623.03</v>
      </c>
      <c r="H38" s="24">
        <v>95.28</v>
      </c>
      <c r="I38" s="31">
        <v>6.7228655000000002</v>
      </c>
      <c r="J38" s="31"/>
      <c r="K38" s="35"/>
    </row>
    <row r="39" spans="1:11" x14ac:dyDescent="0.35">
      <c r="B39" s="8" t="s">
        <v>3821</v>
      </c>
      <c r="C39" s="57" t="s">
        <v>3819</v>
      </c>
      <c r="D39" s="54" t="s">
        <v>3822</v>
      </c>
      <c r="E39" s="6" t="s">
        <v>189</v>
      </c>
      <c r="F39" s="19">
        <v>957100</v>
      </c>
      <c r="G39" s="24">
        <v>890.19</v>
      </c>
      <c r="H39" s="24">
        <v>2.68</v>
      </c>
      <c r="I39" s="31">
        <v>6.7228655000000002</v>
      </c>
      <c r="J39" s="31"/>
      <c r="K39" s="35"/>
    </row>
    <row r="40" spans="1:11" x14ac:dyDescent="0.35">
      <c r="B40" s="8" t="s">
        <v>3158</v>
      </c>
      <c r="C40" s="57" t="s">
        <v>3159</v>
      </c>
      <c r="D40" s="54" t="s">
        <v>3160</v>
      </c>
      <c r="E40" s="6" t="s">
        <v>189</v>
      </c>
      <c r="F40" s="19">
        <v>575000</v>
      </c>
      <c r="G40" s="24">
        <v>546</v>
      </c>
      <c r="H40" s="24">
        <v>1.65</v>
      </c>
      <c r="I40" s="31">
        <v>6.6825482000000003</v>
      </c>
      <c r="J40" s="31"/>
      <c r="K40" s="35"/>
    </row>
    <row r="41" spans="1:11" x14ac:dyDescent="0.35">
      <c r="B41" s="8" t="s">
        <v>3140</v>
      </c>
      <c r="C41" s="57" t="s">
        <v>3141</v>
      </c>
      <c r="D41" s="54" t="s">
        <v>3142</v>
      </c>
      <c r="E41" s="6" t="s">
        <v>189</v>
      </c>
      <c r="F41" s="19">
        <v>125000</v>
      </c>
      <c r="G41" s="24">
        <v>116.9</v>
      </c>
      <c r="H41" s="24">
        <v>0.35</v>
      </c>
      <c r="I41" s="31">
        <v>6.7213164000000001</v>
      </c>
      <c r="J41" s="31"/>
      <c r="K41" s="35"/>
    </row>
    <row r="42" spans="1:11" x14ac:dyDescent="0.35">
      <c r="C42" s="58" t="s">
        <v>175</v>
      </c>
      <c r="D42" s="54"/>
      <c r="E42" s="6"/>
      <c r="F42" s="19"/>
      <c r="G42" s="25">
        <v>33176.120000000003</v>
      </c>
      <c r="H42" s="25">
        <v>99.96</v>
      </c>
      <c r="I42" s="31"/>
      <c r="J42" s="31"/>
      <c r="K42" s="35"/>
    </row>
    <row r="43" spans="1:11" x14ac:dyDescent="0.35">
      <c r="C43" s="57"/>
      <c r="D43" s="54"/>
      <c r="E43" s="6"/>
      <c r="F43" s="19"/>
      <c r="G43" s="24"/>
      <c r="H43" s="24"/>
      <c r="I43" s="31"/>
      <c r="J43" s="31"/>
      <c r="K43" s="35"/>
    </row>
    <row r="44" spans="1:11" x14ac:dyDescent="0.35">
      <c r="A44" s="10"/>
      <c r="B44" s="28"/>
      <c r="C44" s="58" t="s">
        <v>18</v>
      </c>
      <c r="D44" s="54"/>
      <c r="E44" s="6"/>
      <c r="F44" s="19"/>
      <c r="G44" s="24"/>
      <c r="H44" s="24"/>
      <c r="I44" s="31"/>
      <c r="J44" s="31"/>
      <c r="K44" s="35"/>
    </row>
    <row r="45" spans="1:11" x14ac:dyDescent="0.35">
      <c r="A45" s="28"/>
      <c r="B45" s="28"/>
      <c r="C45" s="58" t="s">
        <v>19</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20</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21</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22</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A53" s="28"/>
      <c r="B53" s="28"/>
      <c r="C53" s="58" t="s">
        <v>23</v>
      </c>
      <c r="D53" s="54"/>
      <c r="E53" s="6"/>
      <c r="F53" s="19"/>
      <c r="G53" s="24" t="s">
        <v>2</v>
      </c>
      <c r="H53" s="24" t="s">
        <v>2</v>
      </c>
      <c r="I53" s="31"/>
      <c r="J53" s="31"/>
      <c r="K53" s="35"/>
    </row>
    <row r="54" spans="1:54" x14ac:dyDescent="0.35">
      <c r="A54" s="28"/>
      <c r="B54" s="28"/>
      <c r="C54" s="58"/>
      <c r="D54" s="54"/>
      <c r="E54" s="6"/>
      <c r="F54" s="19"/>
      <c r="G54" s="24"/>
      <c r="H54" s="24"/>
      <c r="I54" s="31"/>
      <c r="J54" s="31"/>
      <c r="K54" s="35"/>
    </row>
    <row r="55" spans="1:54" x14ac:dyDescent="0.35">
      <c r="C55" s="59" t="s">
        <v>24</v>
      </c>
      <c r="D55" s="54"/>
      <c r="E55" s="6"/>
      <c r="F55" s="19"/>
      <c r="G55" s="24"/>
      <c r="H55" s="24"/>
      <c r="I55" s="31"/>
      <c r="J55" s="31"/>
      <c r="K55" s="35"/>
    </row>
    <row r="56" spans="1:54" x14ac:dyDescent="0.35">
      <c r="B56" s="8" t="s">
        <v>190</v>
      </c>
      <c r="C56" s="57" t="s">
        <v>191</v>
      </c>
      <c r="D56" s="54"/>
      <c r="E56" s="6"/>
      <c r="F56" s="19"/>
      <c r="G56" s="24">
        <v>7.23</v>
      </c>
      <c r="H56" s="24">
        <v>0.02</v>
      </c>
      <c r="I56" s="31"/>
      <c r="J56" s="31"/>
      <c r="K56" s="35"/>
    </row>
    <row r="57" spans="1:54" x14ac:dyDescent="0.35">
      <c r="C57" s="58" t="s">
        <v>175</v>
      </c>
      <c r="D57" s="54"/>
      <c r="E57" s="6"/>
      <c r="F57" s="19"/>
      <c r="G57" s="25">
        <v>7.23</v>
      </c>
      <c r="H57" s="25">
        <v>0.02</v>
      </c>
      <c r="I57" s="31"/>
      <c r="J57" s="31"/>
      <c r="K57" s="35"/>
    </row>
    <row r="58" spans="1:54" x14ac:dyDescent="0.35">
      <c r="C58" s="57"/>
      <c r="D58" s="54"/>
      <c r="E58" s="6"/>
      <c r="F58" s="19"/>
      <c r="G58" s="24"/>
      <c r="H58" s="24"/>
      <c r="I58" s="31"/>
      <c r="J58" s="31"/>
      <c r="K58" s="35"/>
    </row>
    <row r="59" spans="1:54" x14ac:dyDescent="0.35">
      <c r="A59" s="10"/>
      <c r="B59" s="28"/>
      <c r="C59" s="58" t="s">
        <v>25</v>
      </c>
      <c r="D59" s="54"/>
      <c r="E59" s="6"/>
      <c r="F59" s="19"/>
      <c r="G59" s="24"/>
      <c r="H59" s="24"/>
      <c r="I59" s="31"/>
      <c r="J59" s="31"/>
      <c r="K59" s="35"/>
    </row>
    <row r="60" spans="1:54" s="2" customFormat="1" ht="13.5" x14ac:dyDescent="0.35">
      <c r="A60" s="28"/>
      <c r="B60" s="28"/>
      <c r="C60" s="57" t="s">
        <v>4926</v>
      </c>
      <c r="D60" s="54"/>
      <c r="E60" s="6"/>
      <c r="F60" s="19"/>
      <c r="G60" s="24" t="s">
        <v>2</v>
      </c>
      <c r="H60" s="24" t="s">
        <v>2</v>
      </c>
      <c r="I60" s="31"/>
      <c r="J60" s="31"/>
      <c r="K60" s="35"/>
      <c r="L60" s="3"/>
      <c r="AI60" s="3"/>
      <c r="AV60" s="3"/>
      <c r="AX60" s="3"/>
      <c r="BB60" s="3"/>
    </row>
    <row r="61" spans="1:54" x14ac:dyDescent="0.35">
      <c r="B61" s="8"/>
      <c r="C61" s="57" t="s">
        <v>192</v>
      </c>
      <c r="D61" s="54"/>
      <c r="E61" s="6"/>
      <c r="F61" s="19"/>
      <c r="G61" s="24">
        <v>4.82</v>
      </c>
      <c r="H61" s="24">
        <v>0.02</v>
      </c>
      <c r="I61" s="31"/>
      <c r="J61" s="31"/>
      <c r="K61" s="35"/>
    </row>
    <row r="62" spans="1:54" x14ac:dyDescent="0.35">
      <c r="C62" s="58" t="s">
        <v>175</v>
      </c>
      <c r="D62" s="54"/>
      <c r="E62" s="6"/>
      <c r="F62" s="19"/>
      <c r="G62" s="25">
        <v>4.82</v>
      </c>
      <c r="H62" s="25">
        <v>0.02</v>
      </c>
      <c r="I62" s="31"/>
      <c r="J62" s="31"/>
      <c r="K62" s="35"/>
    </row>
    <row r="63" spans="1:54" x14ac:dyDescent="0.35">
      <c r="C63" s="57"/>
      <c r="D63" s="54"/>
      <c r="E63" s="6"/>
      <c r="F63" s="19"/>
      <c r="G63" s="24"/>
      <c r="H63" s="24"/>
      <c r="I63" s="31"/>
      <c r="J63" s="31"/>
      <c r="K63" s="35"/>
    </row>
    <row r="64" spans="1:54" x14ac:dyDescent="0.35">
      <c r="C64" s="60" t="s">
        <v>193</v>
      </c>
      <c r="D64" s="55"/>
      <c r="E64" s="5"/>
      <c r="F64" s="20"/>
      <c r="G64" s="26">
        <v>33188.17</v>
      </c>
      <c r="H64" s="26">
        <v>99.999999999999986</v>
      </c>
      <c r="I64" s="32"/>
      <c r="J64" s="32"/>
      <c r="K64" s="36"/>
    </row>
    <row r="67" spans="3:11" x14ac:dyDescent="0.35">
      <c r="C67" s="1" t="s">
        <v>194</v>
      </c>
    </row>
    <row r="68" spans="3:11" x14ac:dyDescent="0.35">
      <c r="C68" s="37" t="s">
        <v>195</v>
      </c>
      <c r="D68" s="37"/>
      <c r="E68" s="37"/>
      <c r="F68" s="37"/>
      <c r="G68" s="37"/>
      <c r="H68" s="37"/>
      <c r="I68" s="37"/>
      <c r="J68" s="37"/>
      <c r="K68" s="37"/>
    </row>
    <row r="69" spans="3:11" x14ac:dyDescent="0.35">
      <c r="C69" s="2" t="s">
        <v>196</v>
      </c>
    </row>
    <row r="70" spans="3:11" x14ac:dyDescent="0.35">
      <c r="C70" s="2" t="s">
        <v>197</v>
      </c>
    </row>
    <row r="71" spans="3:11" ht="30" customHeight="1" x14ac:dyDescent="0.35">
      <c r="C71" s="89" t="s">
        <v>198</v>
      </c>
      <c r="D71" s="90"/>
      <c r="E71" s="90"/>
      <c r="F71" s="90"/>
      <c r="G71" s="90"/>
      <c r="H71" s="90"/>
      <c r="I71" s="90"/>
      <c r="J71" s="90"/>
      <c r="K71" s="90"/>
    </row>
    <row r="72" spans="3:11" x14ac:dyDescent="0.35">
      <c r="C72" s="2" t="s">
        <v>199</v>
      </c>
    </row>
    <row r="74" spans="3:11" x14ac:dyDescent="0.35">
      <c r="C74" s="86" t="s">
        <v>5013</v>
      </c>
      <c r="E74" s="86" t="s">
        <v>5014</v>
      </c>
      <c r="F74" s="87"/>
    </row>
    <row r="75" spans="3:11" x14ac:dyDescent="0.35">
      <c r="E75" s="2" t="s">
        <v>5062</v>
      </c>
    </row>
  </sheetData>
  <mergeCells count="1">
    <mergeCell ref="C71:K71"/>
  </mergeCells>
  <hyperlinks>
    <hyperlink ref="J2" location="'Index'!A1" display="'Index'!A1" xr:uid="{77F931AC-7016-426B-BEB4-47F6A18D8FB9}"/>
  </hyperlinks>
  <pageMargins left="0.7" right="0.7" top="0.75" bottom="0.75" header="0.3" footer="0.3"/>
  <pageSetup orientation="portrait" horizontalDpi="4294967293" r:id="rId1"/>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9E5E-B56D-4728-923A-5376EE94741C}">
  <sheetPr codeName="Sheet1102"/>
  <dimension ref="A1:IV75"/>
  <sheetViews>
    <sheetView showGridLines="0" zoomScale="90" zoomScaleNormal="90" workbookViewId="0">
      <pane ySplit="6" topLeftCell="A5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4443</v>
      </c>
      <c r="J2" s="38" t="s">
        <v>4693</v>
      </c>
    </row>
    <row r="3" spans="1:54" ht="16" x14ac:dyDescent="0.4">
      <c r="C3" s="1" t="s">
        <v>28</v>
      </c>
      <c r="D3" s="21" t="s">
        <v>4444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1:11" x14ac:dyDescent="0.35">
      <c r="C17" s="57"/>
      <c r="D17" s="54"/>
      <c r="E17" s="6"/>
      <c r="F17" s="19"/>
      <c r="G17" s="24"/>
      <c r="H17" s="24"/>
      <c r="I17" s="31"/>
      <c r="J17" s="31"/>
      <c r="K17" s="35"/>
    </row>
    <row r="18" spans="1:11" x14ac:dyDescent="0.35">
      <c r="C18" s="58" t="s">
        <v>6</v>
      </c>
      <c r="D18" s="54"/>
      <c r="E18" s="6"/>
      <c r="F18" s="19"/>
      <c r="G18" s="24" t="s">
        <v>2</v>
      </c>
      <c r="H18" s="24" t="s">
        <v>2</v>
      </c>
      <c r="I18" s="31"/>
      <c r="J18" s="31"/>
      <c r="K18" s="35"/>
    </row>
    <row r="19" spans="1:11" x14ac:dyDescent="0.35">
      <c r="C19" s="57"/>
      <c r="D19" s="54"/>
      <c r="E19" s="6"/>
      <c r="F19" s="19"/>
      <c r="G19" s="24"/>
      <c r="H19" s="24"/>
      <c r="I19" s="31"/>
      <c r="J19" s="31"/>
      <c r="K19" s="35"/>
    </row>
    <row r="20" spans="1:11" x14ac:dyDescent="0.35">
      <c r="C20" s="58" t="s">
        <v>7</v>
      </c>
      <c r="D20" s="54"/>
      <c r="E20" s="6"/>
      <c r="F20" s="19"/>
      <c r="G20" s="24" t="s">
        <v>2</v>
      </c>
      <c r="H20" s="24" t="s">
        <v>2</v>
      </c>
      <c r="I20" s="31"/>
      <c r="J20" s="31"/>
      <c r="K20" s="35"/>
    </row>
    <row r="21" spans="1:11" x14ac:dyDescent="0.35">
      <c r="C21" s="57"/>
      <c r="D21" s="54"/>
      <c r="E21" s="6"/>
      <c r="F21" s="19"/>
      <c r="G21" s="24"/>
      <c r="H21" s="24"/>
      <c r="I21" s="31"/>
      <c r="J21" s="31"/>
      <c r="K21" s="35"/>
    </row>
    <row r="22" spans="1:11" x14ac:dyDescent="0.35">
      <c r="C22" s="58" t="s">
        <v>8</v>
      </c>
      <c r="D22" s="54"/>
      <c r="E22" s="6"/>
      <c r="F22" s="19"/>
      <c r="G22" s="24" t="s">
        <v>2</v>
      </c>
      <c r="H22" s="24" t="s">
        <v>2</v>
      </c>
      <c r="I22" s="31"/>
      <c r="J22" s="31"/>
      <c r="K22" s="35"/>
    </row>
    <row r="23" spans="1:11" x14ac:dyDescent="0.35">
      <c r="C23" s="57"/>
      <c r="D23" s="54"/>
      <c r="E23" s="6"/>
      <c r="F23" s="19"/>
      <c r="G23" s="24"/>
      <c r="H23" s="24"/>
      <c r="I23" s="31"/>
      <c r="J23" s="31"/>
      <c r="K23" s="35"/>
    </row>
    <row r="24" spans="1:11" x14ac:dyDescent="0.35">
      <c r="C24" s="58" t="s">
        <v>9</v>
      </c>
      <c r="D24" s="54"/>
      <c r="E24" s="6"/>
      <c r="F24" s="19"/>
      <c r="G24" s="24" t="s">
        <v>2</v>
      </c>
      <c r="H24" s="24" t="s">
        <v>2</v>
      </c>
      <c r="I24" s="31"/>
      <c r="J24" s="31"/>
      <c r="K24" s="35"/>
    </row>
    <row r="25" spans="1:11" x14ac:dyDescent="0.35">
      <c r="C25" s="57"/>
      <c r="D25" s="54"/>
      <c r="E25" s="6"/>
      <c r="F25" s="19"/>
      <c r="G25" s="24"/>
      <c r="H25" s="24"/>
      <c r="I25" s="31"/>
      <c r="J25" s="31"/>
      <c r="K25" s="35"/>
    </row>
    <row r="26" spans="1:11" x14ac:dyDescent="0.35">
      <c r="C26" s="58" t="s">
        <v>10</v>
      </c>
      <c r="D26" s="54"/>
      <c r="E26" s="6"/>
      <c r="F26" s="19"/>
      <c r="G26" s="24" t="s">
        <v>2</v>
      </c>
      <c r="H26" s="24" t="s">
        <v>2</v>
      </c>
      <c r="I26" s="31"/>
      <c r="J26" s="31"/>
      <c r="K26" s="35"/>
    </row>
    <row r="27" spans="1:11" x14ac:dyDescent="0.35">
      <c r="C27" s="57"/>
      <c r="D27" s="54"/>
      <c r="E27" s="6"/>
      <c r="F27" s="19"/>
      <c r="G27" s="24"/>
      <c r="H27" s="24"/>
      <c r="I27" s="31"/>
      <c r="J27" s="31"/>
      <c r="K27" s="35"/>
    </row>
    <row r="28" spans="1:11" x14ac:dyDescent="0.35">
      <c r="A28" s="10"/>
      <c r="B28" s="28"/>
      <c r="C28" s="58" t="s">
        <v>11</v>
      </c>
      <c r="D28" s="54"/>
      <c r="E28" s="6"/>
      <c r="F28" s="19"/>
      <c r="G28" s="24"/>
      <c r="H28" s="24"/>
      <c r="I28" s="31"/>
      <c r="J28" s="31"/>
      <c r="K28" s="35"/>
    </row>
    <row r="29" spans="1:11" x14ac:dyDescent="0.35">
      <c r="A29" s="28"/>
      <c r="B29" s="28"/>
      <c r="C29" s="58" t="s">
        <v>13</v>
      </c>
      <c r="D29" s="54"/>
      <c r="E29" s="6"/>
      <c r="F29" s="19"/>
      <c r="G29" s="24" t="s">
        <v>2</v>
      </c>
      <c r="H29" s="24" t="s">
        <v>2</v>
      </c>
      <c r="I29" s="31"/>
      <c r="J29" s="31"/>
      <c r="K29" s="35"/>
    </row>
    <row r="30" spans="1:11" x14ac:dyDescent="0.35">
      <c r="A30" s="28"/>
      <c r="B30" s="28"/>
      <c r="C30" s="58"/>
      <c r="D30" s="54"/>
      <c r="E30" s="6"/>
      <c r="F30" s="19"/>
      <c r="G30" s="24"/>
      <c r="H30" s="24"/>
      <c r="I30" s="31"/>
      <c r="J30" s="31"/>
      <c r="K30" s="35"/>
    </row>
    <row r="31" spans="1:11" x14ac:dyDescent="0.35">
      <c r="A31" s="28"/>
      <c r="B31" s="28"/>
      <c r="C31" s="58" t="s">
        <v>14</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A33" s="28"/>
      <c r="B33" s="28"/>
      <c r="C33" s="58" t="s">
        <v>15</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16</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C37" s="59" t="s">
        <v>17</v>
      </c>
      <c r="D37" s="54"/>
      <c r="E37" s="6"/>
      <c r="F37" s="19"/>
      <c r="G37" s="24"/>
      <c r="H37" s="24"/>
      <c r="I37" s="31"/>
      <c r="J37" s="31"/>
      <c r="K37" s="35"/>
    </row>
    <row r="38" spans="1:11" x14ac:dyDescent="0.35">
      <c r="B38" s="8" t="s">
        <v>3818</v>
      </c>
      <c r="C38" s="57" t="s">
        <v>3819</v>
      </c>
      <c r="D38" s="54" t="s">
        <v>3820</v>
      </c>
      <c r="E38" s="6" t="s">
        <v>189</v>
      </c>
      <c r="F38" s="19">
        <v>18000000</v>
      </c>
      <c r="G38" s="24">
        <v>16741.599999999999</v>
      </c>
      <c r="H38" s="24">
        <v>84.37</v>
      </c>
      <c r="I38" s="31">
        <v>6.7228655000000002</v>
      </c>
      <c r="J38" s="31"/>
      <c r="K38" s="35"/>
    </row>
    <row r="39" spans="1:11" x14ac:dyDescent="0.35">
      <c r="B39" s="8" t="s">
        <v>3146</v>
      </c>
      <c r="C39" s="57" t="s">
        <v>3147</v>
      </c>
      <c r="D39" s="54" t="s">
        <v>3148</v>
      </c>
      <c r="E39" s="6" t="s">
        <v>189</v>
      </c>
      <c r="F39" s="19">
        <v>2300000</v>
      </c>
      <c r="G39" s="24">
        <v>2148.14</v>
      </c>
      <c r="H39" s="24">
        <v>10.83</v>
      </c>
      <c r="I39" s="31">
        <v>6.7216779000000004</v>
      </c>
      <c r="J39" s="31"/>
      <c r="K39" s="35"/>
    </row>
    <row r="40" spans="1:11" x14ac:dyDescent="0.35">
      <c r="B40" s="8" t="s">
        <v>3821</v>
      </c>
      <c r="C40" s="57" t="s">
        <v>3819</v>
      </c>
      <c r="D40" s="54" t="s">
        <v>3822</v>
      </c>
      <c r="E40" s="6" t="s">
        <v>189</v>
      </c>
      <c r="F40" s="19">
        <v>506700</v>
      </c>
      <c r="G40" s="24">
        <v>471.28</v>
      </c>
      <c r="H40" s="24">
        <v>2.37</v>
      </c>
      <c r="I40" s="31">
        <v>6.7228655000000002</v>
      </c>
      <c r="J40" s="31"/>
      <c r="K40" s="35"/>
    </row>
    <row r="41" spans="1:11" x14ac:dyDescent="0.35">
      <c r="B41" s="8" t="s">
        <v>3140</v>
      </c>
      <c r="C41" s="57" t="s">
        <v>3141</v>
      </c>
      <c r="D41" s="54" t="s">
        <v>3142</v>
      </c>
      <c r="E41" s="6" t="s">
        <v>189</v>
      </c>
      <c r="F41" s="19">
        <v>500000</v>
      </c>
      <c r="G41" s="24">
        <v>467.58</v>
      </c>
      <c r="H41" s="24">
        <v>2.36</v>
      </c>
      <c r="I41" s="31">
        <v>6.7213164000000001</v>
      </c>
      <c r="J41" s="31"/>
      <c r="K41" s="35"/>
    </row>
    <row r="42" spans="1:11" x14ac:dyDescent="0.35">
      <c r="C42" s="58" t="s">
        <v>175</v>
      </c>
      <c r="D42" s="54"/>
      <c r="E42" s="6"/>
      <c r="F42" s="19"/>
      <c r="G42" s="25">
        <v>19828.599999999999</v>
      </c>
      <c r="H42" s="25">
        <v>99.93</v>
      </c>
      <c r="I42" s="31"/>
      <c r="J42" s="31"/>
      <c r="K42" s="35"/>
    </row>
    <row r="43" spans="1:11" x14ac:dyDescent="0.35">
      <c r="C43" s="57"/>
      <c r="D43" s="54"/>
      <c r="E43" s="6"/>
      <c r="F43" s="19"/>
      <c r="G43" s="24"/>
      <c r="H43" s="24"/>
      <c r="I43" s="31"/>
      <c r="J43" s="31"/>
      <c r="K43" s="35"/>
    </row>
    <row r="44" spans="1:11" x14ac:dyDescent="0.35">
      <c r="A44" s="10"/>
      <c r="B44" s="28"/>
      <c r="C44" s="58" t="s">
        <v>18</v>
      </c>
      <c r="D44" s="54"/>
      <c r="E44" s="6"/>
      <c r="F44" s="19"/>
      <c r="G44" s="24"/>
      <c r="H44" s="24"/>
      <c r="I44" s="31"/>
      <c r="J44" s="31"/>
      <c r="K44" s="35"/>
    </row>
    <row r="45" spans="1:11" x14ac:dyDescent="0.35">
      <c r="A45" s="28"/>
      <c r="B45" s="28"/>
      <c r="C45" s="58" t="s">
        <v>19</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20</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21</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22</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A53" s="28"/>
      <c r="B53" s="28"/>
      <c r="C53" s="58" t="s">
        <v>23</v>
      </c>
      <c r="D53" s="54"/>
      <c r="E53" s="6"/>
      <c r="F53" s="19"/>
      <c r="G53" s="24" t="s">
        <v>2</v>
      </c>
      <c r="H53" s="24" t="s">
        <v>2</v>
      </c>
      <c r="I53" s="31"/>
      <c r="J53" s="31"/>
      <c r="K53" s="35"/>
    </row>
    <row r="54" spans="1:54" x14ac:dyDescent="0.35">
      <c r="A54" s="28"/>
      <c r="B54" s="28"/>
      <c r="C54" s="58"/>
      <c r="D54" s="54"/>
      <c r="E54" s="6"/>
      <c r="F54" s="19"/>
      <c r="G54" s="24"/>
      <c r="H54" s="24"/>
      <c r="I54" s="31"/>
      <c r="J54" s="31"/>
      <c r="K54" s="35"/>
    </row>
    <row r="55" spans="1:54" x14ac:dyDescent="0.35">
      <c r="C55" s="59" t="s">
        <v>24</v>
      </c>
      <c r="D55" s="54"/>
      <c r="E55" s="6"/>
      <c r="F55" s="19"/>
      <c r="G55" s="24"/>
      <c r="H55" s="24"/>
      <c r="I55" s="31"/>
      <c r="J55" s="31"/>
      <c r="K55" s="35"/>
    </row>
    <row r="56" spans="1:54" x14ac:dyDescent="0.35">
      <c r="B56" s="8" t="s">
        <v>190</v>
      </c>
      <c r="C56" s="57" t="s">
        <v>191</v>
      </c>
      <c r="D56" s="54"/>
      <c r="E56" s="6"/>
      <c r="F56" s="19"/>
      <c r="G56" s="24">
        <v>8.36</v>
      </c>
      <c r="H56" s="24">
        <v>0.04</v>
      </c>
      <c r="I56" s="31"/>
      <c r="J56" s="31"/>
      <c r="K56" s="35"/>
    </row>
    <row r="57" spans="1:54" x14ac:dyDescent="0.35">
      <c r="C57" s="58" t="s">
        <v>175</v>
      </c>
      <c r="D57" s="54"/>
      <c r="E57" s="6"/>
      <c r="F57" s="19"/>
      <c r="G57" s="25">
        <v>8.36</v>
      </c>
      <c r="H57" s="25">
        <v>0.04</v>
      </c>
      <c r="I57" s="31"/>
      <c r="J57" s="31"/>
      <c r="K57" s="35"/>
    </row>
    <row r="58" spans="1:54" x14ac:dyDescent="0.35">
      <c r="C58" s="57"/>
      <c r="D58" s="54"/>
      <c r="E58" s="6"/>
      <c r="F58" s="19"/>
      <c r="G58" s="24"/>
      <c r="H58" s="24"/>
      <c r="I58" s="31"/>
      <c r="J58" s="31"/>
      <c r="K58" s="35"/>
    </row>
    <row r="59" spans="1:54" x14ac:dyDescent="0.35">
      <c r="A59" s="10"/>
      <c r="B59" s="28"/>
      <c r="C59" s="58" t="s">
        <v>25</v>
      </c>
      <c r="D59" s="54"/>
      <c r="E59" s="6"/>
      <c r="F59" s="19"/>
      <c r="G59" s="24"/>
      <c r="H59" s="24"/>
      <c r="I59" s="31"/>
      <c r="J59" s="31"/>
      <c r="K59" s="35"/>
    </row>
    <row r="60" spans="1:54" s="2" customFormat="1" ht="13.5" x14ac:dyDescent="0.35">
      <c r="A60" s="28"/>
      <c r="B60" s="28"/>
      <c r="C60" s="57" t="s">
        <v>4926</v>
      </c>
      <c r="D60" s="54"/>
      <c r="E60" s="6"/>
      <c r="F60" s="19"/>
      <c r="G60" s="24" t="s">
        <v>2</v>
      </c>
      <c r="H60" s="24" t="s">
        <v>2</v>
      </c>
      <c r="I60" s="31"/>
      <c r="J60" s="31"/>
      <c r="K60" s="35"/>
      <c r="L60" s="3"/>
      <c r="AI60" s="3"/>
      <c r="AV60" s="3"/>
      <c r="AX60" s="3"/>
      <c r="BB60" s="3"/>
    </row>
    <row r="61" spans="1:54" x14ac:dyDescent="0.35">
      <c r="B61" s="8"/>
      <c r="C61" s="57" t="s">
        <v>192</v>
      </c>
      <c r="D61" s="54"/>
      <c r="E61" s="6"/>
      <c r="F61" s="19"/>
      <c r="G61" s="24">
        <v>7.29</v>
      </c>
      <c r="H61" s="24">
        <v>0.03</v>
      </c>
      <c r="I61" s="31"/>
      <c r="J61" s="31"/>
      <c r="K61" s="35"/>
    </row>
    <row r="62" spans="1:54" x14ac:dyDescent="0.35">
      <c r="C62" s="58" t="s">
        <v>175</v>
      </c>
      <c r="D62" s="54"/>
      <c r="E62" s="6"/>
      <c r="F62" s="19"/>
      <c r="G62" s="25">
        <v>7.29</v>
      </c>
      <c r="H62" s="25">
        <v>0.03</v>
      </c>
      <c r="I62" s="31"/>
      <c r="J62" s="31"/>
      <c r="K62" s="35"/>
    </row>
    <row r="63" spans="1:54" x14ac:dyDescent="0.35">
      <c r="C63" s="57"/>
      <c r="D63" s="54"/>
      <c r="E63" s="6"/>
      <c r="F63" s="19"/>
      <c r="G63" s="24"/>
      <c r="H63" s="24"/>
      <c r="I63" s="31"/>
      <c r="J63" s="31"/>
      <c r="K63" s="35"/>
    </row>
    <row r="64" spans="1:54" x14ac:dyDescent="0.35">
      <c r="C64" s="60" t="s">
        <v>193</v>
      </c>
      <c r="D64" s="55"/>
      <c r="E64" s="5"/>
      <c r="F64" s="20"/>
      <c r="G64" s="26">
        <v>19844.25</v>
      </c>
      <c r="H64" s="26">
        <v>100.00000000000001</v>
      </c>
      <c r="I64" s="32"/>
      <c r="J64" s="32"/>
      <c r="K64" s="36"/>
    </row>
    <row r="67" spans="3:11" x14ac:dyDescent="0.35">
      <c r="C67" s="1" t="s">
        <v>194</v>
      </c>
    </row>
    <row r="68" spans="3:11" x14ac:dyDescent="0.35">
      <c r="C68" s="37" t="s">
        <v>195</v>
      </c>
      <c r="D68" s="37"/>
      <c r="E68" s="37"/>
      <c r="F68" s="37"/>
      <c r="G68" s="37"/>
      <c r="H68" s="37"/>
      <c r="I68" s="37"/>
      <c r="J68" s="37"/>
      <c r="K68" s="37"/>
    </row>
    <row r="69" spans="3:11" x14ac:dyDescent="0.35">
      <c r="C69" s="2" t="s">
        <v>196</v>
      </c>
    </row>
    <row r="70" spans="3:11" x14ac:dyDescent="0.35">
      <c r="C70" s="2" t="s">
        <v>197</v>
      </c>
    </row>
    <row r="71" spans="3:11" ht="30" customHeight="1" x14ac:dyDescent="0.35">
      <c r="C71" s="89" t="s">
        <v>198</v>
      </c>
      <c r="D71" s="90"/>
      <c r="E71" s="90"/>
      <c r="F71" s="90"/>
      <c r="G71" s="90"/>
      <c r="H71" s="90"/>
      <c r="I71" s="90"/>
      <c r="J71" s="90"/>
      <c r="K71" s="90"/>
    </row>
    <row r="72" spans="3:11" x14ac:dyDescent="0.35">
      <c r="C72" s="2" t="s">
        <v>199</v>
      </c>
    </row>
    <row r="74" spans="3:11" x14ac:dyDescent="0.35">
      <c r="C74" s="86" t="s">
        <v>5013</v>
      </c>
      <c r="E74" s="86" t="s">
        <v>5014</v>
      </c>
      <c r="F74" s="87"/>
    </row>
    <row r="75" spans="3:11" x14ac:dyDescent="0.35">
      <c r="E75" s="2" t="s">
        <v>5062</v>
      </c>
    </row>
  </sheetData>
  <mergeCells count="1">
    <mergeCell ref="C71:K71"/>
  </mergeCells>
  <hyperlinks>
    <hyperlink ref="J2" location="'Index'!A1" display="'Index'!A1" xr:uid="{B38CCBFD-A0F6-45E0-B13D-7B5E0C4F608B}"/>
  </hyperlinks>
  <pageMargins left="0.7" right="0.7" top="0.75" bottom="0.75" header="0.3" footer="0.3"/>
  <pageSetup orientation="portrait" horizontalDpi="4294967293"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3CE8-4037-4F0E-B9D5-9EC41CF1B1C2}">
  <sheetPr codeName="Sheet1103"/>
  <dimension ref="A1:IV83"/>
  <sheetViews>
    <sheetView showGridLines="0" zoomScale="90" zoomScaleNormal="90" workbookViewId="0">
      <pane ySplit="6" topLeftCell="A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4445</v>
      </c>
      <c r="J2" s="38" t="s">
        <v>4693</v>
      </c>
    </row>
    <row r="3" spans="1:54" ht="16" x14ac:dyDescent="0.4">
      <c r="C3" s="1" t="s">
        <v>28</v>
      </c>
      <c r="D3" s="21" t="s">
        <v>4446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725</v>
      </c>
      <c r="C24" s="57" t="s">
        <v>726</v>
      </c>
      <c r="D24" s="54" t="s">
        <v>727</v>
      </c>
      <c r="E24" s="6" t="s">
        <v>189</v>
      </c>
      <c r="F24" s="19">
        <v>143500000</v>
      </c>
      <c r="G24" s="24">
        <v>146569.60999999999</v>
      </c>
      <c r="H24" s="24">
        <v>50.52</v>
      </c>
      <c r="I24" s="31">
        <v>7.2488035999999996</v>
      </c>
      <c r="J24" s="31"/>
      <c r="K24" s="35"/>
    </row>
    <row r="25" spans="1:11" x14ac:dyDescent="0.35">
      <c r="B25" s="8" t="s">
        <v>4447</v>
      </c>
      <c r="C25" s="57" t="s">
        <v>4448</v>
      </c>
      <c r="D25" s="54" t="s">
        <v>4449</v>
      </c>
      <c r="E25" s="6" t="s">
        <v>189</v>
      </c>
      <c r="F25" s="19">
        <v>33000000</v>
      </c>
      <c r="G25" s="24">
        <v>31510.55</v>
      </c>
      <c r="H25" s="24">
        <v>10.86</v>
      </c>
      <c r="I25" s="31">
        <v>7.2778030999999999</v>
      </c>
      <c r="J25" s="31"/>
      <c r="K25" s="35"/>
    </row>
    <row r="26" spans="1:11" x14ac:dyDescent="0.35">
      <c r="B26" s="8" t="s">
        <v>4450</v>
      </c>
      <c r="C26" s="57" t="s">
        <v>4451</v>
      </c>
      <c r="D26" s="54" t="s">
        <v>4452</v>
      </c>
      <c r="E26" s="6" t="s">
        <v>189</v>
      </c>
      <c r="F26" s="19">
        <v>29530200</v>
      </c>
      <c r="G26" s="24">
        <v>30606.61</v>
      </c>
      <c r="H26" s="24">
        <v>10.55</v>
      </c>
      <c r="I26" s="31">
        <v>7.2465143999999997</v>
      </c>
      <c r="J26" s="31"/>
      <c r="K26" s="35"/>
    </row>
    <row r="27" spans="1:11" x14ac:dyDescent="0.35">
      <c r="B27" s="8" t="s">
        <v>4453</v>
      </c>
      <c r="C27" s="57" t="s">
        <v>4454</v>
      </c>
      <c r="D27" s="54" t="s">
        <v>4455</v>
      </c>
      <c r="E27" s="6" t="s">
        <v>189</v>
      </c>
      <c r="F27" s="19">
        <v>25000000</v>
      </c>
      <c r="G27" s="24">
        <v>24858.63</v>
      </c>
      <c r="H27" s="24">
        <v>8.57</v>
      </c>
      <c r="I27" s="31">
        <v>7.2628959999999996</v>
      </c>
      <c r="J27" s="31"/>
      <c r="K27" s="35"/>
    </row>
    <row r="28" spans="1:11" x14ac:dyDescent="0.35">
      <c r="B28" s="8" t="s">
        <v>707</v>
      </c>
      <c r="C28" s="57" t="s">
        <v>708</v>
      </c>
      <c r="D28" s="54" t="s">
        <v>709</v>
      </c>
      <c r="E28" s="6" t="s">
        <v>189</v>
      </c>
      <c r="F28" s="19">
        <v>20000000</v>
      </c>
      <c r="G28" s="24">
        <v>20091.86</v>
      </c>
      <c r="H28" s="24">
        <v>6.93</v>
      </c>
      <c r="I28" s="31">
        <v>6.8359984000000003</v>
      </c>
      <c r="J28" s="31"/>
      <c r="K28" s="35"/>
    </row>
    <row r="29" spans="1:11" x14ac:dyDescent="0.35">
      <c r="B29" s="8" t="s">
        <v>4456</v>
      </c>
      <c r="C29" s="57" t="s">
        <v>4457</v>
      </c>
      <c r="D29" s="54" t="s">
        <v>4458</v>
      </c>
      <c r="E29" s="6" t="s">
        <v>189</v>
      </c>
      <c r="F29" s="19">
        <v>14400000</v>
      </c>
      <c r="G29" s="24">
        <v>14840.67</v>
      </c>
      <c r="H29" s="24">
        <v>5.12</v>
      </c>
      <c r="I29" s="31">
        <v>7.2312013000000004</v>
      </c>
      <c r="J29" s="31"/>
      <c r="K29" s="35"/>
    </row>
    <row r="30" spans="1:11" x14ac:dyDescent="0.35">
      <c r="B30" s="8" t="s">
        <v>4459</v>
      </c>
      <c r="C30" s="57" t="s">
        <v>4460</v>
      </c>
      <c r="D30" s="54" t="s">
        <v>4461</v>
      </c>
      <c r="E30" s="6" t="s">
        <v>189</v>
      </c>
      <c r="F30" s="19">
        <v>5000000</v>
      </c>
      <c r="G30" s="24">
        <v>5322.4</v>
      </c>
      <c r="H30" s="24">
        <v>1.83</v>
      </c>
      <c r="I30" s="31">
        <v>7.2504821000000002</v>
      </c>
      <c r="J30" s="31"/>
      <c r="K30" s="35"/>
    </row>
    <row r="31" spans="1:11" x14ac:dyDescent="0.35">
      <c r="B31" s="8" t="s">
        <v>4462</v>
      </c>
      <c r="C31" s="57" t="s">
        <v>4463</v>
      </c>
      <c r="D31" s="54" t="s">
        <v>4464</v>
      </c>
      <c r="E31" s="6" t="s">
        <v>189</v>
      </c>
      <c r="F31" s="19">
        <v>3000000</v>
      </c>
      <c r="G31" s="24">
        <v>2831.39</v>
      </c>
      <c r="H31" s="24">
        <v>0.98</v>
      </c>
      <c r="I31" s="31">
        <v>7.2161939999999998</v>
      </c>
      <c r="J31" s="31"/>
      <c r="K31" s="35"/>
    </row>
    <row r="32" spans="1:11" x14ac:dyDescent="0.35">
      <c r="B32" s="8" t="s">
        <v>4465</v>
      </c>
      <c r="C32" s="57" t="s">
        <v>4466</v>
      </c>
      <c r="D32" s="54" t="s">
        <v>4467</v>
      </c>
      <c r="E32" s="6" t="s">
        <v>189</v>
      </c>
      <c r="F32" s="19">
        <v>2500000</v>
      </c>
      <c r="G32" s="24">
        <v>2507.6999999999998</v>
      </c>
      <c r="H32" s="24">
        <v>0.86</v>
      </c>
      <c r="I32" s="31">
        <v>7.2939822999999997</v>
      </c>
      <c r="J32" s="31"/>
      <c r="K32" s="35"/>
    </row>
    <row r="33" spans="2:11" x14ac:dyDescent="0.35">
      <c r="B33" s="8" t="s">
        <v>4468</v>
      </c>
      <c r="C33" s="57" t="s">
        <v>4469</v>
      </c>
      <c r="D33" s="54" t="s">
        <v>4470</v>
      </c>
      <c r="E33" s="6" t="s">
        <v>189</v>
      </c>
      <c r="F33" s="19">
        <v>1390300</v>
      </c>
      <c r="G33" s="24">
        <v>1500.2</v>
      </c>
      <c r="H33" s="24">
        <v>0.52</v>
      </c>
      <c r="I33" s="31">
        <v>7.2091234999999996</v>
      </c>
      <c r="J33" s="31"/>
      <c r="K33" s="35"/>
    </row>
    <row r="34" spans="2:11" x14ac:dyDescent="0.35">
      <c r="C34" s="58" t="s">
        <v>175</v>
      </c>
      <c r="D34" s="54"/>
      <c r="E34" s="6"/>
      <c r="F34" s="19"/>
      <c r="G34" s="25">
        <v>280639.62</v>
      </c>
      <c r="H34" s="25">
        <v>96.74</v>
      </c>
      <c r="I34" s="31"/>
      <c r="J34" s="31"/>
      <c r="K34" s="35"/>
    </row>
    <row r="35" spans="2:11" x14ac:dyDescent="0.35">
      <c r="C35" s="57"/>
      <c r="D35" s="54"/>
      <c r="E35" s="6"/>
      <c r="F35" s="19"/>
      <c r="G35" s="24"/>
      <c r="H35" s="24"/>
      <c r="I35" s="31"/>
      <c r="J35" s="31"/>
      <c r="K35" s="35"/>
    </row>
    <row r="36" spans="2:11" x14ac:dyDescent="0.35">
      <c r="C36" s="58" t="s">
        <v>10</v>
      </c>
      <c r="D36" s="54"/>
      <c r="E36" s="6"/>
      <c r="F36" s="19"/>
      <c r="G36" s="24" t="s">
        <v>2</v>
      </c>
      <c r="H36" s="24" t="s">
        <v>2</v>
      </c>
      <c r="I36" s="31"/>
      <c r="J36" s="31"/>
      <c r="K36" s="35"/>
    </row>
    <row r="37" spans="2:11" x14ac:dyDescent="0.35">
      <c r="C37" s="57"/>
      <c r="D37" s="54"/>
      <c r="E37" s="6"/>
      <c r="F37" s="19"/>
      <c r="G37" s="24"/>
      <c r="H37" s="24"/>
      <c r="I37" s="31"/>
      <c r="J37" s="31"/>
      <c r="K37" s="35"/>
    </row>
    <row r="38" spans="2:11" x14ac:dyDescent="0.35">
      <c r="C38" s="58" t="s">
        <v>11</v>
      </c>
      <c r="D38" s="54"/>
      <c r="E38" s="6"/>
      <c r="F38" s="19"/>
      <c r="G38" s="24"/>
      <c r="H38" s="24"/>
      <c r="I38" s="31"/>
      <c r="J38" s="31"/>
      <c r="K38" s="35"/>
    </row>
    <row r="39" spans="2:11" x14ac:dyDescent="0.35">
      <c r="C39" s="57"/>
      <c r="D39" s="54"/>
      <c r="E39" s="6"/>
      <c r="F39" s="19"/>
      <c r="G39" s="24"/>
      <c r="H39" s="24"/>
      <c r="I39" s="31"/>
      <c r="J39" s="31"/>
      <c r="K39" s="35"/>
    </row>
    <row r="40" spans="2:11" x14ac:dyDescent="0.35">
      <c r="C40" s="58" t="s">
        <v>13</v>
      </c>
      <c r="D40" s="54"/>
      <c r="E40" s="6"/>
      <c r="F40" s="19"/>
      <c r="G40" s="24" t="s">
        <v>2</v>
      </c>
      <c r="H40" s="24" t="s">
        <v>2</v>
      </c>
      <c r="I40" s="31"/>
      <c r="J40" s="31"/>
      <c r="K40" s="35"/>
    </row>
    <row r="41" spans="2:11" x14ac:dyDescent="0.35">
      <c r="C41" s="57"/>
      <c r="D41" s="54"/>
      <c r="E41" s="6"/>
      <c r="F41" s="19"/>
      <c r="G41" s="24"/>
      <c r="H41" s="24"/>
      <c r="I41" s="31"/>
      <c r="J41" s="31"/>
      <c r="K41" s="35"/>
    </row>
    <row r="42" spans="2:11" x14ac:dyDescent="0.35">
      <c r="C42" s="58" t="s">
        <v>14</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15</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16</v>
      </c>
      <c r="D46" s="54"/>
      <c r="E46" s="6"/>
      <c r="F46" s="19"/>
      <c r="G46" s="24" t="s">
        <v>2</v>
      </c>
      <c r="H46" s="24" t="s">
        <v>2</v>
      </c>
      <c r="I46" s="31"/>
      <c r="J46" s="31"/>
      <c r="K46" s="35"/>
    </row>
    <row r="47" spans="2:11" x14ac:dyDescent="0.35">
      <c r="C47" s="57"/>
      <c r="D47" s="54"/>
      <c r="E47" s="6"/>
      <c r="F47" s="19"/>
      <c r="G47" s="24"/>
      <c r="H47" s="24"/>
      <c r="I47" s="31"/>
      <c r="J47" s="31"/>
      <c r="K47" s="35"/>
    </row>
    <row r="48" spans="2:11" x14ac:dyDescent="0.35">
      <c r="C48" s="58" t="s">
        <v>17</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A50" s="10"/>
      <c r="B50" s="28"/>
      <c r="C50" s="58" t="s">
        <v>18</v>
      </c>
      <c r="D50" s="54"/>
      <c r="E50" s="6"/>
      <c r="F50" s="19"/>
      <c r="G50" s="24"/>
      <c r="H50" s="24"/>
      <c r="I50" s="31"/>
      <c r="J50" s="31"/>
      <c r="K50" s="35"/>
    </row>
    <row r="51" spans="1:11" x14ac:dyDescent="0.35">
      <c r="A51" s="28"/>
      <c r="B51" s="28"/>
      <c r="C51" s="58" t="s">
        <v>19</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C53" s="59" t="s">
        <v>20</v>
      </c>
      <c r="D53" s="54"/>
      <c r="E53" s="6"/>
      <c r="F53" s="19"/>
      <c r="G53" s="24"/>
      <c r="H53" s="24"/>
      <c r="I53" s="31"/>
      <c r="J53" s="31"/>
      <c r="K53" s="35"/>
    </row>
    <row r="54" spans="1:11" x14ac:dyDescent="0.35">
      <c r="B54" s="8" t="s">
        <v>773</v>
      </c>
      <c r="C54" s="57" t="s">
        <v>4943</v>
      </c>
      <c r="D54" s="54" t="s">
        <v>774</v>
      </c>
      <c r="E54" s="6" t="s">
        <v>775</v>
      </c>
      <c r="F54" s="19">
        <v>6833.4260000000004</v>
      </c>
      <c r="G54" s="24">
        <v>749.6</v>
      </c>
      <c r="H54" s="24">
        <v>0.26</v>
      </c>
      <c r="I54" s="31">
        <v>6.52</v>
      </c>
      <c r="J54" s="31"/>
      <c r="K54" s="35"/>
    </row>
    <row r="55" spans="1:11" x14ac:dyDescent="0.35">
      <c r="C55" s="58" t="s">
        <v>175</v>
      </c>
      <c r="D55" s="54"/>
      <c r="E55" s="6"/>
      <c r="F55" s="19"/>
      <c r="G55" s="25">
        <v>749.6</v>
      </c>
      <c r="H55" s="25">
        <v>0.26</v>
      </c>
      <c r="I55" s="31"/>
      <c r="J55" s="31"/>
      <c r="K55" s="35"/>
    </row>
    <row r="56" spans="1:11" x14ac:dyDescent="0.35">
      <c r="C56" s="57"/>
      <c r="D56" s="54"/>
      <c r="E56" s="6"/>
      <c r="F56" s="19"/>
      <c r="G56" s="24"/>
      <c r="H56" s="24"/>
      <c r="I56" s="31"/>
      <c r="J56" s="31"/>
      <c r="K56" s="35"/>
    </row>
    <row r="57" spans="1:11" x14ac:dyDescent="0.35">
      <c r="C57" s="58" t="s">
        <v>21</v>
      </c>
      <c r="D57" s="54"/>
      <c r="E57" s="6"/>
      <c r="F57" s="19"/>
      <c r="G57" s="24" t="s">
        <v>2</v>
      </c>
      <c r="H57" s="24" t="s">
        <v>2</v>
      </c>
      <c r="I57" s="31"/>
      <c r="J57" s="31"/>
      <c r="K57" s="35"/>
    </row>
    <row r="58" spans="1:11" x14ac:dyDescent="0.35">
      <c r="C58" s="57"/>
      <c r="D58" s="54"/>
      <c r="E58" s="6"/>
      <c r="F58" s="19"/>
      <c r="G58" s="24"/>
      <c r="H58" s="24"/>
      <c r="I58" s="31"/>
      <c r="J58" s="31"/>
      <c r="K58" s="35"/>
    </row>
    <row r="59" spans="1:11" x14ac:dyDescent="0.35">
      <c r="C59" s="58" t="s">
        <v>22</v>
      </c>
      <c r="D59" s="54"/>
      <c r="E59" s="6"/>
      <c r="F59" s="19"/>
      <c r="G59" s="24" t="s">
        <v>2</v>
      </c>
      <c r="H59" s="24" t="s">
        <v>2</v>
      </c>
      <c r="I59" s="31"/>
      <c r="J59" s="31"/>
      <c r="K59" s="35"/>
    </row>
    <row r="60" spans="1:11" x14ac:dyDescent="0.35">
      <c r="C60" s="57"/>
      <c r="D60" s="54"/>
      <c r="E60" s="6"/>
      <c r="F60" s="19"/>
      <c r="G60" s="24"/>
      <c r="H60" s="24"/>
      <c r="I60" s="31"/>
      <c r="J60" s="31"/>
      <c r="K60" s="35"/>
    </row>
    <row r="61" spans="1:11" x14ac:dyDescent="0.35">
      <c r="C61" s="58" t="s">
        <v>23</v>
      </c>
      <c r="D61" s="54"/>
      <c r="E61" s="6"/>
      <c r="F61" s="19"/>
      <c r="G61" s="24" t="s">
        <v>2</v>
      </c>
      <c r="H61" s="24" t="s">
        <v>2</v>
      </c>
      <c r="I61" s="31"/>
      <c r="J61" s="31"/>
      <c r="K61" s="35"/>
    </row>
    <row r="62" spans="1:11" x14ac:dyDescent="0.35">
      <c r="C62" s="57"/>
      <c r="D62" s="54"/>
      <c r="E62" s="6"/>
      <c r="F62" s="19"/>
      <c r="G62" s="24"/>
      <c r="H62" s="24"/>
      <c r="I62" s="31"/>
      <c r="J62" s="31"/>
      <c r="K62" s="35"/>
    </row>
    <row r="63" spans="1:11" x14ac:dyDescent="0.35">
      <c r="C63" s="59" t="s">
        <v>24</v>
      </c>
      <c r="D63" s="54"/>
      <c r="E63" s="6"/>
      <c r="F63" s="19"/>
      <c r="G63" s="24"/>
      <c r="H63" s="24"/>
      <c r="I63" s="31"/>
      <c r="J63" s="31"/>
      <c r="K63" s="35"/>
    </row>
    <row r="64" spans="1:11" x14ac:dyDescent="0.35">
      <c r="B64" s="8" t="s">
        <v>190</v>
      </c>
      <c r="C64" s="57" t="s">
        <v>191</v>
      </c>
      <c r="D64" s="54"/>
      <c r="E64" s="6"/>
      <c r="F64" s="19"/>
      <c r="G64" s="24">
        <v>3889.66</v>
      </c>
      <c r="H64" s="24">
        <v>1.34</v>
      </c>
      <c r="I64" s="31"/>
      <c r="J64" s="31"/>
      <c r="K64" s="35"/>
    </row>
    <row r="65" spans="1:54" x14ac:dyDescent="0.35">
      <c r="C65" s="58" t="s">
        <v>175</v>
      </c>
      <c r="D65" s="54"/>
      <c r="E65" s="6"/>
      <c r="F65" s="19"/>
      <c r="G65" s="25">
        <v>3889.66</v>
      </c>
      <c r="H65" s="25">
        <v>1.34</v>
      </c>
      <c r="I65" s="31"/>
      <c r="J65" s="31"/>
      <c r="K65" s="35"/>
    </row>
    <row r="66" spans="1:54" x14ac:dyDescent="0.35">
      <c r="C66" s="57"/>
      <c r="D66" s="54"/>
      <c r="E66" s="6"/>
      <c r="F66" s="19"/>
      <c r="G66" s="24"/>
      <c r="H66" s="24"/>
      <c r="I66" s="31"/>
      <c r="J66" s="31"/>
      <c r="K66" s="35"/>
    </row>
    <row r="67" spans="1:54" x14ac:dyDescent="0.35">
      <c r="A67" s="10"/>
      <c r="B67" s="28"/>
      <c r="C67" s="58" t="s">
        <v>25</v>
      </c>
      <c r="D67" s="54"/>
      <c r="E67" s="6"/>
      <c r="F67" s="19"/>
      <c r="G67" s="24"/>
      <c r="H67" s="24"/>
      <c r="I67" s="31"/>
      <c r="J67" s="31"/>
      <c r="K67" s="35"/>
    </row>
    <row r="68" spans="1:54" s="2" customFormat="1" ht="13.5" x14ac:dyDescent="0.35">
      <c r="A68" s="28"/>
      <c r="B68" s="28"/>
      <c r="C68" s="57" t="s">
        <v>4926</v>
      </c>
      <c r="D68" s="54"/>
      <c r="E68" s="6"/>
      <c r="F68" s="19"/>
      <c r="G68" s="24" t="s">
        <v>2</v>
      </c>
      <c r="H68" s="24" t="s">
        <v>2</v>
      </c>
      <c r="I68" s="31"/>
      <c r="J68" s="31"/>
      <c r="K68" s="35"/>
      <c r="L68" s="3"/>
      <c r="AI68" s="3"/>
      <c r="AV68" s="3"/>
      <c r="AX68" s="3"/>
      <c r="BB68" s="3"/>
    </row>
    <row r="69" spans="1:54" x14ac:dyDescent="0.35">
      <c r="B69" s="8"/>
      <c r="C69" s="57" t="s">
        <v>192</v>
      </c>
      <c r="D69" s="54"/>
      <c r="E69" s="6"/>
      <c r="F69" s="19"/>
      <c r="G69" s="24">
        <v>4848.3</v>
      </c>
      <c r="H69" s="24">
        <v>1.66</v>
      </c>
      <c r="I69" s="31"/>
      <c r="J69" s="31"/>
      <c r="K69" s="35"/>
    </row>
    <row r="70" spans="1:54" x14ac:dyDescent="0.35">
      <c r="C70" s="58" t="s">
        <v>175</v>
      </c>
      <c r="D70" s="54"/>
      <c r="E70" s="6"/>
      <c r="F70" s="19"/>
      <c r="G70" s="25">
        <v>4848.3</v>
      </c>
      <c r="H70" s="25">
        <v>1.66</v>
      </c>
      <c r="I70" s="31"/>
      <c r="J70" s="31"/>
      <c r="K70" s="35"/>
    </row>
    <row r="71" spans="1:54" x14ac:dyDescent="0.35">
      <c r="C71" s="57"/>
      <c r="D71" s="54"/>
      <c r="E71" s="6"/>
      <c r="F71" s="19"/>
      <c r="G71" s="24"/>
      <c r="H71" s="24"/>
      <c r="I71" s="31"/>
      <c r="J71" s="31"/>
      <c r="K71" s="35"/>
    </row>
    <row r="72" spans="1:54" x14ac:dyDescent="0.35">
      <c r="C72" s="60" t="s">
        <v>193</v>
      </c>
      <c r="D72" s="55"/>
      <c r="E72" s="5"/>
      <c r="F72" s="20"/>
      <c r="G72" s="26">
        <v>290127.18</v>
      </c>
      <c r="H72" s="26">
        <v>100</v>
      </c>
      <c r="I72" s="32"/>
      <c r="J72" s="32"/>
      <c r="K72" s="36"/>
    </row>
    <row r="75" spans="1:54" x14ac:dyDescent="0.35">
      <c r="C75" s="1" t="s">
        <v>194</v>
      </c>
    </row>
    <row r="76" spans="1:54" x14ac:dyDescent="0.35">
      <c r="C76" s="37" t="s">
        <v>195</v>
      </c>
      <c r="D76" s="37"/>
      <c r="E76" s="37"/>
      <c r="F76" s="37"/>
      <c r="G76" s="37"/>
      <c r="H76" s="37"/>
      <c r="I76" s="37"/>
      <c r="J76" s="37"/>
      <c r="K76" s="37"/>
    </row>
    <row r="77" spans="1:54" x14ac:dyDescent="0.35">
      <c r="C77" s="2" t="s">
        <v>196</v>
      </c>
    </row>
    <row r="78" spans="1:54" x14ac:dyDescent="0.35">
      <c r="C78" s="2" t="s">
        <v>197</v>
      </c>
    </row>
    <row r="79" spans="1:54" ht="30" customHeight="1" x14ac:dyDescent="0.35">
      <c r="C79" s="89" t="s">
        <v>198</v>
      </c>
      <c r="D79" s="90"/>
      <c r="E79" s="90"/>
      <c r="F79" s="90"/>
      <c r="G79" s="90"/>
      <c r="H79" s="90"/>
      <c r="I79" s="90"/>
      <c r="J79" s="90"/>
      <c r="K79" s="90"/>
    </row>
    <row r="80" spans="1:54" x14ac:dyDescent="0.35">
      <c r="C80" s="2" t="s">
        <v>199</v>
      </c>
    </row>
    <row r="82" spans="3:6" x14ac:dyDescent="0.35">
      <c r="C82" s="86" t="s">
        <v>5013</v>
      </c>
      <c r="E82" s="86" t="s">
        <v>5014</v>
      </c>
      <c r="F82" s="87"/>
    </row>
    <row r="83" spans="3:6" x14ac:dyDescent="0.35">
      <c r="E83" s="2" t="s">
        <v>5055</v>
      </c>
    </row>
  </sheetData>
  <mergeCells count="1">
    <mergeCell ref="C79:K79"/>
  </mergeCells>
  <hyperlinks>
    <hyperlink ref="J2" location="'Index'!A1" display="'Index'!A1" xr:uid="{CB0E5733-978E-430E-87CF-A0066DBD2929}"/>
  </hyperlinks>
  <pageMargins left="0.7" right="0.7" top="0.75" bottom="0.75" header="0.3" footer="0.3"/>
  <pageSetup orientation="portrait" horizontalDpi="4294967293"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9F18-4E26-4979-A5EF-95D10583C8B4}">
  <sheetPr codeName="Sheet1104"/>
  <dimension ref="A1:IV84"/>
  <sheetViews>
    <sheetView showGridLines="0" zoomScale="90" zoomScaleNormal="90" workbookViewId="0">
      <pane ySplit="6" topLeftCell="A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4471</v>
      </c>
      <c r="J2" s="38" t="s">
        <v>4693</v>
      </c>
    </row>
    <row r="3" spans="1:54" ht="16" x14ac:dyDescent="0.4">
      <c r="C3" s="1" t="s">
        <v>28</v>
      </c>
      <c r="D3" s="21" t="s">
        <v>4472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4473</v>
      </c>
      <c r="C26" s="57" t="s">
        <v>4474</v>
      </c>
      <c r="D26" s="54" t="s">
        <v>4475</v>
      </c>
      <c r="E26" s="6" t="s">
        <v>189</v>
      </c>
      <c r="F26" s="19">
        <v>3000000</v>
      </c>
      <c r="G26" s="24">
        <v>3049.82</v>
      </c>
      <c r="H26" s="24">
        <v>19.54</v>
      </c>
      <c r="I26" s="31">
        <v>6.9336548000000002</v>
      </c>
      <c r="J26" s="31"/>
      <c r="K26" s="35"/>
    </row>
    <row r="27" spans="1:11" x14ac:dyDescent="0.35">
      <c r="B27" s="8" t="s">
        <v>3098</v>
      </c>
      <c r="C27" s="57" t="s">
        <v>3099</v>
      </c>
      <c r="D27" s="54" t="s">
        <v>3100</v>
      </c>
      <c r="E27" s="6" t="s">
        <v>189</v>
      </c>
      <c r="F27" s="19">
        <v>3000000</v>
      </c>
      <c r="G27" s="24">
        <v>3044.12</v>
      </c>
      <c r="H27" s="24">
        <v>19.510000000000002</v>
      </c>
      <c r="I27" s="31">
        <v>6.8672696000000002</v>
      </c>
      <c r="J27" s="31"/>
      <c r="K27" s="35"/>
    </row>
    <row r="28" spans="1:11" x14ac:dyDescent="0.35">
      <c r="B28" s="8" t="s">
        <v>4476</v>
      </c>
      <c r="C28" s="57" t="s">
        <v>4477</v>
      </c>
      <c r="D28" s="54" t="s">
        <v>4478</v>
      </c>
      <c r="E28" s="6" t="s">
        <v>189</v>
      </c>
      <c r="F28" s="19">
        <v>3000000</v>
      </c>
      <c r="G28" s="24">
        <v>3037.51</v>
      </c>
      <c r="H28" s="24">
        <v>19.46</v>
      </c>
      <c r="I28" s="31">
        <v>6.9194057999999998</v>
      </c>
      <c r="J28" s="31"/>
      <c r="K28" s="35"/>
    </row>
    <row r="29" spans="1:11" x14ac:dyDescent="0.35">
      <c r="B29" s="8" t="s">
        <v>4479</v>
      </c>
      <c r="C29" s="57" t="s">
        <v>4480</v>
      </c>
      <c r="D29" s="54" t="s">
        <v>4481</v>
      </c>
      <c r="E29" s="6" t="s">
        <v>189</v>
      </c>
      <c r="F29" s="19">
        <v>2000000</v>
      </c>
      <c r="G29" s="24">
        <v>1983.12</v>
      </c>
      <c r="H29" s="24">
        <v>12.71</v>
      </c>
      <c r="I29" s="31">
        <v>6.9302412000000002</v>
      </c>
      <c r="J29" s="31"/>
      <c r="K29" s="35"/>
    </row>
    <row r="30" spans="1:11" x14ac:dyDescent="0.35">
      <c r="B30" s="8" t="s">
        <v>4482</v>
      </c>
      <c r="C30" s="57" t="s">
        <v>4483</v>
      </c>
      <c r="D30" s="54" t="s">
        <v>4484</v>
      </c>
      <c r="E30" s="6" t="s">
        <v>189</v>
      </c>
      <c r="F30" s="19">
        <v>500000</v>
      </c>
      <c r="G30" s="24">
        <v>508.37</v>
      </c>
      <c r="H30" s="24">
        <v>3.26</v>
      </c>
      <c r="I30" s="31">
        <v>6.9204619000000003</v>
      </c>
      <c r="J30" s="31"/>
      <c r="K30" s="35"/>
    </row>
    <row r="31" spans="1:11" x14ac:dyDescent="0.35">
      <c r="B31" s="8" t="s">
        <v>3238</v>
      </c>
      <c r="C31" s="57" t="s">
        <v>3239</v>
      </c>
      <c r="D31" s="54" t="s">
        <v>3240</v>
      </c>
      <c r="E31" s="6" t="s">
        <v>189</v>
      </c>
      <c r="F31" s="19">
        <v>500000</v>
      </c>
      <c r="G31" s="24">
        <v>506.77</v>
      </c>
      <c r="H31" s="24">
        <v>3.25</v>
      </c>
      <c r="I31" s="31">
        <v>6.9127368000000002</v>
      </c>
      <c r="J31" s="31"/>
      <c r="K31" s="35"/>
    </row>
    <row r="32" spans="1:11" x14ac:dyDescent="0.35">
      <c r="B32" s="8" t="s">
        <v>4485</v>
      </c>
      <c r="C32" s="57" t="s">
        <v>4486</v>
      </c>
      <c r="D32" s="54" t="s">
        <v>4487</v>
      </c>
      <c r="E32" s="6" t="s">
        <v>189</v>
      </c>
      <c r="F32" s="19">
        <v>500000</v>
      </c>
      <c r="G32" s="24">
        <v>501.28</v>
      </c>
      <c r="H32" s="24">
        <v>3.21</v>
      </c>
      <c r="I32" s="31">
        <v>6.8467072</v>
      </c>
      <c r="J32" s="31"/>
      <c r="K32" s="35"/>
    </row>
    <row r="33" spans="1:11" x14ac:dyDescent="0.35">
      <c r="B33" s="8" t="s">
        <v>3244</v>
      </c>
      <c r="C33" s="57" t="s">
        <v>3245</v>
      </c>
      <c r="D33" s="54" t="s">
        <v>3246</v>
      </c>
      <c r="E33" s="6" t="s">
        <v>189</v>
      </c>
      <c r="F33" s="19">
        <v>270000</v>
      </c>
      <c r="G33" s="24">
        <v>273.68</v>
      </c>
      <c r="H33" s="24">
        <v>1.75</v>
      </c>
      <c r="I33" s="31">
        <v>6.9240690000000003</v>
      </c>
      <c r="J33" s="31"/>
      <c r="K33" s="35"/>
    </row>
    <row r="34" spans="1:11" x14ac:dyDescent="0.35">
      <c r="C34" s="58" t="s">
        <v>175</v>
      </c>
      <c r="D34" s="54"/>
      <c r="E34" s="6"/>
      <c r="F34" s="19"/>
      <c r="G34" s="25">
        <v>12904.67</v>
      </c>
      <c r="H34" s="25">
        <v>82.69</v>
      </c>
      <c r="I34" s="31"/>
      <c r="J34" s="31"/>
      <c r="K34" s="35"/>
    </row>
    <row r="35" spans="1:11" x14ac:dyDescent="0.35">
      <c r="C35" s="57"/>
      <c r="D35" s="54"/>
      <c r="E35" s="6"/>
      <c r="F35" s="19"/>
      <c r="G35" s="24"/>
      <c r="H35" s="24"/>
      <c r="I35" s="31"/>
      <c r="J35" s="31"/>
      <c r="K35" s="35"/>
    </row>
    <row r="36" spans="1:11" x14ac:dyDescent="0.35">
      <c r="A36" s="10"/>
      <c r="B36" s="28"/>
      <c r="C36" s="58" t="s">
        <v>11</v>
      </c>
      <c r="D36" s="54"/>
      <c r="E36" s="6"/>
      <c r="F36" s="19"/>
      <c r="G36" s="24"/>
      <c r="H36" s="24"/>
      <c r="I36" s="31"/>
      <c r="J36" s="31"/>
      <c r="K36" s="35"/>
    </row>
    <row r="37" spans="1:11" x14ac:dyDescent="0.35">
      <c r="A37" s="28"/>
      <c r="B37" s="28"/>
      <c r="C37" s="58" t="s">
        <v>13</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14</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15</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16</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C45" s="59" t="s">
        <v>17</v>
      </c>
      <c r="D45" s="54"/>
      <c r="E45" s="6"/>
      <c r="F45" s="19"/>
      <c r="G45" s="24"/>
      <c r="H45" s="24"/>
      <c r="I45" s="31"/>
      <c r="J45" s="31"/>
      <c r="K45" s="35"/>
    </row>
    <row r="46" spans="1:11" x14ac:dyDescent="0.35">
      <c r="B46" s="8" t="s">
        <v>3146</v>
      </c>
      <c r="C46" s="57" t="s">
        <v>3147</v>
      </c>
      <c r="D46" s="54" t="s">
        <v>3148</v>
      </c>
      <c r="E46" s="6" t="s">
        <v>189</v>
      </c>
      <c r="F46" s="19">
        <v>740000</v>
      </c>
      <c r="G46" s="24">
        <v>691.14</v>
      </c>
      <c r="H46" s="24">
        <v>4.43</v>
      </c>
      <c r="I46" s="31">
        <v>6.7216779000000004</v>
      </c>
      <c r="J46" s="31"/>
      <c r="K46" s="35"/>
    </row>
    <row r="47" spans="1:11" x14ac:dyDescent="0.35">
      <c r="B47" s="8" t="s">
        <v>3143</v>
      </c>
      <c r="C47" s="57" t="s">
        <v>3144</v>
      </c>
      <c r="D47" s="54" t="s">
        <v>3145</v>
      </c>
      <c r="E47" s="6" t="s">
        <v>189</v>
      </c>
      <c r="F47" s="19">
        <v>550000</v>
      </c>
      <c r="G47" s="24">
        <v>510.62</v>
      </c>
      <c r="H47" s="24">
        <v>3.27</v>
      </c>
      <c r="I47" s="31">
        <v>6.7233818000000003</v>
      </c>
      <c r="J47" s="31"/>
      <c r="K47" s="35"/>
    </row>
    <row r="48" spans="1:11" x14ac:dyDescent="0.35">
      <c r="B48" s="8" t="s">
        <v>3134</v>
      </c>
      <c r="C48" s="57" t="s">
        <v>3135</v>
      </c>
      <c r="D48" s="54" t="s">
        <v>3136</v>
      </c>
      <c r="E48" s="6" t="s">
        <v>189</v>
      </c>
      <c r="F48" s="19">
        <v>485000</v>
      </c>
      <c r="G48" s="24">
        <v>461.12</v>
      </c>
      <c r="H48" s="24">
        <v>2.95</v>
      </c>
      <c r="I48" s="31">
        <v>6.6828063000000002</v>
      </c>
      <c r="J48" s="31"/>
      <c r="K48" s="35"/>
    </row>
    <row r="49" spans="1:11" x14ac:dyDescent="0.35">
      <c r="B49" s="8" t="s">
        <v>3158</v>
      </c>
      <c r="C49" s="57" t="s">
        <v>3159</v>
      </c>
      <c r="D49" s="54" t="s">
        <v>3160</v>
      </c>
      <c r="E49" s="6" t="s">
        <v>189</v>
      </c>
      <c r="F49" s="19">
        <v>300000</v>
      </c>
      <c r="G49" s="24">
        <v>284.87</v>
      </c>
      <c r="H49" s="24">
        <v>1.83</v>
      </c>
      <c r="I49" s="31">
        <v>6.6825482000000003</v>
      </c>
      <c r="J49" s="31"/>
      <c r="K49" s="35"/>
    </row>
    <row r="50" spans="1:11" x14ac:dyDescent="0.35">
      <c r="B50" s="8" t="s">
        <v>3140</v>
      </c>
      <c r="C50" s="57" t="s">
        <v>3141</v>
      </c>
      <c r="D50" s="54" t="s">
        <v>3142</v>
      </c>
      <c r="E50" s="6" t="s">
        <v>189</v>
      </c>
      <c r="F50" s="19">
        <v>102400</v>
      </c>
      <c r="G50" s="24">
        <v>95.76</v>
      </c>
      <c r="H50" s="24">
        <v>0.61</v>
      </c>
      <c r="I50" s="31">
        <v>6.7213164000000001</v>
      </c>
      <c r="J50" s="31"/>
      <c r="K50" s="35"/>
    </row>
    <row r="51" spans="1:11" x14ac:dyDescent="0.35">
      <c r="C51" s="58" t="s">
        <v>175</v>
      </c>
      <c r="D51" s="54"/>
      <c r="E51" s="6"/>
      <c r="F51" s="19"/>
      <c r="G51" s="25">
        <v>2043.51</v>
      </c>
      <c r="H51" s="25">
        <v>13.09</v>
      </c>
      <c r="I51" s="31"/>
      <c r="J51" s="31"/>
      <c r="K51" s="35"/>
    </row>
    <row r="52" spans="1:11" x14ac:dyDescent="0.35">
      <c r="C52" s="57"/>
      <c r="D52" s="54"/>
      <c r="E52" s="6"/>
      <c r="F52" s="19"/>
      <c r="G52" s="24"/>
      <c r="H52" s="24"/>
      <c r="I52" s="31"/>
      <c r="J52" s="31"/>
      <c r="K52" s="35"/>
    </row>
    <row r="53" spans="1:11" x14ac:dyDescent="0.35">
      <c r="A53" s="10"/>
      <c r="B53" s="28"/>
      <c r="C53" s="58" t="s">
        <v>18</v>
      </c>
      <c r="D53" s="54"/>
      <c r="E53" s="6"/>
      <c r="F53" s="19"/>
      <c r="G53" s="24"/>
      <c r="H53" s="24"/>
      <c r="I53" s="31"/>
      <c r="J53" s="31"/>
      <c r="K53" s="35"/>
    </row>
    <row r="54" spans="1:11" x14ac:dyDescent="0.35">
      <c r="A54" s="28"/>
      <c r="B54" s="28"/>
      <c r="C54" s="58" t="s">
        <v>19</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20</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21</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22</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23</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C64" s="59" t="s">
        <v>24</v>
      </c>
      <c r="D64" s="54"/>
      <c r="E64" s="6"/>
      <c r="F64" s="19"/>
      <c r="G64" s="24"/>
      <c r="H64" s="24"/>
      <c r="I64" s="31"/>
      <c r="J64" s="31"/>
      <c r="K64" s="35"/>
    </row>
    <row r="65" spans="1:54" x14ac:dyDescent="0.35">
      <c r="B65" s="8" t="s">
        <v>190</v>
      </c>
      <c r="C65" s="57" t="s">
        <v>191</v>
      </c>
      <c r="D65" s="54"/>
      <c r="E65" s="6"/>
      <c r="F65" s="19"/>
      <c r="G65" s="24">
        <v>242.72</v>
      </c>
      <c r="H65" s="24">
        <v>1.56</v>
      </c>
      <c r="I65" s="31"/>
      <c r="J65" s="31"/>
      <c r="K65" s="35"/>
    </row>
    <row r="66" spans="1:54" x14ac:dyDescent="0.35">
      <c r="C66" s="58" t="s">
        <v>175</v>
      </c>
      <c r="D66" s="54"/>
      <c r="E66" s="6"/>
      <c r="F66" s="19"/>
      <c r="G66" s="25">
        <v>242.72</v>
      </c>
      <c r="H66" s="25">
        <v>1.56</v>
      </c>
      <c r="I66" s="31"/>
      <c r="J66" s="31"/>
      <c r="K66" s="35"/>
    </row>
    <row r="67" spans="1:54" x14ac:dyDescent="0.35">
      <c r="C67" s="57"/>
      <c r="D67" s="54"/>
      <c r="E67" s="6"/>
      <c r="F67" s="19"/>
      <c r="G67" s="24"/>
      <c r="H67" s="24"/>
      <c r="I67" s="31"/>
      <c r="J67" s="31"/>
      <c r="K67" s="35"/>
    </row>
    <row r="68" spans="1:54" x14ac:dyDescent="0.35">
      <c r="A68" s="10"/>
      <c r="B68" s="28"/>
      <c r="C68" s="58" t="s">
        <v>25</v>
      </c>
      <c r="D68" s="54"/>
      <c r="E68" s="6"/>
      <c r="F68" s="19"/>
      <c r="G68" s="24"/>
      <c r="H68" s="24"/>
      <c r="I68" s="31"/>
      <c r="J68" s="31"/>
      <c r="K68" s="35"/>
    </row>
    <row r="69" spans="1:54" s="2" customFormat="1" ht="13.5" x14ac:dyDescent="0.35">
      <c r="A69" s="28"/>
      <c r="B69" s="28"/>
      <c r="C69" s="57" t="s">
        <v>4926</v>
      </c>
      <c r="D69" s="54"/>
      <c r="E69" s="6"/>
      <c r="F69" s="19"/>
      <c r="G69" s="24" t="s">
        <v>2</v>
      </c>
      <c r="H69" s="24" t="s">
        <v>2</v>
      </c>
      <c r="I69" s="31"/>
      <c r="J69" s="31"/>
      <c r="K69" s="35"/>
      <c r="L69" s="3"/>
      <c r="AI69" s="3"/>
      <c r="AV69" s="3"/>
      <c r="AX69" s="3"/>
      <c r="BB69" s="3"/>
    </row>
    <row r="70" spans="1:54" x14ac:dyDescent="0.35">
      <c r="B70" s="8"/>
      <c r="C70" s="57" t="s">
        <v>192</v>
      </c>
      <c r="D70" s="54"/>
      <c r="E70" s="6"/>
      <c r="F70" s="19"/>
      <c r="G70" s="24">
        <v>415.27</v>
      </c>
      <c r="H70" s="24">
        <v>2.66</v>
      </c>
      <c r="I70" s="31"/>
      <c r="J70" s="31"/>
      <c r="K70" s="35"/>
    </row>
    <row r="71" spans="1:54" x14ac:dyDescent="0.35">
      <c r="C71" s="58" t="s">
        <v>175</v>
      </c>
      <c r="D71" s="54"/>
      <c r="E71" s="6"/>
      <c r="F71" s="19"/>
      <c r="G71" s="25">
        <v>415.27</v>
      </c>
      <c r="H71" s="25">
        <v>2.66</v>
      </c>
      <c r="I71" s="31"/>
      <c r="J71" s="31"/>
      <c r="K71" s="35"/>
    </row>
    <row r="72" spans="1:54" x14ac:dyDescent="0.35">
      <c r="C72" s="57"/>
      <c r="D72" s="54"/>
      <c r="E72" s="6"/>
      <c r="F72" s="19"/>
      <c r="G72" s="24"/>
      <c r="H72" s="24"/>
      <c r="I72" s="31"/>
      <c r="J72" s="31"/>
      <c r="K72" s="35"/>
    </row>
    <row r="73" spans="1:54" x14ac:dyDescent="0.35">
      <c r="C73" s="60" t="s">
        <v>193</v>
      </c>
      <c r="D73" s="55"/>
      <c r="E73" s="5"/>
      <c r="F73" s="20"/>
      <c r="G73" s="26">
        <v>15606.17</v>
      </c>
      <c r="H73" s="26">
        <v>100</v>
      </c>
      <c r="I73" s="32"/>
      <c r="J73" s="32"/>
      <c r="K73" s="36"/>
    </row>
    <row r="76" spans="1:54" x14ac:dyDescent="0.35">
      <c r="C76" s="1" t="s">
        <v>194</v>
      </c>
    </row>
    <row r="77" spans="1:54" x14ac:dyDescent="0.35">
      <c r="C77" s="37" t="s">
        <v>195</v>
      </c>
      <c r="D77" s="37"/>
      <c r="E77" s="37"/>
      <c r="F77" s="37"/>
      <c r="G77" s="37"/>
      <c r="H77" s="37"/>
      <c r="I77" s="37"/>
      <c r="J77" s="37"/>
      <c r="K77" s="37"/>
    </row>
    <row r="78" spans="1:54" x14ac:dyDescent="0.35">
      <c r="C78" s="2" t="s">
        <v>196</v>
      </c>
    </row>
    <row r="79" spans="1:54" x14ac:dyDescent="0.35">
      <c r="C79" s="2" t="s">
        <v>197</v>
      </c>
    </row>
    <row r="80" spans="1:54" ht="30" customHeight="1" x14ac:dyDescent="0.35">
      <c r="C80" s="89" t="s">
        <v>198</v>
      </c>
      <c r="D80" s="90"/>
      <c r="E80" s="90"/>
      <c r="F80" s="90"/>
      <c r="G80" s="90"/>
      <c r="H80" s="90"/>
      <c r="I80" s="90"/>
      <c r="J80" s="90"/>
      <c r="K80" s="90"/>
    </row>
    <row r="81" spans="3:6" x14ac:dyDescent="0.35">
      <c r="C81" s="2" t="s">
        <v>199</v>
      </c>
    </row>
    <row r="83" spans="3:6" x14ac:dyDescent="0.35">
      <c r="C83" s="86" t="s">
        <v>5013</v>
      </c>
      <c r="E83" s="86" t="s">
        <v>5014</v>
      </c>
      <c r="F83" s="87"/>
    </row>
    <row r="84" spans="3:6" x14ac:dyDescent="0.35">
      <c r="E84" s="2" t="s">
        <v>5062</v>
      </c>
    </row>
  </sheetData>
  <mergeCells count="1">
    <mergeCell ref="C80:K80"/>
  </mergeCells>
  <hyperlinks>
    <hyperlink ref="J2" location="'Index'!A1" display="'Index'!A1" xr:uid="{15CE99C6-4C2C-4130-BDD4-2FE81D89BE57}"/>
  </hyperlinks>
  <pageMargins left="0.7" right="0.7" top="0.75" bottom="0.75" header="0.3" footer="0.3"/>
  <pageSetup orientation="portrait" horizontalDpi="4294967293"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20C5-445E-411B-A158-A60DF49528D4}">
  <sheetPr codeName="Sheet1105"/>
  <dimension ref="A1:IV83"/>
  <sheetViews>
    <sheetView showGridLines="0" zoomScale="90" zoomScaleNormal="90" workbookViewId="0">
      <pane ySplit="6" topLeftCell="A6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4488</v>
      </c>
      <c r="J2" s="38" t="s">
        <v>4693</v>
      </c>
    </row>
    <row r="3" spans="1:54" ht="16" x14ac:dyDescent="0.4">
      <c r="C3" s="1" t="s">
        <v>28</v>
      </c>
      <c r="D3" s="21" t="s">
        <v>4489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2419</v>
      </c>
      <c r="C18" s="57" t="s">
        <v>1286</v>
      </c>
      <c r="D18" s="54" t="s">
        <v>2420</v>
      </c>
      <c r="E18" s="6" t="s">
        <v>618</v>
      </c>
      <c r="F18" s="19">
        <v>1000</v>
      </c>
      <c r="G18" s="24">
        <v>998.68</v>
      </c>
      <c r="H18" s="24">
        <v>6.11</v>
      </c>
      <c r="I18" s="31">
        <v>7.7249999999999996</v>
      </c>
      <c r="J18" s="31"/>
      <c r="K18" s="35" t="s">
        <v>593</v>
      </c>
    </row>
    <row r="19" spans="2:11" x14ac:dyDescent="0.35">
      <c r="B19" s="8" t="s">
        <v>1185</v>
      </c>
      <c r="C19" s="57" t="s">
        <v>623</v>
      </c>
      <c r="D19" s="54" t="s">
        <v>1186</v>
      </c>
      <c r="E19" s="6" t="s">
        <v>618</v>
      </c>
      <c r="F19" s="19">
        <v>1000</v>
      </c>
      <c r="G19" s="24">
        <v>998.6</v>
      </c>
      <c r="H19" s="24">
        <v>6.11</v>
      </c>
      <c r="I19" s="31">
        <v>7.7</v>
      </c>
      <c r="J19" s="31"/>
      <c r="K19" s="35" t="s">
        <v>593</v>
      </c>
    </row>
    <row r="20" spans="2:11" x14ac:dyDescent="0.35">
      <c r="B20" s="8" t="s">
        <v>2721</v>
      </c>
      <c r="C20" s="57" t="s">
        <v>547</v>
      </c>
      <c r="D20" s="54" t="s">
        <v>2722</v>
      </c>
      <c r="E20" s="6" t="s">
        <v>618</v>
      </c>
      <c r="F20" s="19">
        <v>20</v>
      </c>
      <c r="G20" s="24">
        <v>201.06</v>
      </c>
      <c r="H20" s="24">
        <v>1.23</v>
      </c>
      <c r="I20" s="31">
        <v>7.5250000000000004</v>
      </c>
      <c r="J20" s="31"/>
      <c r="K20" s="35" t="s">
        <v>593</v>
      </c>
    </row>
    <row r="21" spans="2:11" x14ac:dyDescent="0.35">
      <c r="B21" s="8" t="s">
        <v>3537</v>
      </c>
      <c r="C21" s="57" t="s">
        <v>547</v>
      </c>
      <c r="D21" s="54" t="s">
        <v>3538</v>
      </c>
      <c r="E21" s="6" t="s">
        <v>618</v>
      </c>
      <c r="F21" s="19">
        <v>100</v>
      </c>
      <c r="G21" s="24">
        <v>99.79</v>
      </c>
      <c r="H21" s="24">
        <v>0.61</v>
      </c>
      <c r="I21" s="31">
        <v>7.5250000000000004</v>
      </c>
      <c r="J21" s="31"/>
      <c r="K21" s="35" t="s">
        <v>593</v>
      </c>
    </row>
    <row r="22" spans="2:11" x14ac:dyDescent="0.35">
      <c r="C22" s="58" t="s">
        <v>175</v>
      </c>
      <c r="D22" s="54"/>
      <c r="E22" s="6"/>
      <c r="F22" s="19"/>
      <c r="G22" s="25">
        <v>2298.13</v>
      </c>
      <c r="H22" s="25">
        <v>14.06</v>
      </c>
      <c r="I22" s="31"/>
      <c r="J22" s="31"/>
      <c r="K22" s="35"/>
    </row>
    <row r="23" spans="2:11" x14ac:dyDescent="0.35">
      <c r="C23" s="57"/>
      <c r="D23" s="54"/>
      <c r="E23" s="6"/>
      <c r="F23" s="19"/>
      <c r="G23" s="24"/>
      <c r="H23" s="24"/>
      <c r="I23" s="31"/>
      <c r="J23" s="31"/>
      <c r="K23" s="35"/>
    </row>
    <row r="24" spans="2:11" x14ac:dyDescent="0.35">
      <c r="C24" s="58" t="s">
        <v>7</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8</v>
      </c>
      <c r="D26" s="54"/>
      <c r="E26" s="6"/>
      <c r="F26" s="19"/>
      <c r="G26" s="24" t="s">
        <v>2</v>
      </c>
      <c r="H26" s="24" t="s">
        <v>2</v>
      </c>
      <c r="I26" s="31"/>
      <c r="J26" s="31"/>
      <c r="K26" s="35"/>
    </row>
    <row r="27" spans="2:11" x14ac:dyDescent="0.35">
      <c r="C27" s="57"/>
      <c r="D27" s="54"/>
      <c r="E27" s="6"/>
      <c r="F27" s="19"/>
      <c r="G27" s="24"/>
      <c r="H27" s="24"/>
      <c r="I27" s="31"/>
      <c r="J27" s="31"/>
      <c r="K27" s="35"/>
    </row>
    <row r="28" spans="2:11" x14ac:dyDescent="0.35">
      <c r="C28" s="58" t="s">
        <v>9</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9" t="s">
        <v>10</v>
      </c>
      <c r="D30" s="54"/>
      <c r="E30" s="6"/>
      <c r="F30" s="19"/>
      <c r="G30" s="24"/>
      <c r="H30" s="24"/>
      <c r="I30" s="31"/>
      <c r="J30" s="31"/>
      <c r="K30" s="35"/>
    </row>
    <row r="31" spans="2:11" x14ac:dyDescent="0.35">
      <c r="B31" s="8" t="s">
        <v>3668</v>
      </c>
      <c r="C31" s="57" t="s">
        <v>3669</v>
      </c>
      <c r="D31" s="54" t="s">
        <v>3670</v>
      </c>
      <c r="E31" s="6" t="s">
        <v>189</v>
      </c>
      <c r="F31" s="19">
        <v>1500000</v>
      </c>
      <c r="G31" s="24">
        <v>1525.21</v>
      </c>
      <c r="H31" s="24">
        <v>9.33</v>
      </c>
      <c r="I31" s="31">
        <v>6.9331706000000004</v>
      </c>
      <c r="J31" s="31"/>
      <c r="K31" s="35"/>
    </row>
    <row r="32" spans="2:11" x14ac:dyDescent="0.35">
      <c r="C32" s="58" t="s">
        <v>175</v>
      </c>
      <c r="D32" s="54"/>
      <c r="E32" s="6"/>
      <c r="F32" s="19"/>
      <c r="G32" s="25">
        <v>1525.21</v>
      </c>
      <c r="H32" s="25">
        <v>9.33</v>
      </c>
      <c r="I32" s="31"/>
      <c r="J32" s="31"/>
      <c r="K32" s="35"/>
    </row>
    <row r="33" spans="1:11" x14ac:dyDescent="0.35">
      <c r="C33" s="57"/>
      <c r="D33" s="54"/>
      <c r="E33" s="6"/>
      <c r="F33" s="19"/>
      <c r="G33" s="24"/>
      <c r="H33" s="24"/>
      <c r="I33" s="31"/>
      <c r="J33" s="31"/>
      <c r="K33" s="35"/>
    </row>
    <row r="34" spans="1:11" x14ac:dyDescent="0.35">
      <c r="A34" s="10"/>
      <c r="B34" s="28"/>
      <c r="C34" s="58" t="s">
        <v>11</v>
      </c>
      <c r="D34" s="54"/>
      <c r="E34" s="6"/>
      <c r="F34" s="19"/>
      <c r="G34" s="24"/>
      <c r="H34" s="24"/>
      <c r="I34" s="31"/>
      <c r="J34" s="31"/>
      <c r="K34" s="35"/>
    </row>
    <row r="35" spans="1:11" x14ac:dyDescent="0.35">
      <c r="A35" s="28"/>
      <c r="B35" s="28"/>
      <c r="C35" s="58" t="s">
        <v>13</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14</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15</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16</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C43" s="59" t="s">
        <v>17</v>
      </c>
      <c r="D43" s="54"/>
      <c r="E43" s="6"/>
      <c r="F43" s="19"/>
      <c r="G43" s="24"/>
      <c r="H43" s="24"/>
      <c r="I43" s="31"/>
      <c r="J43" s="31"/>
      <c r="K43" s="35"/>
    </row>
    <row r="44" spans="1:11" x14ac:dyDescent="0.35">
      <c r="B44" s="8" t="s">
        <v>3137</v>
      </c>
      <c r="C44" s="57" t="s">
        <v>3138</v>
      </c>
      <c r="D44" s="54" t="s">
        <v>3139</v>
      </c>
      <c r="E44" s="6" t="s">
        <v>189</v>
      </c>
      <c r="F44" s="19">
        <v>4717000</v>
      </c>
      <c r="G44" s="24">
        <v>4427.24</v>
      </c>
      <c r="H44" s="24">
        <v>27.1</v>
      </c>
      <c r="I44" s="31">
        <v>6.7183733999999999</v>
      </c>
      <c r="J44" s="31"/>
      <c r="K44" s="35"/>
    </row>
    <row r="45" spans="1:11" x14ac:dyDescent="0.35">
      <c r="B45" s="8" t="s">
        <v>3146</v>
      </c>
      <c r="C45" s="57" t="s">
        <v>3147</v>
      </c>
      <c r="D45" s="54" t="s">
        <v>3148</v>
      </c>
      <c r="E45" s="6" t="s">
        <v>189</v>
      </c>
      <c r="F45" s="19">
        <v>4294000</v>
      </c>
      <c r="G45" s="24">
        <v>4010.49</v>
      </c>
      <c r="H45" s="24">
        <v>24.55</v>
      </c>
      <c r="I45" s="31">
        <v>6.7216779000000004</v>
      </c>
      <c r="J45" s="31"/>
      <c r="K45" s="35"/>
    </row>
    <row r="46" spans="1:11" x14ac:dyDescent="0.35">
      <c r="B46" s="8" t="s">
        <v>4490</v>
      </c>
      <c r="C46" s="57" t="s">
        <v>4491</v>
      </c>
      <c r="D46" s="54" t="s">
        <v>4492</v>
      </c>
      <c r="E46" s="6" t="s">
        <v>189</v>
      </c>
      <c r="F46" s="19">
        <v>2503600</v>
      </c>
      <c r="G46" s="24">
        <v>2322.67</v>
      </c>
      <c r="H46" s="24">
        <v>14.22</v>
      </c>
      <c r="I46" s="31">
        <v>6.7235883000000003</v>
      </c>
      <c r="J46" s="31"/>
      <c r="K46" s="35"/>
    </row>
    <row r="47" spans="1:11" x14ac:dyDescent="0.35">
      <c r="B47" s="8" t="s">
        <v>3140</v>
      </c>
      <c r="C47" s="57" t="s">
        <v>3141</v>
      </c>
      <c r="D47" s="54" t="s">
        <v>3142</v>
      </c>
      <c r="E47" s="6" t="s">
        <v>189</v>
      </c>
      <c r="F47" s="19">
        <v>1350000</v>
      </c>
      <c r="G47" s="24">
        <v>1262.47</v>
      </c>
      <c r="H47" s="24">
        <v>7.73</v>
      </c>
      <c r="I47" s="31">
        <v>6.7213164000000001</v>
      </c>
      <c r="J47" s="31"/>
      <c r="K47" s="35"/>
    </row>
    <row r="48" spans="1:11" x14ac:dyDescent="0.35">
      <c r="B48" s="8" t="s">
        <v>3143</v>
      </c>
      <c r="C48" s="57" t="s">
        <v>3144</v>
      </c>
      <c r="D48" s="54" t="s">
        <v>3145</v>
      </c>
      <c r="E48" s="6" t="s">
        <v>189</v>
      </c>
      <c r="F48" s="19">
        <v>131000</v>
      </c>
      <c r="G48" s="24">
        <v>121.62</v>
      </c>
      <c r="H48" s="24">
        <v>0.74</v>
      </c>
      <c r="I48" s="31">
        <v>6.7233818000000003</v>
      </c>
      <c r="J48" s="31"/>
      <c r="K48" s="35"/>
    </row>
    <row r="49" spans="1:11" x14ac:dyDescent="0.35">
      <c r="B49" s="8" t="s">
        <v>3786</v>
      </c>
      <c r="C49" s="57" t="s">
        <v>3787</v>
      </c>
      <c r="D49" s="54" t="s">
        <v>3788</v>
      </c>
      <c r="E49" s="6" t="s">
        <v>189</v>
      </c>
      <c r="F49" s="19">
        <v>126900</v>
      </c>
      <c r="G49" s="24">
        <v>120.41</v>
      </c>
      <c r="H49" s="24">
        <v>0.74</v>
      </c>
      <c r="I49" s="31">
        <v>6.6824449000000001</v>
      </c>
      <c r="J49" s="31"/>
      <c r="K49" s="35"/>
    </row>
    <row r="50" spans="1:11" x14ac:dyDescent="0.35">
      <c r="C50" s="58" t="s">
        <v>175</v>
      </c>
      <c r="D50" s="54"/>
      <c r="E50" s="6"/>
      <c r="F50" s="19"/>
      <c r="G50" s="25">
        <v>12264.9</v>
      </c>
      <c r="H50" s="25">
        <v>75.08</v>
      </c>
      <c r="I50" s="31"/>
      <c r="J50" s="31"/>
      <c r="K50" s="35"/>
    </row>
    <row r="51" spans="1:11" x14ac:dyDescent="0.35">
      <c r="C51" s="57"/>
      <c r="D51" s="54"/>
      <c r="E51" s="6"/>
      <c r="F51" s="19"/>
      <c r="G51" s="24"/>
      <c r="H51" s="24"/>
      <c r="I51" s="31"/>
      <c r="J51" s="31"/>
      <c r="K51" s="35"/>
    </row>
    <row r="52" spans="1:11" x14ac:dyDescent="0.35">
      <c r="A52" s="10"/>
      <c r="B52" s="28"/>
      <c r="C52" s="58" t="s">
        <v>18</v>
      </c>
      <c r="D52" s="54"/>
      <c r="E52" s="6"/>
      <c r="F52" s="19"/>
      <c r="G52" s="24"/>
      <c r="H52" s="24"/>
      <c r="I52" s="31"/>
      <c r="J52" s="31"/>
      <c r="K52" s="35"/>
    </row>
    <row r="53" spans="1:11" x14ac:dyDescent="0.35">
      <c r="A53" s="28"/>
      <c r="B53" s="28"/>
      <c r="C53" s="58" t="s">
        <v>19</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20</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21</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22</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24</v>
      </c>
      <c r="D63" s="54"/>
      <c r="E63" s="6"/>
      <c r="F63" s="19"/>
      <c r="G63" s="24"/>
      <c r="H63" s="24"/>
      <c r="I63" s="31"/>
      <c r="J63" s="31"/>
      <c r="K63" s="35"/>
    </row>
    <row r="64" spans="1:11" x14ac:dyDescent="0.35">
      <c r="B64" s="8" t="s">
        <v>190</v>
      </c>
      <c r="C64" s="57" t="s">
        <v>191</v>
      </c>
      <c r="D64" s="54"/>
      <c r="E64" s="6"/>
      <c r="F64" s="19"/>
      <c r="G64" s="24">
        <v>81.319999999999993</v>
      </c>
      <c r="H64" s="24">
        <v>0.5</v>
      </c>
      <c r="I64" s="31"/>
      <c r="J64" s="31"/>
      <c r="K64" s="35"/>
    </row>
    <row r="65" spans="1:54" x14ac:dyDescent="0.35">
      <c r="C65" s="58" t="s">
        <v>175</v>
      </c>
      <c r="D65" s="54"/>
      <c r="E65" s="6"/>
      <c r="F65" s="19"/>
      <c r="G65" s="25">
        <v>81.319999999999993</v>
      </c>
      <c r="H65" s="25">
        <v>0.5</v>
      </c>
      <c r="I65" s="31"/>
      <c r="J65" s="31"/>
      <c r="K65" s="35"/>
    </row>
    <row r="66" spans="1:54" x14ac:dyDescent="0.35">
      <c r="C66" s="57"/>
      <c r="D66" s="54"/>
      <c r="E66" s="6"/>
      <c r="F66" s="19"/>
      <c r="G66" s="24"/>
      <c r="H66" s="24"/>
      <c r="I66" s="31"/>
      <c r="J66" s="31"/>
      <c r="K66" s="35"/>
    </row>
    <row r="67" spans="1:54" x14ac:dyDescent="0.35">
      <c r="A67" s="10"/>
      <c r="B67" s="28"/>
      <c r="C67" s="58" t="s">
        <v>25</v>
      </c>
      <c r="D67" s="54"/>
      <c r="E67" s="6"/>
      <c r="F67" s="19"/>
      <c r="G67" s="24"/>
      <c r="H67" s="24"/>
      <c r="I67" s="31"/>
      <c r="J67" s="31"/>
      <c r="K67" s="35"/>
    </row>
    <row r="68" spans="1:54" s="2" customFormat="1" ht="13.5" x14ac:dyDescent="0.35">
      <c r="A68" s="28"/>
      <c r="B68" s="28"/>
      <c r="C68" s="57" t="s">
        <v>4926</v>
      </c>
      <c r="D68" s="54"/>
      <c r="E68" s="6"/>
      <c r="F68" s="19"/>
      <c r="G68" s="24" t="s">
        <v>2</v>
      </c>
      <c r="H68" s="24" t="s">
        <v>2</v>
      </c>
      <c r="I68" s="31"/>
      <c r="J68" s="31"/>
      <c r="K68" s="35"/>
      <c r="L68" s="3"/>
      <c r="AI68" s="3"/>
      <c r="AV68" s="3"/>
      <c r="AX68" s="3"/>
      <c r="BB68" s="3"/>
    </row>
    <row r="69" spans="1:54" x14ac:dyDescent="0.35">
      <c r="B69" s="8"/>
      <c r="C69" s="57" t="s">
        <v>192</v>
      </c>
      <c r="D69" s="54"/>
      <c r="E69" s="6"/>
      <c r="F69" s="19"/>
      <c r="G69" s="24">
        <v>169.41</v>
      </c>
      <c r="H69" s="24">
        <v>1.03</v>
      </c>
      <c r="I69" s="31"/>
      <c r="J69" s="31"/>
      <c r="K69" s="35"/>
    </row>
    <row r="70" spans="1:54" x14ac:dyDescent="0.35">
      <c r="C70" s="58" t="s">
        <v>175</v>
      </c>
      <c r="D70" s="54"/>
      <c r="E70" s="6"/>
      <c r="F70" s="19"/>
      <c r="G70" s="25">
        <v>169.41</v>
      </c>
      <c r="H70" s="25">
        <v>1.03</v>
      </c>
      <c r="I70" s="31"/>
      <c r="J70" s="31"/>
      <c r="K70" s="35"/>
    </row>
    <row r="71" spans="1:54" x14ac:dyDescent="0.35">
      <c r="C71" s="57"/>
      <c r="D71" s="54"/>
      <c r="E71" s="6"/>
      <c r="F71" s="19"/>
      <c r="G71" s="24"/>
      <c r="H71" s="24"/>
      <c r="I71" s="31"/>
      <c r="J71" s="31"/>
      <c r="K71" s="35"/>
    </row>
    <row r="72" spans="1:54" x14ac:dyDescent="0.35">
      <c r="C72" s="60" t="s">
        <v>193</v>
      </c>
      <c r="D72" s="55"/>
      <c r="E72" s="5"/>
      <c r="F72" s="20"/>
      <c r="G72" s="26">
        <v>16338.97</v>
      </c>
      <c r="H72" s="26">
        <v>100</v>
      </c>
      <c r="I72" s="32"/>
      <c r="J72" s="32"/>
      <c r="K72" s="36"/>
    </row>
    <row r="75" spans="1:54" x14ac:dyDescent="0.35">
      <c r="C75" s="1" t="s">
        <v>194</v>
      </c>
    </row>
    <row r="76" spans="1:54" x14ac:dyDescent="0.35">
      <c r="C76" s="37" t="s">
        <v>195</v>
      </c>
      <c r="D76" s="37"/>
      <c r="E76" s="37"/>
      <c r="F76" s="37"/>
      <c r="G76" s="37"/>
      <c r="H76" s="37"/>
      <c r="I76" s="37"/>
      <c r="J76" s="37"/>
      <c r="K76" s="37"/>
    </row>
    <row r="77" spans="1:54" x14ac:dyDescent="0.35">
      <c r="C77" s="2" t="s">
        <v>196</v>
      </c>
    </row>
    <row r="78" spans="1:54" x14ac:dyDescent="0.35">
      <c r="C78" s="2" t="s">
        <v>197</v>
      </c>
    </row>
    <row r="79" spans="1:54" ht="30" customHeight="1" x14ac:dyDescent="0.35">
      <c r="C79" s="89" t="s">
        <v>198</v>
      </c>
      <c r="D79" s="90"/>
      <c r="E79" s="90"/>
      <c r="F79" s="90"/>
      <c r="G79" s="90"/>
      <c r="H79" s="90"/>
      <c r="I79" s="90"/>
      <c r="J79" s="90"/>
      <c r="K79" s="90"/>
    </row>
    <row r="80" spans="1:54" x14ac:dyDescent="0.35">
      <c r="C80" s="2" t="s">
        <v>199</v>
      </c>
    </row>
    <row r="82" spans="3:6" x14ac:dyDescent="0.35">
      <c r="C82" s="86" t="s">
        <v>5013</v>
      </c>
      <c r="E82" s="86" t="s">
        <v>5014</v>
      </c>
      <c r="F82" s="87"/>
    </row>
    <row r="83" spans="3:6" x14ac:dyDescent="0.35">
      <c r="E83" s="2" t="s">
        <v>5062</v>
      </c>
    </row>
  </sheetData>
  <mergeCells count="1">
    <mergeCell ref="C79:K79"/>
  </mergeCells>
  <hyperlinks>
    <hyperlink ref="J2" location="'Index'!A1" display="'Index'!A1" xr:uid="{395ADAF5-1EFB-4B4C-BB74-B0BC39056BE4}"/>
  </hyperlinks>
  <pageMargins left="0.7" right="0.7" top="0.75" bottom="0.75" header="0.3" footer="0.3"/>
  <pageSetup orientation="portrait" horizontalDpi="4294967293"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25E6-65B1-4EF3-864F-7C2F07CFD3EB}">
  <sheetPr codeName="Sheet1106"/>
  <dimension ref="A1:IV85"/>
  <sheetViews>
    <sheetView showGridLines="0" zoomScale="90" zoomScaleNormal="90" workbookViewId="0">
      <pane ySplit="6" topLeftCell="A6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4493</v>
      </c>
      <c r="J2" s="38" t="s">
        <v>4693</v>
      </c>
    </row>
    <row r="3" spans="1:54" ht="16" x14ac:dyDescent="0.4">
      <c r="C3" s="1" t="s">
        <v>28</v>
      </c>
      <c r="D3" s="21" t="s">
        <v>4494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1185</v>
      </c>
      <c r="C18" s="57" t="s">
        <v>623</v>
      </c>
      <c r="D18" s="54" t="s">
        <v>1186</v>
      </c>
      <c r="E18" s="6" t="s">
        <v>618</v>
      </c>
      <c r="F18" s="19">
        <v>900</v>
      </c>
      <c r="G18" s="24">
        <v>898.74</v>
      </c>
      <c r="H18" s="24">
        <v>7.27</v>
      </c>
      <c r="I18" s="31">
        <v>7.7</v>
      </c>
      <c r="J18" s="31"/>
      <c r="K18" s="35" t="s">
        <v>593</v>
      </c>
    </row>
    <row r="19" spans="2:11" x14ac:dyDescent="0.35">
      <c r="B19" s="8" t="s">
        <v>2402</v>
      </c>
      <c r="C19" s="57" t="s">
        <v>1286</v>
      </c>
      <c r="D19" s="54" t="s">
        <v>2403</v>
      </c>
      <c r="E19" s="6" t="s">
        <v>635</v>
      </c>
      <c r="F19" s="19">
        <v>90</v>
      </c>
      <c r="G19" s="24">
        <v>895.05</v>
      </c>
      <c r="H19" s="24">
        <v>7.24</v>
      </c>
      <c r="I19" s="31">
        <v>7.7</v>
      </c>
      <c r="J19" s="31"/>
      <c r="K19" s="35"/>
    </row>
    <row r="20" spans="2:11" x14ac:dyDescent="0.35">
      <c r="B20" s="8" t="s">
        <v>2437</v>
      </c>
      <c r="C20" s="57" t="s">
        <v>637</v>
      </c>
      <c r="D20" s="54" t="s">
        <v>2438</v>
      </c>
      <c r="E20" s="6" t="s">
        <v>618</v>
      </c>
      <c r="F20" s="19">
        <v>800</v>
      </c>
      <c r="G20" s="24">
        <v>799.25</v>
      </c>
      <c r="H20" s="24">
        <v>6.47</v>
      </c>
      <c r="I20" s="31">
        <v>7.7</v>
      </c>
      <c r="J20" s="31"/>
      <c r="K20" s="35"/>
    </row>
    <row r="21" spans="2:11" x14ac:dyDescent="0.35">
      <c r="B21" s="8" t="s">
        <v>2721</v>
      </c>
      <c r="C21" s="57" t="s">
        <v>547</v>
      </c>
      <c r="D21" s="54" t="s">
        <v>2722</v>
      </c>
      <c r="E21" s="6" t="s">
        <v>618</v>
      </c>
      <c r="F21" s="19">
        <v>20</v>
      </c>
      <c r="G21" s="24">
        <v>201.06</v>
      </c>
      <c r="H21" s="24">
        <v>1.63</v>
      </c>
      <c r="I21" s="31">
        <v>7.5250000000000004</v>
      </c>
      <c r="J21" s="31"/>
      <c r="K21" s="35" t="s">
        <v>593</v>
      </c>
    </row>
    <row r="22" spans="2:11" x14ac:dyDescent="0.35">
      <c r="B22" s="8" t="s">
        <v>3537</v>
      </c>
      <c r="C22" s="57" t="s">
        <v>547</v>
      </c>
      <c r="D22" s="54" t="s">
        <v>3538</v>
      </c>
      <c r="E22" s="6" t="s">
        <v>618</v>
      </c>
      <c r="F22" s="19">
        <v>200</v>
      </c>
      <c r="G22" s="24">
        <v>199.57</v>
      </c>
      <c r="H22" s="24">
        <v>1.62</v>
      </c>
      <c r="I22" s="31">
        <v>7.5250000000000004</v>
      </c>
      <c r="J22" s="31"/>
      <c r="K22" s="35" t="s">
        <v>593</v>
      </c>
    </row>
    <row r="23" spans="2:11" x14ac:dyDescent="0.35">
      <c r="C23" s="58" t="s">
        <v>175</v>
      </c>
      <c r="D23" s="54"/>
      <c r="E23" s="6"/>
      <c r="F23" s="19"/>
      <c r="G23" s="25">
        <v>2993.67</v>
      </c>
      <c r="H23" s="25">
        <v>24.23</v>
      </c>
      <c r="I23" s="31"/>
      <c r="J23" s="31"/>
      <c r="K23" s="35"/>
    </row>
    <row r="24" spans="2:11" x14ac:dyDescent="0.35">
      <c r="C24" s="57"/>
      <c r="D24" s="54"/>
      <c r="E24" s="6"/>
      <c r="F24" s="19"/>
      <c r="G24" s="24"/>
      <c r="H24" s="24"/>
      <c r="I24" s="31"/>
      <c r="J24" s="31"/>
      <c r="K24" s="35"/>
    </row>
    <row r="25" spans="2:11" x14ac:dyDescent="0.35">
      <c r="C25" s="58" t="s">
        <v>7</v>
      </c>
      <c r="D25" s="54"/>
      <c r="E25" s="6"/>
      <c r="F25" s="19"/>
      <c r="G25" s="24" t="s">
        <v>2</v>
      </c>
      <c r="H25" s="24" t="s">
        <v>2</v>
      </c>
      <c r="I25" s="31"/>
      <c r="J25" s="31"/>
      <c r="K25" s="35"/>
    </row>
    <row r="26" spans="2:11" x14ac:dyDescent="0.35">
      <c r="C26" s="57"/>
      <c r="D26" s="54"/>
      <c r="E26" s="6"/>
      <c r="F26" s="19"/>
      <c r="G26" s="24"/>
      <c r="H26" s="24"/>
      <c r="I26" s="31"/>
      <c r="J26" s="31"/>
      <c r="K26" s="35"/>
    </row>
    <row r="27" spans="2:11" x14ac:dyDescent="0.35">
      <c r="C27" s="58" t="s">
        <v>8</v>
      </c>
      <c r="D27" s="54"/>
      <c r="E27" s="6"/>
      <c r="F27" s="19"/>
      <c r="G27" s="24" t="s">
        <v>2</v>
      </c>
      <c r="H27" s="24" t="s">
        <v>2</v>
      </c>
      <c r="I27" s="31"/>
      <c r="J27" s="31"/>
      <c r="K27" s="35"/>
    </row>
    <row r="28" spans="2:11" x14ac:dyDescent="0.35">
      <c r="C28" s="57"/>
      <c r="D28" s="54"/>
      <c r="E28" s="6"/>
      <c r="F28" s="19"/>
      <c r="G28" s="24"/>
      <c r="H28" s="24"/>
      <c r="I28" s="31"/>
      <c r="J28" s="31"/>
      <c r="K28" s="35"/>
    </row>
    <row r="29" spans="2:11" x14ac:dyDescent="0.35">
      <c r="C29" s="58" t="s">
        <v>9</v>
      </c>
      <c r="D29" s="54"/>
      <c r="E29" s="6"/>
      <c r="F29" s="19"/>
      <c r="G29" s="24" t="s">
        <v>2</v>
      </c>
      <c r="H29" s="24" t="s">
        <v>2</v>
      </c>
      <c r="I29" s="31"/>
      <c r="J29" s="31"/>
      <c r="K29" s="35"/>
    </row>
    <row r="30" spans="2:11" x14ac:dyDescent="0.35">
      <c r="C30" s="57"/>
      <c r="D30" s="54"/>
      <c r="E30" s="6"/>
      <c r="F30" s="19"/>
      <c r="G30" s="24"/>
      <c r="H30" s="24"/>
      <c r="I30" s="31"/>
      <c r="J30" s="31"/>
      <c r="K30" s="35"/>
    </row>
    <row r="31" spans="2:11" x14ac:dyDescent="0.35">
      <c r="C31" s="59" t="s">
        <v>10</v>
      </c>
      <c r="D31" s="54"/>
      <c r="E31" s="6"/>
      <c r="F31" s="19"/>
      <c r="G31" s="24"/>
      <c r="H31" s="24"/>
      <c r="I31" s="31"/>
      <c r="J31" s="31"/>
      <c r="K31" s="35"/>
    </row>
    <row r="32" spans="2:11" x14ac:dyDescent="0.35">
      <c r="B32" s="8" t="s">
        <v>4495</v>
      </c>
      <c r="C32" s="57" t="s">
        <v>4496</v>
      </c>
      <c r="D32" s="54" t="s">
        <v>4497</v>
      </c>
      <c r="E32" s="6" t="s">
        <v>189</v>
      </c>
      <c r="F32" s="19">
        <v>3000000</v>
      </c>
      <c r="G32" s="24">
        <v>3047.28</v>
      </c>
      <c r="H32" s="24">
        <v>24.66</v>
      </c>
      <c r="I32" s="31">
        <v>6.8298205999999997</v>
      </c>
      <c r="J32" s="31"/>
      <c r="K32" s="35"/>
    </row>
    <row r="33" spans="1:11" x14ac:dyDescent="0.35">
      <c r="B33" s="8" t="s">
        <v>3098</v>
      </c>
      <c r="C33" s="57" t="s">
        <v>3099</v>
      </c>
      <c r="D33" s="54" t="s">
        <v>3100</v>
      </c>
      <c r="E33" s="6" t="s">
        <v>189</v>
      </c>
      <c r="F33" s="19">
        <v>3000000</v>
      </c>
      <c r="G33" s="24">
        <v>3044.12</v>
      </c>
      <c r="H33" s="24">
        <v>24.63</v>
      </c>
      <c r="I33" s="31">
        <v>6.8672696000000002</v>
      </c>
      <c r="J33" s="31"/>
      <c r="K33" s="35"/>
    </row>
    <row r="34" spans="1:11" x14ac:dyDescent="0.35">
      <c r="B34" s="8" t="s">
        <v>4498</v>
      </c>
      <c r="C34" s="57" t="s">
        <v>4499</v>
      </c>
      <c r="D34" s="54" t="s">
        <v>4500</v>
      </c>
      <c r="E34" s="6" t="s">
        <v>189</v>
      </c>
      <c r="F34" s="19">
        <v>500000</v>
      </c>
      <c r="G34" s="24">
        <v>510.08</v>
      </c>
      <c r="H34" s="24">
        <v>4.13</v>
      </c>
      <c r="I34" s="31">
        <v>6.7709111000000002</v>
      </c>
      <c r="J34" s="31"/>
      <c r="K34" s="35"/>
    </row>
    <row r="35" spans="1:11" x14ac:dyDescent="0.35">
      <c r="C35" s="58" t="s">
        <v>175</v>
      </c>
      <c r="D35" s="54"/>
      <c r="E35" s="6"/>
      <c r="F35" s="19"/>
      <c r="G35" s="25">
        <v>6601.48</v>
      </c>
      <c r="H35" s="25">
        <v>53.42</v>
      </c>
      <c r="I35" s="31"/>
      <c r="J35" s="31"/>
      <c r="K35" s="35"/>
    </row>
    <row r="36" spans="1:11" x14ac:dyDescent="0.35">
      <c r="C36" s="57"/>
      <c r="D36" s="54"/>
      <c r="E36" s="6"/>
      <c r="F36" s="19"/>
      <c r="G36" s="24"/>
      <c r="H36" s="24"/>
      <c r="I36" s="31"/>
      <c r="J36" s="31"/>
      <c r="K36" s="35"/>
    </row>
    <row r="37" spans="1:11" x14ac:dyDescent="0.35">
      <c r="A37" s="10"/>
      <c r="B37" s="28"/>
      <c r="C37" s="58" t="s">
        <v>11</v>
      </c>
      <c r="D37" s="54"/>
      <c r="E37" s="6"/>
      <c r="F37" s="19"/>
      <c r="G37" s="24"/>
      <c r="H37" s="24"/>
      <c r="I37" s="31"/>
      <c r="J37" s="31"/>
      <c r="K37" s="35"/>
    </row>
    <row r="38" spans="1:11" x14ac:dyDescent="0.35">
      <c r="A38" s="28"/>
      <c r="B38" s="28"/>
      <c r="C38" s="58" t="s">
        <v>13</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14</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15</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16</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C46" s="59" t="s">
        <v>17</v>
      </c>
      <c r="D46" s="54"/>
      <c r="E46" s="6"/>
      <c r="F46" s="19"/>
      <c r="G46" s="24"/>
      <c r="H46" s="24"/>
      <c r="I46" s="31"/>
      <c r="J46" s="31"/>
      <c r="K46" s="35"/>
    </row>
    <row r="47" spans="1:11" x14ac:dyDescent="0.35">
      <c r="B47" s="8" t="s">
        <v>3146</v>
      </c>
      <c r="C47" s="57" t="s">
        <v>3147</v>
      </c>
      <c r="D47" s="54" t="s">
        <v>3148</v>
      </c>
      <c r="E47" s="6" t="s">
        <v>189</v>
      </c>
      <c r="F47" s="19">
        <v>890000</v>
      </c>
      <c r="G47" s="24">
        <v>831.24</v>
      </c>
      <c r="H47" s="24">
        <v>6.73</v>
      </c>
      <c r="I47" s="31">
        <v>6.7216779000000004</v>
      </c>
      <c r="J47" s="31"/>
      <c r="K47" s="35"/>
    </row>
    <row r="48" spans="1:11" x14ac:dyDescent="0.35">
      <c r="B48" s="8" t="s">
        <v>4490</v>
      </c>
      <c r="C48" s="57" t="s">
        <v>4491</v>
      </c>
      <c r="D48" s="54" t="s">
        <v>4492</v>
      </c>
      <c r="E48" s="6" t="s">
        <v>189</v>
      </c>
      <c r="F48" s="19">
        <v>540400</v>
      </c>
      <c r="G48" s="24">
        <v>501.35</v>
      </c>
      <c r="H48" s="24">
        <v>4.0599999999999996</v>
      </c>
      <c r="I48" s="31">
        <v>6.7235883000000003</v>
      </c>
      <c r="J48" s="31"/>
      <c r="K48" s="35"/>
    </row>
    <row r="49" spans="1:11" x14ac:dyDescent="0.35">
      <c r="B49" s="8" t="s">
        <v>3143</v>
      </c>
      <c r="C49" s="57" t="s">
        <v>3144</v>
      </c>
      <c r="D49" s="54" t="s">
        <v>3145</v>
      </c>
      <c r="E49" s="6" t="s">
        <v>189</v>
      </c>
      <c r="F49" s="19">
        <v>400000</v>
      </c>
      <c r="G49" s="24">
        <v>371.36</v>
      </c>
      <c r="H49" s="24">
        <v>3.01</v>
      </c>
      <c r="I49" s="31">
        <v>6.7233818000000003</v>
      </c>
      <c r="J49" s="31"/>
      <c r="K49" s="35"/>
    </row>
    <row r="50" spans="1:11" x14ac:dyDescent="0.35">
      <c r="B50" s="8" t="s">
        <v>3134</v>
      </c>
      <c r="C50" s="57" t="s">
        <v>3135</v>
      </c>
      <c r="D50" s="54" t="s">
        <v>3136</v>
      </c>
      <c r="E50" s="6" t="s">
        <v>189</v>
      </c>
      <c r="F50" s="19">
        <v>350000</v>
      </c>
      <c r="G50" s="24">
        <v>332.77</v>
      </c>
      <c r="H50" s="24">
        <v>2.69</v>
      </c>
      <c r="I50" s="31">
        <v>6.6828063000000002</v>
      </c>
      <c r="J50" s="31"/>
      <c r="K50" s="35"/>
    </row>
    <row r="51" spans="1:11" x14ac:dyDescent="0.35">
      <c r="B51" s="8" t="s">
        <v>3786</v>
      </c>
      <c r="C51" s="57" t="s">
        <v>3787</v>
      </c>
      <c r="D51" s="54" t="s">
        <v>3788</v>
      </c>
      <c r="E51" s="6" t="s">
        <v>189</v>
      </c>
      <c r="F51" s="19">
        <v>232200</v>
      </c>
      <c r="G51" s="24">
        <v>220.33</v>
      </c>
      <c r="H51" s="24">
        <v>1.78</v>
      </c>
      <c r="I51" s="31">
        <v>6.6824449000000001</v>
      </c>
      <c r="J51" s="31"/>
      <c r="K51" s="35"/>
    </row>
    <row r="52" spans="1:11" x14ac:dyDescent="0.35">
      <c r="C52" s="58" t="s">
        <v>175</v>
      </c>
      <c r="D52" s="54"/>
      <c r="E52" s="6"/>
      <c r="F52" s="19"/>
      <c r="G52" s="25">
        <v>2257.0500000000002</v>
      </c>
      <c r="H52" s="25">
        <v>18.27</v>
      </c>
      <c r="I52" s="31"/>
      <c r="J52" s="31"/>
      <c r="K52" s="35"/>
    </row>
    <row r="53" spans="1:11" x14ac:dyDescent="0.35">
      <c r="C53" s="57"/>
      <c r="D53" s="54"/>
      <c r="E53" s="6"/>
      <c r="F53" s="19"/>
      <c r="G53" s="24"/>
      <c r="H53" s="24"/>
      <c r="I53" s="31"/>
      <c r="J53" s="31"/>
      <c r="K53" s="35"/>
    </row>
    <row r="54" spans="1:11" x14ac:dyDescent="0.35">
      <c r="A54" s="10"/>
      <c r="B54" s="28"/>
      <c r="C54" s="58" t="s">
        <v>18</v>
      </c>
      <c r="D54" s="54"/>
      <c r="E54" s="6"/>
      <c r="F54" s="19"/>
      <c r="G54" s="24"/>
      <c r="H54" s="24"/>
      <c r="I54" s="31"/>
      <c r="J54" s="31"/>
      <c r="K54" s="35"/>
    </row>
    <row r="55" spans="1:11" x14ac:dyDescent="0.35">
      <c r="A55" s="28"/>
      <c r="B55" s="28"/>
      <c r="C55" s="58" t="s">
        <v>19</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20</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21</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22</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23</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C65" s="59" t="s">
        <v>24</v>
      </c>
      <c r="D65" s="54"/>
      <c r="E65" s="6"/>
      <c r="F65" s="19"/>
      <c r="G65" s="24"/>
      <c r="H65" s="24"/>
      <c r="I65" s="31"/>
      <c r="J65" s="31"/>
      <c r="K65" s="35"/>
    </row>
    <row r="66" spans="1:54" x14ac:dyDescent="0.35">
      <c r="B66" s="8" t="s">
        <v>190</v>
      </c>
      <c r="C66" s="57" t="s">
        <v>191</v>
      </c>
      <c r="D66" s="54"/>
      <c r="E66" s="6"/>
      <c r="F66" s="19"/>
      <c r="G66" s="24">
        <v>234.67</v>
      </c>
      <c r="H66" s="24">
        <v>1.9</v>
      </c>
      <c r="I66" s="31"/>
      <c r="J66" s="31"/>
      <c r="K66" s="35"/>
    </row>
    <row r="67" spans="1:54" x14ac:dyDescent="0.35">
      <c r="C67" s="58" t="s">
        <v>175</v>
      </c>
      <c r="D67" s="54"/>
      <c r="E67" s="6"/>
      <c r="F67" s="19"/>
      <c r="G67" s="25">
        <v>234.67</v>
      </c>
      <c r="H67" s="25">
        <v>1.9</v>
      </c>
      <c r="I67" s="31"/>
      <c r="J67" s="31"/>
      <c r="K67" s="35"/>
    </row>
    <row r="68" spans="1:54" x14ac:dyDescent="0.35">
      <c r="C68" s="57"/>
      <c r="D68" s="54"/>
      <c r="E68" s="6"/>
      <c r="F68" s="19"/>
      <c r="G68" s="24"/>
      <c r="H68" s="24"/>
      <c r="I68" s="31"/>
      <c r="J68" s="31"/>
      <c r="K68" s="35"/>
    </row>
    <row r="69" spans="1:54" x14ac:dyDescent="0.35">
      <c r="A69" s="10"/>
      <c r="B69" s="28"/>
      <c r="C69" s="58" t="s">
        <v>25</v>
      </c>
      <c r="D69" s="54"/>
      <c r="E69" s="6"/>
      <c r="F69" s="19"/>
      <c r="G69" s="24"/>
      <c r="H69" s="24"/>
      <c r="I69" s="31"/>
      <c r="J69" s="31"/>
      <c r="K69" s="35"/>
    </row>
    <row r="70" spans="1:54" s="2" customFormat="1" ht="13.5" x14ac:dyDescent="0.35">
      <c r="A70" s="28"/>
      <c r="B70" s="28"/>
      <c r="C70" s="57" t="s">
        <v>4926</v>
      </c>
      <c r="D70" s="54"/>
      <c r="E70" s="6"/>
      <c r="F70" s="19"/>
      <c r="G70" s="24" t="s">
        <v>2</v>
      </c>
      <c r="H70" s="24" t="s">
        <v>2</v>
      </c>
      <c r="I70" s="31"/>
      <c r="J70" s="31"/>
      <c r="K70" s="35"/>
      <c r="L70" s="3"/>
      <c r="AI70" s="3"/>
      <c r="AV70" s="3"/>
      <c r="AX70" s="3"/>
      <c r="BB70" s="3"/>
    </row>
    <row r="71" spans="1:54" x14ac:dyDescent="0.35">
      <c r="B71" s="8"/>
      <c r="C71" s="57" t="s">
        <v>192</v>
      </c>
      <c r="D71" s="54"/>
      <c r="E71" s="6"/>
      <c r="F71" s="19"/>
      <c r="G71" s="24">
        <v>270.06</v>
      </c>
      <c r="H71" s="24">
        <v>2.1800000000000002</v>
      </c>
      <c r="I71" s="31"/>
      <c r="J71" s="31"/>
      <c r="K71" s="35"/>
    </row>
    <row r="72" spans="1:54" x14ac:dyDescent="0.35">
      <c r="C72" s="58" t="s">
        <v>175</v>
      </c>
      <c r="D72" s="54"/>
      <c r="E72" s="6"/>
      <c r="F72" s="19"/>
      <c r="G72" s="25">
        <v>270.06</v>
      </c>
      <c r="H72" s="25">
        <v>2.1800000000000002</v>
      </c>
      <c r="I72" s="31"/>
      <c r="J72" s="31"/>
      <c r="K72" s="35"/>
    </row>
    <row r="73" spans="1:54" x14ac:dyDescent="0.35">
      <c r="C73" s="57"/>
      <c r="D73" s="54"/>
      <c r="E73" s="6"/>
      <c r="F73" s="19"/>
      <c r="G73" s="24"/>
      <c r="H73" s="24"/>
      <c r="I73" s="31"/>
      <c r="J73" s="31"/>
      <c r="K73" s="35"/>
    </row>
    <row r="74" spans="1:54" x14ac:dyDescent="0.35">
      <c r="C74" s="60" t="s">
        <v>193</v>
      </c>
      <c r="D74" s="55"/>
      <c r="E74" s="5"/>
      <c r="F74" s="20"/>
      <c r="G74" s="26">
        <v>12356.93</v>
      </c>
      <c r="H74" s="26">
        <v>100.00000000000001</v>
      </c>
      <c r="I74" s="32"/>
      <c r="J74" s="32"/>
      <c r="K74" s="36"/>
    </row>
    <row r="77" spans="1:54" x14ac:dyDescent="0.35">
      <c r="C77" s="1" t="s">
        <v>194</v>
      </c>
    </row>
    <row r="78" spans="1:54" x14ac:dyDescent="0.35">
      <c r="C78" s="37" t="s">
        <v>195</v>
      </c>
      <c r="D78" s="37"/>
      <c r="E78" s="37"/>
      <c r="F78" s="37"/>
      <c r="G78" s="37"/>
      <c r="H78" s="37"/>
      <c r="I78" s="37"/>
      <c r="J78" s="37"/>
      <c r="K78" s="37"/>
    </row>
    <row r="79" spans="1:54" x14ac:dyDescent="0.35">
      <c r="C79" s="2" t="s">
        <v>196</v>
      </c>
    </row>
    <row r="80" spans="1:54" x14ac:dyDescent="0.35">
      <c r="C80" s="2" t="s">
        <v>197</v>
      </c>
    </row>
    <row r="81" spans="3:11" ht="30" customHeight="1" x14ac:dyDescent="0.35">
      <c r="C81" s="89" t="s">
        <v>198</v>
      </c>
      <c r="D81" s="90"/>
      <c r="E81" s="90"/>
      <c r="F81" s="90"/>
      <c r="G81" s="90"/>
      <c r="H81" s="90"/>
      <c r="I81" s="90"/>
      <c r="J81" s="90"/>
      <c r="K81" s="90"/>
    </row>
    <row r="82" spans="3:11" x14ac:dyDescent="0.35">
      <c r="C82" s="2" t="s">
        <v>199</v>
      </c>
    </row>
    <row r="84" spans="3:11" x14ac:dyDescent="0.35">
      <c r="C84" s="86" t="s">
        <v>5013</v>
      </c>
      <c r="E84" s="86" t="s">
        <v>5014</v>
      </c>
      <c r="F84" s="87"/>
    </row>
    <row r="85" spans="3:11" x14ac:dyDescent="0.35">
      <c r="E85" s="2" t="s">
        <v>5062</v>
      </c>
    </row>
  </sheetData>
  <mergeCells count="1">
    <mergeCell ref="C81:K81"/>
  </mergeCells>
  <hyperlinks>
    <hyperlink ref="J2" location="'Index'!A1" display="'Index'!A1" xr:uid="{ED7B6C74-0B10-4831-818C-88BE1276B0F3}"/>
  </hyperlinks>
  <pageMargins left="0.7" right="0.7" top="0.75" bottom="0.75" header="0.3" footer="0.3"/>
  <pageSetup orientation="portrait" horizontalDpi="4294967293"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29975-BF42-4445-8BB1-9C2114B7A232}">
  <sheetPr codeName="Sheet1107"/>
  <dimension ref="A1:IV126"/>
  <sheetViews>
    <sheetView showGridLines="0" zoomScale="90" zoomScaleNormal="90" workbookViewId="0">
      <pane ySplit="6" topLeftCell="A10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4501</v>
      </c>
      <c r="J2" s="38" t="s">
        <v>4693</v>
      </c>
    </row>
    <row r="3" spans="1:54" ht="16" x14ac:dyDescent="0.4">
      <c r="C3" s="1" t="s">
        <v>28</v>
      </c>
      <c r="D3" s="21" t="s">
        <v>4502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4594400</v>
      </c>
      <c r="G10" s="24">
        <v>79593.39</v>
      </c>
      <c r="H10" s="24">
        <v>9.4499999999999993</v>
      </c>
      <c r="I10" s="31"/>
      <c r="J10" s="31"/>
      <c r="K10" s="35"/>
    </row>
    <row r="11" spans="1:54" x14ac:dyDescent="0.35">
      <c r="B11" s="8" t="s">
        <v>47</v>
      </c>
      <c r="C11" s="57" t="s">
        <v>48</v>
      </c>
      <c r="D11" s="54" t="s">
        <v>49</v>
      </c>
      <c r="E11" s="6" t="s">
        <v>50</v>
      </c>
      <c r="F11" s="19">
        <v>3680000</v>
      </c>
      <c r="G11" s="24">
        <v>62107.360000000001</v>
      </c>
      <c r="H11" s="24">
        <v>7.38</v>
      </c>
      <c r="I11" s="31"/>
      <c r="J11" s="31"/>
      <c r="K11" s="35"/>
    </row>
    <row r="12" spans="1:54" x14ac:dyDescent="0.35">
      <c r="B12" s="8" t="s">
        <v>61</v>
      </c>
      <c r="C12" s="57" t="s">
        <v>62</v>
      </c>
      <c r="D12" s="54" t="s">
        <v>63</v>
      </c>
      <c r="E12" s="6" t="s">
        <v>50</v>
      </c>
      <c r="F12" s="19">
        <v>1391350</v>
      </c>
      <c r="G12" s="24">
        <v>48464.2</v>
      </c>
      <c r="H12" s="24">
        <v>5.76</v>
      </c>
      <c r="I12" s="31"/>
      <c r="J12" s="31"/>
      <c r="K12" s="35"/>
    </row>
    <row r="13" spans="1:54" x14ac:dyDescent="0.35">
      <c r="B13" s="8" t="s">
        <v>54</v>
      </c>
      <c r="C13" s="57" t="s">
        <v>55</v>
      </c>
      <c r="D13" s="54" t="s">
        <v>56</v>
      </c>
      <c r="E13" s="6" t="s">
        <v>57</v>
      </c>
      <c r="F13" s="19">
        <v>1302446</v>
      </c>
      <c r="G13" s="24">
        <v>41207.440000000002</v>
      </c>
      <c r="H13" s="24">
        <v>4.8899999999999997</v>
      </c>
      <c r="I13" s="31"/>
      <c r="J13" s="31"/>
      <c r="K13" s="35"/>
    </row>
    <row r="14" spans="1:54" x14ac:dyDescent="0.35">
      <c r="B14" s="8" t="s">
        <v>116</v>
      </c>
      <c r="C14" s="57" t="s">
        <v>117</v>
      </c>
      <c r="D14" s="54" t="s">
        <v>118</v>
      </c>
      <c r="E14" s="6" t="s">
        <v>119</v>
      </c>
      <c r="F14" s="19">
        <v>13666666</v>
      </c>
      <c r="G14" s="24">
        <v>34282.83</v>
      </c>
      <c r="H14" s="24">
        <v>4.07</v>
      </c>
      <c r="I14" s="31"/>
      <c r="J14" s="31"/>
      <c r="K14" s="35"/>
    </row>
    <row r="15" spans="1:54" x14ac:dyDescent="0.35">
      <c r="B15" s="8" t="s">
        <v>76</v>
      </c>
      <c r="C15" s="57" t="s">
        <v>77</v>
      </c>
      <c r="D15" s="54" t="s">
        <v>78</v>
      </c>
      <c r="E15" s="6" t="s">
        <v>43</v>
      </c>
      <c r="F15" s="19">
        <v>4350000</v>
      </c>
      <c r="G15" s="24">
        <v>29962.799999999999</v>
      </c>
      <c r="H15" s="24">
        <v>3.56</v>
      </c>
      <c r="I15" s="31"/>
      <c r="J15" s="31"/>
      <c r="K15" s="35"/>
    </row>
    <row r="16" spans="1:54" x14ac:dyDescent="0.35">
      <c r="B16" s="8" t="s">
        <v>64</v>
      </c>
      <c r="C16" s="57" t="s">
        <v>65</v>
      </c>
      <c r="D16" s="54" t="s">
        <v>66</v>
      </c>
      <c r="E16" s="6" t="s">
        <v>67</v>
      </c>
      <c r="F16" s="19">
        <v>245000</v>
      </c>
      <c r="G16" s="24">
        <v>29267.33</v>
      </c>
      <c r="H16" s="24">
        <v>3.48</v>
      </c>
      <c r="I16" s="31"/>
      <c r="J16" s="31"/>
      <c r="K16" s="35"/>
    </row>
    <row r="17" spans="2:11" x14ac:dyDescent="0.35">
      <c r="B17" s="8" t="s">
        <v>381</v>
      </c>
      <c r="C17" s="57" t="s">
        <v>382</v>
      </c>
      <c r="D17" s="54" t="s">
        <v>383</v>
      </c>
      <c r="E17" s="6" t="s">
        <v>100</v>
      </c>
      <c r="F17" s="19">
        <v>7100000</v>
      </c>
      <c r="G17" s="24">
        <v>28045</v>
      </c>
      <c r="H17" s="24">
        <v>3.33</v>
      </c>
      <c r="I17" s="31"/>
      <c r="J17" s="31"/>
      <c r="K17" s="35"/>
    </row>
    <row r="18" spans="2:11" x14ac:dyDescent="0.35">
      <c r="B18" s="8" t="s">
        <v>402</v>
      </c>
      <c r="C18" s="57" t="s">
        <v>403</v>
      </c>
      <c r="D18" s="54" t="s">
        <v>404</v>
      </c>
      <c r="E18" s="6" t="s">
        <v>341</v>
      </c>
      <c r="F18" s="19">
        <v>17400000</v>
      </c>
      <c r="G18" s="24">
        <v>27150.959999999999</v>
      </c>
      <c r="H18" s="24">
        <v>3.22</v>
      </c>
      <c r="I18" s="31"/>
      <c r="J18" s="31"/>
      <c r="K18" s="35"/>
    </row>
    <row r="19" spans="2:11" x14ac:dyDescent="0.35">
      <c r="B19" s="8" t="s">
        <v>97</v>
      </c>
      <c r="C19" s="57" t="s">
        <v>98</v>
      </c>
      <c r="D19" s="54" t="s">
        <v>99</v>
      </c>
      <c r="E19" s="6" t="s">
        <v>100</v>
      </c>
      <c r="F19" s="19">
        <v>935000</v>
      </c>
      <c r="G19" s="24">
        <v>20478.84</v>
      </c>
      <c r="H19" s="24">
        <v>2.4300000000000002</v>
      </c>
      <c r="I19" s="31"/>
      <c r="J19" s="31"/>
      <c r="K19" s="35"/>
    </row>
    <row r="20" spans="2:11" x14ac:dyDescent="0.35">
      <c r="B20" s="8" t="s">
        <v>405</v>
      </c>
      <c r="C20" s="57" t="s">
        <v>406</v>
      </c>
      <c r="D20" s="54" t="s">
        <v>407</v>
      </c>
      <c r="E20" s="6" t="s">
        <v>408</v>
      </c>
      <c r="F20" s="19">
        <v>8400000</v>
      </c>
      <c r="G20" s="24">
        <v>18921</v>
      </c>
      <c r="H20" s="24">
        <v>2.25</v>
      </c>
      <c r="I20" s="31"/>
      <c r="J20" s="31"/>
      <c r="K20" s="35"/>
    </row>
    <row r="21" spans="2:11" x14ac:dyDescent="0.35">
      <c r="B21" s="8" t="s">
        <v>951</v>
      </c>
      <c r="C21" s="57" t="s">
        <v>952</v>
      </c>
      <c r="D21" s="54" t="s">
        <v>953</v>
      </c>
      <c r="E21" s="6" t="s">
        <v>67</v>
      </c>
      <c r="F21" s="19">
        <v>226646</v>
      </c>
      <c r="G21" s="24">
        <v>17911.61</v>
      </c>
      <c r="H21" s="24">
        <v>2.13</v>
      </c>
      <c r="I21" s="31"/>
      <c r="J21" s="31"/>
      <c r="K21" s="35"/>
    </row>
    <row r="22" spans="2:11" x14ac:dyDescent="0.35">
      <c r="B22" s="8" t="s">
        <v>161</v>
      </c>
      <c r="C22" s="57" t="s">
        <v>162</v>
      </c>
      <c r="D22" s="54" t="s">
        <v>163</v>
      </c>
      <c r="E22" s="6" t="s">
        <v>164</v>
      </c>
      <c r="F22" s="19">
        <v>720000</v>
      </c>
      <c r="G22" s="24">
        <v>17745.12</v>
      </c>
      <c r="H22" s="24">
        <v>2.11</v>
      </c>
      <c r="I22" s="31"/>
      <c r="J22" s="31"/>
      <c r="K22" s="35"/>
    </row>
    <row r="23" spans="2:11" x14ac:dyDescent="0.35">
      <c r="B23" s="8" t="s">
        <v>384</v>
      </c>
      <c r="C23" s="57" t="s">
        <v>385</v>
      </c>
      <c r="D23" s="54" t="s">
        <v>386</v>
      </c>
      <c r="E23" s="6" t="s">
        <v>50</v>
      </c>
      <c r="F23" s="19">
        <v>1090000</v>
      </c>
      <c r="G23" s="24">
        <v>16217.57</v>
      </c>
      <c r="H23" s="24">
        <v>1.93</v>
      </c>
      <c r="I23" s="31"/>
      <c r="J23" s="31"/>
      <c r="K23" s="35"/>
    </row>
    <row r="24" spans="2:11" x14ac:dyDescent="0.35">
      <c r="B24" s="8" t="s">
        <v>516</v>
      </c>
      <c r="C24" s="57" t="s">
        <v>517</v>
      </c>
      <c r="D24" s="54" t="s">
        <v>518</v>
      </c>
      <c r="E24" s="6" t="s">
        <v>316</v>
      </c>
      <c r="F24" s="19">
        <v>700000</v>
      </c>
      <c r="G24" s="24">
        <v>15327.55</v>
      </c>
      <c r="H24" s="24">
        <v>1.82</v>
      </c>
      <c r="I24" s="31"/>
      <c r="J24" s="31"/>
      <c r="K24" s="35"/>
    </row>
    <row r="25" spans="2:11" x14ac:dyDescent="0.35">
      <c r="B25" s="8" t="s">
        <v>112</v>
      </c>
      <c r="C25" s="57" t="s">
        <v>113</v>
      </c>
      <c r="D25" s="54" t="s">
        <v>114</v>
      </c>
      <c r="E25" s="6" t="s">
        <v>115</v>
      </c>
      <c r="F25" s="19">
        <v>320000</v>
      </c>
      <c r="G25" s="24">
        <v>14506.24</v>
      </c>
      <c r="H25" s="24">
        <v>1.72</v>
      </c>
      <c r="I25" s="31"/>
      <c r="J25" s="31"/>
      <c r="K25" s="35"/>
    </row>
    <row r="26" spans="2:11" x14ac:dyDescent="0.35">
      <c r="B26" s="8" t="s">
        <v>90</v>
      </c>
      <c r="C26" s="57" t="s">
        <v>91</v>
      </c>
      <c r="D26" s="54" t="s">
        <v>92</v>
      </c>
      <c r="E26" s="6" t="s">
        <v>67</v>
      </c>
      <c r="F26" s="19">
        <v>300000</v>
      </c>
      <c r="G26" s="24">
        <v>14320.8</v>
      </c>
      <c r="H26" s="24">
        <v>1.7</v>
      </c>
      <c r="I26" s="31"/>
      <c r="J26" s="31"/>
      <c r="K26" s="35"/>
    </row>
    <row r="27" spans="2:11" x14ac:dyDescent="0.35">
      <c r="B27" s="8" t="s">
        <v>393</v>
      </c>
      <c r="C27" s="57" t="s">
        <v>394</v>
      </c>
      <c r="D27" s="54" t="s">
        <v>395</v>
      </c>
      <c r="E27" s="6" t="s">
        <v>82</v>
      </c>
      <c r="F27" s="19">
        <v>5100000</v>
      </c>
      <c r="G27" s="24">
        <v>13800.6</v>
      </c>
      <c r="H27" s="24">
        <v>1.64</v>
      </c>
      <c r="I27" s="31"/>
      <c r="J27" s="31"/>
      <c r="K27" s="35"/>
    </row>
    <row r="28" spans="2:11" x14ac:dyDescent="0.35">
      <c r="B28" s="8" t="s">
        <v>151</v>
      </c>
      <c r="C28" s="57" t="s">
        <v>152</v>
      </c>
      <c r="D28" s="54" t="s">
        <v>153</v>
      </c>
      <c r="E28" s="6" t="s">
        <v>131</v>
      </c>
      <c r="F28" s="19">
        <v>450000</v>
      </c>
      <c r="G28" s="24">
        <v>13775.63</v>
      </c>
      <c r="H28" s="24">
        <v>1.64</v>
      </c>
      <c r="I28" s="31"/>
      <c r="J28" s="31"/>
      <c r="K28" s="35"/>
    </row>
    <row r="29" spans="2:11" x14ac:dyDescent="0.35">
      <c r="B29" s="8" t="s">
        <v>93</v>
      </c>
      <c r="C29" s="57" t="s">
        <v>94</v>
      </c>
      <c r="D29" s="54" t="s">
        <v>95</v>
      </c>
      <c r="E29" s="6" t="s">
        <v>96</v>
      </c>
      <c r="F29" s="19">
        <v>250000</v>
      </c>
      <c r="G29" s="24">
        <v>13700.63</v>
      </c>
      <c r="H29" s="24">
        <v>1.63</v>
      </c>
      <c r="I29" s="31"/>
      <c r="J29" s="31"/>
      <c r="K29" s="35"/>
    </row>
    <row r="30" spans="2:11" x14ac:dyDescent="0.35">
      <c r="B30" s="8" t="s">
        <v>1988</v>
      </c>
      <c r="C30" s="57" t="s">
        <v>1989</v>
      </c>
      <c r="D30" s="54" t="s">
        <v>1990</v>
      </c>
      <c r="E30" s="6" t="s">
        <v>135</v>
      </c>
      <c r="F30" s="19">
        <v>360000</v>
      </c>
      <c r="G30" s="24">
        <v>13285.08</v>
      </c>
      <c r="H30" s="24">
        <v>1.58</v>
      </c>
      <c r="I30" s="31"/>
      <c r="J30" s="31"/>
      <c r="K30" s="35"/>
    </row>
    <row r="31" spans="2:11" x14ac:dyDescent="0.35">
      <c r="B31" s="8" t="s">
        <v>549</v>
      </c>
      <c r="C31" s="57" t="s">
        <v>550</v>
      </c>
      <c r="D31" s="54" t="s">
        <v>551</v>
      </c>
      <c r="E31" s="6" t="s">
        <v>86</v>
      </c>
      <c r="F31" s="19">
        <v>740000</v>
      </c>
      <c r="G31" s="24">
        <v>12513.03</v>
      </c>
      <c r="H31" s="24">
        <v>1.49</v>
      </c>
      <c r="I31" s="31"/>
      <c r="J31" s="31"/>
      <c r="K31" s="35"/>
    </row>
    <row r="32" spans="2:11" x14ac:dyDescent="0.35">
      <c r="B32" s="8" t="s">
        <v>105</v>
      </c>
      <c r="C32" s="57" t="s">
        <v>106</v>
      </c>
      <c r="D32" s="54" t="s">
        <v>107</v>
      </c>
      <c r="E32" s="6" t="s">
        <v>67</v>
      </c>
      <c r="F32" s="19">
        <v>530000</v>
      </c>
      <c r="G32" s="24">
        <v>11795.15</v>
      </c>
      <c r="H32" s="24">
        <v>1.4</v>
      </c>
      <c r="I32" s="31"/>
      <c r="J32" s="31"/>
      <c r="K32" s="35"/>
    </row>
    <row r="33" spans="2:11" x14ac:dyDescent="0.35">
      <c r="B33" s="8" t="s">
        <v>1961</v>
      </c>
      <c r="C33" s="57" t="s">
        <v>1962</v>
      </c>
      <c r="D33" s="54" t="s">
        <v>1963</v>
      </c>
      <c r="E33" s="6" t="s">
        <v>96</v>
      </c>
      <c r="F33" s="19">
        <v>450000</v>
      </c>
      <c r="G33" s="24">
        <v>11139.08</v>
      </c>
      <c r="H33" s="24">
        <v>1.32</v>
      </c>
      <c r="I33" s="31"/>
      <c r="J33" s="31"/>
      <c r="K33" s="35"/>
    </row>
    <row r="34" spans="2:11" x14ac:dyDescent="0.35">
      <c r="B34" s="8" t="s">
        <v>206</v>
      </c>
      <c r="C34" s="57" t="s">
        <v>207</v>
      </c>
      <c r="D34" s="54" t="s">
        <v>208</v>
      </c>
      <c r="E34" s="6" t="s">
        <v>96</v>
      </c>
      <c r="F34" s="19">
        <v>35000</v>
      </c>
      <c r="G34" s="24">
        <v>10638.48</v>
      </c>
      <c r="H34" s="24">
        <v>1.26</v>
      </c>
      <c r="I34" s="31"/>
      <c r="J34" s="31"/>
      <c r="K34" s="35"/>
    </row>
    <row r="35" spans="2:11" x14ac:dyDescent="0.35">
      <c r="B35" s="8" t="s">
        <v>415</v>
      </c>
      <c r="C35" s="57" t="s">
        <v>416</v>
      </c>
      <c r="D35" s="54" t="s">
        <v>417</v>
      </c>
      <c r="E35" s="6" t="s">
        <v>75</v>
      </c>
      <c r="F35" s="19">
        <v>4300000</v>
      </c>
      <c r="G35" s="24">
        <v>10203.9</v>
      </c>
      <c r="H35" s="24">
        <v>1.21</v>
      </c>
      <c r="I35" s="31"/>
      <c r="J35" s="31"/>
      <c r="K35" s="35"/>
    </row>
    <row r="36" spans="2:11" x14ac:dyDescent="0.35">
      <c r="B36" s="8" t="s">
        <v>212</v>
      </c>
      <c r="C36" s="57" t="s">
        <v>213</v>
      </c>
      <c r="D36" s="54" t="s">
        <v>214</v>
      </c>
      <c r="E36" s="6" t="s">
        <v>215</v>
      </c>
      <c r="F36" s="19">
        <v>280000</v>
      </c>
      <c r="G36" s="24">
        <v>10159.24</v>
      </c>
      <c r="H36" s="24">
        <v>1.21</v>
      </c>
      <c r="I36" s="31"/>
      <c r="J36" s="31"/>
      <c r="K36" s="35"/>
    </row>
    <row r="37" spans="2:11" x14ac:dyDescent="0.35">
      <c r="B37" s="8" t="s">
        <v>165</v>
      </c>
      <c r="C37" s="57" t="s">
        <v>166</v>
      </c>
      <c r="D37" s="54" t="s">
        <v>167</v>
      </c>
      <c r="E37" s="6" t="s">
        <v>135</v>
      </c>
      <c r="F37" s="19">
        <v>360000</v>
      </c>
      <c r="G37" s="24">
        <v>9784.6200000000008</v>
      </c>
      <c r="H37" s="24">
        <v>1.1599999999999999</v>
      </c>
      <c r="I37" s="31"/>
      <c r="J37" s="31"/>
      <c r="K37" s="35"/>
    </row>
    <row r="38" spans="2:11" x14ac:dyDescent="0.35">
      <c r="B38" s="8" t="s">
        <v>4006</v>
      </c>
      <c r="C38" s="57" t="s">
        <v>201</v>
      </c>
      <c r="D38" s="54" t="s">
        <v>4007</v>
      </c>
      <c r="E38" s="6" t="s">
        <v>202</v>
      </c>
      <c r="F38" s="19">
        <v>1200000</v>
      </c>
      <c r="G38" s="24">
        <v>9728.4</v>
      </c>
      <c r="H38" s="24">
        <v>1.1599999999999999</v>
      </c>
      <c r="I38" s="31"/>
      <c r="J38" s="31"/>
      <c r="K38" s="35"/>
    </row>
    <row r="39" spans="2:11" x14ac:dyDescent="0.35">
      <c r="B39" s="8" t="s">
        <v>434</v>
      </c>
      <c r="C39" s="57" t="s">
        <v>435</v>
      </c>
      <c r="D39" s="54" t="s">
        <v>436</v>
      </c>
      <c r="E39" s="6" t="s">
        <v>135</v>
      </c>
      <c r="F39" s="19">
        <v>672644</v>
      </c>
      <c r="G39" s="24">
        <v>9671.61</v>
      </c>
      <c r="H39" s="24">
        <v>1.1499999999999999</v>
      </c>
      <c r="I39" s="31"/>
      <c r="J39" s="31"/>
      <c r="K39" s="35"/>
    </row>
    <row r="40" spans="2:11" x14ac:dyDescent="0.35">
      <c r="B40" s="8" t="s">
        <v>68</v>
      </c>
      <c r="C40" s="57" t="s">
        <v>69</v>
      </c>
      <c r="D40" s="54" t="s">
        <v>70</v>
      </c>
      <c r="E40" s="6" t="s">
        <v>71</v>
      </c>
      <c r="F40" s="19">
        <v>95000</v>
      </c>
      <c r="G40" s="24">
        <v>9622.0300000000007</v>
      </c>
      <c r="H40" s="24">
        <v>1.1399999999999999</v>
      </c>
      <c r="I40" s="31"/>
      <c r="J40" s="31"/>
      <c r="K40" s="35"/>
    </row>
    <row r="41" spans="2:11" x14ac:dyDescent="0.35">
      <c r="B41" s="8" t="s">
        <v>966</v>
      </c>
      <c r="C41" s="57" t="s">
        <v>967</v>
      </c>
      <c r="D41" s="54" t="s">
        <v>968</v>
      </c>
      <c r="E41" s="6" t="s">
        <v>969</v>
      </c>
      <c r="F41" s="19">
        <v>15300000</v>
      </c>
      <c r="G41" s="24">
        <v>9559.44</v>
      </c>
      <c r="H41" s="24">
        <v>1.1399999999999999</v>
      </c>
      <c r="I41" s="31"/>
      <c r="J41" s="31"/>
      <c r="K41" s="35"/>
    </row>
    <row r="42" spans="2:11" x14ac:dyDescent="0.35">
      <c r="B42" s="8" t="s">
        <v>307</v>
      </c>
      <c r="C42" s="57" t="s">
        <v>308</v>
      </c>
      <c r="D42" s="54" t="s">
        <v>309</v>
      </c>
      <c r="E42" s="6" t="s">
        <v>200</v>
      </c>
      <c r="F42" s="19">
        <v>6700000</v>
      </c>
      <c r="G42" s="24">
        <v>9192.4</v>
      </c>
      <c r="H42" s="24">
        <v>1.0900000000000001</v>
      </c>
      <c r="I42" s="31"/>
      <c r="J42" s="31"/>
      <c r="K42" s="35"/>
    </row>
    <row r="43" spans="2:11" x14ac:dyDescent="0.35">
      <c r="B43" s="8" t="s">
        <v>237</v>
      </c>
      <c r="C43" s="57" t="s">
        <v>238</v>
      </c>
      <c r="D43" s="54" t="s">
        <v>239</v>
      </c>
      <c r="E43" s="6" t="s">
        <v>104</v>
      </c>
      <c r="F43" s="19">
        <v>5000000</v>
      </c>
      <c r="G43" s="24">
        <v>8880</v>
      </c>
      <c r="H43" s="24">
        <v>1.05</v>
      </c>
      <c r="I43" s="31"/>
      <c r="J43" s="31"/>
      <c r="K43" s="35"/>
    </row>
    <row r="44" spans="2:11" x14ac:dyDescent="0.35">
      <c r="B44" s="8" t="s">
        <v>467</v>
      </c>
      <c r="C44" s="57" t="s">
        <v>468</v>
      </c>
      <c r="D44" s="54" t="s">
        <v>469</v>
      </c>
      <c r="E44" s="6" t="s">
        <v>96</v>
      </c>
      <c r="F44" s="19">
        <v>190000</v>
      </c>
      <c r="G44" s="24">
        <v>8649.56</v>
      </c>
      <c r="H44" s="24">
        <v>1.03</v>
      </c>
      <c r="I44" s="31"/>
      <c r="J44" s="31"/>
      <c r="K44" s="35"/>
    </row>
    <row r="45" spans="2:11" x14ac:dyDescent="0.35">
      <c r="B45" s="8" t="s">
        <v>507</v>
      </c>
      <c r="C45" s="57" t="s">
        <v>508</v>
      </c>
      <c r="D45" s="54" t="s">
        <v>509</v>
      </c>
      <c r="E45" s="6" t="s">
        <v>131</v>
      </c>
      <c r="F45" s="19">
        <v>825000</v>
      </c>
      <c r="G45" s="24">
        <v>8386.1299999999992</v>
      </c>
      <c r="H45" s="24">
        <v>1</v>
      </c>
      <c r="I45" s="31"/>
      <c r="J45" s="31"/>
      <c r="K45" s="35"/>
    </row>
    <row r="46" spans="2:11" x14ac:dyDescent="0.35">
      <c r="B46" s="8" t="s">
        <v>143</v>
      </c>
      <c r="C46" s="57" t="s">
        <v>144</v>
      </c>
      <c r="D46" s="54" t="s">
        <v>145</v>
      </c>
      <c r="E46" s="6" t="s">
        <v>146</v>
      </c>
      <c r="F46" s="19">
        <v>330000</v>
      </c>
      <c r="G46" s="24">
        <v>7624.49</v>
      </c>
      <c r="H46" s="24">
        <v>0.91</v>
      </c>
      <c r="I46" s="31"/>
      <c r="J46" s="31"/>
      <c r="K46" s="35"/>
    </row>
    <row r="47" spans="2:11" x14ac:dyDescent="0.35">
      <c r="B47" s="8" t="s">
        <v>2142</v>
      </c>
      <c r="C47" s="57" t="s">
        <v>1391</v>
      </c>
      <c r="D47" s="54" t="s">
        <v>2143</v>
      </c>
      <c r="E47" s="6" t="s">
        <v>43</v>
      </c>
      <c r="F47" s="19">
        <v>3825000</v>
      </c>
      <c r="G47" s="24">
        <v>7537.93</v>
      </c>
      <c r="H47" s="24">
        <v>0.9</v>
      </c>
      <c r="I47" s="31"/>
      <c r="J47" s="31"/>
      <c r="K47" s="35"/>
    </row>
    <row r="48" spans="2:11" x14ac:dyDescent="0.35">
      <c r="B48" s="8" t="s">
        <v>2014</v>
      </c>
      <c r="C48" s="57" t="s">
        <v>2015</v>
      </c>
      <c r="D48" s="54" t="s">
        <v>2016</v>
      </c>
      <c r="E48" s="6" t="s">
        <v>408</v>
      </c>
      <c r="F48" s="19">
        <v>2000000</v>
      </c>
      <c r="G48" s="24">
        <v>6854</v>
      </c>
      <c r="H48" s="24">
        <v>0.81</v>
      </c>
      <c r="I48" s="31"/>
      <c r="J48" s="31"/>
      <c r="K48" s="35"/>
    </row>
    <row r="49" spans="2:11" x14ac:dyDescent="0.35">
      <c r="B49" s="8" t="s">
        <v>2216</v>
      </c>
      <c r="C49" s="57" t="s">
        <v>2217</v>
      </c>
      <c r="D49" s="54" t="s">
        <v>2218</v>
      </c>
      <c r="E49" s="6" t="s">
        <v>215</v>
      </c>
      <c r="F49" s="19">
        <v>200000</v>
      </c>
      <c r="G49" s="24">
        <v>6286.2</v>
      </c>
      <c r="H49" s="24">
        <v>0.75</v>
      </c>
      <c r="I49" s="31"/>
      <c r="J49" s="31"/>
      <c r="K49" s="35"/>
    </row>
    <row r="50" spans="2:11" x14ac:dyDescent="0.35">
      <c r="B50" s="8" t="s">
        <v>108</v>
      </c>
      <c r="C50" s="57" t="s">
        <v>109</v>
      </c>
      <c r="D50" s="54" t="s">
        <v>110</v>
      </c>
      <c r="E50" s="6" t="s">
        <v>111</v>
      </c>
      <c r="F50" s="19">
        <v>14083</v>
      </c>
      <c r="G50" s="24">
        <v>5705.86</v>
      </c>
      <c r="H50" s="24">
        <v>0.68</v>
      </c>
      <c r="I50" s="31"/>
      <c r="J50" s="31"/>
      <c r="K50" s="35"/>
    </row>
    <row r="51" spans="2:11" x14ac:dyDescent="0.35">
      <c r="B51" s="8" t="s">
        <v>332</v>
      </c>
      <c r="C51" s="57" t="s">
        <v>333</v>
      </c>
      <c r="D51" s="54" t="s">
        <v>334</v>
      </c>
      <c r="E51" s="6" t="s">
        <v>43</v>
      </c>
      <c r="F51" s="19">
        <v>5200000</v>
      </c>
      <c r="G51" s="24">
        <v>4948.32</v>
      </c>
      <c r="H51" s="24">
        <v>0.59</v>
      </c>
      <c r="I51" s="31"/>
      <c r="J51" s="31"/>
      <c r="K51" s="35"/>
    </row>
    <row r="52" spans="2:11" x14ac:dyDescent="0.35">
      <c r="B52" s="8" t="s">
        <v>470</v>
      </c>
      <c r="C52" s="57" t="s">
        <v>471</v>
      </c>
      <c r="D52" s="54" t="s">
        <v>472</v>
      </c>
      <c r="E52" s="6" t="s">
        <v>127</v>
      </c>
      <c r="F52" s="19">
        <v>710000</v>
      </c>
      <c r="G52" s="24">
        <v>1163.05</v>
      </c>
      <c r="H52" s="24">
        <v>0.14000000000000001</v>
      </c>
      <c r="I52" s="31"/>
      <c r="J52" s="31"/>
      <c r="K52" s="35"/>
    </row>
    <row r="53" spans="2:11" x14ac:dyDescent="0.35">
      <c r="C53" s="58" t="s">
        <v>175</v>
      </c>
      <c r="D53" s="54"/>
      <c r="E53" s="6"/>
      <c r="F53" s="19"/>
      <c r="G53" s="25">
        <v>760114.9</v>
      </c>
      <c r="H53" s="25">
        <v>90.31</v>
      </c>
      <c r="I53" s="31"/>
      <c r="J53" s="31"/>
      <c r="K53" s="35"/>
    </row>
    <row r="54" spans="2:11" x14ac:dyDescent="0.35">
      <c r="C54" s="57"/>
      <c r="D54" s="54"/>
      <c r="E54" s="6"/>
      <c r="F54" s="19"/>
      <c r="G54" s="24"/>
      <c r="H54" s="24"/>
      <c r="I54" s="31"/>
      <c r="J54" s="31"/>
      <c r="K54" s="35"/>
    </row>
    <row r="55" spans="2:11" x14ac:dyDescent="0.35">
      <c r="C55" s="58" t="s">
        <v>3</v>
      </c>
      <c r="D55" s="54"/>
      <c r="E55" s="6"/>
      <c r="F55" s="19"/>
      <c r="G55" s="24" t="s">
        <v>2</v>
      </c>
      <c r="H55" s="24" t="s">
        <v>2</v>
      </c>
      <c r="I55" s="31"/>
      <c r="J55" s="31"/>
      <c r="K55" s="35"/>
    </row>
    <row r="56" spans="2:11" x14ac:dyDescent="0.35">
      <c r="C56" s="57"/>
      <c r="D56" s="54"/>
      <c r="E56" s="6"/>
      <c r="F56" s="19"/>
      <c r="G56" s="24"/>
      <c r="H56" s="24"/>
      <c r="I56" s="31"/>
      <c r="J56" s="31"/>
      <c r="K56" s="35"/>
    </row>
    <row r="57" spans="2:11" x14ac:dyDescent="0.35">
      <c r="C57" s="58" t="s">
        <v>4</v>
      </c>
      <c r="D57" s="54"/>
      <c r="E57" s="6"/>
      <c r="F57" s="19"/>
      <c r="G57" s="24" t="s">
        <v>2</v>
      </c>
      <c r="H57" s="24" t="s">
        <v>2</v>
      </c>
      <c r="I57" s="31"/>
      <c r="J57" s="31"/>
      <c r="K57" s="35"/>
    </row>
    <row r="58" spans="2:11" x14ac:dyDescent="0.35">
      <c r="C58" s="57"/>
      <c r="D58" s="54"/>
      <c r="E58" s="6"/>
      <c r="F58" s="19"/>
      <c r="G58" s="24"/>
      <c r="H58" s="24"/>
      <c r="I58" s="31"/>
      <c r="J58" s="31"/>
      <c r="K58" s="35"/>
    </row>
    <row r="59" spans="2:11" x14ac:dyDescent="0.35">
      <c r="C59" s="59" t="s">
        <v>578</v>
      </c>
      <c r="D59" s="54"/>
      <c r="E59" s="6"/>
      <c r="F59" s="19"/>
      <c r="G59" s="24"/>
      <c r="H59" s="24"/>
      <c r="I59" s="31"/>
      <c r="J59" s="31"/>
      <c r="K59" s="35"/>
    </row>
    <row r="60" spans="2:11" x14ac:dyDescent="0.35">
      <c r="B60" s="8" t="s">
        <v>579</v>
      </c>
      <c r="C60" s="57" t="s">
        <v>580</v>
      </c>
      <c r="D60" s="54" t="s">
        <v>581</v>
      </c>
      <c r="E60" s="6" t="s">
        <v>542</v>
      </c>
      <c r="F60" s="19">
        <v>10000000</v>
      </c>
      <c r="G60" s="24">
        <v>12000</v>
      </c>
      <c r="H60" s="24">
        <v>1.43</v>
      </c>
      <c r="I60" s="31"/>
      <c r="J60" s="31"/>
      <c r="K60" s="35"/>
    </row>
    <row r="61" spans="2:11" x14ac:dyDescent="0.35">
      <c r="C61" s="58" t="s">
        <v>175</v>
      </c>
      <c r="D61" s="54"/>
      <c r="E61" s="6"/>
      <c r="F61" s="19"/>
      <c r="G61" s="25">
        <v>12000</v>
      </c>
      <c r="H61" s="25">
        <v>1.43</v>
      </c>
      <c r="I61" s="31"/>
      <c r="J61" s="31"/>
      <c r="K61" s="35"/>
    </row>
    <row r="62" spans="2:11" x14ac:dyDescent="0.35">
      <c r="C62" s="57"/>
      <c r="D62" s="54"/>
      <c r="E62" s="6"/>
      <c r="F62" s="19"/>
      <c r="G62" s="24"/>
      <c r="H62" s="24"/>
      <c r="I62" s="31"/>
      <c r="J62" s="31"/>
      <c r="K62" s="35"/>
    </row>
    <row r="63" spans="2:11" x14ac:dyDescent="0.35">
      <c r="C63" s="59" t="s">
        <v>585</v>
      </c>
      <c r="D63" s="54"/>
      <c r="E63" s="6"/>
      <c r="F63" s="19"/>
      <c r="G63" s="24"/>
      <c r="H63" s="24"/>
      <c r="I63" s="31"/>
      <c r="J63" s="31"/>
      <c r="K63" s="35"/>
    </row>
    <row r="64" spans="2:11" x14ac:dyDescent="0.35">
      <c r="B64" s="8" t="s">
        <v>3050</v>
      </c>
      <c r="C64" s="57" t="s">
        <v>1102</v>
      </c>
      <c r="D64" s="54" t="s">
        <v>3051</v>
      </c>
      <c r="E64" s="6" t="s">
        <v>157</v>
      </c>
      <c r="F64" s="19">
        <v>19010584</v>
      </c>
      <c r="G64" s="24">
        <v>24960.9</v>
      </c>
      <c r="H64" s="24">
        <v>2.96</v>
      </c>
      <c r="I64" s="31"/>
      <c r="J64" s="31"/>
      <c r="K64" s="35"/>
    </row>
    <row r="65" spans="2:11" x14ac:dyDescent="0.35">
      <c r="B65" s="8" t="s">
        <v>586</v>
      </c>
      <c r="C65" s="57" t="s">
        <v>587</v>
      </c>
      <c r="D65" s="54" t="s">
        <v>588</v>
      </c>
      <c r="E65" s="6" t="s">
        <v>157</v>
      </c>
      <c r="F65" s="19">
        <v>3529067</v>
      </c>
      <c r="G65" s="24">
        <v>12854.27</v>
      </c>
      <c r="H65" s="24">
        <v>1.53</v>
      </c>
      <c r="I65" s="31"/>
      <c r="J65" s="31"/>
      <c r="K65" s="35"/>
    </row>
    <row r="66" spans="2:11" x14ac:dyDescent="0.35">
      <c r="B66" s="8" t="s">
        <v>2083</v>
      </c>
      <c r="C66" s="57" t="s">
        <v>2084</v>
      </c>
      <c r="D66" s="54" t="s">
        <v>2085</v>
      </c>
      <c r="E66" s="6" t="s">
        <v>157</v>
      </c>
      <c r="F66" s="19">
        <v>2554745</v>
      </c>
      <c r="G66" s="24">
        <v>7643.03</v>
      </c>
      <c r="H66" s="24">
        <v>0.91</v>
      </c>
      <c r="I66" s="31"/>
      <c r="J66" s="31"/>
      <c r="K66" s="35"/>
    </row>
    <row r="67" spans="2:11" x14ac:dyDescent="0.35">
      <c r="B67" s="8" t="s">
        <v>1700</v>
      </c>
      <c r="C67" s="57" t="s">
        <v>1701</v>
      </c>
      <c r="D67" s="54" t="s">
        <v>1702</v>
      </c>
      <c r="E67" s="6" t="s">
        <v>157</v>
      </c>
      <c r="F67" s="19">
        <v>1976000</v>
      </c>
      <c r="G67" s="24">
        <v>7171.5</v>
      </c>
      <c r="H67" s="24">
        <v>0.85</v>
      </c>
      <c r="I67" s="31"/>
      <c r="J67" s="31"/>
      <c r="K67" s="35"/>
    </row>
    <row r="68" spans="2:11" x14ac:dyDescent="0.35">
      <c r="C68" s="58" t="s">
        <v>175</v>
      </c>
      <c r="D68" s="54"/>
      <c r="E68" s="6"/>
      <c r="F68" s="19"/>
      <c r="G68" s="25">
        <v>52629.7</v>
      </c>
      <c r="H68" s="25">
        <v>6.25</v>
      </c>
      <c r="I68" s="31"/>
      <c r="J68" s="31"/>
      <c r="K68" s="35"/>
    </row>
    <row r="69" spans="2:11" x14ac:dyDescent="0.35">
      <c r="C69" s="57"/>
      <c r="D69" s="54"/>
      <c r="E69" s="6"/>
      <c r="F69" s="19"/>
      <c r="G69" s="24"/>
      <c r="H69" s="24"/>
      <c r="I69" s="31"/>
      <c r="J69" s="31"/>
      <c r="K69" s="35"/>
    </row>
    <row r="70" spans="2:11" x14ac:dyDescent="0.35">
      <c r="C70" s="58" t="s">
        <v>5</v>
      </c>
      <c r="D70" s="54"/>
      <c r="E70" s="6"/>
      <c r="F70" s="19"/>
      <c r="G70" s="24"/>
      <c r="H70" s="24"/>
      <c r="I70" s="31"/>
      <c r="J70" s="31"/>
      <c r="K70" s="35"/>
    </row>
    <row r="71" spans="2:11" x14ac:dyDescent="0.35">
      <c r="C71" s="57"/>
      <c r="D71" s="54"/>
      <c r="E71" s="6"/>
      <c r="F71" s="19"/>
      <c r="G71" s="24"/>
      <c r="H71" s="24"/>
      <c r="I71" s="31"/>
      <c r="J71" s="31"/>
      <c r="K71" s="35"/>
    </row>
    <row r="72" spans="2:11" x14ac:dyDescent="0.35">
      <c r="C72" s="58" t="s">
        <v>6</v>
      </c>
      <c r="D72" s="54"/>
      <c r="E72" s="6"/>
      <c r="F72" s="19"/>
      <c r="G72" s="24" t="s">
        <v>2</v>
      </c>
      <c r="H72" s="24" t="s">
        <v>2</v>
      </c>
      <c r="I72" s="31"/>
      <c r="J72" s="31"/>
      <c r="K72" s="35"/>
    </row>
    <row r="73" spans="2:11" x14ac:dyDescent="0.35">
      <c r="C73" s="57"/>
      <c r="D73" s="54"/>
      <c r="E73" s="6"/>
      <c r="F73" s="19"/>
      <c r="G73" s="24"/>
      <c r="H73" s="24"/>
      <c r="I73" s="31"/>
      <c r="J73" s="31"/>
      <c r="K73" s="35"/>
    </row>
    <row r="74" spans="2:11" x14ac:dyDescent="0.35">
      <c r="C74" s="58" t="s">
        <v>7</v>
      </c>
      <c r="D74" s="54"/>
      <c r="E74" s="6"/>
      <c r="F74" s="19"/>
      <c r="G74" s="24" t="s">
        <v>2</v>
      </c>
      <c r="H74" s="24" t="s">
        <v>2</v>
      </c>
      <c r="I74" s="31"/>
      <c r="J74" s="31"/>
      <c r="K74" s="35"/>
    </row>
    <row r="75" spans="2:11" x14ac:dyDescent="0.35">
      <c r="C75" s="57"/>
      <c r="D75" s="54"/>
      <c r="E75" s="6"/>
      <c r="F75" s="19"/>
      <c r="G75" s="24"/>
      <c r="H75" s="24"/>
      <c r="I75" s="31"/>
      <c r="J75" s="31"/>
      <c r="K75" s="35"/>
    </row>
    <row r="76" spans="2:11" x14ac:dyDescent="0.35">
      <c r="C76" s="58" t="s">
        <v>8</v>
      </c>
      <c r="D76" s="54"/>
      <c r="E76" s="6"/>
      <c r="F76" s="19"/>
      <c r="G76" s="24" t="s">
        <v>2</v>
      </c>
      <c r="H76" s="24" t="s">
        <v>2</v>
      </c>
      <c r="I76" s="31"/>
      <c r="J76" s="31"/>
      <c r="K76" s="35"/>
    </row>
    <row r="77" spans="2:11" x14ac:dyDescent="0.35">
      <c r="C77" s="57"/>
      <c r="D77" s="54"/>
      <c r="E77" s="6"/>
      <c r="F77" s="19"/>
      <c r="G77" s="24"/>
      <c r="H77" s="24"/>
      <c r="I77" s="31"/>
      <c r="J77" s="31"/>
      <c r="K77" s="35"/>
    </row>
    <row r="78" spans="2:11" x14ac:dyDescent="0.35">
      <c r="C78" s="58" t="s">
        <v>9</v>
      </c>
      <c r="D78" s="54"/>
      <c r="E78" s="6"/>
      <c r="F78" s="19"/>
      <c r="G78" s="24" t="s">
        <v>2</v>
      </c>
      <c r="H78" s="24" t="s">
        <v>2</v>
      </c>
      <c r="I78" s="31"/>
      <c r="J78" s="31"/>
      <c r="K78" s="35"/>
    </row>
    <row r="79" spans="2:11" x14ac:dyDescent="0.35">
      <c r="C79" s="57"/>
      <c r="D79" s="54"/>
      <c r="E79" s="6"/>
      <c r="F79" s="19"/>
      <c r="G79" s="24"/>
      <c r="H79" s="24"/>
      <c r="I79" s="31"/>
      <c r="J79" s="31"/>
      <c r="K79" s="35"/>
    </row>
    <row r="80" spans="2:11" x14ac:dyDescent="0.35">
      <c r="C80" s="58" t="s">
        <v>10</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A82" s="10"/>
      <c r="B82" s="28"/>
      <c r="C82" s="58" t="s">
        <v>11</v>
      </c>
      <c r="D82" s="54"/>
      <c r="E82" s="6"/>
      <c r="F82" s="19"/>
      <c r="G82" s="24"/>
      <c r="H82" s="24"/>
      <c r="I82" s="31"/>
      <c r="J82" s="31"/>
      <c r="K82" s="35"/>
    </row>
    <row r="83" spans="1:11" x14ac:dyDescent="0.35">
      <c r="A83" s="28"/>
      <c r="B83" s="28"/>
      <c r="C83" s="58" t="s">
        <v>13</v>
      </c>
      <c r="D83" s="54"/>
      <c r="E83" s="6"/>
      <c r="F83" s="19"/>
      <c r="G83" s="24" t="s">
        <v>2</v>
      </c>
      <c r="H83" s="24" t="s">
        <v>2</v>
      </c>
      <c r="I83" s="31"/>
      <c r="J83" s="31"/>
      <c r="K83" s="35"/>
    </row>
    <row r="84" spans="1:11" x14ac:dyDescent="0.35">
      <c r="A84" s="28"/>
      <c r="B84" s="28"/>
      <c r="C84" s="58"/>
      <c r="D84" s="54"/>
      <c r="E84" s="6"/>
      <c r="F84" s="19"/>
      <c r="G84" s="24"/>
      <c r="H84" s="24"/>
      <c r="I84" s="31"/>
      <c r="J84" s="31"/>
      <c r="K84" s="35"/>
    </row>
    <row r="85" spans="1:11" x14ac:dyDescent="0.35">
      <c r="A85" s="28"/>
      <c r="B85" s="28"/>
      <c r="C85" s="58" t="s">
        <v>14</v>
      </c>
      <c r="D85" s="54"/>
      <c r="E85" s="6"/>
      <c r="F85" s="19"/>
      <c r="G85" s="24" t="s">
        <v>2</v>
      </c>
      <c r="H85" s="24" t="s">
        <v>2</v>
      </c>
      <c r="I85" s="31"/>
      <c r="J85" s="31"/>
      <c r="K85" s="35"/>
    </row>
    <row r="86" spans="1:11" x14ac:dyDescent="0.35">
      <c r="A86" s="28"/>
      <c r="B86" s="28"/>
      <c r="C86" s="58"/>
      <c r="D86" s="54"/>
      <c r="E86" s="6"/>
      <c r="F86" s="19"/>
      <c r="G86" s="24"/>
      <c r="H86" s="24"/>
      <c r="I86" s="31"/>
      <c r="J86" s="31"/>
      <c r="K86" s="35"/>
    </row>
    <row r="87" spans="1:11" x14ac:dyDescent="0.35">
      <c r="C87" s="59" t="s">
        <v>15</v>
      </c>
      <c r="D87" s="54"/>
      <c r="E87" s="6"/>
      <c r="F87" s="19"/>
      <c r="G87" s="24"/>
      <c r="H87" s="24"/>
      <c r="I87" s="31"/>
      <c r="J87" s="31"/>
      <c r="K87" s="35"/>
    </row>
    <row r="88" spans="1:11" x14ac:dyDescent="0.35">
      <c r="B88" s="8" t="s">
        <v>186</v>
      </c>
      <c r="C88" s="57" t="s">
        <v>187</v>
      </c>
      <c r="D88" s="54" t="s">
        <v>188</v>
      </c>
      <c r="E88" s="6" t="s">
        <v>189</v>
      </c>
      <c r="F88" s="19">
        <v>500000</v>
      </c>
      <c r="G88" s="24">
        <v>491.7</v>
      </c>
      <c r="H88" s="24">
        <v>0.06</v>
      </c>
      <c r="I88" s="31">
        <v>6.4154</v>
      </c>
      <c r="J88" s="31"/>
      <c r="K88" s="35"/>
    </row>
    <row r="89" spans="1:11" x14ac:dyDescent="0.35">
      <c r="C89" s="58" t="s">
        <v>175</v>
      </c>
      <c r="D89" s="54"/>
      <c r="E89" s="6"/>
      <c r="F89" s="19"/>
      <c r="G89" s="25">
        <v>491.7</v>
      </c>
      <c r="H89" s="25">
        <v>0.06</v>
      </c>
      <c r="I89" s="31"/>
      <c r="J89" s="31"/>
      <c r="K89" s="35"/>
    </row>
    <row r="90" spans="1:11" x14ac:dyDescent="0.35">
      <c r="C90" s="57"/>
      <c r="D90" s="54"/>
      <c r="E90" s="6"/>
      <c r="F90" s="19"/>
      <c r="G90" s="24"/>
      <c r="H90" s="24"/>
      <c r="I90" s="31"/>
      <c r="J90" s="31"/>
      <c r="K90" s="35"/>
    </row>
    <row r="91" spans="1:11" x14ac:dyDescent="0.35">
      <c r="C91" s="58" t="s">
        <v>16</v>
      </c>
      <c r="D91" s="54"/>
      <c r="E91" s="6"/>
      <c r="F91" s="19"/>
      <c r="G91" s="24" t="s">
        <v>2</v>
      </c>
      <c r="H91" s="24" t="s">
        <v>2</v>
      </c>
      <c r="I91" s="31"/>
      <c r="J91" s="31"/>
      <c r="K91" s="35"/>
    </row>
    <row r="92" spans="1:11" x14ac:dyDescent="0.35">
      <c r="C92" s="57"/>
      <c r="D92" s="54"/>
      <c r="E92" s="6"/>
      <c r="F92" s="19"/>
      <c r="G92" s="24"/>
      <c r="H92" s="24"/>
      <c r="I92" s="31"/>
      <c r="J92" s="31"/>
      <c r="K92" s="35"/>
    </row>
    <row r="93" spans="1:11" x14ac:dyDescent="0.35">
      <c r="C93" s="58" t="s">
        <v>17</v>
      </c>
      <c r="D93" s="54"/>
      <c r="E93" s="6"/>
      <c r="F93" s="19"/>
      <c r="G93" s="24" t="s">
        <v>2</v>
      </c>
      <c r="H93" s="24" t="s">
        <v>2</v>
      </c>
      <c r="I93" s="31"/>
      <c r="J93" s="31"/>
      <c r="K93" s="35"/>
    </row>
    <row r="94" spans="1:11" x14ac:dyDescent="0.35">
      <c r="C94" s="57"/>
      <c r="D94" s="54"/>
      <c r="E94" s="6"/>
      <c r="F94" s="19"/>
      <c r="G94" s="24"/>
      <c r="H94" s="24"/>
      <c r="I94" s="31"/>
      <c r="J94" s="31"/>
      <c r="K94" s="35"/>
    </row>
    <row r="95" spans="1:11" x14ac:dyDescent="0.35">
      <c r="A95" s="10"/>
      <c r="B95" s="28"/>
      <c r="C95" s="58" t="s">
        <v>18</v>
      </c>
      <c r="D95" s="54"/>
      <c r="E95" s="6"/>
      <c r="F95" s="19"/>
      <c r="G95" s="24"/>
      <c r="H95" s="24"/>
      <c r="I95" s="31"/>
      <c r="J95" s="31"/>
      <c r="K95" s="35"/>
    </row>
    <row r="96" spans="1:11" x14ac:dyDescent="0.35">
      <c r="A96" s="28"/>
      <c r="B96" s="28"/>
      <c r="C96" s="58" t="s">
        <v>19</v>
      </c>
      <c r="D96" s="54"/>
      <c r="E96" s="6"/>
      <c r="F96" s="19"/>
      <c r="G96" s="24" t="s">
        <v>2</v>
      </c>
      <c r="H96" s="24" t="s">
        <v>2</v>
      </c>
      <c r="I96" s="31"/>
      <c r="J96" s="31"/>
      <c r="K96" s="35"/>
    </row>
    <row r="97" spans="1:54" x14ac:dyDescent="0.35">
      <c r="A97" s="28"/>
      <c r="B97" s="28"/>
      <c r="C97" s="58"/>
      <c r="D97" s="54"/>
      <c r="E97" s="6"/>
      <c r="F97" s="19"/>
      <c r="G97" s="24"/>
      <c r="H97" s="24"/>
      <c r="I97" s="31"/>
      <c r="J97" s="31"/>
      <c r="K97" s="35"/>
    </row>
    <row r="98" spans="1:54" x14ac:dyDescent="0.35">
      <c r="A98" s="28"/>
      <c r="B98" s="28"/>
      <c r="C98" s="58" t="s">
        <v>20</v>
      </c>
      <c r="D98" s="54"/>
      <c r="E98" s="6"/>
      <c r="F98" s="19"/>
      <c r="G98" s="24" t="s">
        <v>2</v>
      </c>
      <c r="H98" s="24" t="s">
        <v>2</v>
      </c>
      <c r="I98" s="31"/>
      <c r="J98" s="31"/>
      <c r="K98" s="35"/>
    </row>
    <row r="99" spans="1:54" x14ac:dyDescent="0.35">
      <c r="A99" s="28"/>
      <c r="B99" s="28"/>
      <c r="C99" s="58"/>
      <c r="D99" s="54"/>
      <c r="E99" s="6"/>
      <c r="F99" s="19"/>
      <c r="G99" s="24"/>
      <c r="H99" s="24"/>
      <c r="I99" s="31"/>
      <c r="J99" s="31"/>
      <c r="K99" s="35"/>
    </row>
    <row r="100" spans="1:54" x14ac:dyDescent="0.35">
      <c r="A100" s="28"/>
      <c r="B100" s="28"/>
      <c r="C100" s="58" t="s">
        <v>21</v>
      </c>
      <c r="D100" s="54"/>
      <c r="E100" s="6"/>
      <c r="F100" s="19"/>
      <c r="G100" s="24" t="s">
        <v>2</v>
      </c>
      <c r="H100" s="24" t="s">
        <v>2</v>
      </c>
      <c r="I100" s="31"/>
      <c r="J100" s="31"/>
      <c r="K100" s="35"/>
    </row>
    <row r="101" spans="1:54" x14ac:dyDescent="0.35">
      <c r="A101" s="28"/>
      <c r="B101" s="28"/>
      <c r="C101" s="58"/>
      <c r="D101" s="54"/>
      <c r="E101" s="6"/>
      <c r="F101" s="19"/>
      <c r="G101" s="24"/>
      <c r="H101" s="24"/>
      <c r="I101" s="31"/>
      <c r="J101" s="31"/>
      <c r="K101" s="35"/>
    </row>
    <row r="102" spans="1:54" x14ac:dyDescent="0.35">
      <c r="A102" s="28"/>
      <c r="B102" s="28"/>
      <c r="C102" s="58" t="s">
        <v>22</v>
      </c>
      <c r="D102" s="54"/>
      <c r="E102" s="6"/>
      <c r="F102" s="19"/>
      <c r="G102" s="24" t="s">
        <v>2</v>
      </c>
      <c r="H102" s="24" t="s">
        <v>2</v>
      </c>
      <c r="I102" s="31"/>
      <c r="J102" s="31"/>
      <c r="K102" s="35"/>
    </row>
    <row r="103" spans="1:54" x14ac:dyDescent="0.35">
      <c r="A103" s="28"/>
      <c r="B103" s="28"/>
      <c r="C103" s="58"/>
      <c r="D103" s="54"/>
      <c r="E103" s="6"/>
      <c r="F103" s="19"/>
      <c r="G103" s="24"/>
      <c r="H103" s="24"/>
      <c r="I103" s="31"/>
      <c r="J103" s="31"/>
      <c r="K103" s="35"/>
    </row>
    <row r="104" spans="1:54" x14ac:dyDescent="0.35">
      <c r="A104" s="28"/>
      <c r="B104" s="28"/>
      <c r="C104" s="58" t="s">
        <v>23</v>
      </c>
      <c r="D104" s="54"/>
      <c r="E104" s="6"/>
      <c r="F104" s="19"/>
      <c r="G104" s="24" t="s">
        <v>2</v>
      </c>
      <c r="H104" s="24" t="s">
        <v>2</v>
      </c>
      <c r="I104" s="31"/>
      <c r="J104" s="31"/>
      <c r="K104" s="35"/>
    </row>
    <row r="105" spans="1:54" x14ac:dyDescent="0.35">
      <c r="A105" s="28"/>
      <c r="B105" s="28"/>
      <c r="C105" s="58"/>
      <c r="D105" s="54"/>
      <c r="E105" s="6"/>
      <c r="F105" s="19"/>
      <c r="G105" s="24"/>
      <c r="H105" s="24"/>
      <c r="I105" s="31"/>
      <c r="J105" s="31"/>
      <c r="K105" s="35"/>
    </row>
    <row r="106" spans="1:54" x14ac:dyDescent="0.35">
      <c r="C106" s="59" t="s">
        <v>24</v>
      </c>
      <c r="D106" s="54"/>
      <c r="E106" s="6"/>
      <c r="F106" s="19"/>
      <c r="G106" s="24"/>
      <c r="H106" s="24"/>
      <c r="I106" s="31"/>
      <c r="J106" s="31"/>
      <c r="K106" s="35"/>
    </row>
    <row r="107" spans="1:54" x14ac:dyDescent="0.35">
      <c r="B107" s="8" t="s">
        <v>190</v>
      </c>
      <c r="C107" s="57" t="s">
        <v>191</v>
      </c>
      <c r="D107" s="54"/>
      <c r="E107" s="6"/>
      <c r="F107" s="19"/>
      <c r="G107" s="24">
        <v>19099.68</v>
      </c>
      <c r="H107" s="24">
        <v>2.27</v>
      </c>
      <c r="I107" s="31"/>
      <c r="J107" s="31"/>
      <c r="K107" s="35"/>
    </row>
    <row r="108" spans="1:54" x14ac:dyDescent="0.35">
      <c r="C108" s="58" t="s">
        <v>175</v>
      </c>
      <c r="D108" s="54"/>
      <c r="E108" s="6"/>
      <c r="F108" s="19"/>
      <c r="G108" s="25">
        <v>19099.68</v>
      </c>
      <c r="H108" s="25">
        <v>2.27</v>
      </c>
      <c r="I108" s="31"/>
      <c r="J108" s="31"/>
      <c r="K108" s="35"/>
    </row>
    <row r="109" spans="1:54" x14ac:dyDescent="0.35">
      <c r="C109" s="57"/>
      <c r="D109" s="54"/>
      <c r="E109" s="6"/>
      <c r="F109" s="19"/>
      <c r="G109" s="24"/>
      <c r="H109" s="24"/>
      <c r="I109" s="31"/>
      <c r="J109" s="31"/>
      <c r="K109" s="35"/>
    </row>
    <row r="110" spans="1:54" x14ac:dyDescent="0.35">
      <c r="A110" s="10"/>
      <c r="B110" s="28"/>
      <c r="C110" s="58" t="s">
        <v>25</v>
      </c>
      <c r="D110" s="54"/>
      <c r="E110" s="6"/>
      <c r="F110" s="19"/>
      <c r="G110" s="24"/>
      <c r="H110" s="24"/>
      <c r="I110" s="31"/>
      <c r="J110" s="31"/>
      <c r="K110" s="35"/>
    </row>
    <row r="111" spans="1:54" s="2" customFormat="1" ht="13.5" x14ac:dyDescent="0.35">
      <c r="A111" s="28"/>
      <c r="B111" s="28"/>
      <c r="C111" s="57" t="s">
        <v>4926</v>
      </c>
      <c r="D111" s="54"/>
      <c r="E111" s="6"/>
      <c r="F111" s="19"/>
      <c r="G111" s="24" t="s">
        <v>2</v>
      </c>
      <c r="H111" s="24" t="s">
        <v>2</v>
      </c>
      <c r="I111" s="31"/>
      <c r="J111" s="31"/>
      <c r="K111" s="35"/>
      <c r="L111" s="3"/>
      <c r="AI111" s="3"/>
      <c r="AV111" s="3"/>
      <c r="AX111" s="3"/>
      <c r="BB111" s="3"/>
    </row>
    <row r="112" spans="1:54" x14ac:dyDescent="0.35">
      <c r="B112" s="8"/>
      <c r="C112" s="57" t="s">
        <v>192</v>
      </c>
      <c r="D112" s="54"/>
      <c r="E112" s="6"/>
      <c r="F112" s="19"/>
      <c r="G112" s="24">
        <v>-2292.04</v>
      </c>
      <c r="H112" s="24">
        <v>-0.32</v>
      </c>
      <c r="I112" s="31"/>
      <c r="J112" s="31"/>
      <c r="K112" s="35"/>
    </row>
    <row r="113" spans="3:11" x14ac:dyDescent="0.35">
      <c r="C113" s="58" t="s">
        <v>175</v>
      </c>
      <c r="D113" s="54"/>
      <c r="E113" s="6"/>
      <c r="F113" s="19"/>
      <c r="G113" s="25">
        <v>-2292.04</v>
      </c>
      <c r="H113" s="25">
        <v>-0.32</v>
      </c>
      <c r="I113" s="31"/>
      <c r="J113" s="31"/>
      <c r="K113" s="35"/>
    </row>
    <row r="114" spans="3:11" x14ac:dyDescent="0.35">
      <c r="C114" s="57"/>
      <c r="D114" s="54"/>
      <c r="E114" s="6"/>
      <c r="F114" s="19"/>
      <c r="G114" s="24"/>
      <c r="H114" s="24"/>
      <c r="I114" s="31"/>
      <c r="J114" s="31"/>
      <c r="K114" s="35"/>
    </row>
    <row r="115" spans="3:11" x14ac:dyDescent="0.35">
      <c r="C115" s="60" t="s">
        <v>193</v>
      </c>
      <c r="D115" s="55"/>
      <c r="E115" s="5"/>
      <c r="F115" s="20"/>
      <c r="G115" s="26">
        <v>842043.94</v>
      </c>
      <c r="H115" s="26">
        <v>100.00000000000001</v>
      </c>
      <c r="I115" s="32"/>
      <c r="J115" s="32"/>
      <c r="K115" s="36"/>
    </row>
    <row r="118" spans="3:11" x14ac:dyDescent="0.35">
      <c r="C118" s="1" t="s">
        <v>194</v>
      </c>
    </row>
    <row r="119" spans="3:11" x14ac:dyDescent="0.35">
      <c r="C119" s="37" t="s">
        <v>195</v>
      </c>
      <c r="D119" s="37"/>
      <c r="E119" s="37"/>
      <c r="F119" s="37"/>
      <c r="G119" s="37"/>
      <c r="H119" s="37"/>
      <c r="I119" s="37"/>
      <c r="J119" s="37"/>
      <c r="K119" s="37"/>
    </row>
    <row r="120" spans="3:11" x14ac:dyDescent="0.35">
      <c r="C120" s="2" t="s">
        <v>196</v>
      </c>
    </row>
    <row r="121" spans="3:11" x14ac:dyDescent="0.35">
      <c r="C121" s="2" t="s">
        <v>197</v>
      </c>
    </row>
    <row r="122" spans="3:11" ht="30" customHeight="1" x14ac:dyDescent="0.35">
      <c r="C122" s="89" t="s">
        <v>198</v>
      </c>
      <c r="D122" s="90"/>
      <c r="E122" s="90"/>
      <c r="F122" s="90"/>
      <c r="G122" s="90"/>
      <c r="H122" s="90"/>
      <c r="I122" s="90"/>
      <c r="J122" s="90"/>
      <c r="K122" s="90"/>
    </row>
    <row r="123" spans="3:11" x14ac:dyDescent="0.35">
      <c r="C123" s="2" t="s">
        <v>199</v>
      </c>
    </row>
    <row r="125" spans="3:11" x14ac:dyDescent="0.35">
      <c r="C125" s="86" t="s">
        <v>5013</v>
      </c>
      <c r="E125" s="86" t="s">
        <v>5014</v>
      </c>
      <c r="F125" s="87"/>
    </row>
    <row r="126" spans="3:11" x14ac:dyDescent="0.35">
      <c r="E126" s="2" t="s">
        <v>5070</v>
      </c>
    </row>
  </sheetData>
  <mergeCells count="1">
    <mergeCell ref="C122:K122"/>
  </mergeCells>
  <hyperlinks>
    <hyperlink ref="J2" location="'Index'!A1" display="'Index'!A1" xr:uid="{FD61DB57-C1F0-4A7B-ACBC-C458BE3AA16A}"/>
  </hyperlinks>
  <pageMargins left="0.7" right="0.7" top="0.75" bottom="0.75" header="0.3" footer="0.3"/>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4128-F293-4231-925A-FF9AA5A4B26B}">
  <sheetPr codeName="Sheet19"/>
  <dimension ref="A1:IV184"/>
  <sheetViews>
    <sheetView showGridLines="0" zoomScale="90" zoomScaleNormal="90" workbookViewId="0">
      <pane ySplit="6" topLeftCell="A1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940</v>
      </c>
      <c r="J2" s="38" t="s">
        <v>4693</v>
      </c>
    </row>
    <row r="3" spans="1:54" ht="16" x14ac:dyDescent="0.4">
      <c r="C3" s="1" t="s">
        <v>28</v>
      </c>
      <c r="D3" s="21" t="s">
        <v>941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17724629</v>
      </c>
      <c r="G10" s="24">
        <v>307061.46999999997</v>
      </c>
      <c r="H10" s="24">
        <v>7.76</v>
      </c>
      <c r="I10" s="31"/>
      <c r="J10" s="31"/>
      <c r="K10" s="35"/>
    </row>
    <row r="11" spans="1:54" x14ac:dyDescent="0.35">
      <c r="B11" s="8" t="s">
        <v>72</v>
      </c>
      <c r="C11" s="57" t="s">
        <v>73</v>
      </c>
      <c r="D11" s="54" t="s">
        <v>74</v>
      </c>
      <c r="E11" s="6" t="s">
        <v>75</v>
      </c>
      <c r="F11" s="19">
        <v>12328250</v>
      </c>
      <c r="G11" s="24">
        <v>147951.32999999999</v>
      </c>
      <c r="H11" s="24">
        <v>3.74</v>
      </c>
      <c r="I11" s="31"/>
      <c r="J11" s="31"/>
      <c r="K11" s="35"/>
    </row>
    <row r="12" spans="1:54" x14ac:dyDescent="0.35">
      <c r="B12" s="8" t="s">
        <v>58</v>
      </c>
      <c r="C12" s="57" t="s">
        <v>59</v>
      </c>
      <c r="D12" s="54" t="s">
        <v>60</v>
      </c>
      <c r="E12" s="6" t="s">
        <v>43</v>
      </c>
      <c r="F12" s="19">
        <v>6405768</v>
      </c>
      <c r="G12" s="24">
        <v>121898.56</v>
      </c>
      <c r="H12" s="24">
        <v>3.08</v>
      </c>
      <c r="I12" s="31"/>
      <c r="J12" s="31"/>
      <c r="K12" s="35"/>
    </row>
    <row r="13" spans="1:54" x14ac:dyDescent="0.35">
      <c r="B13" s="8" t="s">
        <v>384</v>
      </c>
      <c r="C13" s="57" t="s">
        <v>385</v>
      </c>
      <c r="D13" s="54" t="s">
        <v>386</v>
      </c>
      <c r="E13" s="6" t="s">
        <v>50</v>
      </c>
      <c r="F13" s="19">
        <v>5786409</v>
      </c>
      <c r="G13" s="24">
        <v>86093.09</v>
      </c>
      <c r="H13" s="24">
        <v>2.17</v>
      </c>
      <c r="I13" s="31"/>
      <c r="J13" s="31"/>
      <c r="K13" s="35"/>
    </row>
    <row r="14" spans="1:54" x14ac:dyDescent="0.35">
      <c r="B14" s="8" t="s">
        <v>402</v>
      </c>
      <c r="C14" s="57" t="s">
        <v>403</v>
      </c>
      <c r="D14" s="54" t="s">
        <v>404</v>
      </c>
      <c r="E14" s="6" t="s">
        <v>341</v>
      </c>
      <c r="F14" s="19">
        <v>51993788</v>
      </c>
      <c r="G14" s="24">
        <v>81131.11</v>
      </c>
      <c r="H14" s="24">
        <v>2.0499999999999998</v>
      </c>
      <c r="I14" s="31"/>
      <c r="J14" s="31"/>
      <c r="K14" s="35"/>
    </row>
    <row r="15" spans="1:54" x14ac:dyDescent="0.35">
      <c r="B15" s="8" t="s">
        <v>225</v>
      </c>
      <c r="C15" s="57" t="s">
        <v>226</v>
      </c>
      <c r="D15" s="54" t="s">
        <v>227</v>
      </c>
      <c r="E15" s="6" t="s">
        <v>119</v>
      </c>
      <c r="F15" s="19">
        <v>6163300</v>
      </c>
      <c r="G15" s="24">
        <v>77839.399999999994</v>
      </c>
      <c r="H15" s="24">
        <v>1.97</v>
      </c>
      <c r="I15" s="31"/>
      <c r="J15" s="31"/>
      <c r="K15" s="35"/>
    </row>
    <row r="16" spans="1:54" x14ac:dyDescent="0.35">
      <c r="B16" s="8" t="s">
        <v>307</v>
      </c>
      <c r="C16" s="57" t="s">
        <v>308</v>
      </c>
      <c r="D16" s="54" t="s">
        <v>309</v>
      </c>
      <c r="E16" s="6" t="s">
        <v>200</v>
      </c>
      <c r="F16" s="19">
        <v>52995525</v>
      </c>
      <c r="G16" s="24">
        <v>72709.86</v>
      </c>
      <c r="H16" s="24">
        <v>1.84</v>
      </c>
      <c r="I16" s="31"/>
      <c r="J16" s="31"/>
      <c r="K16" s="35"/>
    </row>
    <row r="17" spans="2:11" x14ac:dyDescent="0.35">
      <c r="B17" s="8" t="s">
        <v>76</v>
      </c>
      <c r="C17" s="57" t="s">
        <v>77</v>
      </c>
      <c r="D17" s="54" t="s">
        <v>78</v>
      </c>
      <c r="E17" s="6" t="s">
        <v>43</v>
      </c>
      <c r="F17" s="19">
        <v>10254269</v>
      </c>
      <c r="G17" s="24">
        <v>70631.399999999994</v>
      </c>
      <c r="H17" s="24">
        <v>1.78</v>
      </c>
      <c r="I17" s="31"/>
      <c r="J17" s="31"/>
      <c r="K17" s="35"/>
    </row>
    <row r="18" spans="2:11" x14ac:dyDescent="0.35">
      <c r="B18" s="8" t="s">
        <v>381</v>
      </c>
      <c r="C18" s="57" t="s">
        <v>382</v>
      </c>
      <c r="D18" s="54" t="s">
        <v>383</v>
      </c>
      <c r="E18" s="6" t="s">
        <v>100</v>
      </c>
      <c r="F18" s="19">
        <v>16766741</v>
      </c>
      <c r="G18" s="24">
        <v>66228.63</v>
      </c>
      <c r="H18" s="24">
        <v>1.67</v>
      </c>
      <c r="I18" s="31"/>
      <c r="J18" s="31"/>
      <c r="K18" s="35"/>
    </row>
    <row r="19" spans="2:11" x14ac:dyDescent="0.35">
      <c r="B19" s="8" t="s">
        <v>942</v>
      </c>
      <c r="C19" s="57" t="s">
        <v>943</v>
      </c>
      <c r="D19" s="54" t="s">
        <v>944</v>
      </c>
      <c r="E19" s="6" t="s">
        <v>164</v>
      </c>
      <c r="F19" s="19">
        <v>13077467</v>
      </c>
      <c r="G19" s="24">
        <v>64511.14</v>
      </c>
      <c r="H19" s="24">
        <v>1.63</v>
      </c>
      <c r="I19" s="31"/>
      <c r="J19" s="31"/>
      <c r="K19" s="35"/>
    </row>
    <row r="20" spans="2:11" x14ac:dyDescent="0.35">
      <c r="B20" s="8" t="s">
        <v>243</v>
      </c>
      <c r="C20" s="57" t="s">
        <v>244</v>
      </c>
      <c r="D20" s="54" t="s">
        <v>245</v>
      </c>
      <c r="E20" s="6" t="s">
        <v>246</v>
      </c>
      <c r="F20" s="19">
        <v>19886692</v>
      </c>
      <c r="G20" s="24">
        <v>64303.62</v>
      </c>
      <c r="H20" s="24">
        <v>1.62</v>
      </c>
      <c r="I20" s="31"/>
      <c r="J20" s="31"/>
      <c r="K20" s="35"/>
    </row>
    <row r="21" spans="2:11" x14ac:dyDescent="0.35">
      <c r="B21" s="8" t="s">
        <v>44</v>
      </c>
      <c r="C21" s="57" t="s">
        <v>45</v>
      </c>
      <c r="D21" s="54" t="s">
        <v>46</v>
      </c>
      <c r="E21" s="6" t="s">
        <v>43</v>
      </c>
      <c r="F21" s="19">
        <v>5281550</v>
      </c>
      <c r="G21" s="24">
        <v>63595.14</v>
      </c>
      <c r="H21" s="24">
        <v>1.61</v>
      </c>
      <c r="I21" s="31"/>
      <c r="J21" s="31"/>
      <c r="K21" s="35"/>
    </row>
    <row r="22" spans="2:11" x14ac:dyDescent="0.35">
      <c r="B22" s="8" t="s">
        <v>427</v>
      </c>
      <c r="C22" s="57" t="s">
        <v>428</v>
      </c>
      <c r="D22" s="54" t="s">
        <v>429</v>
      </c>
      <c r="E22" s="6" t="s">
        <v>43</v>
      </c>
      <c r="F22" s="19">
        <v>69225441</v>
      </c>
      <c r="G22" s="24">
        <v>60496.11</v>
      </c>
      <c r="H22" s="24">
        <v>1.53</v>
      </c>
      <c r="I22" s="31"/>
      <c r="J22" s="31"/>
      <c r="K22" s="35"/>
    </row>
    <row r="23" spans="2:11" x14ac:dyDescent="0.35">
      <c r="B23" s="8" t="s">
        <v>919</v>
      </c>
      <c r="C23" s="57" t="s">
        <v>920</v>
      </c>
      <c r="D23" s="54" t="s">
        <v>921</v>
      </c>
      <c r="E23" s="6" t="s">
        <v>96</v>
      </c>
      <c r="F23" s="19">
        <v>19520774</v>
      </c>
      <c r="G23" s="24">
        <v>59040.58</v>
      </c>
      <c r="H23" s="24">
        <v>1.49</v>
      </c>
      <c r="I23" s="31"/>
      <c r="J23" s="31"/>
      <c r="K23" s="35"/>
    </row>
    <row r="24" spans="2:11" x14ac:dyDescent="0.35">
      <c r="B24" s="8" t="s">
        <v>945</v>
      </c>
      <c r="C24" s="57" t="s">
        <v>946</v>
      </c>
      <c r="D24" s="54" t="s">
        <v>947</v>
      </c>
      <c r="E24" s="6" t="s">
        <v>50</v>
      </c>
      <c r="F24" s="19">
        <v>3526100</v>
      </c>
      <c r="G24" s="24">
        <v>55537.84</v>
      </c>
      <c r="H24" s="24">
        <v>1.4</v>
      </c>
      <c r="I24" s="31"/>
      <c r="J24" s="31"/>
      <c r="K24" s="35"/>
    </row>
    <row r="25" spans="2:11" x14ac:dyDescent="0.35">
      <c r="B25" s="8" t="s">
        <v>378</v>
      </c>
      <c r="C25" s="57" t="s">
        <v>379</v>
      </c>
      <c r="D25" s="54" t="s">
        <v>380</v>
      </c>
      <c r="E25" s="6" t="s">
        <v>96</v>
      </c>
      <c r="F25" s="19">
        <v>3836985</v>
      </c>
      <c r="G25" s="24">
        <v>54005.56</v>
      </c>
      <c r="H25" s="24">
        <v>1.36</v>
      </c>
      <c r="I25" s="31"/>
      <c r="J25" s="31"/>
      <c r="K25" s="35"/>
    </row>
    <row r="26" spans="2:11" x14ac:dyDescent="0.35">
      <c r="B26" s="8" t="s">
        <v>405</v>
      </c>
      <c r="C26" s="57" t="s">
        <v>406</v>
      </c>
      <c r="D26" s="54" t="s">
        <v>407</v>
      </c>
      <c r="E26" s="6" t="s">
        <v>408</v>
      </c>
      <c r="F26" s="19">
        <v>23896662</v>
      </c>
      <c r="G26" s="24">
        <v>53827.23</v>
      </c>
      <c r="H26" s="24">
        <v>1.36</v>
      </c>
      <c r="I26" s="31"/>
      <c r="J26" s="31"/>
      <c r="K26" s="35"/>
    </row>
    <row r="27" spans="2:11" x14ac:dyDescent="0.35">
      <c r="B27" s="8" t="s">
        <v>47</v>
      </c>
      <c r="C27" s="57" t="s">
        <v>48</v>
      </c>
      <c r="D27" s="54" t="s">
        <v>49</v>
      </c>
      <c r="E27" s="6" t="s">
        <v>50</v>
      </c>
      <c r="F27" s="19">
        <v>3011104</v>
      </c>
      <c r="G27" s="24">
        <v>50818.400000000001</v>
      </c>
      <c r="H27" s="24">
        <v>1.28</v>
      </c>
      <c r="I27" s="31"/>
      <c r="J27" s="31"/>
      <c r="K27" s="35"/>
    </row>
    <row r="28" spans="2:11" x14ac:dyDescent="0.35">
      <c r="B28" s="8" t="s">
        <v>51</v>
      </c>
      <c r="C28" s="57" t="s">
        <v>52</v>
      </c>
      <c r="D28" s="54" t="s">
        <v>53</v>
      </c>
      <c r="E28" s="6" t="s">
        <v>43</v>
      </c>
      <c r="F28" s="19">
        <v>4904255</v>
      </c>
      <c r="G28" s="24">
        <v>49805.16</v>
      </c>
      <c r="H28" s="24">
        <v>1.26</v>
      </c>
      <c r="I28" s="31"/>
      <c r="J28" s="31"/>
      <c r="K28" s="35"/>
    </row>
    <row r="29" spans="2:11" x14ac:dyDescent="0.35">
      <c r="B29" s="8" t="s">
        <v>418</v>
      </c>
      <c r="C29" s="57" t="s">
        <v>419</v>
      </c>
      <c r="D29" s="54" t="s">
        <v>420</v>
      </c>
      <c r="E29" s="6" t="s">
        <v>341</v>
      </c>
      <c r="F29" s="19">
        <v>17474315</v>
      </c>
      <c r="G29" s="24">
        <v>49504.73</v>
      </c>
      <c r="H29" s="24">
        <v>1.25</v>
      </c>
      <c r="I29" s="31"/>
      <c r="J29" s="31"/>
      <c r="K29" s="35"/>
    </row>
    <row r="30" spans="2:11" x14ac:dyDescent="0.35">
      <c r="B30" s="8" t="s">
        <v>250</v>
      </c>
      <c r="C30" s="57" t="s">
        <v>251</v>
      </c>
      <c r="D30" s="54" t="s">
        <v>252</v>
      </c>
      <c r="E30" s="6" t="s">
        <v>246</v>
      </c>
      <c r="F30" s="19">
        <v>3152051</v>
      </c>
      <c r="G30" s="24">
        <v>49493.5</v>
      </c>
      <c r="H30" s="24">
        <v>1.25</v>
      </c>
      <c r="I30" s="31"/>
      <c r="J30" s="31"/>
      <c r="K30" s="35"/>
    </row>
    <row r="31" spans="2:11" x14ac:dyDescent="0.35">
      <c r="B31" s="8" t="s">
        <v>409</v>
      </c>
      <c r="C31" s="57" t="s">
        <v>410</v>
      </c>
      <c r="D31" s="54" t="s">
        <v>411</v>
      </c>
      <c r="E31" s="6" t="s">
        <v>86</v>
      </c>
      <c r="F31" s="19">
        <v>8824999</v>
      </c>
      <c r="G31" s="24">
        <v>48678.69</v>
      </c>
      <c r="H31" s="24">
        <v>1.23</v>
      </c>
      <c r="I31" s="31"/>
      <c r="J31" s="31"/>
      <c r="K31" s="35"/>
    </row>
    <row r="32" spans="2:11" x14ac:dyDescent="0.35">
      <c r="B32" s="8" t="s">
        <v>216</v>
      </c>
      <c r="C32" s="57" t="s">
        <v>217</v>
      </c>
      <c r="D32" s="54" t="s">
        <v>218</v>
      </c>
      <c r="E32" s="6" t="s">
        <v>96</v>
      </c>
      <c r="F32" s="19">
        <v>1004007</v>
      </c>
      <c r="G32" s="24">
        <v>46648.17</v>
      </c>
      <c r="H32" s="24">
        <v>1.18</v>
      </c>
      <c r="I32" s="31"/>
      <c r="J32" s="31"/>
      <c r="K32" s="35"/>
    </row>
    <row r="33" spans="2:11" x14ac:dyDescent="0.35">
      <c r="B33" s="8" t="s">
        <v>326</v>
      </c>
      <c r="C33" s="57" t="s">
        <v>327</v>
      </c>
      <c r="D33" s="54" t="s">
        <v>328</v>
      </c>
      <c r="E33" s="6" t="s">
        <v>50</v>
      </c>
      <c r="F33" s="19">
        <v>15000000</v>
      </c>
      <c r="G33" s="24">
        <v>41647.5</v>
      </c>
      <c r="H33" s="24">
        <v>1.05</v>
      </c>
      <c r="I33" s="31"/>
      <c r="J33" s="31"/>
      <c r="K33" s="35"/>
    </row>
    <row r="34" spans="2:11" x14ac:dyDescent="0.35">
      <c r="B34" s="8" t="s">
        <v>948</v>
      </c>
      <c r="C34" s="57" t="s">
        <v>949</v>
      </c>
      <c r="D34" s="54" t="s">
        <v>950</v>
      </c>
      <c r="E34" s="6" t="s">
        <v>43</v>
      </c>
      <c r="F34" s="19">
        <v>4200000</v>
      </c>
      <c r="G34" s="24">
        <v>41584.199999999997</v>
      </c>
      <c r="H34" s="24">
        <v>1.05</v>
      </c>
      <c r="I34" s="31"/>
      <c r="J34" s="31"/>
      <c r="K34" s="35"/>
    </row>
    <row r="35" spans="2:11" x14ac:dyDescent="0.35">
      <c r="B35" s="8" t="s">
        <v>951</v>
      </c>
      <c r="C35" s="57" t="s">
        <v>952</v>
      </c>
      <c r="D35" s="54" t="s">
        <v>953</v>
      </c>
      <c r="E35" s="6" t="s">
        <v>67</v>
      </c>
      <c r="F35" s="19">
        <v>487500</v>
      </c>
      <c r="G35" s="24">
        <v>38526.639999999999</v>
      </c>
      <c r="H35" s="24">
        <v>0.97</v>
      </c>
      <c r="I35" s="31"/>
      <c r="J35" s="31"/>
      <c r="K35" s="35"/>
    </row>
    <row r="36" spans="2:11" x14ac:dyDescent="0.35">
      <c r="B36" s="8" t="s">
        <v>172</v>
      </c>
      <c r="C36" s="57" t="s">
        <v>173</v>
      </c>
      <c r="D36" s="54" t="s">
        <v>174</v>
      </c>
      <c r="E36" s="6" t="s">
        <v>150</v>
      </c>
      <c r="F36" s="19">
        <v>4040000</v>
      </c>
      <c r="G36" s="24">
        <v>37493.22</v>
      </c>
      <c r="H36" s="24">
        <v>0.95</v>
      </c>
      <c r="I36" s="31"/>
      <c r="J36" s="31"/>
      <c r="K36" s="35"/>
    </row>
    <row r="37" spans="2:11" x14ac:dyDescent="0.35">
      <c r="B37" s="8" t="s">
        <v>390</v>
      </c>
      <c r="C37" s="57" t="s">
        <v>391</v>
      </c>
      <c r="D37" s="54" t="s">
        <v>392</v>
      </c>
      <c r="E37" s="6" t="s">
        <v>67</v>
      </c>
      <c r="F37" s="19">
        <v>5594339</v>
      </c>
      <c r="G37" s="24">
        <v>34721.269999999997</v>
      </c>
      <c r="H37" s="24">
        <v>0.88</v>
      </c>
      <c r="I37" s="31"/>
      <c r="J37" s="31"/>
      <c r="K37" s="35"/>
    </row>
    <row r="38" spans="2:11" x14ac:dyDescent="0.35">
      <c r="B38" s="8" t="s">
        <v>904</v>
      </c>
      <c r="C38" s="57" t="s">
        <v>905</v>
      </c>
      <c r="D38" s="54" t="s">
        <v>906</v>
      </c>
      <c r="E38" s="6" t="s">
        <v>146</v>
      </c>
      <c r="F38" s="19">
        <v>8199605</v>
      </c>
      <c r="G38" s="24">
        <v>33040.31</v>
      </c>
      <c r="H38" s="24">
        <v>0.83</v>
      </c>
      <c r="I38" s="31"/>
      <c r="J38" s="31"/>
      <c r="K38" s="35"/>
    </row>
    <row r="39" spans="2:11" x14ac:dyDescent="0.35">
      <c r="B39" s="8" t="s">
        <v>101</v>
      </c>
      <c r="C39" s="57" t="s">
        <v>102</v>
      </c>
      <c r="D39" s="54" t="s">
        <v>103</v>
      </c>
      <c r="E39" s="6" t="s">
        <v>104</v>
      </c>
      <c r="F39" s="19">
        <v>5020000</v>
      </c>
      <c r="G39" s="24">
        <v>31844.37</v>
      </c>
      <c r="H39" s="24">
        <v>0.8</v>
      </c>
      <c r="I39" s="31"/>
      <c r="J39" s="31"/>
      <c r="K39" s="35"/>
    </row>
    <row r="40" spans="2:11" x14ac:dyDescent="0.35">
      <c r="B40" s="8" t="s">
        <v>54</v>
      </c>
      <c r="C40" s="57" t="s">
        <v>55</v>
      </c>
      <c r="D40" s="54" t="s">
        <v>56</v>
      </c>
      <c r="E40" s="6" t="s">
        <v>57</v>
      </c>
      <c r="F40" s="19">
        <v>1005000</v>
      </c>
      <c r="G40" s="24">
        <v>31796.69</v>
      </c>
      <c r="H40" s="24">
        <v>0.8</v>
      </c>
      <c r="I40" s="31"/>
      <c r="J40" s="31"/>
      <c r="K40" s="35"/>
    </row>
    <row r="41" spans="2:11" x14ac:dyDescent="0.35">
      <c r="B41" s="8" t="s">
        <v>788</v>
      </c>
      <c r="C41" s="57" t="s">
        <v>789</v>
      </c>
      <c r="D41" s="54" t="s">
        <v>790</v>
      </c>
      <c r="E41" s="6" t="s">
        <v>262</v>
      </c>
      <c r="F41" s="19">
        <v>2437085</v>
      </c>
      <c r="G41" s="24">
        <v>31303.14</v>
      </c>
      <c r="H41" s="24">
        <v>0.79</v>
      </c>
      <c r="I41" s="31"/>
      <c r="J41" s="31"/>
      <c r="K41" s="35"/>
    </row>
    <row r="42" spans="2:11" x14ac:dyDescent="0.35">
      <c r="B42" s="8" t="s">
        <v>317</v>
      </c>
      <c r="C42" s="57" t="s">
        <v>318</v>
      </c>
      <c r="D42" s="54" t="s">
        <v>319</v>
      </c>
      <c r="E42" s="6" t="s">
        <v>96</v>
      </c>
      <c r="F42" s="19">
        <v>1328039</v>
      </c>
      <c r="G42" s="24">
        <v>30420.06</v>
      </c>
      <c r="H42" s="24">
        <v>0.77</v>
      </c>
      <c r="I42" s="31"/>
      <c r="J42" s="31"/>
      <c r="K42" s="35"/>
    </row>
    <row r="43" spans="2:11" x14ac:dyDescent="0.35">
      <c r="B43" s="8" t="s">
        <v>393</v>
      </c>
      <c r="C43" s="57" t="s">
        <v>394</v>
      </c>
      <c r="D43" s="54" t="s">
        <v>395</v>
      </c>
      <c r="E43" s="6" t="s">
        <v>82</v>
      </c>
      <c r="F43" s="19">
        <v>11064429</v>
      </c>
      <c r="G43" s="24">
        <v>29940.34</v>
      </c>
      <c r="H43" s="24">
        <v>0.76</v>
      </c>
      <c r="I43" s="31"/>
      <c r="J43" s="31"/>
      <c r="K43" s="35"/>
    </row>
    <row r="44" spans="2:11" x14ac:dyDescent="0.35">
      <c r="B44" s="8" t="s">
        <v>954</v>
      </c>
      <c r="C44" s="57" t="s">
        <v>955</v>
      </c>
      <c r="D44" s="54" t="s">
        <v>956</v>
      </c>
      <c r="E44" s="6" t="s">
        <v>119</v>
      </c>
      <c r="F44" s="19">
        <v>21853430</v>
      </c>
      <c r="G44" s="24">
        <v>28582.1</v>
      </c>
      <c r="H44" s="24">
        <v>0.72</v>
      </c>
      <c r="I44" s="31"/>
      <c r="J44" s="31"/>
      <c r="K44" s="35"/>
    </row>
    <row r="45" spans="2:11" x14ac:dyDescent="0.35">
      <c r="B45" s="8" t="s">
        <v>278</v>
      </c>
      <c r="C45" s="57" t="s">
        <v>279</v>
      </c>
      <c r="D45" s="54" t="s">
        <v>280</v>
      </c>
      <c r="E45" s="6" t="s">
        <v>71</v>
      </c>
      <c r="F45" s="19">
        <v>1443171</v>
      </c>
      <c r="G45" s="24">
        <v>26244.79</v>
      </c>
      <c r="H45" s="24">
        <v>0.66</v>
      </c>
      <c r="I45" s="31"/>
      <c r="J45" s="31"/>
      <c r="K45" s="35"/>
    </row>
    <row r="46" spans="2:11" x14ac:dyDescent="0.35">
      <c r="B46" s="8" t="s">
        <v>310</v>
      </c>
      <c r="C46" s="57" t="s">
        <v>311</v>
      </c>
      <c r="D46" s="54" t="s">
        <v>312</v>
      </c>
      <c r="E46" s="6" t="s">
        <v>71</v>
      </c>
      <c r="F46" s="19">
        <v>8370435</v>
      </c>
      <c r="G46" s="24">
        <v>26237.13</v>
      </c>
      <c r="H46" s="24">
        <v>0.66</v>
      </c>
      <c r="I46" s="31"/>
      <c r="J46" s="31"/>
      <c r="K46" s="35"/>
    </row>
    <row r="47" spans="2:11" x14ac:dyDescent="0.35">
      <c r="B47" s="8" t="s">
        <v>957</v>
      </c>
      <c r="C47" s="57" t="s">
        <v>958</v>
      </c>
      <c r="D47" s="54" t="s">
        <v>959</v>
      </c>
      <c r="E47" s="6" t="s">
        <v>71</v>
      </c>
      <c r="F47" s="19">
        <v>1115585</v>
      </c>
      <c r="G47" s="24">
        <v>25732.639999999999</v>
      </c>
      <c r="H47" s="24">
        <v>0.65</v>
      </c>
      <c r="I47" s="31"/>
      <c r="J47" s="31"/>
      <c r="K47" s="35"/>
    </row>
    <row r="48" spans="2:11" x14ac:dyDescent="0.35">
      <c r="B48" s="8" t="s">
        <v>120</v>
      </c>
      <c r="C48" s="57" t="s">
        <v>121</v>
      </c>
      <c r="D48" s="54" t="s">
        <v>122</v>
      </c>
      <c r="E48" s="6" t="s">
        <v>123</v>
      </c>
      <c r="F48" s="19">
        <v>14613317</v>
      </c>
      <c r="G48" s="24">
        <v>23205.95</v>
      </c>
      <c r="H48" s="24">
        <v>0.59</v>
      </c>
      <c r="I48" s="31"/>
      <c r="J48" s="31"/>
      <c r="K48" s="35"/>
    </row>
    <row r="49" spans="2:11" x14ac:dyDescent="0.35">
      <c r="B49" s="8" t="s">
        <v>64</v>
      </c>
      <c r="C49" s="57" t="s">
        <v>65</v>
      </c>
      <c r="D49" s="54" t="s">
        <v>66</v>
      </c>
      <c r="E49" s="6" t="s">
        <v>67</v>
      </c>
      <c r="F49" s="19">
        <v>193463</v>
      </c>
      <c r="G49" s="24">
        <v>23110.799999999999</v>
      </c>
      <c r="H49" s="24">
        <v>0.57999999999999996</v>
      </c>
      <c r="I49" s="31"/>
      <c r="J49" s="31"/>
      <c r="K49" s="35"/>
    </row>
    <row r="50" spans="2:11" x14ac:dyDescent="0.35">
      <c r="B50" s="8" t="s">
        <v>440</v>
      </c>
      <c r="C50" s="57" t="s">
        <v>441</v>
      </c>
      <c r="D50" s="54" t="s">
        <v>442</v>
      </c>
      <c r="E50" s="6" t="s">
        <v>86</v>
      </c>
      <c r="F50" s="19">
        <v>3101220</v>
      </c>
      <c r="G50" s="24">
        <v>22964.53</v>
      </c>
      <c r="H50" s="24">
        <v>0.57999999999999996</v>
      </c>
      <c r="I50" s="31"/>
      <c r="J50" s="31"/>
      <c r="K50" s="35"/>
    </row>
    <row r="51" spans="2:11" x14ac:dyDescent="0.35">
      <c r="B51" s="8" t="s">
        <v>212</v>
      </c>
      <c r="C51" s="57" t="s">
        <v>213</v>
      </c>
      <c r="D51" s="54" t="s">
        <v>214</v>
      </c>
      <c r="E51" s="6" t="s">
        <v>215</v>
      </c>
      <c r="F51" s="19">
        <v>628018</v>
      </c>
      <c r="G51" s="24">
        <v>22786.38</v>
      </c>
      <c r="H51" s="24">
        <v>0.57999999999999996</v>
      </c>
      <c r="I51" s="31"/>
      <c r="J51" s="31"/>
      <c r="K51" s="35"/>
    </row>
    <row r="52" spans="2:11" x14ac:dyDescent="0.35">
      <c r="B52" s="8" t="s">
        <v>168</v>
      </c>
      <c r="C52" s="57" t="s">
        <v>169</v>
      </c>
      <c r="D52" s="54" t="s">
        <v>170</v>
      </c>
      <c r="E52" s="6" t="s">
        <v>171</v>
      </c>
      <c r="F52" s="19">
        <v>10441072</v>
      </c>
      <c r="G52" s="24">
        <v>22233.22</v>
      </c>
      <c r="H52" s="24">
        <v>0.56000000000000005</v>
      </c>
      <c r="I52" s="31"/>
      <c r="J52" s="31"/>
      <c r="K52" s="35"/>
    </row>
    <row r="53" spans="2:11" x14ac:dyDescent="0.35">
      <c r="B53" s="8" t="s">
        <v>332</v>
      </c>
      <c r="C53" s="57" t="s">
        <v>333</v>
      </c>
      <c r="D53" s="54" t="s">
        <v>334</v>
      </c>
      <c r="E53" s="6" t="s">
        <v>43</v>
      </c>
      <c r="F53" s="19">
        <v>21890429</v>
      </c>
      <c r="G53" s="24">
        <v>20830.93</v>
      </c>
      <c r="H53" s="24">
        <v>0.53</v>
      </c>
      <c r="I53" s="31"/>
      <c r="J53" s="31"/>
      <c r="K53" s="35"/>
    </row>
    <row r="54" spans="2:11" x14ac:dyDescent="0.35">
      <c r="B54" s="8" t="s">
        <v>960</v>
      </c>
      <c r="C54" s="57" t="s">
        <v>961</v>
      </c>
      <c r="D54" s="54" t="s">
        <v>962</v>
      </c>
      <c r="E54" s="6" t="s">
        <v>157</v>
      </c>
      <c r="F54" s="19">
        <v>6875688</v>
      </c>
      <c r="G54" s="24">
        <v>20651.13</v>
      </c>
      <c r="H54" s="24">
        <v>0.52</v>
      </c>
      <c r="I54" s="31"/>
      <c r="J54" s="31"/>
      <c r="K54" s="35"/>
    </row>
    <row r="55" spans="2:11" x14ac:dyDescent="0.35">
      <c r="B55" s="8" t="s">
        <v>430</v>
      </c>
      <c r="C55" s="57" t="s">
        <v>431</v>
      </c>
      <c r="D55" s="54" t="s">
        <v>432</v>
      </c>
      <c r="E55" s="6" t="s">
        <v>433</v>
      </c>
      <c r="F55" s="19">
        <v>9179514</v>
      </c>
      <c r="G55" s="24">
        <v>19249.439999999999</v>
      </c>
      <c r="H55" s="24">
        <v>0.49</v>
      </c>
      <c r="I55" s="31"/>
      <c r="J55" s="31"/>
      <c r="K55" s="35"/>
    </row>
    <row r="56" spans="2:11" x14ac:dyDescent="0.35">
      <c r="B56" s="8" t="s">
        <v>387</v>
      </c>
      <c r="C56" s="57" t="s">
        <v>388</v>
      </c>
      <c r="D56" s="54" t="s">
        <v>389</v>
      </c>
      <c r="E56" s="6" t="s">
        <v>96</v>
      </c>
      <c r="F56" s="19">
        <v>995000</v>
      </c>
      <c r="G56" s="24">
        <v>18951.27</v>
      </c>
      <c r="H56" s="24">
        <v>0.48</v>
      </c>
      <c r="I56" s="31"/>
      <c r="J56" s="31"/>
      <c r="K56" s="35"/>
    </row>
    <row r="57" spans="2:11" x14ac:dyDescent="0.35">
      <c r="B57" s="8" t="s">
        <v>443</v>
      </c>
      <c r="C57" s="57" t="s">
        <v>444</v>
      </c>
      <c r="D57" s="54" t="s">
        <v>445</v>
      </c>
      <c r="E57" s="6" t="s">
        <v>43</v>
      </c>
      <c r="F57" s="19">
        <v>33102195</v>
      </c>
      <c r="G57" s="24">
        <v>18825.22</v>
      </c>
      <c r="H57" s="24">
        <v>0.48</v>
      </c>
      <c r="I57" s="31"/>
      <c r="J57" s="31"/>
      <c r="K57" s="35"/>
    </row>
    <row r="58" spans="2:11" x14ac:dyDescent="0.35">
      <c r="B58" s="8" t="s">
        <v>963</v>
      </c>
      <c r="C58" s="57" t="s">
        <v>964</v>
      </c>
      <c r="D58" s="54" t="s">
        <v>965</v>
      </c>
      <c r="E58" s="6" t="s">
        <v>75</v>
      </c>
      <c r="F58" s="19">
        <v>16549578</v>
      </c>
      <c r="G58" s="24">
        <v>18782.12</v>
      </c>
      <c r="H58" s="24">
        <v>0.47</v>
      </c>
      <c r="I58" s="31"/>
      <c r="J58" s="31"/>
      <c r="K58" s="35"/>
    </row>
    <row r="59" spans="2:11" x14ac:dyDescent="0.35">
      <c r="B59" s="8" t="s">
        <v>284</v>
      </c>
      <c r="C59" s="57" t="s">
        <v>285</v>
      </c>
      <c r="D59" s="54" t="s">
        <v>286</v>
      </c>
      <c r="E59" s="6" t="s">
        <v>57</v>
      </c>
      <c r="F59" s="19">
        <v>1805754</v>
      </c>
      <c r="G59" s="24">
        <v>18154.150000000001</v>
      </c>
      <c r="H59" s="24">
        <v>0.46</v>
      </c>
      <c r="I59" s="31"/>
      <c r="J59" s="31"/>
      <c r="K59" s="35"/>
    </row>
    <row r="60" spans="2:11" x14ac:dyDescent="0.35">
      <c r="B60" s="8" t="s">
        <v>966</v>
      </c>
      <c r="C60" s="57" t="s">
        <v>967</v>
      </c>
      <c r="D60" s="54" t="s">
        <v>968</v>
      </c>
      <c r="E60" s="6" t="s">
        <v>969</v>
      </c>
      <c r="F60" s="19">
        <v>28539000</v>
      </c>
      <c r="G60" s="24">
        <v>17831.169999999998</v>
      </c>
      <c r="H60" s="24">
        <v>0.45</v>
      </c>
      <c r="I60" s="31"/>
      <c r="J60" s="31"/>
      <c r="K60" s="35"/>
    </row>
    <row r="61" spans="2:11" x14ac:dyDescent="0.35">
      <c r="B61" s="8" t="s">
        <v>294</v>
      </c>
      <c r="C61" s="57" t="s">
        <v>295</v>
      </c>
      <c r="D61" s="54" t="s">
        <v>296</v>
      </c>
      <c r="E61" s="6" t="s">
        <v>202</v>
      </c>
      <c r="F61" s="19">
        <v>7070613</v>
      </c>
      <c r="G61" s="24">
        <v>17665.93</v>
      </c>
      <c r="H61" s="24">
        <v>0.45</v>
      </c>
      <c r="I61" s="31"/>
      <c r="J61" s="31"/>
      <c r="K61" s="35"/>
    </row>
    <row r="62" spans="2:11" x14ac:dyDescent="0.35">
      <c r="B62" s="8" t="s">
        <v>970</v>
      </c>
      <c r="C62" s="57" t="s">
        <v>971</v>
      </c>
      <c r="D62" s="54" t="s">
        <v>972</v>
      </c>
      <c r="E62" s="6" t="s">
        <v>71</v>
      </c>
      <c r="F62" s="19">
        <v>2106875</v>
      </c>
      <c r="G62" s="24">
        <v>17465.990000000002</v>
      </c>
      <c r="H62" s="24">
        <v>0.44</v>
      </c>
      <c r="I62" s="31"/>
      <c r="J62" s="31"/>
      <c r="K62" s="35"/>
    </row>
    <row r="63" spans="2:11" x14ac:dyDescent="0.35">
      <c r="B63" s="8" t="s">
        <v>973</v>
      </c>
      <c r="C63" s="57" t="s">
        <v>974</v>
      </c>
      <c r="D63" s="54" t="s">
        <v>975</v>
      </c>
      <c r="E63" s="6" t="s">
        <v>215</v>
      </c>
      <c r="F63" s="19">
        <v>11172975</v>
      </c>
      <c r="G63" s="24">
        <v>17422.02</v>
      </c>
      <c r="H63" s="24">
        <v>0.44</v>
      </c>
      <c r="I63" s="31"/>
      <c r="J63" s="31"/>
      <c r="K63" s="35"/>
    </row>
    <row r="64" spans="2:11" x14ac:dyDescent="0.35">
      <c r="B64" s="8" t="s">
        <v>976</v>
      </c>
      <c r="C64" s="57" t="s">
        <v>977</v>
      </c>
      <c r="D64" s="54" t="s">
        <v>978</v>
      </c>
      <c r="E64" s="6" t="s">
        <v>67</v>
      </c>
      <c r="F64" s="19">
        <v>448770</v>
      </c>
      <c r="G64" s="24">
        <v>16519.669999999998</v>
      </c>
      <c r="H64" s="24">
        <v>0.42</v>
      </c>
      <c r="I64" s="31"/>
      <c r="J64" s="31"/>
      <c r="K64" s="35"/>
    </row>
    <row r="65" spans="2:11" x14ac:dyDescent="0.35">
      <c r="B65" s="8" t="s">
        <v>979</v>
      </c>
      <c r="C65" s="57" t="s">
        <v>980</v>
      </c>
      <c r="D65" s="54" t="s">
        <v>981</v>
      </c>
      <c r="E65" s="6" t="s">
        <v>290</v>
      </c>
      <c r="F65" s="19">
        <v>114711</v>
      </c>
      <c r="G65" s="24">
        <v>16403.669999999998</v>
      </c>
      <c r="H65" s="24">
        <v>0.41</v>
      </c>
      <c r="I65" s="31"/>
      <c r="J65" s="31"/>
      <c r="K65" s="35"/>
    </row>
    <row r="66" spans="2:11" x14ac:dyDescent="0.35">
      <c r="B66" s="8" t="s">
        <v>982</v>
      </c>
      <c r="C66" s="57" t="s">
        <v>983</v>
      </c>
      <c r="D66" s="54" t="s">
        <v>984</v>
      </c>
      <c r="E66" s="6" t="s">
        <v>119</v>
      </c>
      <c r="F66" s="19">
        <v>20885707</v>
      </c>
      <c r="G66" s="24">
        <v>15225.68</v>
      </c>
      <c r="H66" s="24">
        <v>0.38</v>
      </c>
      <c r="I66" s="31"/>
      <c r="J66" s="31"/>
      <c r="K66" s="35"/>
    </row>
    <row r="67" spans="2:11" x14ac:dyDescent="0.35">
      <c r="B67" s="8" t="s">
        <v>985</v>
      </c>
      <c r="C67" s="57" t="s">
        <v>986</v>
      </c>
      <c r="D67" s="54" t="s">
        <v>987</v>
      </c>
      <c r="E67" s="6" t="s">
        <v>111</v>
      </c>
      <c r="F67" s="19">
        <v>1886132</v>
      </c>
      <c r="G67" s="24">
        <v>15119.23</v>
      </c>
      <c r="H67" s="24">
        <v>0.38</v>
      </c>
      <c r="I67" s="31"/>
      <c r="J67" s="31"/>
      <c r="K67" s="35"/>
    </row>
    <row r="68" spans="2:11" x14ac:dyDescent="0.35">
      <c r="B68" s="8" t="s">
        <v>303</v>
      </c>
      <c r="C68" s="57" t="s">
        <v>304</v>
      </c>
      <c r="D68" s="54" t="s">
        <v>305</v>
      </c>
      <c r="E68" s="6" t="s">
        <v>306</v>
      </c>
      <c r="F68" s="19">
        <v>808141</v>
      </c>
      <c r="G68" s="24">
        <v>13488.68</v>
      </c>
      <c r="H68" s="24">
        <v>0.34</v>
      </c>
      <c r="I68" s="31"/>
      <c r="J68" s="31"/>
      <c r="K68" s="35"/>
    </row>
    <row r="69" spans="2:11" x14ac:dyDescent="0.35">
      <c r="B69" s="8" t="s">
        <v>228</v>
      </c>
      <c r="C69" s="57" t="s">
        <v>229</v>
      </c>
      <c r="D69" s="54" t="s">
        <v>230</v>
      </c>
      <c r="E69" s="6" t="s">
        <v>96</v>
      </c>
      <c r="F69" s="19">
        <v>813026</v>
      </c>
      <c r="G69" s="24">
        <v>12624.67</v>
      </c>
      <c r="H69" s="24">
        <v>0.32</v>
      </c>
      <c r="I69" s="31"/>
      <c r="J69" s="31"/>
      <c r="K69" s="35"/>
    </row>
    <row r="70" spans="2:11" x14ac:dyDescent="0.35">
      <c r="B70" s="8" t="s">
        <v>464</v>
      </c>
      <c r="C70" s="57" t="s">
        <v>465</v>
      </c>
      <c r="D70" s="54" t="s">
        <v>466</v>
      </c>
      <c r="E70" s="6" t="s">
        <v>96</v>
      </c>
      <c r="F70" s="19">
        <v>251576</v>
      </c>
      <c r="G70" s="24">
        <v>12607.86</v>
      </c>
      <c r="H70" s="24">
        <v>0.32</v>
      </c>
      <c r="I70" s="31"/>
      <c r="J70" s="31"/>
      <c r="K70" s="35"/>
    </row>
    <row r="71" spans="2:11" x14ac:dyDescent="0.35">
      <c r="B71" s="8" t="s">
        <v>434</v>
      </c>
      <c r="C71" s="57" t="s">
        <v>435</v>
      </c>
      <c r="D71" s="54" t="s">
        <v>436</v>
      </c>
      <c r="E71" s="6" t="s">
        <v>135</v>
      </c>
      <c r="F71" s="19">
        <v>796647</v>
      </c>
      <c r="G71" s="24">
        <v>11454.59</v>
      </c>
      <c r="H71" s="24">
        <v>0.28999999999999998</v>
      </c>
      <c r="I71" s="31"/>
      <c r="J71" s="31"/>
      <c r="K71" s="35"/>
    </row>
    <row r="72" spans="2:11" x14ac:dyDescent="0.35">
      <c r="B72" s="8" t="s">
        <v>988</v>
      </c>
      <c r="C72" s="57" t="s">
        <v>989</v>
      </c>
      <c r="D72" s="54" t="s">
        <v>990</v>
      </c>
      <c r="E72" s="6" t="s">
        <v>135</v>
      </c>
      <c r="F72" s="19">
        <v>116363</v>
      </c>
      <c r="G72" s="24">
        <v>11085.73</v>
      </c>
      <c r="H72" s="24">
        <v>0.28000000000000003</v>
      </c>
      <c r="I72" s="31"/>
      <c r="J72" s="31"/>
      <c r="K72" s="35"/>
    </row>
    <row r="73" spans="2:11" x14ac:dyDescent="0.35">
      <c r="B73" s="8" t="s">
        <v>991</v>
      </c>
      <c r="C73" s="57" t="s">
        <v>992</v>
      </c>
      <c r="D73" s="54" t="s">
        <v>993</v>
      </c>
      <c r="E73" s="6" t="s">
        <v>200</v>
      </c>
      <c r="F73" s="19">
        <v>10333817</v>
      </c>
      <c r="G73" s="24">
        <v>10852.57</v>
      </c>
      <c r="H73" s="24">
        <v>0.27</v>
      </c>
      <c r="I73" s="31"/>
      <c r="J73" s="31"/>
      <c r="K73" s="35"/>
    </row>
    <row r="74" spans="2:11" x14ac:dyDescent="0.35">
      <c r="B74" s="8" t="s">
        <v>452</v>
      </c>
      <c r="C74" s="57" t="s">
        <v>453</v>
      </c>
      <c r="D74" s="54" t="s">
        <v>454</v>
      </c>
      <c r="E74" s="6" t="s">
        <v>71</v>
      </c>
      <c r="F74" s="19">
        <v>9474957</v>
      </c>
      <c r="G74" s="24">
        <v>10803.35</v>
      </c>
      <c r="H74" s="24">
        <v>0.27</v>
      </c>
      <c r="I74" s="31"/>
      <c r="J74" s="31"/>
      <c r="K74" s="35"/>
    </row>
    <row r="75" spans="2:11" x14ac:dyDescent="0.35">
      <c r="B75" s="8" t="s">
        <v>994</v>
      </c>
      <c r="C75" s="57" t="s">
        <v>995</v>
      </c>
      <c r="D75" s="54" t="s">
        <v>996</v>
      </c>
      <c r="E75" s="6" t="s">
        <v>67</v>
      </c>
      <c r="F75" s="19">
        <v>18105908</v>
      </c>
      <c r="G75" s="24">
        <v>10289.59</v>
      </c>
      <c r="H75" s="24">
        <v>0.26</v>
      </c>
      <c r="I75" s="31"/>
      <c r="J75" s="31"/>
      <c r="K75" s="35"/>
    </row>
    <row r="76" spans="2:11" x14ac:dyDescent="0.35">
      <c r="B76" s="8" t="s">
        <v>132</v>
      </c>
      <c r="C76" s="57" t="s">
        <v>133</v>
      </c>
      <c r="D76" s="54" t="s">
        <v>134</v>
      </c>
      <c r="E76" s="6" t="s">
        <v>135</v>
      </c>
      <c r="F76" s="19">
        <v>362333</v>
      </c>
      <c r="G76" s="24">
        <v>8964.84</v>
      </c>
      <c r="H76" s="24">
        <v>0.23</v>
      </c>
      <c r="I76" s="31"/>
      <c r="J76" s="31"/>
      <c r="K76" s="35"/>
    </row>
    <row r="77" spans="2:11" x14ac:dyDescent="0.35">
      <c r="B77" s="8" t="s">
        <v>821</v>
      </c>
      <c r="C77" s="57" t="s">
        <v>822</v>
      </c>
      <c r="D77" s="54" t="s">
        <v>823</v>
      </c>
      <c r="E77" s="6" t="s">
        <v>150</v>
      </c>
      <c r="F77" s="19">
        <v>2706470</v>
      </c>
      <c r="G77" s="24">
        <v>8375.17</v>
      </c>
      <c r="H77" s="24">
        <v>0.21</v>
      </c>
      <c r="I77" s="31"/>
      <c r="J77" s="31"/>
      <c r="K77" s="35"/>
    </row>
    <row r="78" spans="2:11" x14ac:dyDescent="0.35">
      <c r="B78" s="8" t="s">
        <v>997</v>
      </c>
      <c r="C78" s="57" t="s">
        <v>998</v>
      </c>
      <c r="D78" s="54" t="s">
        <v>999</v>
      </c>
      <c r="E78" s="6" t="s">
        <v>135</v>
      </c>
      <c r="F78" s="19">
        <v>898953</v>
      </c>
      <c r="G78" s="24">
        <v>7476.14</v>
      </c>
      <c r="H78" s="24">
        <v>0.19</v>
      </c>
      <c r="I78" s="31"/>
      <c r="J78" s="31"/>
      <c r="K78" s="35"/>
    </row>
    <row r="79" spans="2:11" x14ac:dyDescent="0.35">
      <c r="B79" s="8" t="s">
        <v>467</v>
      </c>
      <c r="C79" s="57" t="s">
        <v>468</v>
      </c>
      <c r="D79" s="54" t="s">
        <v>469</v>
      </c>
      <c r="E79" s="6" t="s">
        <v>96</v>
      </c>
      <c r="F79" s="19">
        <v>161000</v>
      </c>
      <c r="G79" s="24">
        <v>7329.36</v>
      </c>
      <c r="H79" s="24">
        <v>0.19</v>
      </c>
      <c r="I79" s="31"/>
      <c r="J79" s="31"/>
      <c r="K79" s="35"/>
    </row>
    <row r="80" spans="2:11" x14ac:dyDescent="0.35">
      <c r="B80" s="8" t="s">
        <v>291</v>
      </c>
      <c r="C80" s="57" t="s">
        <v>292</v>
      </c>
      <c r="D80" s="54" t="s">
        <v>293</v>
      </c>
      <c r="E80" s="6" t="s">
        <v>135</v>
      </c>
      <c r="F80" s="19">
        <v>229555</v>
      </c>
      <c r="G80" s="24">
        <v>7284.7</v>
      </c>
      <c r="H80" s="24">
        <v>0.18</v>
      </c>
      <c r="I80" s="31"/>
      <c r="J80" s="31"/>
      <c r="K80" s="35"/>
    </row>
    <row r="81" spans="2:11" x14ac:dyDescent="0.35">
      <c r="B81" s="8" t="s">
        <v>1000</v>
      </c>
      <c r="C81" s="57" t="s">
        <v>1001</v>
      </c>
      <c r="D81" s="54" t="s">
        <v>1002</v>
      </c>
      <c r="E81" s="6" t="s">
        <v>202</v>
      </c>
      <c r="F81" s="19">
        <v>9934596</v>
      </c>
      <c r="G81" s="24">
        <v>5948.84</v>
      </c>
      <c r="H81" s="24">
        <v>0.15</v>
      </c>
      <c r="I81" s="31"/>
      <c r="J81" s="31"/>
      <c r="K81" s="35"/>
    </row>
    <row r="82" spans="2:11" x14ac:dyDescent="0.35">
      <c r="B82" s="8" t="s">
        <v>913</v>
      </c>
      <c r="C82" s="57" t="s">
        <v>914</v>
      </c>
      <c r="D82" s="54" t="s">
        <v>915</v>
      </c>
      <c r="E82" s="6" t="s">
        <v>96</v>
      </c>
      <c r="F82" s="19">
        <v>515000</v>
      </c>
      <c r="G82" s="24">
        <v>5450.25</v>
      </c>
      <c r="H82" s="24">
        <v>0.14000000000000001</v>
      </c>
      <c r="I82" s="31"/>
      <c r="J82" s="31"/>
      <c r="K82" s="35"/>
    </row>
    <row r="83" spans="2:11" x14ac:dyDescent="0.35">
      <c r="B83" s="8" t="s">
        <v>830</v>
      </c>
      <c r="C83" s="57" t="s">
        <v>831</v>
      </c>
      <c r="D83" s="54" t="s">
        <v>832</v>
      </c>
      <c r="E83" s="6" t="s">
        <v>150</v>
      </c>
      <c r="F83" s="19">
        <v>399900</v>
      </c>
      <c r="G83" s="24">
        <v>5279.08</v>
      </c>
      <c r="H83" s="24">
        <v>0.13</v>
      </c>
      <c r="I83" s="31"/>
      <c r="J83" s="31"/>
      <c r="K83" s="35"/>
    </row>
    <row r="84" spans="2:11" x14ac:dyDescent="0.35">
      <c r="B84" s="8" t="s">
        <v>818</v>
      </c>
      <c r="C84" s="57" t="s">
        <v>819</v>
      </c>
      <c r="D84" s="54" t="s">
        <v>820</v>
      </c>
      <c r="E84" s="6" t="s">
        <v>262</v>
      </c>
      <c r="F84" s="19">
        <v>2036417</v>
      </c>
      <c r="G84" s="24">
        <v>5168.43</v>
      </c>
      <c r="H84" s="24">
        <v>0.13</v>
      </c>
      <c r="I84" s="31"/>
      <c r="J84" s="31"/>
      <c r="K84" s="35"/>
    </row>
    <row r="85" spans="2:11" x14ac:dyDescent="0.35">
      <c r="B85" s="8" t="s">
        <v>297</v>
      </c>
      <c r="C85" s="57" t="s">
        <v>298</v>
      </c>
      <c r="D85" s="54" t="s">
        <v>299</v>
      </c>
      <c r="E85" s="6" t="s">
        <v>246</v>
      </c>
      <c r="F85" s="19">
        <v>313009</v>
      </c>
      <c r="G85" s="24">
        <v>4082.89</v>
      </c>
      <c r="H85" s="24">
        <v>0.1</v>
      </c>
      <c r="I85" s="31"/>
      <c r="J85" s="31"/>
      <c r="K85" s="35"/>
    </row>
    <row r="86" spans="2:11" x14ac:dyDescent="0.35">
      <c r="B86" s="8" t="s">
        <v>1003</v>
      </c>
      <c r="C86" s="57" t="s">
        <v>1004</v>
      </c>
      <c r="D86" s="54" t="s">
        <v>1005</v>
      </c>
      <c r="E86" s="6" t="s">
        <v>150</v>
      </c>
      <c r="F86" s="19">
        <v>1350179</v>
      </c>
      <c r="G86" s="24">
        <v>3680.59</v>
      </c>
      <c r="H86" s="24">
        <v>0.09</v>
      </c>
      <c r="I86" s="31"/>
      <c r="J86" s="31"/>
      <c r="K86" s="35"/>
    </row>
    <row r="87" spans="2:11" x14ac:dyDescent="0.35">
      <c r="B87" s="8" t="s">
        <v>1006</v>
      </c>
      <c r="C87" s="57" t="s">
        <v>1007</v>
      </c>
      <c r="D87" s="54" t="s">
        <v>1008</v>
      </c>
      <c r="E87" s="6" t="s">
        <v>433</v>
      </c>
      <c r="F87" s="19">
        <v>518414</v>
      </c>
      <c r="G87" s="24">
        <v>3442.79</v>
      </c>
      <c r="H87" s="24">
        <v>0.09</v>
      </c>
      <c r="I87" s="31"/>
      <c r="J87" s="31"/>
      <c r="K87" s="35"/>
    </row>
    <row r="88" spans="2:11" x14ac:dyDescent="0.35">
      <c r="B88" s="8" t="s">
        <v>335</v>
      </c>
      <c r="C88" s="57" t="s">
        <v>336</v>
      </c>
      <c r="D88" s="54" t="s">
        <v>337</v>
      </c>
      <c r="E88" s="6" t="s">
        <v>131</v>
      </c>
      <c r="F88" s="19">
        <v>7057818</v>
      </c>
      <c r="G88" s="24">
        <v>3317.17</v>
      </c>
      <c r="H88" s="24">
        <v>0.08</v>
      </c>
      <c r="I88" s="31"/>
      <c r="J88" s="31"/>
      <c r="K88" s="35"/>
    </row>
    <row r="89" spans="2:11" x14ac:dyDescent="0.35">
      <c r="B89" s="8" t="s">
        <v>1009</v>
      </c>
      <c r="C89" s="57" t="s">
        <v>1010</v>
      </c>
      <c r="D89" s="54" t="s">
        <v>1011</v>
      </c>
      <c r="E89" s="6" t="s">
        <v>131</v>
      </c>
      <c r="F89" s="19">
        <v>200000</v>
      </c>
      <c r="G89" s="24">
        <v>3277.4</v>
      </c>
      <c r="H89" s="24">
        <v>0.08</v>
      </c>
      <c r="I89" s="31"/>
      <c r="J89" s="31"/>
      <c r="K89" s="35"/>
    </row>
    <row r="90" spans="2:11" x14ac:dyDescent="0.35">
      <c r="B90" s="8" t="s">
        <v>1012</v>
      </c>
      <c r="C90" s="57" t="s">
        <v>1013</v>
      </c>
      <c r="D90" s="54" t="s">
        <v>1014</v>
      </c>
      <c r="E90" s="6" t="s">
        <v>316</v>
      </c>
      <c r="F90" s="19">
        <v>290000</v>
      </c>
      <c r="G90" s="24">
        <v>3130.41</v>
      </c>
      <c r="H90" s="24">
        <v>0.08</v>
      </c>
      <c r="I90" s="31"/>
      <c r="J90" s="31"/>
      <c r="K90" s="35"/>
    </row>
    <row r="91" spans="2:11" x14ac:dyDescent="0.35">
      <c r="B91" s="8" t="s">
        <v>470</v>
      </c>
      <c r="C91" s="57" t="s">
        <v>471</v>
      </c>
      <c r="D91" s="54" t="s">
        <v>472</v>
      </c>
      <c r="E91" s="6" t="s">
        <v>127</v>
      </c>
      <c r="F91" s="19">
        <v>1365508</v>
      </c>
      <c r="G91" s="24">
        <v>2236.84</v>
      </c>
      <c r="H91" s="24">
        <v>0.06</v>
      </c>
      <c r="I91" s="31"/>
      <c r="J91" s="31"/>
      <c r="K91" s="35"/>
    </row>
    <row r="92" spans="2:11" x14ac:dyDescent="0.35">
      <c r="B92" s="8" t="s">
        <v>1015</v>
      </c>
      <c r="C92" s="57" t="s">
        <v>1016</v>
      </c>
      <c r="D92" s="54" t="s">
        <v>1017</v>
      </c>
      <c r="E92" s="6" t="s">
        <v>123</v>
      </c>
      <c r="F92" s="19">
        <v>16375</v>
      </c>
      <c r="G92" s="24">
        <v>1145.05</v>
      </c>
      <c r="H92" s="24">
        <v>0.03</v>
      </c>
      <c r="I92" s="31"/>
      <c r="J92" s="31"/>
      <c r="K92" s="35"/>
    </row>
    <row r="93" spans="2:11" x14ac:dyDescent="0.35">
      <c r="B93" s="8" t="s">
        <v>1018</v>
      </c>
      <c r="C93" s="57" t="s">
        <v>1019</v>
      </c>
      <c r="D93" s="54" t="s">
        <v>1020</v>
      </c>
      <c r="E93" s="6" t="s">
        <v>200</v>
      </c>
      <c r="F93" s="19">
        <v>2606407</v>
      </c>
      <c r="G93" s="24">
        <v>922.67</v>
      </c>
      <c r="H93" s="24">
        <v>0.02</v>
      </c>
      <c r="I93" s="31"/>
      <c r="J93" s="31"/>
      <c r="K93" s="35"/>
    </row>
    <row r="94" spans="2:11" x14ac:dyDescent="0.35">
      <c r="C94" s="58" t="s">
        <v>175</v>
      </c>
      <c r="D94" s="54"/>
      <c r="E94" s="6"/>
      <c r="F94" s="19"/>
      <c r="G94" s="25">
        <v>2854043.28</v>
      </c>
      <c r="H94" s="25">
        <v>72.069999999999993</v>
      </c>
      <c r="I94" s="31"/>
      <c r="J94" s="31"/>
      <c r="K94" s="35"/>
    </row>
    <row r="95" spans="2:11" x14ac:dyDescent="0.35">
      <c r="C95" s="57"/>
      <c r="D95" s="54"/>
      <c r="E95" s="6"/>
      <c r="F95" s="19"/>
      <c r="G95" s="24"/>
      <c r="H95" s="24"/>
      <c r="I95" s="31"/>
      <c r="J95" s="31"/>
      <c r="K95" s="35"/>
    </row>
    <row r="96" spans="2:11" x14ac:dyDescent="0.35">
      <c r="C96" s="58" t="s">
        <v>3</v>
      </c>
      <c r="D96" s="54"/>
      <c r="E96" s="6"/>
      <c r="F96" s="19"/>
      <c r="G96" s="24" t="s">
        <v>2</v>
      </c>
      <c r="H96" s="24" t="s">
        <v>2</v>
      </c>
      <c r="I96" s="31"/>
      <c r="J96" s="31"/>
      <c r="K96" s="35"/>
    </row>
    <row r="97" spans="2:11" x14ac:dyDescent="0.35">
      <c r="C97" s="57"/>
      <c r="D97" s="54"/>
      <c r="E97" s="6"/>
      <c r="F97" s="19"/>
      <c r="G97" s="24"/>
      <c r="H97" s="24"/>
      <c r="I97" s="31"/>
      <c r="J97" s="31"/>
      <c r="K97" s="35"/>
    </row>
    <row r="98" spans="2:11" x14ac:dyDescent="0.35">
      <c r="C98" s="59" t="s">
        <v>4</v>
      </c>
      <c r="D98" s="54"/>
      <c r="E98" s="6"/>
      <c r="F98" s="19"/>
      <c r="G98" s="24"/>
      <c r="H98" s="24"/>
      <c r="I98" s="31"/>
      <c r="J98" s="31"/>
      <c r="K98" s="35"/>
    </row>
    <row r="99" spans="2:11" x14ac:dyDescent="0.35">
      <c r="B99" s="8" t="s">
        <v>883</v>
      </c>
      <c r="C99" s="57" t="s">
        <v>884</v>
      </c>
      <c r="D99" s="54" t="s">
        <v>885</v>
      </c>
      <c r="E99" s="6" t="s">
        <v>115</v>
      </c>
      <c r="F99" s="19">
        <v>1079430</v>
      </c>
      <c r="G99" s="24">
        <v>78615.88</v>
      </c>
      <c r="H99" s="24">
        <v>1.99</v>
      </c>
      <c r="I99" s="31"/>
      <c r="J99" s="31"/>
      <c r="K99" s="35"/>
    </row>
    <row r="100" spans="2:11" x14ac:dyDescent="0.35">
      <c r="B100" s="8" t="s">
        <v>367</v>
      </c>
      <c r="C100" s="57" t="s">
        <v>368</v>
      </c>
      <c r="D100" s="54" t="s">
        <v>369</v>
      </c>
      <c r="E100" s="6" t="s">
        <v>115</v>
      </c>
      <c r="F100" s="19">
        <v>207440</v>
      </c>
      <c r="G100" s="24">
        <v>37373.97</v>
      </c>
      <c r="H100" s="24">
        <v>0.94</v>
      </c>
      <c r="I100" s="31"/>
      <c r="J100" s="31"/>
      <c r="K100" s="35"/>
    </row>
    <row r="101" spans="2:11" x14ac:dyDescent="0.35">
      <c r="C101" s="58" t="s">
        <v>175</v>
      </c>
      <c r="D101" s="54"/>
      <c r="E101" s="6"/>
      <c r="F101" s="19"/>
      <c r="G101" s="25">
        <v>115989.85</v>
      </c>
      <c r="H101" s="25">
        <v>2.93</v>
      </c>
      <c r="I101" s="31"/>
      <c r="J101" s="31"/>
      <c r="K101" s="35"/>
    </row>
    <row r="102" spans="2:11" x14ac:dyDescent="0.35">
      <c r="C102" s="57"/>
      <c r="D102" s="54"/>
      <c r="E102" s="6"/>
      <c r="F102" s="19"/>
      <c r="G102" s="24"/>
      <c r="H102" s="24"/>
      <c r="I102" s="31"/>
      <c r="J102" s="31"/>
      <c r="K102" s="35"/>
    </row>
    <row r="103" spans="2:11" x14ac:dyDescent="0.35">
      <c r="C103" s="59" t="s">
        <v>4948</v>
      </c>
      <c r="D103" s="54"/>
      <c r="E103" s="6"/>
      <c r="F103" s="19"/>
      <c r="G103" s="24"/>
      <c r="H103" s="24"/>
      <c r="I103" s="31"/>
      <c r="J103" s="31"/>
      <c r="K103" s="35"/>
    </row>
    <row r="104" spans="2:11" x14ac:dyDescent="0.35">
      <c r="B104" s="8" t="s">
        <v>586</v>
      </c>
      <c r="C104" s="57" t="s">
        <v>587</v>
      </c>
      <c r="D104" s="54" t="s">
        <v>588</v>
      </c>
      <c r="E104" s="6" t="s">
        <v>157</v>
      </c>
      <c r="F104" s="19">
        <v>10385481</v>
      </c>
      <c r="G104" s="24">
        <v>37828.080000000002</v>
      </c>
      <c r="H104" s="24">
        <v>0.96</v>
      </c>
      <c r="I104" s="31"/>
      <c r="J104" s="31"/>
      <c r="K104" s="35"/>
    </row>
    <row r="105" spans="2:11" x14ac:dyDescent="0.35">
      <c r="C105" s="58" t="s">
        <v>175</v>
      </c>
      <c r="D105" s="54"/>
      <c r="E105" s="6"/>
      <c r="F105" s="19"/>
      <c r="G105" s="25">
        <v>37828.080000000002</v>
      </c>
      <c r="H105" s="25">
        <v>0.96</v>
      </c>
      <c r="I105" s="31"/>
      <c r="J105" s="31"/>
      <c r="K105" s="35"/>
    </row>
    <row r="106" spans="2:11" x14ac:dyDescent="0.35">
      <c r="C106" s="57"/>
      <c r="D106" s="54"/>
      <c r="E106" s="6"/>
      <c r="F106" s="19"/>
      <c r="G106" s="24"/>
      <c r="H106" s="24"/>
      <c r="I106" s="31"/>
      <c r="J106" s="31"/>
      <c r="K106" s="35"/>
    </row>
    <row r="107" spans="2:11" x14ac:dyDescent="0.35">
      <c r="C107" s="58" t="s">
        <v>5</v>
      </c>
      <c r="D107" s="54"/>
      <c r="E107" s="6"/>
      <c r="F107" s="19"/>
      <c r="G107" s="24"/>
      <c r="H107" s="24"/>
      <c r="I107" s="31"/>
      <c r="J107" s="31"/>
      <c r="K107" s="35"/>
    </row>
    <row r="108" spans="2:11" x14ac:dyDescent="0.35">
      <c r="C108" s="57"/>
      <c r="D108" s="54"/>
      <c r="E108" s="6"/>
      <c r="F108" s="19"/>
      <c r="G108" s="24"/>
      <c r="H108" s="24"/>
      <c r="I108" s="31"/>
      <c r="J108" s="31"/>
      <c r="K108" s="35"/>
    </row>
    <row r="109" spans="2:11" x14ac:dyDescent="0.35">
      <c r="C109" s="58" t="s">
        <v>6</v>
      </c>
      <c r="D109" s="54"/>
      <c r="E109" s="6"/>
      <c r="F109" s="19"/>
      <c r="G109" s="24" t="s">
        <v>2</v>
      </c>
      <c r="H109" s="24" t="s">
        <v>2</v>
      </c>
      <c r="I109" s="31"/>
      <c r="J109" s="31"/>
      <c r="K109" s="35"/>
    </row>
    <row r="110" spans="2:11" x14ac:dyDescent="0.35">
      <c r="C110" s="57"/>
      <c r="D110" s="54"/>
      <c r="E110" s="6"/>
      <c r="F110" s="19"/>
      <c r="G110" s="24"/>
      <c r="H110" s="24"/>
      <c r="I110" s="31"/>
      <c r="J110" s="31"/>
      <c r="K110" s="35"/>
    </row>
    <row r="111" spans="2:11" x14ac:dyDescent="0.35">
      <c r="C111" s="58" t="s">
        <v>7</v>
      </c>
      <c r="D111" s="54"/>
      <c r="E111" s="6"/>
      <c r="F111" s="19"/>
      <c r="G111" s="24" t="s">
        <v>2</v>
      </c>
      <c r="H111" s="24" t="s">
        <v>2</v>
      </c>
      <c r="I111" s="31"/>
      <c r="J111" s="31"/>
      <c r="K111" s="35"/>
    </row>
    <row r="112" spans="2:11" x14ac:dyDescent="0.35">
      <c r="C112" s="57"/>
      <c r="D112" s="54"/>
      <c r="E112" s="6"/>
      <c r="F112" s="19"/>
      <c r="G112" s="24"/>
      <c r="H112" s="24"/>
      <c r="I112" s="31"/>
      <c r="J112" s="31"/>
      <c r="K112" s="35"/>
    </row>
    <row r="113" spans="1:11" x14ac:dyDescent="0.35">
      <c r="C113" s="58" t="s">
        <v>8</v>
      </c>
      <c r="D113" s="54"/>
      <c r="E113" s="6"/>
      <c r="F113" s="19"/>
      <c r="G113" s="24" t="s">
        <v>2</v>
      </c>
      <c r="H113" s="24" t="s">
        <v>2</v>
      </c>
      <c r="I113" s="31"/>
      <c r="J113" s="31"/>
      <c r="K113" s="35"/>
    </row>
    <row r="114" spans="1:11" x14ac:dyDescent="0.35">
      <c r="C114" s="57"/>
      <c r="D114" s="54"/>
      <c r="E114" s="6"/>
      <c r="F114" s="19"/>
      <c r="G114" s="24"/>
      <c r="H114" s="24"/>
      <c r="I114" s="31"/>
      <c r="J114" s="31"/>
      <c r="K114" s="35"/>
    </row>
    <row r="115" spans="1:11" x14ac:dyDescent="0.35">
      <c r="C115" s="58" t="s">
        <v>9</v>
      </c>
      <c r="D115" s="54"/>
      <c r="E115" s="6"/>
      <c r="F115" s="19"/>
      <c r="G115" s="24" t="s">
        <v>2</v>
      </c>
      <c r="H115" s="24" t="s">
        <v>2</v>
      </c>
      <c r="I115" s="31"/>
      <c r="J115" s="31"/>
      <c r="K115" s="35"/>
    </row>
    <row r="116" spans="1:11" x14ac:dyDescent="0.35">
      <c r="C116" s="57"/>
      <c r="D116" s="54"/>
      <c r="E116" s="6"/>
      <c r="F116" s="19"/>
      <c r="G116" s="24"/>
      <c r="H116" s="24"/>
      <c r="I116" s="31"/>
      <c r="J116" s="31"/>
      <c r="K116" s="35"/>
    </row>
    <row r="117" spans="1:11" x14ac:dyDescent="0.35">
      <c r="C117" s="58" t="s">
        <v>10</v>
      </c>
      <c r="D117" s="54"/>
      <c r="E117" s="6"/>
      <c r="F117" s="19"/>
      <c r="G117" s="24" t="s">
        <v>2</v>
      </c>
      <c r="H117" s="24" t="s">
        <v>2</v>
      </c>
      <c r="I117" s="31"/>
      <c r="J117" s="31"/>
      <c r="K117" s="35"/>
    </row>
    <row r="118" spans="1:11" x14ac:dyDescent="0.35">
      <c r="C118" s="57"/>
      <c r="D118" s="54"/>
      <c r="E118" s="6"/>
      <c r="F118" s="19"/>
      <c r="G118" s="24"/>
      <c r="H118" s="24"/>
      <c r="I118" s="31"/>
      <c r="J118" s="31"/>
      <c r="K118" s="35"/>
    </row>
    <row r="119" spans="1:11" x14ac:dyDescent="0.35">
      <c r="A119" s="10"/>
      <c r="B119" s="28"/>
      <c r="C119" s="58" t="s">
        <v>11</v>
      </c>
      <c r="D119" s="54"/>
      <c r="E119" s="6"/>
      <c r="F119" s="19"/>
      <c r="G119" s="24"/>
      <c r="H119" s="24"/>
      <c r="I119" s="31"/>
      <c r="J119" s="31"/>
      <c r="K119" s="35"/>
    </row>
    <row r="120" spans="1:11" x14ac:dyDescent="0.35">
      <c r="A120" s="28"/>
      <c r="B120" s="28"/>
      <c r="C120" s="58" t="s">
        <v>13</v>
      </c>
      <c r="D120" s="54"/>
      <c r="E120" s="6"/>
      <c r="F120" s="19"/>
      <c r="G120" s="24" t="s">
        <v>2</v>
      </c>
      <c r="H120" s="24" t="s">
        <v>2</v>
      </c>
      <c r="I120" s="31"/>
      <c r="J120" s="31"/>
      <c r="K120" s="35"/>
    </row>
    <row r="121" spans="1:11" x14ac:dyDescent="0.35">
      <c r="A121" s="28"/>
      <c r="B121" s="28"/>
      <c r="C121" s="58"/>
      <c r="D121" s="54"/>
      <c r="E121" s="6"/>
      <c r="F121" s="19"/>
      <c r="G121" s="24"/>
      <c r="H121" s="24"/>
      <c r="I121" s="31"/>
      <c r="J121" s="31"/>
      <c r="K121" s="35"/>
    </row>
    <row r="122" spans="1:11" x14ac:dyDescent="0.35">
      <c r="A122" s="28"/>
      <c r="B122" s="28"/>
      <c r="C122" s="58" t="s">
        <v>14</v>
      </c>
      <c r="D122" s="54"/>
      <c r="E122" s="6"/>
      <c r="F122" s="19"/>
      <c r="G122" s="24" t="s">
        <v>2</v>
      </c>
      <c r="H122" s="24" t="s">
        <v>2</v>
      </c>
      <c r="I122" s="31"/>
      <c r="J122" s="31"/>
      <c r="K122" s="35"/>
    </row>
    <row r="123" spans="1:11" x14ac:dyDescent="0.35">
      <c r="A123" s="28"/>
      <c r="B123" s="28"/>
      <c r="C123" s="58"/>
      <c r="D123" s="54"/>
      <c r="E123" s="6"/>
      <c r="F123" s="19"/>
      <c r="G123" s="24"/>
      <c r="H123" s="24"/>
      <c r="I123" s="31"/>
      <c r="J123" s="31"/>
      <c r="K123" s="35"/>
    </row>
    <row r="124" spans="1:11" x14ac:dyDescent="0.35">
      <c r="C124" s="59" t="s">
        <v>15</v>
      </c>
      <c r="D124" s="54"/>
      <c r="E124" s="6"/>
      <c r="F124" s="19"/>
      <c r="G124" s="24"/>
      <c r="H124" s="24"/>
      <c r="I124" s="31"/>
      <c r="J124" s="31"/>
      <c r="K124" s="35"/>
    </row>
    <row r="125" spans="1:11" x14ac:dyDescent="0.35">
      <c r="B125" s="8" t="s">
        <v>1021</v>
      </c>
      <c r="C125" s="57" t="s">
        <v>1022</v>
      </c>
      <c r="D125" s="54" t="s">
        <v>1023</v>
      </c>
      <c r="E125" s="6" t="s">
        <v>189</v>
      </c>
      <c r="F125" s="19">
        <v>70000000</v>
      </c>
      <c r="G125" s="24">
        <v>69335.77</v>
      </c>
      <c r="H125" s="24">
        <v>1.75</v>
      </c>
      <c r="I125" s="31">
        <v>6.4752999999999998</v>
      </c>
      <c r="J125" s="31"/>
      <c r="K125" s="35"/>
    </row>
    <row r="126" spans="1:11" x14ac:dyDescent="0.35">
      <c r="B126" s="8" t="s">
        <v>1024</v>
      </c>
      <c r="C126" s="57" t="s">
        <v>1025</v>
      </c>
      <c r="D126" s="54" t="s">
        <v>1026</v>
      </c>
      <c r="E126" s="6" t="s">
        <v>189</v>
      </c>
      <c r="F126" s="19">
        <v>60000000</v>
      </c>
      <c r="G126" s="24">
        <v>59802.48</v>
      </c>
      <c r="H126" s="24">
        <v>1.51</v>
      </c>
      <c r="I126" s="31">
        <v>6.3449999999999998</v>
      </c>
      <c r="J126" s="31"/>
      <c r="K126" s="35"/>
    </row>
    <row r="127" spans="1:11" x14ac:dyDescent="0.35">
      <c r="B127" s="8" t="s">
        <v>1027</v>
      </c>
      <c r="C127" s="57" t="s">
        <v>1028</v>
      </c>
      <c r="D127" s="54" t="s">
        <v>1029</v>
      </c>
      <c r="E127" s="6" t="s">
        <v>189</v>
      </c>
      <c r="F127" s="19">
        <v>60000000</v>
      </c>
      <c r="G127" s="24">
        <v>59286</v>
      </c>
      <c r="H127" s="24">
        <v>1.5</v>
      </c>
      <c r="I127" s="31">
        <v>6.4646999999999997</v>
      </c>
      <c r="J127" s="31"/>
      <c r="K127" s="35"/>
    </row>
    <row r="128" spans="1:11" x14ac:dyDescent="0.35">
      <c r="B128" s="8" t="s">
        <v>1030</v>
      </c>
      <c r="C128" s="57" t="s">
        <v>1031</v>
      </c>
      <c r="D128" s="54" t="s">
        <v>1032</v>
      </c>
      <c r="E128" s="6" t="s">
        <v>189</v>
      </c>
      <c r="F128" s="19">
        <v>50000000</v>
      </c>
      <c r="G128" s="24">
        <v>49766.25</v>
      </c>
      <c r="H128" s="24">
        <v>1.26</v>
      </c>
      <c r="I128" s="31">
        <v>6.3495999999999997</v>
      </c>
      <c r="J128" s="31"/>
      <c r="K128" s="35"/>
    </row>
    <row r="129" spans="1:11" x14ac:dyDescent="0.35">
      <c r="B129" s="8" t="s">
        <v>1033</v>
      </c>
      <c r="C129" s="57" t="s">
        <v>1034</v>
      </c>
      <c r="D129" s="54" t="s">
        <v>1035</v>
      </c>
      <c r="E129" s="6" t="s">
        <v>189</v>
      </c>
      <c r="F129" s="19">
        <v>40000000</v>
      </c>
      <c r="G129" s="24">
        <v>39720.519999999997</v>
      </c>
      <c r="H129" s="24">
        <v>1</v>
      </c>
      <c r="I129" s="31">
        <v>6.4210000000000003</v>
      </c>
      <c r="J129" s="31"/>
      <c r="K129" s="35"/>
    </row>
    <row r="130" spans="1:11" x14ac:dyDescent="0.35">
      <c r="B130" s="8" t="s">
        <v>1036</v>
      </c>
      <c r="C130" s="57" t="s">
        <v>1037</v>
      </c>
      <c r="D130" s="54" t="s">
        <v>1038</v>
      </c>
      <c r="E130" s="6" t="s">
        <v>189</v>
      </c>
      <c r="F130" s="19">
        <v>10000000</v>
      </c>
      <c r="G130" s="24">
        <v>9942.08</v>
      </c>
      <c r="H130" s="24">
        <v>0.25</v>
      </c>
      <c r="I130" s="31">
        <v>6.4436</v>
      </c>
      <c r="J130" s="31"/>
      <c r="K130" s="35"/>
    </row>
    <row r="131" spans="1:11" x14ac:dyDescent="0.35">
      <c r="B131" s="8" t="s">
        <v>186</v>
      </c>
      <c r="C131" s="57" t="s">
        <v>187</v>
      </c>
      <c r="D131" s="54" t="s">
        <v>188</v>
      </c>
      <c r="E131" s="6" t="s">
        <v>189</v>
      </c>
      <c r="F131" s="19">
        <v>9000000</v>
      </c>
      <c r="G131" s="24">
        <v>8850.66</v>
      </c>
      <c r="H131" s="24">
        <v>0.22</v>
      </c>
      <c r="I131" s="31">
        <v>6.4154</v>
      </c>
      <c r="J131" s="31"/>
      <c r="K131" s="35"/>
    </row>
    <row r="132" spans="1:11" x14ac:dyDescent="0.35">
      <c r="C132" s="58" t="s">
        <v>175</v>
      </c>
      <c r="D132" s="54"/>
      <c r="E132" s="6"/>
      <c r="F132" s="19"/>
      <c r="G132" s="25">
        <v>296703.76</v>
      </c>
      <c r="H132" s="25">
        <v>7.49</v>
      </c>
      <c r="I132" s="31"/>
      <c r="J132" s="31"/>
      <c r="K132" s="35"/>
    </row>
    <row r="133" spans="1:11" x14ac:dyDescent="0.35">
      <c r="C133" s="57"/>
      <c r="D133" s="54"/>
      <c r="E133" s="6"/>
      <c r="F133" s="19"/>
      <c r="G133" s="24"/>
      <c r="H133" s="24"/>
      <c r="I133" s="31"/>
      <c r="J133" s="31"/>
      <c r="K133" s="35"/>
    </row>
    <row r="134" spans="1:11" x14ac:dyDescent="0.35">
      <c r="C134" s="58" t="s">
        <v>16</v>
      </c>
      <c r="D134" s="54"/>
      <c r="E134" s="6"/>
      <c r="F134" s="19"/>
      <c r="G134" s="24" t="s">
        <v>2</v>
      </c>
      <c r="H134" s="24" t="s">
        <v>2</v>
      </c>
      <c r="I134" s="31"/>
      <c r="J134" s="31"/>
      <c r="K134" s="35"/>
    </row>
    <row r="135" spans="1:11" x14ac:dyDescent="0.35">
      <c r="C135" s="57"/>
      <c r="D135" s="54"/>
      <c r="E135" s="6"/>
      <c r="F135" s="19"/>
      <c r="G135" s="24"/>
      <c r="H135" s="24"/>
      <c r="I135" s="31"/>
      <c r="J135" s="31"/>
      <c r="K135" s="35"/>
    </row>
    <row r="136" spans="1:11" x14ac:dyDescent="0.35">
      <c r="C136" s="58" t="s">
        <v>17</v>
      </c>
      <c r="D136" s="54"/>
      <c r="E136" s="6"/>
      <c r="F136" s="19"/>
      <c r="G136" s="24" t="s">
        <v>2</v>
      </c>
      <c r="H136" s="24" t="s">
        <v>2</v>
      </c>
      <c r="I136" s="31"/>
      <c r="J136" s="31"/>
      <c r="K136" s="35"/>
    </row>
    <row r="137" spans="1:11" x14ac:dyDescent="0.35">
      <c r="C137" s="57"/>
      <c r="D137" s="54"/>
      <c r="E137" s="6"/>
      <c r="F137" s="19"/>
      <c r="G137" s="24"/>
      <c r="H137" s="24"/>
      <c r="I137" s="31"/>
      <c r="J137" s="31"/>
      <c r="K137" s="35"/>
    </row>
    <row r="138" spans="1:11" x14ac:dyDescent="0.35">
      <c r="A138" s="10"/>
      <c r="B138" s="28"/>
      <c r="C138" s="58" t="s">
        <v>18</v>
      </c>
      <c r="D138" s="54"/>
      <c r="E138" s="6"/>
      <c r="F138" s="19"/>
      <c r="G138" s="24"/>
      <c r="H138" s="24"/>
      <c r="I138" s="31"/>
      <c r="J138" s="31"/>
      <c r="K138" s="35"/>
    </row>
    <row r="139" spans="1:11" x14ac:dyDescent="0.35">
      <c r="A139" s="28"/>
      <c r="B139" s="28"/>
      <c r="C139" s="58" t="s">
        <v>19</v>
      </c>
      <c r="D139" s="54"/>
      <c r="E139" s="6"/>
      <c r="F139" s="19"/>
      <c r="G139" s="24" t="s">
        <v>2</v>
      </c>
      <c r="H139" s="24" t="s">
        <v>2</v>
      </c>
      <c r="I139" s="31"/>
      <c r="J139" s="31"/>
      <c r="K139" s="35"/>
    </row>
    <row r="140" spans="1:11" x14ac:dyDescent="0.35">
      <c r="A140" s="28"/>
      <c r="B140" s="28"/>
      <c r="C140" s="58"/>
      <c r="D140" s="54"/>
      <c r="E140" s="6"/>
      <c r="F140" s="19"/>
      <c r="G140" s="24"/>
      <c r="H140" s="24"/>
      <c r="I140" s="31"/>
      <c r="J140" s="31"/>
      <c r="K140" s="35"/>
    </row>
    <row r="141" spans="1:11" x14ac:dyDescent="0.35">
      <c r="A141" s="28"/>
      <c r="B141" s="28"/>
      <c r="C141" s="58" t="s">
        <v>20</v>
      </c>
      <c r="D141" s="54"/>
      <c r="E141" s="6"/>
      <c r="F141" s="19"/>
      <c r="G141" s="24" t="s">
        <v>2</v>
      </c>
      <c r="H141" s="24" t="s">
        <v>2</v>
      </c>
      <c r="I141" s="31"/>
      <c r="J141" s="31"/>
      <c r="K141" s="35"/>
    </row>
    <row r="142" spans="1:11" x14ac:dyDescent="0.35">
      <c r="A142" s="28"/>
      <c r="B142" s="28"/>
      <c r="C142" s="58"/>
      <c r="D142" s="54"/>
      <c r="E142" s="6"/>
      <c r="F142" s="19"/>
      <c r="G142" s="24"/>
      <c r="H142" s="24"/>
      <c r="I142" s="31"/>
      <c r="J142" s="31"/>
      <c r="K142" s="35"/>
    </row>
    <row r="143" spans="1:11" x14ac:dyDescent="0.35">
      <c r="A143" s="28"/>
      <c r="B143" s="28"/>
      <c r="C143" s="58" t="s">
        <v>21</v>
      </c>
      <c r="D143" s="54"/>
      <c r="E143" s="6"/>
      <c r="F143" s="19"/>
      <c r="G143" s="24" t="s">
        <v>2</v>
      </c>
      <c r="H143" s="24" t="s">
        <v>2</v>
      </c>
      <c r="I143" s="31"/>
      <c r="J143" s="31"/>
      <c r="K143" s="35"/>
    </row>
    <row r="144" spans="1:11" x14ac:dyDescent="0.35">
      <c r="A144" s="28"/>
      <c r="B144" s="28"/>
      <c r="C144" s="58"/>
      <c r="D144" s="54"/>
      <c r="E144" s="6"/>
      <c r="F144" s="19"/>
      <c r="G144" s="24"/>
      <c r="H144" s="24"/>
      <c r="I144" s="31"/>
      <c r="J144" s="31"/>
      <c r="K144" s="35"/>
    </row>
    <row r="145" spans="1:54" x14ac:dyDescent="0.35">
      <c r="A145" s="28"/>
      <c r="B145" s="28"/>
      <c r="C145" s="58" t="s">
        <v>22</v>
      </c>
      <c r="D145" s="54"/>
      <c r="E145" s="6"/>
      <c r="F145" s="19"/>
      <c r="G145" s="24" t="s">
        <v>2</v>
      </c>
      <c r="H145" s="24" t="s">
        <v>2</v>
      </c>
      <c r="I145" s="31"/>
      <c r="J145" s="31"/>
      <c r="K145" s="35"/>
    </row>
    <row r="146" spans="1:54" x14ac:dyDescent="0.35">
      <c r="A146" s="28"/>
      <c r="B146" s="28"/>
      <c r="C146" s="58"/>
      <c r="D146" s="54"/>
      <c r="E146" s="6"/>
      <c r="F146" s="19"/>
      <c r="G146" s="24"/>
      <c r="H146" s="24"/>
      <c r="I146" s="31"/>
      <c r="J146" s="31"/>
      <c r="K146" s="35"/>
    </row>
    <row r="147" spans="1:54" x14ac:dyDescent="0.35">
      <c r="A147" s="28"/>
      <c r="B147" s="28"/>
      <c r="C147" s="58" t="s">
        <v>23</v>
      </c>
      <c r="D147" s="54"/>
      <c r="E147" s="6"/>
      <c r="F147" s="19"/>
      <c r="G147" s="24" t="s">
        <v>2</v>
      </c>
      <c r="H147" s="24" t="s">
        <v>2</v>
      </c>
      <c r="I147" s="31"/>
      <c r="J147" s="31"/>
      <c r="K147" s="35"/>
    </row>
    <row r="148" spans="1:54" x14ac:dyDescent="0.35">
      <c r="A148" s="28"/>
      <c r="B148" s="28"/>
      <c r="C148" s="58"/>
      <c r="D148" s="54"/>
      <c r="E148" s="6"/>
      <c r="F148" s="19"/>
      <c r="G148" s="24"/>
      <c r="H148" s="24"/>
      <c r="I148" s="31"/>
      <c r="J148" s="31"/>
      <c r="K148" s="35"/>
    </row>
    <row r="149" spans="1:54" x14ac:dyDescent="0.35">
      <c r="C149" s="59" t="s">
        <v>24</v>
      </c>
      <c r="D149" s="54"/>
      <c r="E149" s="6"/>
      <c r="F149" s="19"/>
      <c r="G149" s="24"/>
      <c r="H149" s="24"/>
      <c r="I149" s="31"/>
      <c r="J149" s="31"/>
      <c r="K149" s="35"/>
    </row>
    <row r="150" spans="1:54" x14ac:dyDescent="0.35">
      <c r="B150" s="8" t="s">
        <v>190</v>
      </c>
      <c r="C150" s="57" t="s">
        <v>191</v>
      </c>
      <c r="D150" s="54"/>
      <c r="E150" s="6"/>
      <c r="F150" s="19"/>
      <c r="G150" s="24">
        <v>658054.67000000004</v>
      </c>
      <c r="H150" s="24">
        <v>16.62</v>
      </c>
      <c r="I150" s="31"/>
      <c r="J150" s="31"/>
      <c r="K150" s="35"/>
    </row>
    <row r="151" spans="1:54" x14ac:dyDescent="0.35">
      <c r="C151" s="58" t="s">
        <v>175</v>
      </c>
      <c r="D151" s="54"/>
      <c r="E151" s="6"/>
      <c r="F151" s="19"/>
      <c r="G151" s="25">
        <v>658054.67000000004</v>
      </c>
      <c r="H151" s="25">
        <v>16.62</v>
      </c>
      <c r="I151" s="31"/>
      <c r="J151" s="31"/>
      <c r="K151" s="35"/>
    </row>
    <row r="152" spans="1:54" x14ac:dyDescent="0.35">
      <c r="C152" s="57"/>
      <c r="D152" s="54"/>
      <c r="E152" s="6"/>
      <c r="F152" s="19"/>
      <c r="G152" s="24"/>
      <c r="H152" s="24"/>
      <c r="I152" s="31"/>
      <c r="J152" s="31"/>
      <c r="K152" s="35"/>
    </row>
    <row r="153" spans="1:54" x14ac:dyDescent="0.35">
      <c r="A153" s="10"/>
      <c r="B153" s="28"/>
      <c r="C153" s="58" t="s">
        <v>25</v>
      </c>
      <c r="D153" s="54"/>
      <c r="E153" s="6"/>
      <c r="F153" s="19"/>
      <c r="G153" s="24"/>
      <c r="H153" s="24"/>
      <c r="I153" s="31"/>
      <c r="J153" s="31"/>
      <c r="K153" s="35"/>
    </row>
    <row r="154" spans="1:54" s="2" customFormat="1" ht="13.5" x14ac:dyDescent="0.35">
      <c r="A154" s="28"/>
      <c r="B154" s="28"/>
      <c r="C154" s="57" t="s">
        <v>4926</v>
      </c>
      <c r="D154" s="54"/>
      <c r="E154" s="6"/>
      <c r="F154" s="19"/>
      <c r="G154" s="24">
        <v>2014</v>
      </c>
      <c r="H154" s="24">
        <v>0.05</v>
      </c>
      <c r="I154" s="31"/>
      <c r="J154" s="31"/>
      <c r="K154" s="35"/>
      <c r="L154" s="3"/>
      <c r="AI154" s="3"/>
      <c r="AV154" s="3"/>
      <c r="AX154" s="3"/>
      <c r="BB154" s="3"/>
    </row>
    <row r="155" spans="1:54" x14ac:dyDescent="0.35">
      <c r="B155" s="8"/>
      <c r="C155" s="57" t="s">
        <v>192</v>
      </c>
      <c r="D155" s="54"/>
      <c r="E155" s="6"/>
      <c r="F155" s="19"/>
      <c r="G155" s="24">
        <v>-5666.57</v>
      </c>
      <c r="H155" s="24">
        <v>-0.12000000000000001</v>
      </c>
      <c r="I155" s="31"/>
      <c r="J155" s="31"/>
      <c r="K155" s="35"/>
    </row>
    <row r="156" spans="1:54" x14ac:dyDescent="0.35">
      <c r="C156" s="58" t="s">
        <v>175</v>
      </c>
      <c r="D156" s="54"/>
      <c r="E156" s="6"/>
      <c r="F156" s="19"/>
      <c r="G156" s="25">
        <v>-3652.57</v>
      </c>
      <c r="H156" s="25">
        <v>-6.9999999999999993E-2</v>
      </c>
      <c r="I156" s="31"/>
      <c r="J156" s="31"/>
      <c r="K156" s="35"/>
    </row>
    <row r="157" spans="1:54" x14ac:dyDescent="0.35">
      <c r="C157" s="57"/>
      <c r="D157" s="54"/>
      <c r="E157" s="6"/>
      <c r="F157" s="19"/>
      <c r="G157" s="24"/>
      <c r="H157" s="24"/>
      <c r="I157" s="31"/>
      <c r="J157" s="31"/>
      <c r="K157" s="35"/>
    </row>
    <row r="158" spans="1:54" x14ac:dyDescent="0.35">
      <c r="C158" s="60" t="s">
        <v>193</v>
      </c>
      <c r="D158" s="55"/>
      <c r="E158" s="5"/>
      <c r="F158" s="20"/>
      <c r="G158" s="26">
        <v>3958967.07</v>
      </c>
      <c r="H158" s="26">
        <v>100</v>
      </c>
      <c r="I158" s="32"/>
      <c r="J158" s="32"/>
      <c r="K158" s="36"/>
    </row>
    <row r="160" spans="1:54" s="50" customFormat="1" ht="15" x14ac:dyDescent="0.4">
      <c r="C160" s="50" t="s">
        <v>4704</v>
      </c>
      <c r="F160" s="51"/>
      <c r="G160" s="51"/>
      <c r="H160" s="51"/>
    </row>
    <row r="161" spans="2:9" s="42" customFormat="1" ht="27" x14ac:dyDescent="0.35">
      <c r="B161" s="43"/>
      <c r="C161" s="43" t="s">
        <v>4699</v>
      </c>
      <c r="D161" s="43" t="s">
        <v>4700</v>
      </c>
      <c r="E161" s="43" t="s">
        <v>4701</v>
      </c>
      <c r="F161" s="44" t="s">
        <v>34</v>
      </c>
      <c r="G161" s="45" t="s">
        <v>4702</v>
      </c>
      <c r="H161" s="44" t="s">
        <v>36</v>
      </c>
      <c r="I161" s="43" t="s">
        <v>39</v>
      </c>
    </row>
    <row r="162" spans="2:9" s="42" customFormat="1" ht="13.5" x14ac:dyDescent="0.35">
      <c r="B162" s="43"/>
      <c r="C162" s="43" t="s">
        <v>4698</v>
      </c>
      <c r="D162" s="43"/>
      <c r="E162" s="43"/>
      <c r="F162" s="44"/>
      <c r="G162" s="45"/>
      <c r="H162" s="44"/>
      <c r="I162" s="43"/>
    </row>
    <row r="163" spans="2:9" s="2" customFormat="1" ht="13.5" x14ac:dyDescent="0.35">
      <c r="B163" s="46">
        <v>2300128</v>
      </c>
      <c r="C163" s="46" t="s">
        <v>4947</v>
      </c>
      <c r="D163" s="46" t="s">
        <v>4697</v>
      </c>
      <c r="E163" s="46" t="s">
        <v>12</v>
      </c>
      <c r="F163" s="47">
        <v>343500</v>
      </c>
      <c r="G163" s="47">
        <v>167038.03875000001</v>
      </c>
      <c r="H163" s="47">
        <v>4.22</v>
      </c>
      <c r="I163" s="46"/>
    </row>
    <row r="164" spans="2:9" s="2" customFormat="1" ht="13.5" x14ac:dyDescent="0.35">
      <c r="B164" s="46">
        <v>2300127</v>
      </c>
      <c r="C164" s="46" t="s">
        <v>4946</v>
      </c>
      <c r="D164" s="46" t="s">
        <v>4697</v>
      </c>
      <c r="E164" s="46" t="s">
        <v>12</v>
      </c>
      <c r="F164" s="47">
        <v>1374975</v>
      </c>
      <c r="G164" s="47">
        <v>306345.11748750001</v>
      </c>
      <c r="H164" s="47">
        <v>7.74</v>
      </c>
      <c r="I164" s="46"/>
    </row>
    <row r="165" spans="2:9" s="1" customFormat="1" ht="13.5" x14ac:dyDescent="0.35">
      <c r="B165" s="48"/>
      <c r="C165" s="48" t="s">
        <v>4707</v>
      </c>
      <c r="D165" s="48"/>
      <c r="E165" s="48"/>
      <c r="F165" s="49"/>
      <c r="G165" s="49"/>
      <c r="H165" s="49"/>
      <c r="I165" s="48"/>
    </row>
    <row r="166" spans="2:9" s="2" customFormat="1" ht="13.5" x14ac:dyDescent="0.35">
      <c r="B166" s="46">
        <v>2219211</v>
      </c>
      <c r="C166" s="46" t="s">
        <v>4796</v>
      </c>
      <c r="D166" s="46" t="s">
        <v>4706</v>
      </c>
      <c r="E166" s="46" t="s">
        <v>50</v>
      </c>
      <c r="F166" s="47">
        <v>-3300000</v>
      </c>
      <c r="G166" s="47">
        <v>-49369.65</v>
      </c>
      <c r="H166" s="47">
        <v>-1.25</v>
      </c>
      <c r="I166" s="46"/>
    </row>
    <row r="167" spans="2:9" s="2" customFormat="1" ht="13.5" x14ac:dyDescent="0.35">
      <c r="B167" s="46">
        <v>2219170</v>
      </c>
      <c r="C167" s="46" t="s">
        <v>4724</v>
      </c>
      <c r="D167" s="46" t="s">
        <v>4706</v>
      </c>
      <c r="E167" s="46" t="s">
        <v>43</v>
      </c>
      <c r="F167" s="47">
        <v>-5226000</v>
      </c>
      <c r="G167" s="47">
        <v>-36210.953999999998</v>
      </c>
      <c r="H167" s="47">
        <v>-0.91</v>
      </c>
      <c r="I167" s="46"/>
    </row>
    <row r="168" spans="2:9" s="2" customFormat="1" ht="13.5" x14ac:dyDescent="0.35">
      <c r="B168" s="46">
        <v>2219212</v>
      </c>
      <c r="C168" s="46" t="s">
        <v>4710</v>
      </c>
      <c r="D168" s="46" t="s">
        <v>4706</v>
      </c>
      <c r="E168" s="46" t="s">
        <v>246</v>
      </c>
      <c r="F168" s="47">
        <v>-7480000</v>
      </c>
      <c r="G168" s="47">
        <v>-24324.959999999999</v>
      </c>
      <c r="H168" s="47">
        <v>-0.61</v>
      </c>
      <c r="I168" s="46"/>
    </row>
    <row r="169" spans="2:9" s="2" customFormat="1" ht="13.5" x14ac:dyDescent="0.35">
      <c r="B169" s="46">
        <v>2219197</v>
      </c>
      <c r="C169" s="46" t="s">
        <v>4800</v>
      </c>
      <c r="D169" s="46" t="s">
        <v>4706</v>
      </c>
      <c r="E169" s="46" t="s">
        <v>86</v>
      </c>
      <c r="F169" s="47">
        <v>-1148250</v>
      </c>
      <c r="G169" s="47">
        <v>-6353.2672499999999</v>
      </c>
      <c r="H169" s="47">
        <v>-0.16</v>
      </c>
      <c r="I169" s="46"/>
    </row>
    <row r="170" spans="2:9" s="2" customFormat="1" ht="13.5" x14ac:dyDescent="0.35">
      <c r="B170" s="46">
        <v>2219115</v>
      </c>
      <c r="C170" s="46" t="s">
        <v>4799</v>
      </c>
      <c r="D170" s="46" t="s">
        <v>4706</v>
      </c>
      <c r="E170" s="46" t="s">
        <v>150</v>
      </c>
      <c r="F170" s="47">
        <v>-399900</v>
      </c>
      <c r="G170" s="47">
        <v>-5198.7</v>
      </c>
      <c r="H170" s="47">
        <v>-0.13</v>
      </c>
      <c r="I170" s="46"/>
    </row>
    <row r="171" spans="2:9" s="2" customFormat="1" ht="13.5" x14ac:dyDescent="0.35">
      <c r="B171" s="46">
        <v>2219295</v>
      </c>
      <c r="C171" s="46" t="s">
        <v>4801</v>
      </c>
      <c r="D171" s="46" t="s">
        <v>4697</v>
      </c>
      <c r="E171" s="46" t="s">
        <v>202</v>
      </c>
      <c r="F171" s="47">
        <v>85400</v>
      </c>
      <c r="G171" s="47">
        <v>212.90219999999999</v>
      </c>
      <c r="H171" s="47">
        <v>0.01</v>
      </c>
      <c r="I171" s="46"/>
    </row>
    <row r="172" spans="2:9" s="2" customFormat="1" ht="13.5" x14ac:dyDescent="0.35">
      <c r="B172" s="46">
        <v>2219301</v>
      </c>
      <c r="C172" s="46" t="s">
        <v>4802</v>
      </c>
      <c r="D172" s="46" t="s">
        <v>4697</v>
      </c>
      <c r="E172" s="46" t="s">
        <v>123</v>
      </c>
      <c r="F172" s="47">
        <v>7575600</v>
      </c>
      <c r="G172" s="47">
        <v>12086.8698</v>
      </c>
      <c r="H172" s="47">
        <v>0.31</v>
      </c>
      <c r="I172" s="46"/>
    </row>
    <row r="173" spans="2:9" s="2" customFormat="1" ht="13.5" x14ac:dyDescent="0.35">
      <c r="B173" s="46">
        <v>2219226</v>
      </c>
      <c r="C173" s="46" t="s">
        <v>4723</v>
      </c>
      <c r="D173" s="46" t="s">
        <v>4697</v>
      </c>
      <c r="E173" s="46" t="s">
        <v>50</v>
      </c>
      <c r="F173" s="47">
        <v>932400</v>
      </c>
      <c r="G173" s="47">
        <v>32670.8298</v>
      </c>
      <c r="H173" s="47">
        <v>0.83</v>
      </c>
      <c r="I173" s="46"/>
    </row>
    <row r="174" spans="2:9" s="1" customFormat="1" ht="13.5" x14ac:dyDescent="0.35">
      <c r="B174" s="48"/>
      <c r="C174" s="48" t="s">
        <v>4703</v>
      </c>
      <c r="D174" s="48"/>
      <c r="E174" s="48"/>
      <c r="F174" s="49"/>
      <c r="G174" s="49">
        <v>396896.22678749997</v>
      </c>
      <c r="H174" s="49">
        <v>10.050000000000001</v>
      </c>
      <c r="I174" s="48"/>
    </row>
    <row r="176" spans="2:9" x14ac:dyDescent="0.35">
      <c r="C176" s="1" t="s">
        <v>194</v>
      </c>
    </row>
    <row r="177" spans="3:11" x14ac:dyDescent="0.35">
      <c r="C177" s="37" t="s">
        <v>195</v>
      </c>
      <c r="D177" s="37"/>
      <c r="E177" s="37"/>
      <c r="F177" s="37"/>
      <c r="G177" s="37"/>
      <c r="H177" s="37"/>
      <c r="I177" s="37"/>
      <c r="J177" s="37"/>
      <c r="K177" s="37"/>
    </row>
    <row r="178" spans="3:11" x14ac:dyDescent="0.35">
      <c r="C178" s="2" t="s">
        <v>196</v>
      </c>
    </row>
    <row r="179" spans="3:11" x14ac:dyDescent="0.35">
      <c r="C179" s="2" t="s">
        <v>197</v>
      </c>
    </row>
    <row r="180" spans="3:11" ht="30" customHeight="1" x14ac:dyDescent="0.35">
      <c r="C180" s="89" t="s">
        <v>198</v>
      </c>
      <c r="D180" s="90"/>
      <c r="E180" s="90"/>
      <c r="F180" s="90"/>
      <c r="G180" s="90"/>
      <c r="H180" s="90"/>
      <c r="I180" s="90"/>
      <c r="J180" s="90"/>
      <c r="K180" s="90"/>
    </row>
    <row r="181" spans="3:11" x14ac:dyDescent="0.35">
      <c r="C181" s="2" t="s">
        <v>199</v>
      </c>
    </row>
    <row r="183" spans="3:11" x14ac:dyDescent="0.35">
      <c r="C183" s="86" t="s">
        <v>5013</v>
      </c>
      <c r="E183" s="86" t="s">
        <v>5014</v>
      </c>
      <c r="F183" s="87"/>
    </row>
    <row r="184" spans="3:11" x14ac:dyDescent="0.35">
      <c r="E184" s="2" t="s">
        <v>5017</v>
      </c>
    </row>
  </sheetData>
  <mergeCells count="1">
    <mergeCell ref="C180:K180"/>
  </mergeCells>
  <hyperlinks>
    <hyperlink ref="J2" location="'Index'!A1" display="'Index'!A1" xr:uid="{5B4F621D-02B6-4C81-B7CA-9A5F54541CF3}"/>
  </hyperlinks>
  <pageMargins left="0.7" right="0.7" top="0.75" bottom="0.75" header="0.3" footer="0.3"/>
  <pageSetup orientation="portrait" horizontalDpi="4294967293"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3504-775A-4914-B4A8-D1DC619BADD9}">
  <sheetPr codeName="Sheet1108"/>
  <dimension ref="A1:IV78"/>
  <sheetViews>
    <sheetView showGridLines="0" zoomScale="90" zoomScaleNormal="90" workbookViewId="0">
      <pane ySplit="6" topLeftCell="A5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4503</v>
      </c>
      <c r="J2" s="38" t="s">
        <v>4693</v>
      </c>
    </row>
    <row r="3" spans="1:54" ht="16" x14ac:dyDescent="0.4">
      <c r="C3" s="1" t="s">
        <v>28</v>
      </c>
      <c r="D3" s="21" t="s">
        <v>4504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C17" s="59" t="s">
        <v>6</v>
      </c>
      <c r="D17" s="54"/>
      <c r="E17" s="6"/>
      <c r="F17" s="19"/>
      <c r="G17" s="24"/>
      <c r="H17" s="24"/>
      <c r="I17" s="31"/>
      <c r="J17" s="31"/>
      <c r="K17" s="35"/>
    </row>
    <row r="18" spans="1:11" x14ac:dyDescent="0.35">
      <c r="B18" s="8" t="s">
        <v>2402</v>
      </c>
      <c r="C18" s="57" t="s">
        <v>1286</v>
      </c>
      <c r="D18" s="54" t="s">
        <v>2403</v>
      </c>
      <c r="E18" s="6" t="s">
        <v>635</v>
      </c>
      <c r="F18" s="19">
        <v>68</v>
      </c>
      <c r="G18" s="24">
        <v>676.26</v>
      </c>
      <c r="H18" s="24">
        <v>8.36</v>
      </c>
      <c r="I18" s="31">
        <v>7.7</v>
      </c>
      <c r="J18" s="31"/>
      <c r="K18" s="35"/>
    </row>
    <row r="19" spans="1:11" x14ac:dyDescent="0.35">
      <c r="B19" s="8" t="s">
        <v>1185</v>
      </c>
      <c r="C19" s="57" t="s">
        <v>623</v>
      </c>
      <c r="D19" s="54" t="s">
        <v>1186</v>
      </c>
      <c r="E19" s="6" t="s">
        <v>618</v>
      </c>
      <c r="F19" s="19">
        <v>600</v>
      </c>
      <c r="G19" s="24">
        <v>599.16</v>
      </c>
      <c r="H19" s="24">
        <v>7.4</v>
      </c>
      <c r="I19" s="31">
        <v>7.7</v>
      </c>
      <c r="J19" s="31"/>
      <c r="K19" s="35" t="s">
        <v>593</v>
      </c>
    </row>
    <row r="20" spans="1:11" x14ac:dyDescent="0.35">
      <c r="B20" s="8" t="s">
        <v>2542</v>
      </c>
      <c r="C20" s="57" t="s">
        <v>687</v>
      </c>
      <c r="D20" s="54" t="s">
        <v>2543</v>
      </c>
      <c r="E20" s="6" t="s">
        <v>618</v>
      </c>
      <c r="F20" s="19">
        <v>575</v>
      </c>
      <c r="G20" s="24">
        <v>574.62</v>
      </c>
      <c r="H20" s="24">
        <v>7.1</v>
      </c>
      <c r="I20" s="31">
        <v>7.5724999999999998</v>
      </c>
      <c r="J20" s="31"/>
      <c r="K20" s="35" t="s">
        <v>593</v>
      </c>
    </row>
    <row r="21" spans="1:11" x14ac:dyDescent="0.35">
      <c r="B21" s="8" t="s">
        <v>2850</v>
      </c>
      <c r="C21" s="57" t="s">
        <v>620</v>
      </c>
      <c r="D21" s="54" t="s">
        <v>2851</v>
      </c>
      <c r="E21" s="6" t="s">
        <v>618</v>
      </c>
      <c r="F21" s="19">
        <v>10</v>
      </c>
      <c r="G21" s="24">
        <v>100.15</v>
      </c>
      <c r="H21" s="24">
        <v>1.24</v>
      </c>
      <c r="I21" s="31">
        <v>7.7587000000000002</v>
      </c>
      <c r="J21" s="31"/>
      <c r="K21" s="35" t="s">
        <v>593</v>
      </c>
    </row>
    <row r="22" spans="1:11" x14ac:dyDescent="0.35">
      <c r="C22" s="58" t="s">
        <v>175</v>
      </c>
      <c r="D22" s="54"/>
      <c r="E22" s="6"/>
      <c r="F22" s="19"/>
      <c r="G22" s="25">
        <v>1950.19</v>
      </c>
      <c r="H22" s="25">
        <v>24.1</v>
      </c>
      <c r="I22" s="31"/>
      <c r="J22" s="31"/>
      <c r="K22" s="35"/>
    </row>
    <row r="23" spans="1:11" x14ac:dyDescent="0.35">
      <c r="C23" s="57"/>
      <c r="D23" s="54"/>
      <c r="E23" s="6"/>
      <c r="F23" s="19"/>
      <c r="G23" s="24"/>
      <c r="H23" s="24"/>
      <c r="I23" s="31"/>
      <c r="J23" s="31"/>
      <c r="K23" s="35"/>
    </row>
    <row r="24" spans="1:11" x14ac:dyDescent="0.35">
      <c r="C24" s="58" t="s">
        <v>7</v>
      </c>
      <c r="D24" s="54"/>
      <c r="E24" s="6"/>
      <c r="F24" s="19"/>
      <c r="G24" s="24" t="s">
        <v>2</v>
      </c>
      <c r="H24" s="24" t="s">
        <v>2</v>
      </c>
      <c r="I24" s="31"/>
      <c r="J24" s="31"/>
      <c r="K24" s="35"/>
    </row>
    <row r="25" spans="1:11" x14ac:dyDescent="0.35">
      <c r="C25" s="57"/>
      <c r="D25" s="54"/>
      <c r="E25" s="6"/>
      <c r="F25" s="19"/>
      <c r="G25" s="24"/>
      <c r="H25" s="24"/>
      <c r="I25" s="31"/>
      <c r="J25" s="31"/>
      <c r="K25" s="35"/>
    </row>
    <row r="26" spans="1:11" x14ac:dyDescent="0.35">
      <c r="C26" s="58" t="s">
        <v>8</v>
      </c>
      <c r="D26" s="54"/>
      <c r="E26" s="6"/>
      <c r="F26" s="19"/>
      <c r="G26" s="24" t="s">
        <v>2</v>
      </c>
      <c r="H26" s="24" t="s">
        <v>2</v>
      </c>
      <c r="I26" s="31"/>
      <c r="J26" s="31"/>
      <c r="K26" s="35"/>
    </row>
    <row r="27" spans="1:11" x14ac:dyDescent="0.35">
      <c r="C27" s="57"/>
      <c r="D27" s="54"/>
      <c r="E27" s="6"/>
      <c r="F27" s="19"/>
      <c r="G27" s="24"/>
      <c r="H27" s="24"/>
      <c r="I27" s="31"/>
      <c r="J27" s="31"/>
      <c r="K27" s="35"/>
    </row>
    <row r="28" spans="1:11" x14ac:dyDescent="0.35">
      <c r="C28" s="58" t="s">
        <v>9</v>
      </c>
      <c r="D28" s="54"/>
      <c r="E28" s="6"/>
      <c r="F28" s="19"/>
      <c r="G28" s="24" t="s">
        <v>2</v>
      </c>
      <c r="H28" s="24" t="s">
        <v>2</v>
      </c>
      <c r="I28" s="31"/>
      <c r="J28" s="31"/>
      <c r="K28" s="35"/>
    </row>
    <row r="29" spans="1:11" x14ac:dyDescent="0.35">
      <c r="C29" s="57"/>
      <c r="D29" s="54"/>
      <c r="E29" s="6"/>
      <c r="F29" s="19"/>
      <c r="G29" s="24"/>
      <c r="H29" s="24"/>
      <c r="I29" s="31"/>
      <c r="J29" s="31"/>
      <c r="K29" s="35"/>
    </row>
    <row r="30" spans="1:11" x14ac:dyDescent="0.35">
      <c r="C30" s="58" t="s">
        <v>10</v>
      </c>
      <c r="D30" s="54"/>
      <c r="E30" s="6"/>
      <c r="F30" s="19"/>
      <c r="G30" s="24" t="s">
        <v>2</v>
      </c>
      <c r="H30" s="24" t="s">
        <v>2</v>
      </c>
      <c r="I30" s="31"/>
      <c r="J30" s="31"/>
      <c r="K30" s="35"/>
    </row>
    <row r="31" spans="1:11" x14ac:dyDescent="0.35">
      <c r="C31" s="57"/>
      <c r="D31" s="54"/>
      <c r="E31" s="6"/>
      <c r="F31" s="19"/>
      <c r="G31" s="24"/>
      <c r="H31" s="24"/>
      <c r="I31" s="31"/>
      <c r="J31" s="31"/>
      <c r="K31" s="35"/>
    </row>
    <row r="32" spans="1:11" x14ac:dyDescent="0.35">
      <c r="A32" s="10"/>
      <c r="B32" s="28"/>
      <c r="C32" s="58" t="s">
        <v>11</v>
      </c>
      <c r="D32" s="54"/>
      <c r="E32" s="6"/>
      <c r="F32" s="19"/>
      <c r="G32" s="24"/>
      <c r="H32" s="24"/>
      <c r="I32" s="31"/>
      <c r="J32" s="31"/>
      <c r="K32" s="35"/>
    </row>
    <row r="33" spans="1:11" x14ac:dyDescent="0.35">
      <c r="A33" s="28"/>
      <c r="B33" s="28"/>
      <c r="C33" s="58" t="s">
        <v>13</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14</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15</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16</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C41" s="59" t="s">
        <v>17</v>
      </c>
      <c r="D41" s="54"/>
      <c r="E41" s="6"/>
      <c r="F41" s="19"/>
      <c r="G41" s="24"/>
      <c r="H41" s="24"/>
      <c r="I41" s="31"/>
      <c r="J41" s="31"/>
      <c r="K41" s="35"/>
    </row>
    <row r="42" spans="1:11" x14ac:dyDescent="0.35">
      <c r="B42" s="8" t="s">
        <v>3146</v>
      </c>
      <c r="C42" s="57" t="s">
        <v>3147</v>
      </c>
      <c r="D42" s="54" t="s">
        <v>3148</v>
      </c>
      <c r="E42" s="6" t="s">
        <v>189</v>
      </c>
      <c r="F42" s="19">
        <v>5295000</v>
      </c>
      <c r="G42" s="24">
        <v>4945.3999999999996</v>
      </c>
      <c r="H42" s="24">
        <v>61.11</v>
      </c>
      <c r="I42" s="31">
        <v>6.7216779000000004</v>
      </c>
      <c r="J42" s="31"/>
      <c r="K42" s="35"/>
    </row>
    <row r="43" spans="1:11" x14ac:dyDescent="0.35">
      <c r="B43" s="8" t="s">
        <v>3137</v>
      </c>
      <c r="C43" s="57" t="s">
        <v>3138</v>
      </c>
      <c r="D43" s="54" t="s">
        <v>3139</v>
      </c>
      <c r="E43" s="6" t="s">
        <v>189</v>
      </c>
      <c r="F43" s="19">
        <v>809000</v>
      </c>
      <c r="G43" s="24">
        <v>759.3</v>
      </c>
      <c r="H43" s="24">
        <v>9.3800000000000008</v>
      </c>
      <c r="I43" s="31">
        <v>6.7183733999999999</v>
      </c>
      <c r="J43" s="31"/>
      <c r="K43" s="35"/>
    </row>
    <row r="44" spans="1:11" x14ac:dyDescent="0.35">
      <c r="B44" s="8" t="s">
        <v>3140</v>
      </c>
      <c r="C44" s="57" t="s">
        <v>3141</v>
      </c>
      <c r="D44" s="54" t="s">
        <v>3142</v>
      </c>
      <c r="E44" s="6" t="s">
        <v>189</v>
      </c>
      <c r="F44" s="19">
        <v>300000</v>
      </c>
      <c r="G44" s="24">
        <v>280.55</v>
      </c>
      <c r="H44" s="24">
        <v>3.47</v>
      </c>
      <c r="I44" s="31">
        <v>6.7213164000000001</v>
      </c>
      <c r="J44" s="31"/>
      <c r="K44" s="35"/>
    </row>
    <row r="45" spans="1:11" x14ac:dyDescent="0.35">
      <c r="C45" s="58" t="s">
        <v>175</v>
      </c>
      <c r="D45" s="54"/>
      <c r="E45" s="6"/>
      <c r="F45" s="19"/>
      <c r="G45" s="25">
        <v>5985.25</v>
      </c>
      <c r="H45" s="25">
        <v>73.959999999999994</v>
      </c>
      <c r="I45" s="31"/>
      <c r="J45" s="31"/>
      <c r="K45" s="35"/>
    </row>
    <row r="46" spans="1:11" x14ac:dyDescent="0.35">
      <c r="C46" s="57"/>
      <c r="D46" s="54"/>
      <c r="E46" s="6"/>
      <c r="F46" s="19"/>
      <c r="G46" s="24"/>
      <c r="H46" s="24"/>
      <c r="I46" s="31"/>
      <c r="J46" s="31"/>
      <c r="K46" s="35"/>
    </row>
    <row r="47" spans="1:11" x14ac:dyDescent="0.35">
      <c r="A47" s="10"/>
      <c r="B47" s="28"/>
      <c r="C47" s="58" t="s">
        <v>18</v>
      </c>
      <c r="D47" s="54"/>
      <c r="E47" s="6"/>
      <c r="F47" s="19"/>
      <c r="G47" s="24"/>
      <c r="H47" s="24"/>
      <c r="I47" s="31"/>
      <c r="J47" s="31"/>
      <c r="K47" s="35"/>
    </row>
    <row r="48" spans="1:11" x14ac:dyDescent="0.35">
      <c r="A48" s="28"/>
      <c r="B48" s="28"/>
      <c r="C48" s="58" t="s">
        <v>19</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20</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A52" s="28"/>
      <c r="B52" s="28"/>
      <c r="C52" s="58" t="s">
        <v>21</v>
      </c>
      <c r="D52" s="54"/>
      <c r="E52" s="6"/>
      <c r="F52" s="19"/>
      <c r="G52" s="24" t="s">
        <v>2</v>
      </c>
      <c r="H52" s="24" t="s">
        <v>2</v>
      </c>
      <c r="I52" s="31"/>
      <c r="J52" s="31"/>
      <c r="K52" s="35"/>
    </row>
    <row r="53" spans="1:54" x14ac:dyDescent="0.35">
      <c r="A53" s="28"/>
      <c r="B53" s="28"/>
      <c r="C53" s="58"/>
      <c r="D53" s="54"/>
      <c r="E53" s="6"/>
      <c r="F53" s="19"/>
      <c r="G53" s="24"/>
      <c r="H53" s="24"/>
      <c r="I53" s="31"/>
      <c r="J53" s="31"/>
      <c r="K53" s="35"/>
    </row>
    <row r="54" spans="1:54" x14ac:dyDescent="0.35">
      <c r="A54" s="28"/>
      <c r="B54" s="28"/>
      <c r="C54" s="58" t="s">
        <v>22</v>
      </c>
      <c r="D54" s="54"/>
      <c r="E54" s="6"/>
      <c r="F54" s="19"/>
      <c r="G54" s="24" t="s">
        <v>2</v>
      </c>
      <c r="H54" s="24" t="s">
        <v>2</v>
      </c>
      <c r="I54" s="31"/>
      <c r="J54" s="31"/>
      <c r="K54" s="35"/>
    </row>
    <row r="55" spans="1:54" x14ac:dyDescent="0.35">
      <c r="A55" s="28"/>
      <c r="B55" s="28"/>
      <c r="C55" s="58"/>
      <c r="D55" s="54"/>
      <c r="E55" s="6"/>
      <c r="F55" s="19"/>
      <c r="G55" s="24"/>
      <c r="H55" s="24"/>
      <c r="I55" s="31"/>
      <c r="J55" s="31"/>
      <c r="K55" s="35"/>
    </row>
    <row r="56" spans="1:54" x14ac:dyDescent="0.35">
      <c r="A56" s="28"/>
      <c r="B56" s="28"/>
      <c r="C56" s="58" t="s">
        <v>23</v>
      </c>
      <c r="D56" s="54"/>
      <c r="E56" s="6"/>
      <c r="F56" s="19"/>
      <c r="G56" s="24" t="s">
        <v>2</v>
      </c>
      <c r="H56" s="24" t="s">
        <v>2</v>
      </c>
      <c r="I56" s="31"/>
      <c r="J56" s="31"/>
      <c r="K56" s="35"/>
    </row>
    <row r="57" spans="1:54" x14ac:dyDescent="0.35">
      <c r="A57" s="28"/>
      <c r="B57" s="28"/>
      <c r="C57" s="58"/>
      <c r="D57" s="54"/>
      <c r="E57" s="6"/>
      <c r="F57" s="19"/>
      <c r="G57" s="24"/>
      <c r="H57" s="24"/>
      <c r="I57" s="31"/>
      <c r="J57" s="31"/>
      <c r="K57" s="35"/>
    </row>
    <row r="58" spans="1:54" x14ac:dyDescent="0.35">
      <c r="C58" s="59" t="s">
        <v>24</v>
      </c>
      <c r="D58" s="54"/>
      <c r="E58" s="6"/>
      <c r="F58" s="19"/>
      <c r="G58" s="24"/>
      <c r="H58" s="24"/>
      <c r="I58" s="31"/>
      <c r="J58" s="31"/>
      <c r="K58" s="35"/>
    </row>
    <row r="59" spans="1:54" x14ac:dyDescent="0.35">
      <c r="B59" s="8" t="s">
        <v>190</v>
      </c>
      <c r="C59" s="57" t="s">
        <v>191</v>
      </c>
      <c r="D59" s="54"/>
      <c r="E59" s="6"/>
      <c r="F59" s="19"/>
      <c r="G59" s="24">
        <v>65.430000000000007</v>
      </c>
      <c r="H59" s="24">
        <v>0.81</v>
      </c>
      <c r="I59" s="31"/>
      <c r="J59" s="31"/>
      <c r="K59" s="35"/>
    </row>
    <row r="60" spans="1:54" x14ac:dyDescent="0.35">
      <c r="C60" s="58" t="s">
        <v>175</v>
      </c>
      <c r="D60" s="54"/>
      <c r="E60" s="6"/>
      <c r="F60" s="19"/>
      <c r="G60" s="25">
        <v>65.430000000000007</v>
      </c>
      <c r="H60" s="25">
        <v>0.81</v>
      </c>
      <c r="I60" s="31"/>
      <c r="J60" s="31"/>
      <c r="K60" s="35"/>
    </row>
    <row r="61" spans="1:54" x14ac:dyDescent="0.35">
      <c r="C61" s="57"/>
      <c r="D61" s="54"/>
      <c r="E61" s="6"/>
      <c r="F61" s="19"/>
      <c r="G61" s="24"/>
      <c r="H61" s="24"/>
      <c r="I61" s="31"/>
      <c r="J61" s="31"/>
      <c r="K61" s="35"/>
    </row>
    <row r="62" spans="1:54" x14ac:dyDescent="0.35">
      <c r="A62" s="10"/>
      <c r="B62" s="28"/>
      <c r="C62" s="58" t="s">
        <v>25</v>
      </c>
      <c r="D62" s="54"/>
      <c r="E62" s="6"/>
      <c r="F62" s="19"/>
      <c r="G62" s="24"/>
      <c r="H62" s="24"/>
      <c r="I62" s="31"/>
      <c r="J62" s="31"/>
      <c r="K62" s="35"/>
    </row>
    <row r="63" spans="1:54" s="2" customFormat="1" ht="13.5" x14ac:dyDescent="0.35">
      <c r="A63" s="28"/>
      <c r="B63" s="28"/>
      <c r="C63" s="57" t="s">
        <v>4926</v>
      </c>
      <c r="D63" s="54"/>
      <c r="E63" s="6"/>
      <c r="F63" s="19"/>
      <c r="G63" s="24" t="s">
        <v>2</v>
      </c>
      <c r="H63" s="24" t="s">
        <v>2</v>
      </c>
      <c r="I63" s="31"/>
      <c r="J63" s="31"/>
      <c r="K63" s="35"/>
      <c r="L63" s="3"/>
      <c r="AI63" s="3"/>
      <c r="AV63" s="3"/>
      <c r="AX63" s="3"/>
      <c r="BB63" s="3"/>
    </row>
    <row r="64" spans="1:54" x14ac:dyDescent="0.35">
      <c r="B64" s="8"/>
      <c r="C64" s="57" t="s">
        <v>192</v>
      </c>
      <c r="D64" s="54"/>
      <c r="E64" s="6"/>
      <c r="F64" s="19"/>
      <c r="G64" s="24">
        <v>91.76</v>
      </c>
      <c r="H64" s="24">
        <v>1.1299999999999999</v>
      </c>
      <c r="I64" s="31"/>
      <c r="J64" s="31"/>
      <c r="K64" s="35"/>
    </row>
    <row r="65" spans="3:11" x14ac:dyDescent="0.35">
      <c r="C65" s="58" t="s">
        <v>175</v>
      </c>
      <c r="D65" s="54"/>
      <c r="E65" s="6"/>
      <c r="F65" s="19"/>
      <c r="G65" s="25">
        <v>91.76</v>
      </c>
      <c r="H65" s="25">
        <v>1.1299999999999999</v>
      </c>
      <c r="I65" s="31"/>
      <c r="J65" s="31"/>
      <c r="K65" s="35"/>
    </row>
    <row r="66" spans="3:11" x14ac:dyDescent="0.35">
      <c r="C66" s="57"/>
      <c r="D66" s="54"/>
      <c r="E66" s="6"/>
      <c r="F66" s="19"/>
      <c r="G66" s="24"/>
      <c r="H66" s="24"/>
      <c r="I66" s="31"/>
      <c r="J66" s="31"/>
      <c r="K66" s="35"/>
    </row>
    <row r="67" spans="3:11" x14ac:dyDescent="0.35">
      <c r="C67" s="60" t="s">
        <v>193</v>
      </c>
      <c r="D67" s="55"/>
      <c r="E67" s="5"/>
      <c r="F67" s="20"/>
      <c r="G67" s="26">
        <v>8092.63</v>
      </c>
      <c r="H67" s="26">
        <v>100</v>
      </c>
      <c r="I67" s="32"/>
      <c r="J67" s="32"/>
      <c r="K67" s="36"/>
    </row>
    <row r="70" spans="3:11" x14ac:dyDescent="0.35">
      <c r="C70" s="1" t="s">
        <v>194</v>
      </c>
    </row>
    <row r="71" spans="3:11" x14ac:dyDescent="0.35">
      <c r="C71" s="37" t="s">
        <v>195</v>
      </c>
      <c r="D71" s="37"/>
      <c r="E71" s="37"/>
      <c r="F71" s="37"/>
      <c r="G71" s="37"/>
      <c r="H71" s="37"/>
      <c r="I71" s="37"/>
      <c r="J71" s="37"/>
      <c r="K71" s="37"/>
    </row>
    <row r="72" spans="3:11" x14ac:dyDescent="0.35">
      <c r="C72" s="2" t="s">
        <v>196</v>
      </c>
    </row>
    <row r="73" spans="3:11" x14ac:dyDescent="0.35">
      <c r="C73" s="2" t="s">
        <v>197</v>
      </c>
    </row>
    <row r="74" spans="3:11" ht="30" customHeight="1" x14ac:dyDescent="0.35">
      <c r="C74" s="89" t="s">
        <v>198</v>
      </c>
      <c r="D74" s="90"/>
      <c r="E74" s="90"/>
      <c r="F74" s="90"/>
      <c r="G74" s="90"/>
      <c r="H74" s="90"/>
      <c r="I74" s="90"/>
      <c r="J74" s="90"/>
      <c r="K74" s="90"/>
    </row>
    <row r="75" spans="3:11" x14ac:dyDescent="0.35">
      <c r="C75" s="2" t="s">
        <v>199</v>
      </c>
    </row>
    <row r="77" spans="3:11" x14ac:dyDescent="0.35">
      <c r="C77" s="86" t="s">
        <v>5013</v>
      </c>
      <c r="E77" s="86" t="s">
        <v>5014</v>
      </c>
      <c r="F77" s="87"/>
    </row>
    <row r="78" spans="3:11" x14ac:dyDescent="0.35">
      <c r="E78" s="2" t="s">
        <v>5062</v>
      </c>
    </row>
  </sheetData>
  <mergeCells count="1">
    <mergeCell ref="C74:K74"/>
  </mergeCells>
  <hyperlinks>
    <hyperlink ref="J2" location="'Index'!A1" display="'Index'!A1" xr:uid="{5C1C9450-F165-4D3A-981D-C1B38792F137}"/>
  </hyperlinks>
  <pageMargins left="0.7" right="0.7" top="0.75" bottom="0.75" header="0.3" footer="0.3"/>
  <pageSetup orientation="portrait" horizontalDpi="4294967293"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67DF-010B-4982-A8E9-4662B503D257}">
  <sheetPr codeName="Sheet1109"/>
  <dimension ref="A1:IV93"/>
  <sheetViews>
    <sheetView showGridLines="0" zoomScale="90" zoomScaleNormal="90" workbookViewId="0">
      <pane ySplit="6" topLeftCell="A7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4505</v>
      </c>
      <c r="J2" s="38" t="s">
        <v>4693</v>
      </c>
    </row>
    <row r="3" spans="1:54" ht="16" x14ac:dyDescent="0.4">
      <c r="C3" s="1" t="s">
        <v>28</v>
      </c>
      <c r="D3" s="21" t="s">
        <v>4506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2435</v>
      </c>
      <c r="C18" s="57" t="s">
        <v>394</v>
      </c>
      <c r="D18" s="54" t="s">
        <v>2436</v>
      </c>
      <c r="E18" s="6" t="s">
        <v>618</v>
      </c>
      <c r="F18" s="19">
        <v>3000</v>
      </c>
      <c r="G18" s="24">
        <v>3008.28</v>
      </c>
      <c r="H18" s="24">
        <v>7.44</v>
      </c>
      <c r="I18" s="31">
        <v>7.95</v>
      </c>
      <c r="J18" s="31"/>
      <c r="K18" s="35" t="s">
        <v>593</v>
      </c>
    </row>
    <row r="19" spans="2:11" x14ac:dyDescent="0.35">
      <c r="B19" s="8" t="s">
        <v>4507</v>
      </c>
      <c r="C19" s="57" t="s">
        <v>4508</v>
      </c>
      <c r="D19" s="54" t="s">
        <v>4509</v>
      </c>
      <c r="E19" s="6" t="s">
        <v>618</v>
      </c>
      <c r="F19" s="19">
        <v>2500</v>
      </c>
      <c r="G19" s="24">
        <v>2941.45</v>
      </c>
      <c r="H19" s="24">
        <v>7.27</v>
      </c>
      <c r="I19" s="31">
        <v>7.8650000000000002</v>
      </c>
      <c r="J19" s="31"/>
      <c r="K19" s="35" t="s">
        <v>593</v>
      </c>
    </row>
    <row r="20" spans="2:11" x14ac:dyDescent="0.35">
      <c r="B20" s="8" t="s">
        <v>4510</v>
      </c>
      <c r="C20" s="57" t="s">
        <v>616</v>
      </c>
      <c r="D20" s="54" t="s">
        <v>4511</v>
      </c>
      <c r="E20" s="6" t="s">
        <v>618</v>
      </c>
      <c r="F20" s="19">
        <v>250</v>
      </c>
      <c r="G20" s="24">
        <v>2509.48</v>
      </c>
      <c r="H20" s="24">
        <v>6.2</v>
      </c>
      <c r="I20" s="31">
        <v>7.74</v>
      </c>
      <c r="J20" s="31"/>
      <c r="K20" s="35" t="s">
        <v>593</v>
      </c>
    </row>
    <row r="21" spans="2:11" x14ac:dyDescent="0.35">
      <c r="B21" s="8" t="s">
        <v>2536</v>
      </c>
      <c r="C21" s="57" t="s">
        <v>1254</v>
      </c>
      <c r="D21" s="54" t="s">
        <v>2537</v>
      </c>
      <c r="E21" s="6" t="s">
        <v>635</v>
      </c>
      <c r="F21" s="19">
        <v>1000</v>
      </c>
      <c r="G21" s="24">
        <v>1003.96</v>
      </c>
      <c r="H21" s="24">
        <v>2.48</v>
      </c>
      <c r="I21" s="31">
        <v>7.875</v>
      </c>
      <c r="J21" s="31"/>
      <c r="K21" s="35" t="s">
        <v>593</v>
      </c>
    </row>
    <row r="22" spans="2:11" x14ac:dyDescent="0.35">
      <c r="B22" s="8" t="s">
        <v>4512</v>
      </c>
      <c r="C22" s="57" t="s">
        <v>2278</v>
      </c>
      <c r="D22" s="54" t="s">
        <v>4513</v>
      </c>
      <c r="E22" s="6" t="s">
        <v>635</v>
      </c>
      <c r="F22" s="19">
        <v>1000</v>
      </c>
      <c r="G22" s="24">
        <v>1001.27</v>
      </c>
      <c r="H22" s="24">
        <v>2.48</v>
      </c>
      <c r="I22" s="31">
        <v>7.5250000000000004</v>
      </c>
      <c r="J22" s="31"/>
      <c r="K22" s="35" t="s">
        <v>593</v>
      </c>
    </row>
    <row r="23" spans="2:11" x14ac:dyDescent="0.35">
      <c r="B23" s="8" t="s">
        <v>4514</v>
      </c>
      <c r="C23" s="57" t="s">
        <v>616</v>
      </c>
      <c r="D23" s="54" t="s">
        <v>4515</v>
      </c>
      <c r="E23" s="6" t="s">
        <v>618</v>
      </c>
      <c r="F23" s="19">
        <v>50</v>
      </c>
      <c r="G23" s="24">
        <v>499.7</v>
      </c>
      <c r="H23" s="24">
        <v>1.24</v>
      </c>
      <c r="I23" s="31">
        <v>7.76</v>
      </c>
      <c r="J23" s="31"/>
      <c r="K23" s="35" t="s">
        <v>593</v>
      </c>
    </row>
    <row r="24" spans="2:11" x14ac:dyDescent="0.35">
      <c r="B24" s="8" t="s">
        <v>4516</v>
      </c>
      <c r="C24" s="57" t="s">
        <v>41</v>
      </c>
      <c r="D24" s="54" t="s">
        <v>4517</v>
      </c>
      <c r="E24" s="6" t="s">
        <v>618</v>
      </c>
      <c r="F24" s="19">
        <v>50</v>
      </c>
      <c r="G24" s="24">
        <v>489.35</v>
      </c>
      <c r="H24" s="24">
        <v>1.21</v>
      </c>
      <c r="I24" s="31">
        <v>7.8274999999999997</v>
      </c>
      <c r="J24" s="31"/>
      <c r="K24" s="35" t="s">
        <v>593</v>
      </c>
    </row>
    <row r="25" spans="2:11" x14ac:dyDescent="0.35">
      <c r="B25" s="8" t="s">
        <v>2850</v>
      </c>
      <c r="C25" s="57" t="s">
        <v>620</v>
      </c>
      <c r="D25" s="54" t="s">
        <v>2851</v>
      </c>
      <c r="E25" s="6" t="s">
        <v>618</v>
      </c>
      <c r="F25" s="19">
        <v>40</v>
      </c>
      <c r="G25" s="24">
        <v>400.59</v>
      </c>
      <c r="H25" s="24">
        <v>0.99</v>
      </c>
      <c r="I25" s="31">
        <v>7.7587000000000002</v>
      </c>
      <c r="J25" s="31"/>
      <c r="K25" s="35" t="s">
        <v>593</v>
      </c>
    </row>
    <row r="26" spans="2:11" x14ac:dyDescent="0.35">
      <c r="C26" s="58" t="s">
        <v>175</v>
      </c>
      <c r="D26" s="54"/>
      <c r="E26" s="6"/>
      <c r="F26" s="19"/>
      <c r="G26" s="25">
        <v>11854.08</v>
      </c>
      <c r="H26" s="25">
        <v>29.31</v>
      </c>
      <c r="I26" s="31"/>
      <c r="J26" s="31"/>
      <c r="K26" s="35"/>
    </row>
    <row r="27" spans="2:11" x14ac:dyDescent="0.35">
      <c r="C27" s="57"/>
      <c r="D27" s="54"/>
      <c r="E27" s="6"/>
      <c r="F27" s="19"/>
      <c r="G27" s="24"/>
      <c r="H27" s="24"/>
      <c r="I27" s="31"/>
      <c r="J27" s="31"/>
      <c r="K27" s="35"/>
    </row>
    <row r="28" spans="2:11" x14ac:dyDescent="0.35">
      <c r="C28" s="58" t="s">
        <v>7</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8" t="s">
        <v>8</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9</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9" t="s">
        <v>10</v>
      </c>
      <c r="D34" s="54"/>
      <c r="E34" s="6"/>
      <c r="F34" s="19"/>
      <c r="G34" s="24"/>
      <c r="H34" s="24"/>
      <c r="I34" s="31"/>
      <c r="J34" s="31"/>
      <c r="K34" s="35"/>
    </row>
    <row r="35" spans="1:11" x14ac:dyDescent="0.35">
      <c r="B35" s="8" t="s">
        <v>3098</v>
      </c>
      <c r="C35" s="57" t="s">
        <v>3099</v>
      </c>
      <c r="D35" s="54" t="s">
        <v>3100</v>
      </c>
      <c r="E35" s="6" t="s">
        <v>189</v>
      </c>
      <c r="F35" s="19">
        <v>10000000</v>
      </c>
      <c r="G35" s="24">
        <v>10147.049999999999</v>
      </c>
      <c r="H35" s="24">
        <v>25.08</v>
      </c>
      <c r="I35" s="31">
        <v>6.8672696000000002</v>
      </c>
      <c r="J35" s="31"/>
      <c r="K35" s="35"/>
    </row>
    <row r="36" spans="1:11" x14ac:dyDescent="0.35">
      <c r="B36" s="8" t="s">
        <v>3101</v>
      </c>
      <c r="C36" s="57" t="s">
        <v>3102</v>
      </c>
      <c r="D36" s="54" t="s">
        <v>3103</v>
      </c>
      <c r="E36" s="6" t="s">
        <v>189</v>
      </c>
      <c r="F36" s="19">
        <v>3500000</v>
      </c>
      <c r="G36" s="24">
        <v>3550.99</v>
      </c>
      <c r="H36" s="24">
        <v>8.7799999999999994</v>
      </c>
      <c r="I36" s="31">
        <v>6.7949196000000001</v>
      </c>
      <c r="J36" s="31"/>
      <c r="K36" s="35"/>
    </row>
    <row r="37" spans="1:11" x14ac:dyDescent="0.35">
      <c r="B37" s="8" t="s">
        <v>4518</v>
      </c>
      <c r="C37" s="57" t="s">
        <v>4519</v>
      </c>
      <c r="D37" s="54" t="s">
        <v>4520</v>
      </c>
      <c r="E37" s="6" t="s">
        <v>189</v>
      </c>
      <c r="F37" s="19">
        <v>2500000</v>
      </c>
      <c r="G37" s="24">
        <v>2542.61</v>
      </c>
      <c r="H37" s="24">
        <v>6.29</v>
      </c>
      <c r="I37" s="31">
        <v>6.8879539000000003</v>
      </c>
      <c r="J37" s="31"/>
      <c r="K37" s="35"/>
    </row>
    <row r="38" spans="1:11" x14ac:dyDescent="0.35">
      <c r="B38" s="8" t="s">
        <v>3575</v>
      </c>
      <c r="C38" s="57" t="s">
        <v>3576</v>
      </c>
      <c r="D38" s="54" t="s">
        <v>3577</v>
      </c>
      <c r="E38" s="6" t="s">
        <v>189</v>
      </c>
      <c r="F38" s="19">
        <v>2500000</v>
      </c>
      <c r="G38" s="24">
        <v>2533.23</v>
      </c>
      <c r="H38" s="24">
        <v>6.26</v>
      </c>
      <c r="I38" s="31">
        <v>6.9037936999999996</v>
      </c>
      <c r="J38" s="31"/>
      <c r="K38" s="35"/>
    </row>
    <row r="39" spans="1:11" x14ac:dyDescent="0.35">
      <c r="B39" s="8" t="s">
        <v>4521</v>
      </c>
      <c r="C39" s="57" t="s">
        <v>4522</v>
      </c>
      <c r="D39" s="54" t="s">
        <v>4523</v>
      </c>
      <c r="E39" s="6" t="s">
        <v>189</v>
      </c>
      <c r="F39" s="19">
        <v>2000000</v>
      </c>
      <c r="G39" s="24">
        <v>2028.73</v>
      </c>
      <c r="H39" s="24">
        <v>5.0199999999999996</v>
      </c>
      <c r="I39" s="31">
        <v>6.8187933999999997</v>
      </c>
      <c r="J39" s="31"/>
      <c r="K39" s="35"/>
    </row>
    <row r="40" spans="1:11" x14ac:dyDescent="0.35">
      <c r="B40" s="8" t="s">
        <v>3774</v>
      </c>
      <c r="C40" s="57" t="s">
        <v>3775</v>
      </c>
      <c r="D40" s="54" t="s">
        <v>3776</v>
      </c>
      <c r="E40" s="6" t="s">
        <v>189</v>
      </c>
      <c r="F40" s="19">
        <v>1000000</v>
      </c>
      <c r="G40" s="24">
        <v>1016.9</v>
      </c>
      <c r="H40" s="24">
        <v>2.5099999999999998</v>
      </c>
      <c r="I40" s="31">
        <v>6.8827714000000002</v>
      </c>
      <c r="J40" s="31"/>
      <c r="K40" s="35"/>
    </row>
    <row r="41" spans="1:11" x14ac:dyDescent="0.35">
      <c r="B41" s="8" t="s">
        <v>4524</v>
      </c>
      <c r="C41" s="57" t="s">
        <v>4525</v>
      </c>
      <c r="D41" s="54" t="s">
        <v>4526</v>
      </c>
      <c r="E41" s="6" t="s">
        <v>189</v>
      </c>
      <c r="F41" s="19">
        <v>1000000</v>
      </c>
      <c r="G41" s="24">
        <v>1014.38</v>
      </c>
      <c r="H41" s="24">
        <v>2.5099999999999998</v>
      </c>
      <c r="I41" s="31">
        <v>6.8581208</v>
      </c>
      <c r="J41" s="31"/>
      <c r="K41" s="35"/>
    </row>
    <row r="42" spans="1:11" x14ac:dyDescent="0.35">
      <c r="C42" s="58" t="s">
        <v>175</v>
      </c>
      <c r="D42" s="54"/>
      <c r="E42" s="6"/>
      <c r="F42" s="19"/>
      <c r="G42" s="25">
        <v>22833.89</v>
      </c>
      <c r="H42" s="25">
        <v>56.45</v>
      </c>
      <c r="I42" s="31"/>
      <c r="J42" s="31"/>
      <c r="K42" s="35"/>
    </row>
    <row r="43" spans="1:11" x14ac:dyDescent="0.35">
      <c r="C43" s="57"/>
      <c r="D43" s="54"/>
      <c r="E43" s="6"/>
      <c r="F43" s="19"/>
      <c r="G43" s="24"/>
      <c r="H43" s="24"/>
      <c r="I43" s="31"/>
      <c r="J43" s="31"/>
      <c r="K43" s="35"/>
    </row>
    <row r="44" spans="1:11" x14ac:dyDescent="0.35">
      <c r="A44" s="10"/>
      <c r="B44" s="28"/>
      <c r="C44" s="58" t="s">
        <v>11</v>
      </c>
      <c r="D44" s="54"/>
      <c r="E44" s="6"/>
      <c r="F44" s="19"/>
      <c r="G44" s="24"/>
      <c r="H44" s="24"/>
      <c r="I44" s="31"/>
      <c r="J44" s="31"/>
      <c r="K44" s="35"/>
    </row>
    <row r="45" spans="1:11" x14ac:dyDescent="0.35">
      <c r="A45" s="28"/>
      <c r="B45" s="28"/>
      <c r="C45" s="58" t="s">
        <v>13</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14</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11" x14ac:dyDescent="0.35">
      <c r="A49" s="28"/>
      <c r="B49" s="28"/>
      <c r="C49" s="58" t="s">
        <v>15</v>
      </c>
      <c r="D49" s="54"/>
      <c r="E49" s="6"/>
      <c r="F49" s="19"/>
      <c r="G49" s="24" t="s">
        <v>2</v>
      </c>
      <c r="H49" s="24" t="s">
        <v>2</v>
      </c>
      <c r="I49" s="31"/>
      <c r="J49" s="31"/>
      <c r="K49" s="35"/>
    </row>
    <row r="50" spans="1:11" x14ac:dyDescent="0.35">
      <c r="A50" s="28"/>
      <c r="B50" s="28"/>
      <c r="C50" s="58"/>
      <c r="D50" s="54"/>
      <c r="E50" s="6"/>
      <c r="F50" s="19"/>
      <c r="G50" s="24"/>
      <c r="H50" s="24"/>
      <c r="I50" s="31"/>
      <c r="J50" s="31"/>
      <c r="K50" s="35"/>
    </row>
    <row r="51" spans="1:11" x14ac:dyDescent="0.35">
      <c r="A51" s="28"/>
      <c r="B51" s="28"/>
      <c r="C51" s="58" t="s">
        <v>16</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C53" s="59" t="s">
        <v>17</v>
      </c>
      <c r="D53" s="54"/>
      <c r="E53" s="6"/>
      <c r="F53" s="19"/>
      <c r="G53" s="24"/>
      <c r="H53" s="24"/>
      <c r="I53" s="31"/>
      <c r="J53" s="31"/>
      <c r="K53" s="35"/>
    </row>
    <row r="54" spans="1:11" x14ac:dyDescent="0.35">
      <c r="B54" s="8" t="s">
        <v>3143</v>
      </c>
      <c r="C54" s="57" t="s">
        <v>3144</v>
      </c>
      <c r="D54" s="54" t="s">
        <v>3145</v>
      </c>
      <c r="E54" s="6" t="s">
        <v>189</v>
      </c>
      <c r="F54" s="19">
        <v>1148900</v>
      </c>
      <c r="G54" s="24">
        <v>1066.6400000000001</v>
      </c>
      <c r="H54" s="24">
        <v>2.64</v>
      </c>
      <c r="I54" s="31">
        <v>6.7233818000000003</v>
      </c>
      <c r="J54" s="31"/>
      <c r="K54" s="35"/>
    </row>
    <row r="55" spans="1:11" x14ac:dyDescent="0.35">
      <c r="B55" s="8" t="s">
        <v>3140</v>
      </c>
      <c r="C55" s="57" t="s">
        <v>3141</v>
      </c>
      <c r="D55" s="54" t="s">
        <v>3142</v>
      </c>
      <c r="E55" s="6" t="s">
        <v>189</v>
      </c>
      <c r="F55" s="19">
        <v>1000000</v>
      </c>
      <c r="G55" s="24">
        <v>935.16</v>
      </c>
      <c r="H55" s="24">
        <v>2.31</v>
      </c>
      <c r="I55" s="31">
        <v>6.7213164000000001</v>
      </c>
      <c r="J55" s="31"/>
      <c r="K55" s="35"/>
    </row>
    <row r="56" spans="1:11" x14ac:dyDescent="0.35">
      <c r="B56" s="8" t="s">
        <v>3134</v>
      </c>
      <c r="C56" s="57" t="s">
        <v>3135</v>
      </c>
      <c r="D56" s="54" t="s">
        <v>3136</v>
      </c>
      <c r="E56" s="6" t="s">
        <v>189</v>
      </c>
      <c r="F56" s="19">
        <v>887500</v>
      </c>
      <c r="G56" s="24">
        <v>843.8</v>
      </c>
      <c r="H56" s="24">
        <v>2.09</v>
      </c>
      <c r="I56" s="31">
        <v>6.6828063000000002</v>
      </c>
      <c r="J56" s="31"/>
      <c r="K56" s="35"/>
    </row>
    <row r="57" spans="1:11" x14ac:dyDescent="0.35">
      <c r="B57" s="8" t="s">
        <v>3146</v>
      </c>
      <c r="C57" s="57" t="s">
        <v>3147</v>
      </c>
      <c r="D57" s="54" t="s">
        <v>3148</v>
      </c>
      <c r="E57" s="6" t="s">
        <v>189</v>
      </c>
      <c r="F57" s="19">
        <v>845000</v>
      </c>
      <c r="G57" s="24">
        <v>789.21</v>
      </c>
      <c r="H57" s="24">
        <v>1.95</v>
      </c>
      <c r="I57" s="31">
        <v>6.7216779000000004</v>
      </c>
      <c r="J57" s="31"/>
      <c r="K57" s="35"/>
    </row>
    <row r="58" spans="1:11" x14ac:dyDescent="0.35">
      <c r="B58" s="8" t="s">
        <v>3786</v>
      </c>
      <c r="C58" s="57" t="s">
        <v>3787</v>
      </c>
      <c r="D58" s="54" t="s">
        <v>3788</v>
      </c>
      <c r="E58" s="6" t="s">
        <v>189</v>
      </c>
      <c r="F58" s="19">
        <v>375000</v>
      </c>
      <c r="G58" s="24">
        <v>355.83</v>
      </c>
      <c r="H58" s="24">
        <v>0.88</v>
      </c>
      <c r="I58" s="31">
        <v>6.6824449000000001</v>
      </c>
      <c r="J58" s="31"/>
      <c r="K58" s="35"/>
    </row>
    <row r="59" spans="1:11" x14ac:dyDescent="0.35">
      <c r="B59" s="8" t="s">
        <v>3158</v>
      </c>
      <c r="C59" s="57" t="s">
        <v>3159</v>
      </c>
      <c r="D59" s="54" t="s">
        <v>3160</v>
      </c>
      <c r="E59" s="6" t="s">
        <v>189</v>
      </c>
      <c r="F59" s="19">
        <v>100000</v>
      </c>
      <c r="G59" s="24">
        <v>94.96</v>
      </c>
      <c r="H59" s="24">
        <v>0.23</v>
      </c>
      <c r="I59" s="31">
        <v>6.6825482000000003</v>
      </c>
      <c r="J59" s="31"/>
      <c r="K59" s="35"/>
    </row>
    <row r="60" spans="1:11" x14ac:dyDescent="0.35">
      <c r="C60" s="58" t="s">
        <v>175</v>
      </c>
      <c r="D60" s="54"/>
      <c r="E60" s="6"/>
      <c r="F60" s="19"/>
      <c r="G60" s="25">
        <v>4085.6</v>
      </c>
      <c r="H60" s="25">
        <v>10.1</v>
      </c>
      <c r="I60" s="31"/>
      <c r="J60" s="31"/>
      <c r="K60" s="35"/>
    </row>
    <row r="61" spans="1:11" x14ac:dyDescent="0.35">
      <c r="C61" s="57"/>
      <c r="D61" s="54"/>
      <c r="E61" s="6"/>
      <c r="F61" s="19"/>
      <c r="G61" s="24"/>
      <c r="H61" s="24"/>
      <c r="I61" s="31"/>
      <c r="J61" s="31"/>
      <c r="K61" s="35"/>
    </row>
    <row r="62" spans="1:11" x14ac:dyDescent="0.35">
      <c r="A62" s="10"/>
      <c r="B62" s="28"/>
      <c r="C62" s="58" t="s">
        <v>18</v>
      </c>
      <c r="D62" s="54"/>
      <c r="E62" s="6"/>
      <c r="F62" s="19"/>
      <c r="G62" s="24"/>
      <c r="H62" s="24"/>
      <c r="I62" s="31"/>
      <c r="J62" s="31"/>
      <c r="K62" s="35"/>
    </row>
    <row r="63" spans="1:11" x14ac:dyDescent="0.35">
      <c r="A63" s="28"/>
      <c r="B63" s="28"/>
      <c r="C63" s="58" t="s">
        <v>19</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20</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21</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22</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A71" s="28"/>
      <c r="B71" s="28"/>
      <c r="C71" s="58" t="s">
        <v>23</v>
      </c>
      <c r="D71" s="54"/>
      <c r="E71" s="6"/>
      <c r="F71" s="19"/>
      <c r="G71" s="24" t="s">
        <v>2</v>
      </c>
      <c r="H71" s="24" t="s">
        <v>2</v>
      </c>
      <c r="I71" s="31"/>
      <c r="J71" s="31"/>
      <c r="K71" s="35"/>
    </row>
    <row r="72" spans="1:54" x14ac:dyDescent="0.35">
      <c r="A72" s="28"/>
      <c r="B72" s="28"/>
      <c r="C72" s="58"/>
      <c r="D72" s="54"/>
      <c r="E72" s="6"/>
      <c r="F72" s="19"/>
      <c r="G72" s="24"/>
      <c r="H72" s="24"/>
      <c r="I72" s="31"/>
      <c r="J72" s="31"/>
      <c r="K72" s="35"/>
    </row>
    <row r="73" spans="1:54" x14ac:dyDescent="0.35">
      <c r="C73" s="59" t="s">
        <v>24</v>
      </c>
      <c r="D73" s="54"/>
      <c r="E73" s="6"/>
      <c r="F73" s="19"/>
      <c r="G73" s="24"/>
      <c r="H73" s="24"/>
      <c r="I73" s="31"/>
      <c r="J73" s="31"/>
      <c r="K73" s="35"/>
    </row>
    <row r="74" spans="1:54" x14ac:dyDescent="0.35">
      <c r="B74" s="8" t="s">
        <v>190</v>
      </c>
      <c r="C74" s="57" t="s">
        <v>191</v>
      </c>
      <c r="D74" s="54"/>
      <c r="E74" s="6"/>
      <c r="F74" s="19"/>
      <c r="G74" s="24">
        <v>403.16</v>
      </c>
      <c r="H74" s="24">
        <v>1</v>
      </c>
      <c r="I74" s="31"/>
      <c r="J74" s="31"/>
      <c r="K74" s="35"/>
    </row>
    <row r="75" spans="1:54" x14ac:dyDescent="0.35">
      <c r="C75" s="58" t="s">
        <v>175</v>
      </c>
      <c r="D75" s="54"/>
      <c r="E75" s="6"/>
      <c r="F75" s="19"/>
      <c r="G75" s="25">
        <v>403.16</v>
      </c>
      <c r="H75" s="25">
        <v>1</v>
      </c>
      <c r="I75" s="31"/>
      <c r="J75" s="31"/>
      <c r="K75" s="35"/>
    </row>
    <row r="76" spans="1:54" x14ac:dyDescent="0.35">
      <c r="C76" s="57"/>
      <c r="D76" s="54"/>
      <c r="E76" s="6"/>
      <c r="F76" s="19"/>
      <c r="G76" s="24"/>
      <c r="H76" s="24"/>
      <c r="I76" s="31"/>
      <c r="J76" s="31"/>
      <c r="K76" s="35"/>
    </row>
    <row r="77" spans="1:54" x14ac:dyDescent="0.35">
      <c r="A77" s="10"/>
      <c r="B77" s="28"/>
      <c r="C77" s="58" t="s">
        <v>25</v>
      </c>
      <c r="D77" s="54"/>
      <c r="E77" s="6"/>
      <c r="F77" s="19"/>
      <c r="G77" s="24"/>
      <c r="H77" s="24"/>
      <c r="I77" s="31"/>
      <c r="J77" s="31"/>
      <c r="K77" s="35"/>
    </row>
    <row r="78" spans="1:54" s="2" customFormat="1" ht="13.5" x14ac:dyDescent="0.35">
      <c r="A78" s="28"/>
      <c r="B78" s="28"/>
      <c r="C78" s="57" t="s">
        <v>4926</v>
      </c>
      <c r="D78" s="54"/>
      <c r="E78" s="6"/>
      <c r="F78" s="19"/>
      <c r="G78" s="24" t="s">
        <v>2</v>
      </c>
      <c r="H78" s="24" t="s">
        <v>2</v>
      </c>
      <c r="I78" s="31"/>
      <c r="J78" s="31"/>
      <c r="K78" s="35"/>
      <c r="L78" s="3"/>
      <c r="AI78" s="3"/>
      <c r="AV78" s="3"/>
      <c r="AX78" s="3"/>
      <c r="BB78" s="3"/>
    </row>
    <row r="79" spans="1:54" x14ac:dyDescent="0.35">
      <c r="B79" s="8"/>
      <c r="C79" s="57" t="s">
        <v>192</v>
      </c>
      <c r="D79" s="54"/>
      <c r="E79" s="6"/>
      <c r="F79" s="19"/>
      <c r="G79" s="24">
        <v>1274.17</v>
      </c>
      <c r="H79" s="24">
        <v>3.14</v>
      </c>
      <c r="I79" s="31"/>
      <c r="J79" s="31"/>
      <c r="K79" s="35"/>
    </row>
    <row r="80" spans="1:54" x14ac:dyDescent="0.35">
      <c r="C80" s="58" t="s">
        <v>175</v>
      </c>
      <c r="D80" s="54"/>
      <c r="E80" s="6"/>
      <c r="F80" s="19"/>
      <c r="G80" s="25">
        <v>1274.17</v>
      </c>
      <c r="H80" s="25">
        <v>3.14</v>
      </c>
      <c r="I80" s="31"/>
      <c r="J80" s="31"/>
      <c r="K80" s="35"/>
    </row>
    <row r="81" spans="3:11" x14ac:dyDescent="0.35">
      <c r="C81" s="57"/>
      <c r="D81" s="54"/>
      <c r="E81" s="6"/>
      <c r="F81" s="19"/>
      <c r="G81" s="24"/>
      <c r="H81" s="24"/>
      <c r="I81" s="31"/>
      <c r="J81" s="31"/>
      <c r="K81" s="35"/>
    </row>
    <row r="82" spans="3:11" x14ac:dyDescent="0.35">
      <c r="C82" s="60" t="s">
        <v>193</v>
      </c>
      <c r="D82" s="55"/>
      <c r="E82" s="5"/>
      <c r="F82" s="20"/>
      <c r="G82" s="26">
        <v>40450.9</v>
      </c>
      <c r="H82" s="26">
        <v>100</v>
      </c>
      <c r="I82" s="32"/>
      <c r="J82" s="32"/>
      <c r="K82" s="36"/>
    </row>
    <row r="85" spans="3:11" x14ac:dyDescent="0.35">
      <c r="C85" s="1" t="s">
        <v>194</v>
      </c>
    </row>
    <row r="86" spans="3:11" x14ac:dyDescent="0.35">
      <c r="C86" s="37" t="s">
        <v>195</v>
      </c>
      <c r="D86" s="37"/>
      <c r="E86" s="37"/>
      <c r="F86" s="37"/>
      <c r="G86" s="37"/>
      <c r="H86" s="37"/>
      <c r="I86" s="37"/>
      <c r="J86" s="37"/>
      <c r="K86" s="37"/>
    </row>
    <row r="87" spans="3:11" x14ac:dyDescent="0.35">
      <c r="C87" s="2" t="s">
        <v>196</v>
      </c>
    </row>
    <row r="88" spans="3:11" x14ac:dyDescent="0.35">
      <c r="C88" s="2" t="s">
        <v>197</v>
      </c>
    </row>
    <row r="89" spans="3:11" ht="30" customHeight="1" x14ac:dyDescent="0.35">
      <c r="C89" s="89" t="s">
        <v>198</v>
      </c>
      <c r="D89" s="90"/>
      <c r="E89" s="90"/>
      <c r="F89" s="90"/>
      <c r="G89" s="90"/>
      <c r="H89" s="90"/>
      <c r="I89" s="90"/>
      <c r="J89" s="90"/>
      <c r="K89" s="90"/>
    </row>
    <row r="90" spans="3:11" x14ac:dyDescent="0.35">
      <c r="C90" s="2" t="s">
        <v>199</v>
      </c>
    </row>
    <row r="92" spans="3:11" x14ac:dyDescent="0.35">
      <c r="C92" s="86" t="s">
        <v>5013</v>
      </c>
      <c r="E92" s="86" t="s">
        <v>5014</v>
      </c>
      <c r="F92" s="87"/>
    </row>
    <row r="93" spans="3:11" x14ac:dyDescent="0.35">
      <c r="E93" s="2" t="s">
        <v>5062</v>
      </c>
    </row>
  </sheetData>
  <mergeCells count="1">
    <mergeCell ref="C89:K89"/>
  </mergeCells>
  <hyperlinks>
    <hyperlink ref="J2" location="'Index'!A1" display="'Index'!A1" xr:uid="{9B9EF924-9AF5-444F-A787-7E42D6556128}"/>
  </hyperlinks>
  <pageMargins left="0.7" right="0.7" top="0.75" bottom="0.75" header="0.3" footer="0.3"/>
  <pageSetup orientation="portrait" horizontalDpi="4294967293"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43E3B-1958-4CC8-8DC3-B87B83EBEDD3}">
  <sheetPr codeName="Sheet1110"/>
  <dimension ref="A1:IV101"/>
  <sheetViews>
    <sheetView showGridLines="0" zoomScale="90" zoomScaleNormal="90" workbookViewId="0">
      <pane ySplit="6" topLeftCell="A8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4527</v>
      </c>
      <c r="J2" s="38" t="s">
        <v>4693</v>
      </c>
    </row>
    <row r="3" spans="1:54" ht="16" x14ac:dyDescent="0.4">
      <c r="C3" s="1" t="s">
        <v>28</v>
      </c>
      <c r="D3" s="21" t="s">
        <v>4528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212385</v>
      </c>
      <c r="G10" s="24">
        <v>3676.6</v>
      </c>
      <c r="H10" s="24">
        <v>15.42</v>
      </c>
      <c r="I10" s="31"/>
      <c r="J10" s="31"/>
      <c r="K10" s="35"/>
    </row>
    <row r="11" spans="1:54" x14ac:dyDescent="0.35">
      <c r="B11" s="8" t="s">
        <v>44</v>
      </c>
      <c r="C11" s="57" t="s">
        <v>45</v>
      </c>
      <c r="D11" s="54" t="s">
        <v>46</v>
      </c>
      <c r="E11" s="6" t="s">
        <v>43</v>
      </c>
      <c r="F11" s="19">
        <v>198030</v>
      </c>
      <c r="G11" s="24">
        <v>2382.5</v>
      </c>
      <c r="H11" s="24">
        <v>9.99</v>
      </c>
      <c r="I11" s="31"/>
      <c r="J11" s="31"/>
      <c r="K11" s="35"/>
    </row>
    <row r="12" spans="1:54" x14ac:dyDescent="0.35">
      <c r="B12" s="8" t="s">
        <v>72</v>
      </c>
      <c r="C12" s="57" t="s">
        <v>73</v>
      </c>
      <c r="D12" s="54" t="s">
        <v>74</v>
      </c>
      <c r="E12" s="6" t="s">
        <v>75</v>
      </c>
      <c r="F12" s="19">
        <v>189918</v>
      </c>
      <c r="G12" s="24">
        <v>2278.2600000000002</v>
      </c>
      <c r="H12" s="24">
        <v>9.56</v>
      </c>
      <c r="I12" s="31"/>
      <c r="J12" s="31"/>
      <c r="K12" s="35"/>
    </row>
    <row r="13" spans="1:54" x14ac:dyDescent="0.35">
      <c r="B13" s="8" t="s">
        <v>47</v>
      </c>
      <c r="C13" s="57" t="s">
        <v>48</v>
      </c>
      <c r="D13" s="54" t="s">
        <v>49</v>
      </c>
      <c r="E13" s="6" t="s">
        <v>50</v>
      </c>
      <c r="F13" s="19">
        <v>101392</v>
      </c>
      <c r="G13" s="24">
        <v>1711.55</v>
      </c>
      <c r="H13" s="24">
        <v>7.18</v>
      </c>
      <c r="I13" s="31"/>
      <c r="J13" s="31"/>
      <c r="K13" s="35"/>
    </row>
    <row r="14" spans="1:54" x14ac:dyDescent="0.35">
      <c r="B14" s="8" t="s">
        <v>250</v>
      </c>
      <c r="C14" s="57" t="s">
        <v>251</v>
      </c>
      <c r="D14" s="54" t="s">
        <v>252</v>
      </c>
      <c r="E14" s="6" t="s">
        <v>246</v>
      </c>
      <c r="F14" s="19">
        <v>75124</v>
      </c>
      <c r="G14" s="24">
        <v>1179.1500000000001</v>
      </c>
      <c r="H14" s="24">
        <v>4.95</v>
      </c>
      <c r="I14" s="31"/>
      <c r="J14" s="31"/>
      <c r="K14" s="35"/>
    </row>
    <row r="15" spans="1:54" x14ac:dyDescent="0.35">
      <c r="B15" s="8" t="s">
        <v>54</v>
      </c>
      <c r="C15" s="57" t="s">
        <v>55</v>
      </c>
      <c r="D15" s="54" t="s">
        <v>56</v>
      </c>
      <c r="E15" s="6" t="s">
        <v>57</v>
      </c>
      <c r="F15" s="19">
        <v>32806</v>
      </c>
      <c r="G15" s="24">
        <v>1038.23</v>
      </c>
      <c r="H15" s="24">
        <v>4.3600000000000003</v>
      </c>
      <c r="I15" s="31"/>
      <c r="J15" s="31"/>
      <c r="K15" s="35"/>
    </row>
    <row r="16" spans="1:54" x14ac:dyDescent="0.35">
      <c r="B16" s="8" t="s">
        <v>381</v>
      </c>
      <c r="C16" s="57" t="s">
        <v>382</v>
      </c>
      <c r="D16" s="54" t="s">
        <v>383</v>
      </c>
      <c r="E16" s="6" t="s">
        <v>100</v>
      </c>
      <c r="F16" s="19">
        <v>259837</v>
      </c>
      <c r="G16" s="24">
        <v>1025.58</v>
      </c>
      <c r="H16" s="24">
        <v>4.3</v>
      </c>
      <c r="I16" s="31"/>
      <c r="J16" s="31"/>
      <c r="K16" s="35"/>
    </row>
    <row r="17" spans="2:11" x14ac:dyDescent="0.35">
      <c r="B17" s="8" t="s">
        <v>61</v>
      </c>
      <c r="C17" s="57" t="s">
        <v>62</v>
      </c>
      <c r="D17" s="54" t="s">
        <v>63</v>
      </c>
      <c r="E17" s="6" t="s">
        <v>50</v>
      </c>
      <c r="F17" s="19">
        <v>28436</v>
      </c>
      <c r="G17" s="24">
        <v>990.68</v>
      </c>
      <c r="H17" s="24">
        <v>4.16</v>
      </c>
      <c r="I17" s="31"/>
      <c r="J17" s="31"/>
      <c r="K17" s="35"/>
    </row>
    <row r="18" spans="2:11" x14ac:dyDescent="0.35">
      <c r="B18" s="8" t="s">
        <v>51</v>
      </c>
      <c r="C18" s="57" t="s">
        <v>52</v>
      </c>
      <c r="D18" s="54" t="s">
        <v>53</v>
      </c>
      <c r="E18" s="6" t="s">
        <v>43</v>
      </c>
      <c r="F18" s="19">
        <v>79902</v>
      </c>
      <c r="G18" s="24">
        <v>811.68</v>
      </c>
      <c r="H18" s="24">
        <v>3.41</v>
      </c>
      <c r="I18" s="31"/>
      <c r="J18" s="31"/>
      <c r="K18" s="35"/>
    </row>
    <row r="19" spans="2:11" x14ac:dyDescent="0.35">
      <c r="B19" s="8" t="s">
        <v>58</v>
      </c>
      <c r="C19" s="57" t="s">
        <v>59</v>
      </c>
      <c r="D19" s="54" t="s">
        <v>60</v>
      </c>
      <c r="E19" s="6" t="s">
        <v>43</v>
      </c>
      <c r="F19" s="19">
        <v>41297</v>
      </c>
      <c r="G19" s="24">
        <v>784.95</v>
      </c>
      <c r="H19" s="24">
        <v>3.29</v>
      </c>
      <c r="I19" s="31"/>
      <c r="J19" s="31"/>
      <c r="K19" s="35"/>
    </row>
    <row r="20" spans="2:11" x14ac:dyDescent="0.35">
      <c r="B20" s="8" t="s">
        <v>76</v>
      </c>
      <c r="C20" s="57" t="s">
        <v>77</v>
      </c>
      <c r="D20" s="54" t="s">
        <v>78</v>
      </c>
      <c r="E20" s="6" t="s">
        <v>43</v>
      </c>
      <c r="F20" s="19">
        <v>107714</v>
      </c>
      <c r="G20" s="24">
        <v>741.34</v>
      </c>
      <c r="H20" s="24">
        <v>3.11</v>
      </c>
      <c r="I20" s="31"/>
      <c r="J20" s="31"/>
      <c r="K20" s="35"/>
    </row>
    <row r="21" spans="2:11" x14ac:dyDescent="0.35">
      <c r="B21" s="8" t="s">
        <v>524</v>
      </c>
      <c r="C21" s="57" t="s">
        <v>525</v>
      </c>
      <c r="D21" s="54" t="s">
        <v>526</v>
      </c>
      <c r="E21" s="6" t="s">
        <v>82</v>
      </c>
      <c r="F21" s="19">
        <v>7817</v>
      </c>
      <c r="G21" s="24">
        <v>667.75</v>
      </c>
      <c r="H21" s="24">
        <v>2.8</v>
      </c>
      <c r="I21" s="31"/>
      <c r="J21" s="31"/>
      <c r="K21" s="35"/>
    </row>
    <row r="22" spans="2:11" x14ac:dyDescent="0.35">
      <c r="B22" s="8" t="s">
        <v>375</v>
      </c>
      <c r="C22" s="57" t="s">
        <v>376</v>
      </c>
      <c r="D22" s="54" t="s">
        <v>377</v>
      </c>
      <c r="E22" s="6" t="s">
        <v>67</v>
      </c>
      <c r="F22" s="19">
        <v>24782</v>
      </c>
      <c r="G22" s="24">
        <v>640.37</v>
      </c>
      <c r="H22" s="24">
        <v>2.69</v>
      </c>
      <c r="I22" s="31"/>
      <c r="J22" s="31"/>
      <c r="K22" s="35"/>
    </row>
    <row r="23" spans="2:11" x14ac:dyDescent="0.35">
      <c r="B23" s="8" t="s">
        <v>97</v>
      </c>
      <c r="C23" s="57" t="s">
        <v>98</v>
      </c>
      <c r="D23" s="54" t="s">
        <v>99</v>
      </c>
      <c r="E23" s="6" t="s">
        <v>100</v>
      </c>
      <c r="F23" s="19">
        <v>25061</v>
      </c>
      <c r="G23" s="24">
        <v>549.29</v>
      </c>
      <c r="H23" s="24">
        <v>2.2999999999999998</v>
      </c>
      <c r="I23" s="31"/>
      <c r="J23" s="31"/>
      <c r="K23" s="35"/>
    </row>
    <row r="24" spans="2:11" x14ac:dyDescent="0.35">
      <c r="B24" s="8" t="s">
        <v>446</v>
      </c>
      <c r="C24" s="57" t="s">
        <v>447</v>
      </c>
      <c r="D24" s="54" t="s">
        <v>448</v>
      </c>
      <c r="E24" s="6" t="s">
        <v>96</v>
      </c>
      <c r="F24" s="19">
        <v>30307</v>
      </c>
      <c r="G24" s="24">
        <v>483.06</v>
      </c>
      <c r="H24" s="24">
        <v>2.0299999999999998</v>
      </c>
      <c r="I24" s="31"/>
      <c r="J24" s="31"/>
      <c r="K24" s="35"/>
    </row>
    <row r="25" spans="2:11" x14ac:dyDescent="0.35">
      <c r="B25" s="8" t="s">
        <v>945</v>
      </c>
      <c r="C25" s="57" t="s">
        <v>946</v>
      </c>
      <c r="D25" s="54" t="s">
        <v>947</v>
      </c>
      <c r="E25" s="6" t="s">
        <v>50</v>
      </c>
      <c r="F25" s="19">
        <v>29706</v>
      </c>
      <c r="G25" s="24">
        <v>467.85</v>
      </c>
      <c r="H25" s="24">
        <v>1.96</v>
      </c>
      <c r="I25" s="31"/>
      <c r="J25" s="31"/>
      <c r="K25" s="35"/>
    </row>
    <row r="26" spans="2:11" x14ac:dyDescent="0.35">
      <c r="B26" s="8" t="s">
        <v>64</v>
      </c>
      <c r="C26" s="57" t="s">
        <v>65</v>
      </c>
      <c r="D26" s="54" t="s">
        <v>66</v>
      </c>
      <c r="E26" s="6" t="s">
        <v>67</v>
      </c>
      <c r="F26" s="19">
        <v>3709</v>
      </c>
      <c r="G26" s="24">
        <v>443.04</v>
      </c>
      <c r="H26" s="24">
        <v>1.86</v>
      </c>
      <c r="I26" s="31"/>
      <c r="J26" s="31"/>
      <c r="K26" s="35"/>
    </row>
    <row r="27" spans="2:11" x14ac:dyDescent="0.35">
      <c r="B27" s="8" t="s">
        <v>839</v>
      </c>
      <c r="C27" s="57" t="s">
        <v>840</v>
      </c>
      <c r="D27" s="54" t="s">
        <v>841</v>
      </c>
      <c r="E27" s="6" t="s">
        <v>123</v>
      </c>
      <c r="F27" s="19">
        <v>190529</v>
      </c>
      <c r="G27" s="24">
        <v>422.5</v>
      </c>
      <c r="H27" s="24">
        <v>1.77</v>
      </c>
      <c r="I27" s="31"/>
      <c r="J27" s="31"/>
      <c r="K27" s="35"/>
    </row>
    <row r="28" spans="2:11" x14ac:dyDescent="0.35">
      <c r="B28" s="8" t="s">
        <v>546</v>
      </c>
      <c r="C28" s="57" t="s">
        <v>547</v>
      </c>
      <c r="D28" s="54" t="s">
        <v>548</v>
      </c>
      <c r="E28" s="6" t="s">
        <v>119</v>
      </c>
      <c r="F28" s="19">
        <v>133365</v>
      </c>
      <c r="G28" s="24">
        <v>414.7</v>
      </c>
      <c r="H28" s="24">
        <v>1.74</v>
      </c>
      <c r="I28" s="31"/>
      <c r="J28" s="31"/>
      <c r="K28" s="35"/>
    </row>
    <row r="29" spans="2:11" x14ac:dyDescent="0.35">
      <c r="B29" s="8" t="s">
        <v>390</v>
      </c>
      <c r="C29" s="57" t="s">
        <v>391</v>
      </c>
      <c r="D29" s="54" t="s">
        <v>392</v>
      </c>
      <c r="E29" s="6" t="s">
        <v>67</v>
      </c>
      <c r="F29" s="19">
        <v>58893</v>
      </c>
      <c r="G29" s="24">
        <v>365.46</v>
      </c>
      <c r="H29" s="24">
        <v>1.53</v>
      </c>
      <c r="I29" s="31"/>
      <c r="J29" s="31"/>
      <c r="K29" s="35"/>
    </row>
    <row r="30" spans="2:11" x14ac:dyDescent="0.35">
      <c r="B30" s="8" t="s">
        <v>806</v>
      </c>
      <c r="C30" s="57" t="s">
        <v>807</v>
      </c>
      <c r="D30" s="54" t="s">
        <v>808</v>
      </c>
      <c r="E30" s="6" t="s">
        <v>150</v>
      </c>
      <c r="F30" s="19">
        <v>11713</v>
      </c>
      <c r="G30" s="24">
        <v>360.14</v>
      </c>
      <c r="H30" s="24">
        <v>1.51</v>
      </c>
      <c r="I30" s="31"/>
      <c r="J30" s="31"/>
      <c r="K30" s="35"/>
    </row>
    <row r="31" spans="2:11" x14ac:dyDescent="0.35">
      <c r="B31" s="8" t="s">
        <v>116</v>
      </c>
      <c r="C31" s="57" t="s">
        <v>117</v>
      </c>
      <c r="D31" s="54" t="s">
        <v>118</v>
      </c>
      <c r="E31" s="6" t="s">
        <v>119</v>
      </c>
      <c r="F31" s="19">
        <v>127918</v>
      </c>
      <c r="G31" s="24">
        <v>320.63</v>
      </c>
      <c r="H31" s="24">
        <v>1.35</v>
      </c>
      <c r="I31" s="31"/>
      <c r="J31" s="31"/>
      <c r="K31" s="35"/>
    </row>
    <row r="32" spans="2:11" x14ac:dyDescent="0.35">
      <c r="B32" s="8" t="s">
        <v>68</v>
      </c>
      <c r="C32" s="57" t="s">
        <v>69</v>
      </c>
      <c r="D32" s="54" t="s">
        <v>70</v>
      </c>
      <c r="E32" s="6" t="s">
        <v>71</v>
      </c>
      <c r="F32" s="19">
        <v>3158</v>
      </c>
      <c r="G32" s="24">
        <v>319.39999999999998</v>
      </c>
      <c r="H32" s="24">
        <v>1.34</v>
      </c>
      <c r="I32" s="31"/>
      <c r="J32" s="31"/>
      <c r="K32" s="35"/>
    </row>
    <row r="33" spans="2:11" x14ac:dyDescent="0.35">
      <c r="B33" s="8" t="s">
        <v>307</v>
      </c>
      <c r="C33" s="57" t="s">
        <v>308</v>
      </c>
      <c r="D33" s="54" t="s">
        <v>309</v>
      </c>
      <c r="E33" s="6" t="s">
        <v>200</v>
      </c>
      <c r="F33" s="19">
        <v>231257</v>
      </c>
      <c r="G33" s="24">
        <v>317.27999999999997</v>
      </c>
      <c r="H33" s="24">
        <v>1.33</v>
      </c>
      <c r="I33" s="31"/>
      <c r="J33" s="31"/>
      <c r="K33" s="35"/>
    </row>
    <row r="34" spans="2:11" x14ac:dyDescent="0.35">
      <c r="B34" s="8" t="s">
        <v>1044</v>
      </c>
      <c r="C34" s="57" t="s">
        <v>1045</v>
      </c>
      <c r="D34" s="54" t="s">
        <v>1046</v>
      </c>
      <c r="E34" s="6" t="s">
        <v>82</v>
      </c>
      <c r="F34" s="19">
        <v>15237</v>
      </c>
      <c r="G34" s="24">
        <v>285.39</v>
      </c>
      <c r="H34" s="24">
        <v>1.2</v>
      </c>
      <c r="I34" s="31"/>
      <c r="J34" s="31"/>
      <c r="K34" s="35"/>
    </row>
    <row r="35" spans="2:11" x14ac:dyDescent="0.35">
      <c r="B35" s="8" t="s">
        <v>1047</v>
      </c>
      <c r="C35" s="57" t="s">
        <v>1048</v>
      </c>
      <c r="D35" s="54" t="s">
        <v>1049</v>
      </c>
      <c r="E35" s="6" t="s">
        <v>150</v>
      </c>
      <c r="F35" s="19">
        <v>12655</v>
      </c>
      <c r="G35" s="24">
        <v>275.87</v>
      </c>
      <c r="H35" s="24">
        <v>1.1599999999999999</v>
      </c>
      <c r="I35" s="31"/>
      <c r="J35" s="31"/>
      <c r="K35" s="35"/>
    </row>
    <row r="36" spans="2:11" x14ac:dyDescent="0.35">
      <c r="B36" s="8" t="s">
        <v>384</v>
      </c>
      <c r="C36" s="57" t="s">
        <v>385</v>
      </c>
      <c r="D36" s="54" t="s">
        <v>386</v>
      </c>
      <c r="E36" s="6" t="s">
        <v>50</v>
      </c>
      <c r="F36" s="19">
        <v>17849</v>
      </c>
      <c r="G36" s="24">
        <v>265.75</v>
      </c>
      <c r="H36" s="24">
        <v>1.1100000000000001</v>
      </c>
      <c r="I36" s="31"/>
      <c r="J36" s="31"/>
      <c r="K36" s="35"/>
    </row>
    <row r="37" spans="2:11" x14ac:dyDescent="0.35">
      <c r="B37" s="8" t="s">
        <v>539</v>
      </c>
      <c r="C37" s="57" t="s">
        <v>540</v>
      </c>
      <c r="D37" s="54" t="s">
        <v>541</v>
      </c>
      <c r="E37" s="6" t="s">
        <v>542</v>
      </c>
      <c r="F37" s="19">
        <v>20614</v>
      </c>
      <c r="G37" s="24">
        <v>220.6</v>
      </c>
      <c r="H37" s="24">
        <v>0.93</v>
      </c>
      <c r="I37" s="31"/>
      <c r="J37" s="31"/>
      <c r="K37" s="35"/>
    </row>
    <row r="38" spans="2:11" x14ac:dyDescent="0.35">
      <c r="B38" s="8" t="s">
        <v>516</v>
      </c>
      <c r="C38" s="57" t="s">
        <v>517</v>
      </c>
      <c r="D38" s="54" t="s">
        <v>518</v>
      </c>
      <c r="E38" s="6" t="s">
        <v>316</v>
      </c>
      <c r="F38" s="19">
        <v>10013</v>
      </c>
      <c r="G38" s="24">
        <v>219.26</v>
      </c>
      <c r="H38" s="24">
        <v>0.92</v>
      </c>
      <c r="I38" s="31"/>
      <c r="J38" s="31"/>
      <c r="K38" s="35"/>
    </row>
    <row r="39" spans="2:11" x14ac:dyDescent="0.35">
      <c r="B39" s="8" t="s">
        <v>948</v>
      </c>
      <c r="C39" s="57" t="s">
        <v>949</v>
      </c>
      <c r="D39" s="54" t="s">
        <v>950</v>
      </c>
      <c r="E39" s="6" t="s">
        <v>43</v>
      </c>
      <c r="F39" s="19">
        <v>18582</v>
      </c>
      <c r="G39" s="24">
        <v>183.77</v>
      </c>
      <c r="H39" s="24">
        <v>0.77</v>
      </c>
      <c r="I39" s="31"/>
      <c r="J39" s="31"/>
      <c r="K39" s="35"/>
    </row>
    <row r="40" spans="2:11" x14ac:dyDescent="0.35">
      <c r="C40" s="58" t="s">
        <v>175</v>
      </c>
      <c r="D40" s="54"/>
      <c r="E40" s="6"/>
      <c r="F40" s="19"/>
      <c r="G40" s="25">
        <v>23842.63</v>
      </c>
      <c r="H40" s="25">
        <v>100.03</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7</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8</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9</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10</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11</v>
      </c>
      <c r="D58" s="54"/>
      <c r="E58" s="6"/>
      <c r="F58" s="19"/>
      <c r="G58" s="24"/>
      <c r="H58" s="24"/>
      <c r="I58" s="31"/>
      <c r="J58" s="31"/>
      <c r="K58" s="35"/>
    </row>
    <row r="59" spans="3:11" x14ac:dyDescent="0.35">
      <c r="C59" s="57"/>
      <c r="D59" s="54"/>
      <c r="E59" s="6"/>
      <c r="F59" s="19"/>
      <c r="G59" s="24"/>
      <c r="H59" s="24"/>
      <c r="I59" s="31"/>
      <c r="J59" s="31"/>
      <c r="K59" s="35"/>
    </row>
    <row r="60" spans="3:11" x14ac:dyDescent="0.35">
      <c r="C60" s="58" t="s">
        <v>13</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14</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15</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16</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C68" s="58" t="s">
        <v>17</v>
      </c>
      <c r="D68" s="54"/>
      <c r="E68" s="6"/>
      <c r="F68" s="19"/>
      <c r="G68" s="24" t="s">
        <v>2</v>
      </c>
      <c r="H68" s="24" t="s">
        <v>2</v>
      </c>
      <c r="I68" s="31"/>
      <c r="J68" s="31"/>
      <c r="K68" s="35"/>
    </row>
    <row r="69" spans="1:11" x14ac:dyDescent="0.35">
      <c r="C69" s="57"/>
      <c r="D69" s="54"/>
      <c r="E69" s="6"/>
      <c r="F69" s="19"/>
      <c r="G69" s="24"/>
      <c r="H69" s="24"/>
      <c r="I69" s="31"/>
      <c r="J69" s="31"/>
      <c r="K69" s="35"/>
    </row>
    <row r="70" spans="1:11" x14ac:dyDescent="0.35">
      <c r="A70" s="10"/>
      <c r="B70" s="28"/>
      <c r="C70" s="58" t="s">
        <v>18</v>
      </c>
      <c r="D70" s="54"/>
      <c r="E70" s="6"/>
      <c r="F70" s="19"/>
      <c r="G70" s="24"/>
      <c r="H70" s="24"/>
      <c r="I70" s="31"/>
      <c r="J70" s="31"/>
      <c r="K70" s="35"/>
    </row>
    <row r="71" spans="1:11" x14ac:dyDescent="0.35">
      <c r="A71" s="28"/>
      <c r="B71" s="28"/>
      <c r="C71" s="58" t="s">
        <v>19</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20</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21</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22</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23</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C81" s="59" t="s">
        <v>24</v>
      </c>
      <c r="D81" s="54"/>
      <c r="E81" s="6"/>
      <c r="F81" s="19"/>
      <c r="G81" s="24"/>
      <c r="H81" s="24"/>
      <c r="I81" s="31"/>
      <c r="J81" s="31"/>
      <c r="K81" s="35"/>
    </row>
    <row r="82" spans="1:54" x14ac:dyDescent="0.35">
      <c r="B82" s="8" t="s">
        <v>190</v>
      </c>
      <c r="C82" s="57" t="s">
        <v>191</v>
      </c>
      <c r="D82" s="54"/>
      <c r="E82" s="6"/>
      <c r="F82" s="19"/>
      <c r="G82" s="24">
        <v>36.67</v>
      </c>
      <c r="H82" s="24">
        <v>0.15</v>
      </c>
      <c r="I82" s="31"/>
      <c r="J82" s="31"/>
      <c r="K82" s="35"/>
    </row>
    <row r="83" spans="1:54" x14ac:dyDescent="0.35">
      <c r="C83" s="58" t="s">
        <v>175</v>
      </c>
      <c r="D83" s="54"/>
      <c r="E83" s="6"/>
      <c r="F83" s="19"/>
      <c r="G83" s="25">
        <v>36.67</v>
      </c>
      <c r="H83" s="25">
        <v>0.15</v>
      </c>
      <c r="I83" s="31"/>
      <c r="J83" s="31"/>
      <c r="K83" s="35"/>
    </row>
    <row r="84" spans="1:54" x14ac:dyDescent="0.35">
      <c r="C84" s="57"/>
      <c r="D84" s="54"/>
      <c r="E84" s="6"/>
      <c r="F84" s="19"/>
      <c r="G84" s="24"/>
      <c r="H84" s="24"/>
      <c r="I84" s="31"/>
      <c r="J84" s="31"/>
      <c r="K84" s="35"/>
    </row>
    <row r="85" spans="1:54" x14ac:dyDescent="0.35">
      <c r="A85" s="10"/>
      <c r="B85" s="28"/>
      <c r="C85" s="58" t="s">
        <v>25</v>
      </c>
      <c r="D85" s="54"/>
      <c r="E85" s="6"/>
      <c r="F85" s="19"/>
      <c r="G85" s="24"/>
      <c r="H85" s="24"/>
      <c r="I85" s="31"/>
      <c r="J85" s="31"/>
      <c r="K85" s="35"/>
    </row>
    <row r="86" spans="1:54" s="2" customFormat="1" ht="13.5" x14ac:dyDescent="0.35">
      <c r="A86" s="28"/>
      <c r="B86" s="28"/>
      <c r="C86" s="57" t="s">
        <v>4926</v>
      </c>
      <c r="D86" s="54"/>
      <c r="E86" s="6"/>
      <c r="F86" s="19"/>
      <c r="G86" s="24" t="s">
        <v>2</v>
      </c>
      <c r="H86" s="24" t="s">
        <v>2</v>
      </c>
      <c r="I86" s="31"/>
      <c r="J86" s="31"/>
      <c r="K86" s="35"/>
      <c r="L86" s="3"/>
      <c r="AI86" s="3"/>
      <c r="AV86" s="3"/>
      <c r="AX86" s="3"/>
      <c r="BB86" s="3"/>
    </row>
    <row r="87" spans="1:54" x14ac:dyDescent="0.35">
      <c r="B87" s="8"/>
      <c r="C87" s="57" t="s">
        <v>192</v>
      </c>
      <c r="D87" s="54"/>
      <c r="E87" s="6"/>
      <c r="F87" s="19"/>
      <c r="G87" s="24">
        <v>-41.75</v>
      </c>
      <c r="H87" s="24">
        <v>-0.18</v>
      </c>
      <c r="I87" s="31"/>
      <c r="J87" s="31"/>
      <c r="K87" s="35"/>
    </row>
    <row r="88" spans="1:54" x14ac:dyDescent="0.35">
      <c r="C88" s="58" t="s">
        <v>175</v>
      </c>
      <c r="D88" s="54"/>
      <c r="E88" s="6"/>
      <c r="F88" s="19"/>
      <c r="G88" s="25">
        <v>-41.75</v>
      </c>
      <c r="H88" s="25">
        <v>-0.18</v>
      </c>
      <c r="I88" s="31"/>
      <c r="J88" s="31"/>
      <c r="K88" s="35"/>
    </row>
    <row r="89" spans="1:54" x14ac:dyDescent="0.35">
      <c r="C89" s="57"/>
      <c r="D89" s="54"/>
      <c r="E89" s="6"/>
      <c r="F89" s="19"/>
      <c r="G89" s="24"/>
      <c r="H89" s="24"/>
      <c r="I89" s="31"/>
      <c r="J89" s="31"/>
      <c r="K89" s="35"/>
    </row>
    <row r="90" spans="1:54" x14ac:dyDescent="0.35">
      <c r="C90" s="60" t="s">
        <v>193</v>
      </c>
      <c r="D90" s="55"/>
      <c r="E90" s="5"/>
      <c r="F90" s="20"/>
      <c r="G90" s="26">
        <v>23837.55</v>
      </c>
      <c r="H90" s="26">
        <v>100</v>
      </c>
      <c r="I90" s="32"/>
      <c r="J90" s="32"/>
      <c r="K90" s="36"/>
    </row>
    <row r="93" spans="1:54" x14ac:dyDescent="0.35">
      <c r="C93" s="1" t="s">
        <v>194</v>
      </c>
    </row>
    <row r="94" spans="1:54" x14ac:dyDescent="0.35">
      <c r="C94" s="37" t="s">
        <v>195</v>
      </c>
      <c r="D94" s="37"/>
      <c r="E94" s="37"/>
      <c r="F94" s="37"/>
      <c r="G94" s="37"/>
      <c r="H94" s="37"/>
      <c r="I94" s="37"/>
      <c r="J94" s="37"/>
      <c r="K94" s="37"/>
    </row>
    <row r="95" spans="1:54" x14ac:dyDescent="0.35">
      <c r="C95" s="2" t="s">
        <v>196</v>
      </c>
    </row>
    <row r="96" spans="1:54" x14ac:dyDescent="0.35">
      <c r="C96" s="2" t="s">
        <v>197</v>
      </c>
    </row>
    <row r="97" spans="3:11" ht="30" customHeight="1" x14ac:dyDescent="0.35">
      <c r="C97" s="89" t="s">
        <v>198</v>
      </c>
      <c r="D97" s="90"/>
      <c r="E97" s="90"/>
      <c r="F97" s="90"/>
      <c r="G97" s="90"/>
      <c r="H97" s="90"/>
      <c r="I97" s="90"/>
      <c r="J97" s="90"/>
      <c r="K97" s="90"/>
    </row>
    <row r="98" spans="3:11" x14ac:dyDescent="0.35">
      <c r="C98" s="2" t="s">
        <v>199</v>
      </c>
    </row>
    <row r="100" spans="3:11" x14ac:dyDescent="0.35">
      <c r="C100" s="86" t="s">
        <v>5013</v>
      </c>
      <c r="E100" s="86" t="s">
        <v>5014</v>
      </c>
      <c r="F100" s="87"/>
    </row>
    <row r="101" spans="3:11" x14ac:dyDescent="0.35">
      <c r="E101" s="2" t="s">
        <v>5045</v>
      </c>
    </row>
  </sheetData>
  <mergeCells count="1">
    <mergeCell ref="C97:K97"/>
  </mergeCells>
  <hyperlinks>
    <hyperlink ref="J2" location="'Index'!A1" display="'Index'!A1" xr:uid="{01B2D7C3-5932-469A-9006-05F790C43C17}"/>
  </hyperlinks>
  <pageMargins left="0.7" right="0.7" top="0.75" bottom="0.75" header="0.3" footer="0.3"/>
  <pageSetup orientation="portrait" horizontalDpi="4294967293"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2A66-85DA-4106-ABFA-B5B5388839F3}">
  <sheetPr codeName="Sheet1111"/>
  <dimension ref="A1:IV71"/>
  <sheetViews>
    <sheetView showGridLines="0" zoomScale="90" zoomScaleNormal="90" workbookViewId="0">
      <pane ySplit="6" topLeftCell="A5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4529</v>
      </c>
      <c r="J2" s="38" t="s">
        <v>4693</v>
      </c>
    </row>
    <row r="3" spans="1:54" ht="16" x14ac:dyDescent="0.4">
      <c r="C3" s="1" t="s">
        <v>28</v>
      </c>
      <c r="D3" s="21" t="s">
        <v>4530</v>
      </c>
      <c r="F3" s="79" t="s">
        <v>4954</v>
      </c>
      <c r="G3" s="13" t="s">
        <v>4687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3:11" x14ac:dyDescent="0.35">
      <c r="C17" s="57"/>
      <c r="D17" s="54"/>
      <c r="E17" s="6"/>
      <c r="F17" s="19"/>
      <c r="G17" s="24"/>
      <c r="H17" s="24"/>
      <c r="I17" s="31"/>
      <c r="J17" s="31"/>
      <c r="K17" s="35"/>
    </row>
    <row r="18" spans="3:11" x14ac:dyDescent="0.35">
      <c r="C18" s="58" t="s">
        <v>6</v>
      </c>
      <c r="D18" s="54"/>
      <c r="E18" s="6"/>
      <c r="F18" s="19"/>
      <c r="G18" s="24" t="s">
        <v>2</v>
      </c>
      <c r="H18" s="24" t="s">
        <v>2</v>
      </c>
      <c r="I18" s="31"/>
      <c r="J18" s="31"/>
      <c r="K18" s="35"/>
    </row>
    <row r="19" spans="3:11" x14ac:dyDescent="0.35">
      <c r="C19" s="57"/>
      <c r="D19" s="54"/>
      <c r="E19" s="6"/>
      <c r="F19" s="19"/>
      <c r="G19" s="24"/>
      <c r="H19" s="24"/>
      <c r="I19" s="31"/>
      <c r="J19" s="31"/>
      <c r="K19" s="35"/>
    </row>
    <row r="20" spans="3:11" x14ac:dyDescent="0.35">
      <c r="C20" s="58" t="s">
        <v>7</v>
      </c>
      <c r="D20" s="54"/>
      <c r="E20" s="6"/>
      <c r="F20" s="19"/>
      <c r="G20" s="24" t="s">
        <v>2</v>
      </c>
      <c r="H20" s="24" t="s">
        <v>2</v>
      </c>
      <c r="I20" s="31"/>
      <c r="J20" s="31"/>
      <c r="K20" s="35"/>
    </row>
    <row r="21" spans="3:11" x14ac:dyDescent="0.35">
      <c r="C21" s="57"/>
      <c r="D21" s="54"/>
      <c r="E21" s="6"/>
      <c r="F21" s="19"/>
      <c r="G21" s="24"/>
      <c r="H21" s="24"/>
      <c r="I21" s="31"/>
      <c r="J21" s="31"/>
      <c r="K21" s="35"/>
    </row>
    <row r="22" spans="3:11" x14ac:dyDescent="0.35">
      <c r="C22" s="58" t="s">
        <v>8</v>
      </c>
      <c r="D22" s="54"/>
      <c r="E22" s="6"/>
      <c r="F22" s="19"/>
      <c r="G22" s="24" t="s">
        <v>2</v>
      </c>
      <c r="H22" s="24" t="s">
        <v>2</v>
      </c>
      <c r="I22" s="31"/>
      <c r="J22" s="31"/>
      <c r="K22" s="35"/>
    </row>
    <row r="23" spans="3:11" x14ac:dyDescent="0.35">
      <c r="C23" s="57"/>
      <c r="D23" s="54"/>
      <c r="E23" s="6"/>
      <c r="F23" s="19"/>
      <c r="G23" s="24"/>
      <c r="H23" s="24"/>
      <c r="I23" s="31"/>
      <c r="J23" s="31"/>
      <c r="K23" s="35"/>
    </row>
    <row r="24" spans="3:11" x14ac:dyDescent="0.35">
      <c r="C24" s="58" t="s">
        <v>9</v>
      </c>
      <c r="D24" s="54"/>
      <c r="E24" s="6"/>
      <c r="F24" s="19"/>
      <c r="G24" s="24" t="s">
        <v>2</v>
      </c>
      <c r="H24" s="24" t="s">
        <v>2</v>
      </c>
      <c r="I24" s="31"/>
      <c r="J24" s="31"/>
      <c r="K24" s="35"/>
    </row>
    <row r="25" spans="3:11" x14ac:dyDescent="0.35">
      <c r="C25" s="57"/>
      <c r="D25" s="54"/>
      <c r="E25" s="6"/>
      <c r="F25" s="19"/>
      <c r="G25" s="24"/>
      <c r="H25" s="24"/>
      <c r="I25" s="31"/>
      <c r="J25" s="31"/>
      <c r="K25" s="35"/>
    </row>
    <row r="26" spans="3:11" x14ac:dyDescent="0.35">
      <c r="C26" s="58" t="s">
        <v>10</v>
      </c>
      <c r="D26" s="54"/>
      <c r="E26" s="6"/>
      <c r="F26" s="19"/>
      <c r="G26" s="24" t="s">
        <v>2</v>
      </c>
      <c r="H26" s="24" t="s">
        <v>2</v>
      </c>
      <c r="I26" s="31"/>
      <c r="J26" s="31"/>
      <c r="K26" s="35"/>
    </row>
    <row r="27" spans="3:11" x14ac:dyDescent="0.35">
      <c r="C27" s="57"/>
      <c r="D27" s="54"/>
      <c r="E27" s="6"/>
      <c r="F27" s="19"/>
      <c r="G27" s="24"/>
      <c r="H27" s="24"/>
      <c r="I27" s="31"/>
      <c r="J27" s="31"/>
      <c r="K27" s="35"/>
    </row>
    <row r="28" spans="3:11" x14ac:dyDescent="0.35">
      <c r="C28" s="58" t="s">
        <v>11</v>
      </c>
      <c r="D28" s="54"/>
      <c r="E28" s="6"/>
      <c r="F28" s="19"/>
      <c r="G28" s="24"/>
      <c r="H28" s="24"/>
      <c r="I28" s="31"/>
      <c r="J28" s="31"/>
      <c r="K28" s="35"/>
    </row>
    <row r="29" spans="3:11" x14ac:dyDescent="0.35">
      <c r="C29" s="57"/>
      <c r="D29" s="54"/>
      <c r="E29" s="6"/>
      <c r="F29" s="19"/>
      <c r="G29" s="24"/>
      <c r="H29" s="24"/>
      <c r="I29" s="31"/>
      <c r="J29" s="31"/>
      <c r="K29" s="35"/>
    </row>
    <row r="30" spans="3:11" x14ac:dyDescent="0.35">
      <c r="C30" s="58" t="s">
        <v>13</v>
      </c>
      <c r="D30" s="54"/>
      <c r="E30" s="6"/>
      <c r="F30" s="19"/>
      <c r="G30" s="24" t="s">
        <v>2</v>
      </c>
      <c r="H30" s="24" t="s">
        <v>2</v>
      </c>
      <c r="I30" s="31"/>
      <c r="J30" s="31"/>
      <c r="K30" s="35"/>
    </row>
    <row r="31" spans="3:11" x14ac:dyDescent="0.35">
      <c r="C31" s="57"/>
      <c r="D31" s="54"/>
      <c r="E31" s="6"/>
      <c r="F31" s="19"/>
      <c r="G31" s="24"/>
      <c r="H31" s="24"/>
      <c r="I31" s="31"/>
      <c r="J31" s="31"/>
      <c r="K31" s="35"/>
    </row>
    <row r="32" spans="3:11" x14ac:dyDescent="0.35">
      <c r="C32" s="58" t="s">
        <v>14</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15</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16</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17</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A40" s="10"/>
      <c r="B40" s="28"/>
      <c r="C40" s="58" t="s">
        <v>18</v>
      </c>
      <c r="D40" s="54"/>
      <c r="E40" s="6"/>
      <c r="F40" s="19"/>
      <c r="G40" s="24"/>
      <c r="H40" s="24"/>
      <c r="I40" s="31"/>
      <c r="J40" s="31"/>
      <c r="K40" s="35"/>
    </row>
    <row r="41" spans="1:11" x14ac:dyDescent="0.35">
      <c r="A41" s="28"/>
      <c r="B41" s="28"/>
      <c r="C41" s="58" t="s">
        <v>19</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20</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A45" s="28"/>
      <c r="B45" s="28"/>
      <c r="C45" s="58" t="s">
        <v>21</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22</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23</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C51" s="59" t="s">
        <v>24</v>
      </c>
      <c r="D51" s="54"/>
      <c r="E51" s="6"/>
      <c r="F51" s="19"/>
      <c r="G51" s="24"/>
      <c r="H51" s="24"/>
      <c r="I51" s="31"/>
      <c r="J51" s="31"/>
      <c r="K51" s="35"/>
    </row>
    <row r="52" spans="1:54" x14ac:dyDescent="0.35">
      <c r="B52" s="8" t="s">
        <v>190</v>
      </c>
      <c r="C52" s="57" t="s">
        <v>191</v>
      </c>
      <c r="D52" s="54"/>
      <c r="E52" s="6"/>
      <c r="F52" s="19"/>
      <c r="G52" s="24">
        <v>2692.34</v>
      </c>
      <c r="H52" s="24">
        <v>99.9</v>
      </c>
      <c r="I52" s="31"/>
      <c r="J52" s="31"/>
      <c r="K52" s="35"/>
    </row>
    <row r="53" spans="1:54" x14ac:dyDescent="0.35">
      <c r="C53" s="58" t="s">
        <v>175</v>
      </c>
      <c r="D53" s="54"/>
      <c r="E53" s="6"/>
      <c r="F53" s="19"/>
      <c r="G53" s="25">
        <v>2692.34</v>
      </c>
      <c r="H53" s="25">
        <v>99.9</v>
      </c>
      <c r="I53" s="31"/>
      <c r="J53" s="31"/>
      <c r="K53" s="35"/>
    </row>
    <row r="54" spans="1:54" x14ac:dyDescent="0.35">
      <c r="C54" s="57"/>
      <c r="D54" s="54"/>
      <c r="E54" s="6"/>
      <c r="F54" s="19"/>
      <c r="G54" s="24"/>
      <c r="H54" s="24"/>
      <c r="I54" s="31"/>
      <c r="J54" s="31"/>
      <c r="K54" s="35"/>
    </row>
    <row r="55" spans="1:54" x14ac:dyDescent="0.35">
      <c r="A55" s="10"/>
      <c r="B55" s="28"/>
      <c r="C55" s="58" t="s">
        <v>25</v>
      </c>
      <c r="D55" s="54"/>
      <c r="E55" s="6"/>
      <c r="F55" s="19"/>
      <c r="G55" s="24"/>
      <c r="H55" s="24"/>
      <c r="I55" s="31"/>
      <c r="J55" s="31"/>
      <c r="K55" s="35"/>
    </row>
    <row r="56" spans="1:54" s="2" customFormat="1" ht="13.5" x14ac:dyDescent="0.35">
      <c r="A56" s="28"/>
      <c r="B56" s="28"/>
      <c r="C56" s="57" t="s">
        <v>4926</v>
      </c>
      <c r="D56" s="54"/>
      <c r="E56" s="6"/>
      <c r="F56" s="19"/>
      <c r="G56" s="24" t="s">
        <v>2</v>
      </c>
      <c r="H56" s="24" t="s">
        <v>2</v>
      </c>
      <c r="I56" s="31"/>
      <c r="J56" s="31"/>
      <c r="K56" s="35"/>
      <c r="L56" s="3"/>
      <c r="AI56" s="3"/>
      <c r="AV56" s="3"/>
      <c r="AX56" s="3"/>
      <c r="BB56" s="3"/>
    </row>
    <row r="57" spans="1:54" x14ac:dyDescent="0.35">
      <c r="B57" s="8"/>
      <c r="C57" s="57" t="s">
        <v>192</v>
      </c>
      <c r="D57" s="54"/>
      <c r="E57" s="6"/>
      <c r="F57" s="19"/>
      <c r="G57" s="24">
        <v>2.7</v>
      </c>
      <c r="H57" s="24">
        <v>0.1</v>
      </c>
      <c r="I57" s="31"/>
      <c r="J57" s="31"/>
      <c r="K57" s="35"/>
    </row>
    <row r="58" spans="1:54" x14ac:dyDescent="0.35">
      <c r="C58" s="58" t="s">
        <v>175</v>
      </c>
      <c r="D58" s="54"/>
      <c r="E58" s="6"/>
      <c r="F58" s="19"/>
      <c r="G58" s="25">
        <v>2.7</v>
      </c>
      <c r="H58" s="25">
        <v>0.1</v>
      </c>
      <c r="I58" s="31"/>
      <c r="J58" s="31"/>
      <c r="K58" s="35"/>
    </row>
    <row r="59" spans="1:54" x14ac:dyDescent="0.35">
      <c r="C59" s="57"/>
      <c r="D59" s="54"/>
      <c r="E59" s="6"/>
      <c r="F59" s="19"/>
      <c r="G59" s="24"/>
      <c r="H59" s="24"/>
      <c r="I59" s="31"/>
      <c r="J59" s="31"/>
      <c r="K59" s="35"/>
    </row>
    <row r="60" spans="1:54" x14ac:dyDescent="0.35">
      <c r="C60" s="60" t="s">
        <v>193</v>
      </c>
      <c r="D60" s="55"/>
      <c r="E60" s="5"/>
      <c r="F60" s="20"/>
      <c r="G60" s="26">
        <v>2695.04</v>
      </c>
      <c r="H60" s="26">
        <v>100</v>
      </c>
      <c r="I60" s="32"/>
      <c r="J60" s="32"/>
      <c r="K60" s="36"/>
    </row>
    <row r="63" spans="1:54" x14ac:dyDescent="0.35">
      <c r="C63" s="1" t="s">
        <v>194</v>
      </c>
    </row>
    <row r="64" spans="1:54" x14ac:dyDescent="0.35">
      <c r="C64" s="37" t="s">
        <v>195</v>
      </c>
      <c r="D64" s="37"/>
      <c r="E64" s="37"/>
      <c r="F64" s="37"/>
      <c r="G64" s="37"/>
      <c r="H64" s="37"/>
      <c r="I64" s="37"/>
      <c r="J64" s="37"/>
      <c r="K64" s="37"/>
    </row>
    <row r="65" spans="3:11" x14ac:dyDescent="0.35">
      <c r="C65" s="2" t="s">
        <v>196</v>
      </c>
    </row>
    <row r="66" spans="3:11" x14ac:dyDescent="0.35">
      <c r="C66" s="2" t="s">
        <v>197</v>
      </c>
    </row>
    <row r="67" spans="3:11" ht="30" customHeight="1" x14ac:dyDescent="0.35">
      <c r="C67" s="89" t="s">
        <v>198</v>
      </c>
      <c r="D67" s="90"/>
      <c r="E67" s="90"/>
      <c r="F67" s="90"/>
      <c r="G67" s="90"/>
      <c r="H67" s="90"/>
      <c r="I67" s="90"/>
      <c r="J67" s="90"/>
      <c r="K67" s="90"/>
    </row>
    <row r="68" spans="3:11" x14ac:dyDescent="0.35">
      <c r="C68" s="2" t="s">
        <v>199</v>
      </c>
    </row>
    <row r="70" spans="3:11" x14ac:dyDescent="0.35">
      <c r="C70" s="86" t="s">
        <v>5013</v>
      </c>
      <c r="E70" s="86" t="s">
        <v>5014</v>
      </c>
      <c r="F70" s="87"/>
    </row>
    <row r="71" spans="3:11" x14ac:dyDescent="0.35">
      <c r="E71" s="2" t="s">
        <v>5071</v>
      </c>
    </row>
  </sheetData>
  <mergeCells count="1">
    <mergeCell ref="C67:K67"/>
  </mergeCells>
  <hyperlinks>
    <hyperlink ref="J2" location="'Index'!A1" display="'Index'!A1" xr:uid="{A05CCF47-1F76-45C2-B454-A0D7524E2E4A}"/>
  </hyperlinks>
  <pageMargins left="0.7" right="0.7" top="0.75" bottom="0.75" header="0.3" footer="0.3"/>
  <pageSetup orientation="portrait" horizontalDpi="4294967293"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1EB89-38F7-4728-A4B2-FD3E20F08CEE}">
  <sheetPr codeName="Sheet1112"/>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4531</v>
      </c>
      <c r="J2" s="38" t="s">
        <v>4693</v>
      </c>
    </row>
    <row r="3" spans="1:54" ht="16" x14ac:dyDescent="0.4">
      <c r="C3" s="1" t="s">
        <v>28</v>
      </c>
      <c r="D3" s="21" t="s">
        <v>4532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524</v>
      </c>
      <c r="C10" s="57" t="s">
        <v>525</v>
      </c>
      <c r="D10" s="54" t="s">
        <v>526</v>
      </c>
      <c r="E10" s="6" t="s">
        <v>82</v>
      </c>
      <c r="F10" s="19">
        <v>29895</v>
      </c>
      <c r="G10" s="24">
        <v>2550.13</v>
      </c>
      <c r="H10" s="24">
        <v>2.68</v>
      </c>
      <c r="I10" s="31"/>
      <c r="J10" s="31"/>
      <c r="K10" s="35"/>
    </row>
    <row r="11" spans="1:54" x14ac:dyDescent="0.35">
      <c r="B11" s="8" t="s">
        <v>1044</v>
      </c>
      <c r="C11" s="57" t="s">
        <v>1045</v>
      </c>
      <c r="D11" s="54" t="s">
        <v>1046</v>
      </c>
      <c r="E11" s="6" t="s">
        <v>82</v>
      </c>
      <c r="F11" s="19">
        <v>130678</v>
      </c>
      <c r="G11" s="24">
        <v>2446.6799999999998</v>
      </c>
      <c r="H11" s="24">
        <v>2.57</v>
      </c>
      <c r="I11" s="31"/>
      <c r="J11" s="31"/>
      <c r="K11" s="35"/>
    </row>
    <row r="12" spans="1:54" x14ac:dyDescent="0.35">
      <c r="B12" s="8" t="s">
        <v>64</v>
      </c>
      <c r="C12" s="57" t="s">
        <v>65</v>
      </c>
      <c r="D12" s="54" t="s">
        <v>66</v>
      </c>
      <c r="E12" s="6" t="s">
        <v>67</v>
      </c>
      <c r="F12" s="19">
        <v>18702</v>
      </c>
      <c r="G12" s="24">
        <v>2234.11</v>
      </c>
      <c r="H12" s="24">
        <v>2.34</v>
      </c>
      <c r="I12" s="31"/>
      <c r="J12" s="31"/>
      <c r="K12" s="35"/>
    </row>
    <row r="13" spans="1:54" x14ac:dyDescent="0.35">
      <c r="B13" s="8" t="s">
        <v>58</v>
      </c>
      <c r="C13" s="57" t="s">
        <v>59</v>
      </c>
      <c r="D13" s="54" t="s">
        <v>60</v>
      </c>
      <c r="E13" s="6" t="s">
        <v>43</v>
      </c>
      <c r="F13" s="19">
        <v>116254</v>
      </c>
      <c r="G13" s="24">
        <v>2212.2600000000002</v>
      </c>
      <c r="H13" s="24">
        <v>2.3199999999999998</v>
      </c>
      <c r="I13" s="31"/>
      <c r="J13" s="31"/>
      <c r="K13" s="35"/>
    </row>
    <row r="14" spans="1:54" x14ac:dyDescent="0.35">
      <c r="B14" s="8" t="s">
        <v>1070</v>
      </c>
      <c r="C14" s="57" t="s">
        <v>1071</v>
      </c>
      <c r="D14" s="54" t="s">
        <v>1072</v>
      </c>
      <c r="E14" s="6" t="s">
        <v>487</v>
      </c>
      <c r="F14" s="19">
        <v>226172</v>
      </c>
      <c r="G14" s="24">
        <v>2179.62</v>
      </c>
      <c r="H14" s="24">
        <v>2.29</v>
      </c>
      <c r="I14" s="31"/>
      <c r="J14" s="31"/>
      <c r="K14" s="35"/>
    </row>
    <row r="15" spans="1:54" x14ac:dyDescent="0.35">
      <c r="B15" s="8" t="s">
        <v>948</v>
      </c>
      <c r="C15" s="57" t="s">
        <v>949</v>
      </c>
      <c r="D15" s="54" t="s">
        <v>950</v>
      </c>
      <c r="E15" s="6" t="s">
        <v>43</v>
      </c>
      <c r="F15" s="19">
        <v>218650</v>
      </c>
      <c r="G15" s="24">
        <v>2164.85</v>
      </c>
      <c r="H15" s="24">
        <v>2.27</v>
      </c>
      <c r="I15" s="31"/>
      <c r="J15" s="31"/>
      <c r="K15" s="35"/>
    </row>
    <row r="16" spans="1:54" x14ac:dyDescent="0.35">
      <c r="B16" s="8" t="s">
        <v>1057</v>
      </c>
      <c r="C16" s="57" t="s">
        <v>1058</v>
      </c>
      <c r="D16" s="54" t="s">
        <v>1059</v>
      </c>
      <c r="E16" s="6" t="s">
        <v>82</v>
      </c>
      <c r="F16" s="19">
        <v>348093</v>
      </c>
      <c r="G16" s="24">
        <v>2148.7800000000002</v>
      </c>
      <c r="H16" s="24">
        <v>2.25</v>
      </c>
      <c r="I16" s="31"/>
      <c r="J16" s="31"/>
      <c r="K16" s="35"/>
    </row>
    <row r="17" spans="2:11" x14ac:dyDescent="0.35">
      <c r="B17" s="8" t="s">
        <v>1050</v>
      </c>
      <c r="C17" s="57" t="s">
        <v>1051</v>
      </c>
      <c r="D17" s="54" t="s">
        <v>1052</v>
      </c>
      <c r="E17" s="6" t="s">
        <v>200</v>
      </c>
      <c r="F17" s="19">
        <v>222832</v>
      </c>
      <c r="G17" s="24">
        <v>2118.46</v>
      </c>
      <c r="H17" s="24">
        <v>2.2200000000000002</v>
      </c>
      <c r="I17" s="31"/>
      <c r="J17" s="31"/>
      <c r="K17" s="35"/>
    </row>
    <row r="18" spans="2:11" x14ac:dyDescent="0.35">
      <c r="B18" s="8" t="s">
        <v>516</v>
      </c>
      <c r="C18" s="57" t="s">
        <v>517</v>
      </c>
      <c r="D18" s="54" t="s">
        <v>518</v>
      </c>
      <c r="E18" s="6" t="s">
        <v>316</v>
      </c>
      <c r="F18" s="19">
        <v>94777</v>
      </c>
      <c r="G18" s="24">
        <v>2075.2800000000002</v>
      </c>
      <c r="H18" s="24">
        <v>2.1800000000000002</v>
      </c>
      <c r="I18" s="31"/>
      <c r="J18" s="31"/>
      <c r="K18" s="35"/>
    </row>
    <row r="19" spans="2:11" x14ac:dyDescent="0.35">
      <c r="B19" s="8" t="s">
        <v>1067</v>
      </c>
      <c r="C19" s="57" t="s">
        <v>1068</v>
      </c>
      <c r="D19" s="54" t="s">
        <v>1069</v>
      </c>
      <c r="E19" s="6" t="s">
        <v>86</v>
      </c>
      <c r="F19" s="19">
        <v>144613</v>
      </c>
      <c r="G19" s="24">
        <v>2068.69</v>
      </c>
      <c r="H19" s="24">
        <v>2.17</v>
      </c>
      <c r="I19" s="31"/>
      <c r="J19" s="31"/>
      <c r="K19" s="35"/>
    </row>
    <row r="20" spans="2:11" x14ac:dyDescent="0.35">
      <c r="B20" s="8" t="s">
        <v>101</v>
      </c>
      <c r="C20" s="57" t="s">
        <v>102</v>
      </c>
      <c r="D20" s="54" t="s">
        <v>103</v>
      </c>
      <c r="E20" s="6" t="s">
        <v>104</v>
      </c>
      <c r="F20" s="19">
        <v>324086</v>
      </c>
      <c r="G20" s="24">
        <v>2055.84</v>
      </c>
      <c r="H20" s="24">
        <v>2.16</v>
      </c>
      <c r="I20" s="31"/>
      <c r="J20" s="31"/>
      <c r="K20" s="35"/>
    </row>
    <row r="21" spans="2:11" x14ac:dyDescent="0.35">
      <c r="B21" s="8" t="s">
        <v>90</v>
      </c>
      <c r="C21" s="57" t="s">
        <v>91</v>
      </c>
      <c r="D21" s="54" t="s">
        <v>92</v>
      </c>
      <c r="E21" s="6" t="s">
        <v>67</v>
      </c>
      <c r="F21" s="19">
        <v>42441</v>
      </c>
      <c r="G21" s="24">
        <v>2025.96</v>
      </c>
      <c r="H21" s="24">
        <v>2.13</v>
      </c>
      <c r="I21" s="31"/>
      <c r="J21" s="31"/>
      <c r="K21" s="35"/>
    </row>
    <row r="22" spans="2:11" x14ac:dyDescent="0.35">
      <c r="B22" s="8" t="s">
        <v>72</v>
      </c>
      <c r="C22" s="57" t="s">
        <v>73</v>
      </c>
      <c r="D22" s="54" t="s">
        <v>74</v>
      </c>
      <c r="E22" s="6" t="s">
        <v>75</v>
      </c>
      <c r="F22" s="19">
        <v>167500</v>
      </c>
      <c r="G22" s="24">
        <v>2010.17</v>
      </c>
      <c r="H22" s="24">
        <v>2.11</v>
      </c>
      <c r="I22" s="31"/>
      <c r="J22" s="31"/>
      <c r="K22" s="35"/>
    </row>
    <row r="23" spans="2:11" x14ac:dyDescent="0.35">
      <c r="B23" s="8" t="s">
        <v>250</v>
      </c>
      <c r="C23" s="57" t="s">
        <v>251</v>
      </c>
      <c r="D23" s="54" t="s">
        <v>252</v>
      </c>
      <c r="E23" s="6" t="s">
        <v>246</v>
      </c>
      <c r="F23" s="19">
        <v>127395</v>
      </c>
      <c r="G23" s="24">
        <v>2000.36</v>
      </c>
      <c r="H23" s="24">
        <v>2.1</v>
      </c>
      <c r="I23" s="31"/>
      <c r="J23" s="31"/>
      <c r="K23" s="35"/>
    </row>
    <row r="24" spans="2:11" x14ac:dyDescent="0.35">
      <c r="B24" s="8" t="s">
        <v>307</v>
      </c>
      <c r="C24" s="57" t="s">
        <v>308</v>
      </c>
      <c r="D24" s="54" t="s">
        <v>309</v>
      </c>
      <c r="E24" s="6" t="s">
        <v>200</v>
      </c>
      <c r="F24" s="19">
        <v>1451759</v>
      </c>
      <c r="G24" s="24">
        <v>1991.81</v>
      </c>
      <c r="H24" s="24">
        <v>2.09</v>
      </c>
      <c r="I24" s="31"/>
      <c r="J24" s="31"/>
      <c r="K24" s="35"/>
    </row>
    <row r="25" spans="2:11" x14ac:dyDescent="0.35">
      <c r="B25" s="8" t="s">
        <v>83</v>
      </c>
      <c r="C25" s="57" t="s">
        <v>84</v>
      </c>
      <c r="D25" s="54" t="s">
        <v>85</v>
      </c>
      <c r="E25" s="6" t="s">
        <v>86</v>
      </c>
      <c r="F25" s="19">
        <v>325304</v>
      </c>
      <c r="G25" s="24">
        <v>1979.47</v>
      </c>
      <c r="H25" s="24">
        <v>2.08</v>
      </c>
      <c r="I25" s="31"/>
      <c r="J25" s="31"/>
      <c r="K25" s="35"/>
    </row>
    <row r="26" spans="2:11" x14ac:dyDescent="0.35">
      <c r="B26" s="8" t="s">
        <v>40</v>
      </c>
      <c r="C26" s="57" t="s">
        <v>41</v>
      </c>
      <c r="D26" s="54" t="s">
        <v>42</v>
      </c>
      <c r="E26" s="6" t="s">
        <v>43</v>
      </c>
      <c r="F26" s="19">
        <v>113792</v>
      </c>
      <c r="G26" s="24">
        <v>1971.33</v>
      </c>
      <c r="H26" s="24">
        <v>2.0699999999999998</v>
      </c>
      <c r="I26" s="31"/>
      <c r="J26" s="31"/>
      <c r="K26" s="35"/>
    </row>
    <row r="27" spans="2:11" x14ac:dyDescent="0.35">
      <c r="B27" s="8" t="s">
        <v>498</v>
      </c>
      <c r="C27" s="57" t="s">
        <v>499</v>
      </c>
      <c r="D27" s="54" t="s">
        <v>500</v>
      </c>
      <c r="E27" s="6" t="s">
        <v>316</v>
      </c>
      <c r="F27" s="19">
        <v>42795</v>
      </c>
      <c r="G27" s="24">
        <v>1966.62</v>
      </c>
      <c r="H27" s="24">
        <v>2.06</v>
      </c>
      <c r="I27" s="31"/>
      <c r="J27" s="31"/>
      <c r="K27" s="35"/>
    </row>
    <row r="28" spans="2:11" x14ac:dyDescent="0.35">
      <c r="B28" s="8" t="s">
        <v>1047</v>
      </c>
      <c r="C28" s="57" t="s">
        <v>1048</v>
      </c>
      <c r="D28" s="54" t="s">
        <v>1049</v>
      </c>
      <c r="E28" s="6" t="s">
        <v>150</v>
      </c>
      <c r="F28" s="19">
        <v>90067</v>
      </c>
      <c r="G28" s="24">
        <v>1963.24</v>
      </c>
      <c r="H28" s="24">
        <v>2.06</v>
      </c>
      <c r="I28" s="31"/>
      <c r="J28" s="31"/>
      <c r="K28" s="35"/>
    </row>
    <row r="29" spans="2:11" x14ac:dyDescent="0.35">
      <c r="B29" s="8" t="s">
        <v>1060</v>
      </c>
      <c r="C29" s="57" t="s">
        <v>1061</v>
      </c>
      <c r="D29" s="54" t="s">
        <v>1062</v>
      </c>
      <c r="E29" s="6" t="s">
        <v>1063</v>
      </c>
      <c r="F29" s="19">
        <v>527079</v>
      </c>
      <c r="G29" s="24">
        <v>1946.77</v>
      </c>
      <c r="H29" s="24">
        <v>2.04</v>
      </c>
      <c r="I29" s="31"/>
      <c r="J29" s="31"/>
      <c r="K29" s="35"/>
    </row>
    <row r="30" spans="2:11" x14ac:dyDescent="0.35">
      <c r="B30" s="8" t="s">
        <v>378</v>
      </c>
      <c r="C30" s="57" t="s">
        <v>379</v>
      </c>
      <c r="D30" s="54" t="s">
        <v>380</v>
      </c>
      <c r="E30" s="6" t="s">
        <v>96</v>
      </c>
      <c r="F30" s="19">
        <v>136707</v>
      </c>
      <c r="G30" s="24">
        <v>1924.15</v>
      </c>
      <c r="H30" s="24">
        <v>2.02</v>
      </c>
      <c r="I30" s="31"/>
      <c r="J30" s="31"/>
      <c r="K30" s="35"/>
    </row>
    <row r="31" spans="2:11" x14ac:dyDescent="0.35">
      <c r="B31" s="8" t="s">
        <v>51</v>
      </c>
      <c r="C31" s="57" t="s">
        <v>52</v>
      </c>
      <c r="D31" s="54" t="s">
        <v>53</v>
      </c>
      <c r="E31" s="6" t="s">
        <v>43</v>
      </c>
      <c r="F31" s="19">
        <v>189252</v>
      </c>
      <c r="G31" s="24">
        <v>1921.95</v>
      </c>
      <c r="H31" s="24">
        <v>2.02</v>
      </c>
      <c r="I31" s="31"/>
      <c r="J31" s="31"/>
      <c r="K31" s="35"/>
    </row>
    <row r="32" spans="2:11" x14ac:dyDescent="0.35">
      <c r="B32" s="8" t="s">
        <v>97</v>
      </c>
      <c r="C32" s="57" t="s">
        <v>98</v>
      </c>
      <c r="D32" s="54" t="s">
        <v>99</v>
      </c>
      <c r="E32" s="6" t="s">
        <v>100</v>
      </c>
      <c r="F32" s="19">
        <v>87352</v>
      </c>
      <c r="G32" s="24">
        <v>1913.23</v>
      </c>
      <c r="H32" s="24">
        <v>2.0099999999999998</v>
      </c>
      <c r="I32" s="31"/>
      <c r="J32" s="31"/>
      <c r="K32" s="35"/>
    </row>
    <row r="33" spans="2:11" x14ac:dyDescent="0.35">
      <c r="B33" s="8" t="s">
        <v>405</v>
      </c>
      <c r="C33" s="57" t="s">
        <v>406</v>
      </c>
      <c r="D33" s="54" t="s">
        <v>407</v>
      </c>
      <c r="E33" s="6" t="s">
        <v>408</v>
      </c>
      <c r="F33" s="19">
        <v>848156</v>
      </c>
      <c r="G33" s="24">
        <v>1910.47</v>
      </c>
      <c r="H33" s="24">
        <v>2</v>
      </c>
      <c r="I33" s="31"/>
      <c r="J33" s="31"/>
      <c r="K33" s="35"/>
    </row>
    <row r="34" spans="2:11" x14ac:dyDescent="0.35">
      <c r="B34" s="8" t="s">
        <v>546</v>
      </c>
      <c r="C34" s="57" t="s">
        <v>547</v>
      </c>
      <c r="D34" s="54" t="s">
        <v>548</v>
      </c>
      <c r="E34" s="6" t="s">
        <v>119</v>
      </c>
      <c r="F34" s="19">
        <v>608905</v>
      </c>
      <c r="G34" s="24">
        <v>1896.43</v>
      </c>
      <c r="H34" s="24">
        <v>1.99</v>
      </c>
      <c r="I34" s="31"/>
      <c r="J34" s="31"/>
      <c r="K34" s="35"/>
    </row>
    <row r="35" spans="2:11" x14ac:dyDescent="0.35">
      <c r="B35" s="8" t="s">
        <v>957</v>
      </c>
      <c r="C35" s="57" t="s">
        <v>958</v>
      </c>
      <c r="D35" s="54" t="s">
        <v>959</v>
      </c>
      <c r="E35" s="6" t="s">
        <v>71</v>
      </c>
      <c r="F35" s="19">
        <v>82097</v>
      </c>
      <c r="G35" s="24">
        <v>1893.69</v>
      </c>
      <c r="H35" s="24">
        <v>1.99</v>
      </c>
      <c r="I35" s="31"/>
      <c r="J35" s="31"/>
      <c r="K35" s="35"/>
    </row>
    <row r="36" spans="2:11" x14ac:dyDescent="0.35">
      <c r="B36" s="8" t="s">
        <v>44</v>
      </c>
      <c r="C36" s="57" t="s">
        <v>45</v>
      </c>
      <c r="D36" s="54" t="s">
        <v>46</v>
      </c>
      <c r="E36" s="6" t="s">
        <v>43</v>
      </c>
      <c r="F36" s="19">
        <v>157067</v>
      </c>
      <c r="G36" s="24">
        <v>1891.24</v>
      </c>
      <c r="H36" s="24">
        <v>1.98</v>
      </c>
      <c r="I36" s="31"/>
      <c r="J36" s="31"/>
      <c r="K36" s="35"/>
    </row>
    <row r="37" spans="2:11" x14ac:dyDescent="0.35">
      <c r="B37" s="8" t="s">
        <v>806</v>
      </c>
      <c r="C37" s="57" t="s">
        <v>807</v>
      </c>
      <c r="D37" s="54" t="s">
        <v>808</v>
      </c>
      <c r="E37" s="6" t="s">
        <v>150</v>
      </c>
      <c r="F37" s="19">
        <v>61316</v>
      </c>
      <c r="G37" s="24">
        <v>1886.85</v>
      </c>
      <c r="H37" s="24">
        <v>1.98</v>
      </c>
      <c r="I37" s="31"/>
      <c r="J37" s="31"/>
      <c r="K37" s="35"/>
    </row>
    <row r="38" spans="2:11" x14ac:dyDescent="0.35">
      <c r="B38" s="8" t="s">
        <v>326</v>
      </c>
      <c r="C38" s="57" t="s">
        <v>327</v>
      </c>
      <c r="D38" s="54" t="s">
        <v>328</v>
      </c>
      <c r="E38" s="6" t="s">
        <v>50</v>
      </c>
      <c r="F38" s="19">
        <v>667988</v>
      </c>
      <c r="G38" s="24">
        <v>1854.67</v>
      </c>
      <c r="H38" s="24">
        <v>1.95</v>
      </c>
      <c r="I38" s="31"/>
      <c r="J38" s="31"/>
      <c r="K38" s="35"/>
    </row>
    <row r="39" spans="2:11" x14ac:dyDescent="0.35">
      <c r="B39" s="8" t="s">
        <v>951</v>
      </c>
      <c r="C39" s="57" t="s">
        <v>952</v>
      </c>
      <c r="D39" s="54" t="s">
        <v>953</v>
      </c>
      <c r="E39" s="6" t="s">
        <v>67</v>
      </c>
      <c r="F39" s="19">
        <v>22952</v>
      </c>
      <c r="G39" s="24">
        <v>1813.87</v>
      </c>
      <c r="H39" s="24">
        <v>1.9</v>
      </c>
      <c r="I39" s="31"/>
      <c r="J39" s="31"/>
      <c r="K39" s="35"/>
    </row>
    <row r="40" spans="2:11" x14ac:dyDescent="0.35">
      <c r="B40" s="8" t="s">
        <v>47</v>
      </c>
      <c r="C40" s="57" t="s">
        <v>48</v>
      </c>
      <c r="D40" s="54" t="s">
        <v>49</v>
      </c>
      <c r="E40" s="6" t="s">
        <v>50</v>
      </c>
      <c r="F40" s="19">
        <v>106830</v>
      </c>
      <c r="G40" s="24">
        <v>1802.97</v>
      </c>
      <c r="H40" s="24">
        <v>1.89</v>
      </c>
      <c r="I40" s="31"/>
      <c r="J40" s="31"/>
      <c r="K40" s="35"/>
    </row>
    <row r="41" spans="2:11" x14ac:dyDescent="0.35">
      <c r="B41" s="8" t="s">
        <v>68</v>
      </c>
      <c r="C41" s="57" t="s">
        <v>69</v>
      </c>
      <c r="D41" s="54" t="s">
        <v>70</v>
      </c>
      <c r="E41" s="6" t="s">
        <v>71</v>
      </c>
      <c r="F41" s="19">
        <v>17777</v>
      </c>
      <c r="G41" s="24">
        <v>1800.53</v>
      </c>
      <c r="H41" s="24">
        <v>1.89</v>
      </c>
      <c r="I41" s="31"/>
      <c r="J41" s="31"/>
      <c r="K41" s="35"/>
    </row>
    <row r="42" spans="2:11" x14ac:dyDescent="0.35">
      <c r="B42" s="8" t="s">
        <v>384</v>
      </c>
      <c r="C42" s="57" t="s">
        <v>385</v>
      </c>
      <c r="D42" s="54" t="s">
        <v>386</v>
      </c>
      <c r="E42" s="6" t="s">
        <v>50</v>
      </c>
      <c r="F42" s="19">
        <v>119955</v>
      </c>
      <c r="G42" s="24">
        <v>1784.75</v>
      </c>
      <c r="H42" s="24">
        <v>1.87</v>
      </c>
      <c r="I42" s="31"/>
      <c r="J42" s="31"/>
      <c r="K42" s="35"/>
    </row>
    <row r="43" spans="2:11" x14ac:dyDescent="0.35">
      <c r="B43" s="8" t="s">
        <v>1077</v>
      </c>
      <c r="C43" s="57" t="s">
        <v>1078</v>
      </c>
      <c r="D43" s="54" t="s">
        <v>1079</v>
      </c>
      <c r="E43" s="6" t="s">
        <v>1080</v>
      </c>
      <c r="F43" s="19">
        <v>84895</v>
      </c>
      <c r="G43" s="24">
        <v>1779.4</v>
      </c>
      <c r="H43" s="24">
        <v>1.87</v>
      </c>
      <c r="I43" s="31"/>
      <c r="J43" s="31"/>
      <c r="K43" s="35"/>
    </row>
    <row r="44" spans="2:11" x14ac:dyDescent="0.35">
      <c r="B44" s="8" t="s">
        <v>54</v>
      </c>
      <c r="C44" s="57" t="s">
        <v>55</v>
      </c>
      <c r="D44" s="54" t="s">
        <v>56</v>
      </c>
      <c r="E44" s="6" t="s">
        <v>57</v>
      </c>
      <c r="F44" s="19">
        <v>56140</v>
      </c>
      <c r="G44" s="24">
        <v>1776.19</v>
      </c>
      <c r="H44" s="24">
        <v>1.86</v>
      </c>
      <c r="I44" s="31"/>
      <c r="J44" s="31"/>
      <c r="K44" s="35"/>
    </row>
    <row r="45" spans="2:11" x14ac:dyDescent="0.35">
      <c r="B45" s="8" t="s">
        <v>375</v>
      </c>
      <c r="C45" s="57" t="s">
        <v>376</v>
      </c>
      <c r="D45" s="54" t="s">
        <v>377</v>
      </c>
      <c r="E45" s="6" t="s">
        <v>67</v>
      </c>
      <c r="F45" s="19">
        <v>68477</v>
      </c>
      <c r="G45" s="24">
        <v>1770.2</v>
      </c>
      <c r="H45" s="24">
        <v>1.86</v>
      </c>
      <c r="I45" s="31"/>
      <c r="J45" s="31"/>
      <c r="K45" s="35"/>
    </row>
    <row r="46" spans="2:11" x14ac:dyDescent="0.35">
      <c r="B46" s="8" t="s">
        <v>446</v>
      </c>
      <c r="C46" s="57" t="s">
        <v>447</v>
      </c>
      <c r="D46" s="54" t="s">
        <v>448</v>
      </c>
      <c r="E46" s="6" t="s">
        <v>96</v>
      </c>
      <c r="F46" s="19">
        <v>110662</v>
      </c>
      <c r="G46" s="24">
        <v>1763.12</v>
      </c>
      <c r="H46" s="24">
        <v>1.85</v>
      </c>
      <c r="I46" s="31"/>
      <c r="J46" s="31"/>
      <c r="K46" s="35"/>
    </row>
    <row r="47" spans="2:11" x14ac:dyDescent="0.35">
      <c r="B47" s="8" t="s">
        <v>976</v>
      </c>
      <c r="C47" s="57" t="s">
        <v>977</v>
      </c>
      <c r="D47" s="54" t="s">
        <v>978</v>
      </c>
      <c r="E47" s="6" t="s">
        <v>67</v>
      </c>
      <c r="F47" s="19">
        <v>47666</v>
      </c>
      <c r="G47" s="24">
        <v>1754.63</v>
      </c>
      <c r="H47" s="24">
        <v>1.84</v>
      </c>
      <c r="I47" s="31"/>
      <c r="J47" s="31"/>
      <c r="K47" s="35"/>
    </row>
    <row r="48" spans="2:11" x14ac:dyDescent="0.35">
      <c r="B48" s="8" t="s">
        <v>539</v>
      </c>
      <c r="C48" s="57" t="s">
        <v>540</v>
      </c>
      <c r="D48" s="54" t="s">
        <v>541</v>
      </c>
      <c r="E48" s="6" t="s">
        <v>542</v>
      </c>
      <c r="F48" s="19">
        <v>163806</v>
      </c>
      <c r="G48" s="24">
        <v>1751.74</v>
      </c>
      <c r="H48" s="24">
        <v>1.84</v>
      </c>
      <c r="I48" s="31"/>
      <c r="J48" s="31"/>
      <c r="K48" s="35"/>
    </row>
    <row r="49" spans="2:11" x14ac:dyDescent="0.35">
      <c r="B49" s="8" t="s">
        <v>76</v>
      </c>
      <c r="C49" s="57" t="s">
        <v>77</v>
      </c>
      <c r="D49" s="54" t="s">
        <v>78</v>
      </c>
      <c r="E49" s="6" t="s">
        <v>43</v>
      </c>
      <c r="F49" s="19">
        <v>250808</v>
      </c>
      <c r="G49" s="24">
        <v>1727.57</v>
      </c>
      <c r="H49" s="24">
        <v>1.81</v>
      </c>
      <c r="I49" s="31"/>
      <c r="J49" s="31"/>
      <c r="K49" s="35"/>
    </row>
    <row r="50" spans="2:11" x14ac:dyDescent="0.35">
      <c r="B50" s="8" t="s">
        <v>390</v>
      </c>
      <c r="C50" s="57" t="s">
        <v>391</v>
      </c>
      <c r="D50" s="54" t="s">
        <v>392</v>
      </c>
      <c r="E50" s="6" t="s">
        <v>67</v>
      </c>
      <c r="F50" s="19">
        <v>275063</v>
      </c>
      <c r="G50" s="24">
        <v>1707.18</v>
      </c>
      <c r="H50" s="24">
        <v>1.79</v>
      </c>
      <c r="I50" s="31"/>
      <c r="J50" s="31"/>
      <c r="K50" s="35"/>
    </row>
    <row r="51" spans="2:11" x14ac:dyDescent="0.35">
      <c r="B51" s="8" t="s">
        <v>61</v>
      </c>
      <c r="C51" s="57" t="s">
        <v>62</v>
      </c>
      <c r="D51" s="54" t="s">
        <v>63</v>
      </c>
      <c r="E51" s="6" t="s">
        <v>50</v>
      </c>
      <c r="F51" s="19">
        <v>48878</v>
      </c>
      <c r="G51" s="24">
        <v>1702.54</v>
      </c>
      <c r="H51" s="24">
        <v>1.79</v>
      </c>
      <c r="I51" s="31"/>
      <c r="J51" s="31"/>
      <c r="K51" s="35"/>
    </row>
    <row r="52" spans="2:11" x14ac:dyDescent="0.35">
      <c r="B52" s="8" t="s">
        <v>1053</v>
      </c>
      <c r="C52" s="57" t="s">
        <v>1054</v>
      </c>
      <c r="D52" s="54" t="s">
        <v>1055</v>
      </c>
      <c r="E52" s="6" t="s">
        <v>1056</v>
      </c>
      <c r="F52" s="19">
        <v>690275</v>
      </c>
      <c r="G52" s="24">
        <v>1699.8</v>
      </c>
      <c r="H52" s="24">
        <v>1.78</v>
      </c>
      <c r="I52" s="31"/>
      <c r="J52" s="31"/>
      <c r="K52" s="35"/>
    </row>
    <row r="53" spans="2:11" x14ac:dyDescent="0.35">
      <c r="B53" s="8" t="s">
        <v>1073</v>
      </c>
      <c r="C53" s="57" t="s">
        <v>1074</v>
      </c>
      <c r="D53" s="54" t="s">
        <v>1075</v>
      </c>
      <c r="E53" s="6" t="s">
        <v>146</v>
      </c>
      <c r="F53" s="19">
        <v>28064</v>
      </c>
      <c r="G53" s="24">
        <v>1698.6</v>
      </c>
      <c r="H53" s="24">
        <v>1.78</v>
      </c>
      <c r="I53" s="31"/>
      <c r="J53" s="31"/>
      <c r="K53" s="35"/>
    </row>
    <row r="54" spans="2:11" x14ac:dyDescent="0.35">
      <c r="B54" s="8" t="s">
        <v>945</v>
      </c>
      <c r="C54" s="57" t="s">
        <v>946</v>
      </c>
      <c r="D54" s="54" t="s">
        <v>947</v>
      </c>
      <c r="E54" s="6" t="s">
        <v>50</v>
      </c>
      <c r="F54" s="19">
        <v>107204</v>
      </c>
      <c r="G54" s="24">
        <v>1688.52</v>
      </c>
      <c r="H54" s="24">
        <v>1.77</v>
      </c>
      <c r="I54" s="31"/>
      <c r="J54" s="31"/>
      <c r="K54" s="35"/>
    </row>
    <row r="55" spans="2:11" x14ac:dyDescent="0.35">
      <c r="B55" s="8" t="s">
        <v>381</v>
      </c>
      <c r="C55" s="57" t="s">
        <v>382</v>
      </c>
      <c r="D55" s="54" t="s">
        <v>383</v>
      </c>
      <c r="E55" s="6" t="s">
        <v>100</v>
      </c>
      <c r="F55" s="19">
        <v>427234</v>
      </c>
      <c r="G55" s="24">
        <v>1687.57</v>
      </c>
      <c r="H55" s="24">
        <v>1.77</v>
      </c>
      <c r="I55" s="31"/>
      <c r="J55" s="31"/>
      <c r="K55" s="35"/>
    </row>
    <row r="56" spans="2:11" x14ac:dyDescent="0.35">
      <c r="B56" s="8" t="s">
        <v>1064</v>
      </c>
      <c r="C56" s="57" t="s">
        <v>1065</v>
      </c>
      <c r="D56" s="54" t="s">
        <v>1066</v>
      </c>
      <c r="E56" s="6" t="s">
        <v>96</v>
      </c>
      <c r="F56" s="19">
        <v>150365</v>
      </c>
      <c r="G56" s="24">
        <v>1678.83</v>
      </c>
      <c r="H56" s="24">
        <v>1.76</v>
      </c>
      <c r="I56" s="31"/>
      <c r="J56" s="31"/>
      <c r="K56" s="35"/>
    </row>
    <row r="57" spans="2:11" x14ac:dyDescent="0.35">
      <c r="B57" s="8" t="s">
        <v>116</v>
      </c>
      <c r="C57" s="57" t="s">
        <v>117</v>
      </c>
      <c r="D57" s="54" t="s">
        <v>118</v>
      </c>
      <c r="E57" s="6" t="s">
        <v>119</v>
      </c>
      <c r="F57" s="19">
        <v>656683</v>
      </c>
      <c r="G57" s="24">
        <v>1647.29</v>
      </c>
      <c r="H57" s="24">
        <v>1.73</v>
      </c>
      <c r="I57" s="31"/>
      <c r="J57" s="31"/>
      <c r="K57" s="35"/>
    </row>
    <row r="58" spans="2:11" x14ac:dyDescent="0.35">
      <c r="B58" s="8" t="s">
        <v>415</v>
      </c>
      <c r="C58" s="57" t="s">
        <v>416</v>
      </c>
      <c r="D58" s="54" t="s">
        <v>417</v>
      </c>
      <c r="E58" s="6" t="s">
        <v>75</v>
      </c>
      <c r="F58" s="19">
        <v>689341</v>
      </c>
      <c r="G58" s="24">
        <v>1635.81</v>
      </c>
      <c r="H58" s="24">
        <v>1.72</v>
      </c>
      <c r="I58" s="31"/>
      <c r="J58" s="31"/>
      <c r="K58" s="35"/>
    </row>
    <row r="59" spans="2:11" x14ac:dyDescent="0.35">
      <c r="B59" s="8" t="s">
        <v>1041</v>
      </c>
      <c r="C59" s="57" t="s">
        <v>1042</v>
      </c>
      <c r="D59" s="54" t="s">
        <v>1043</v>
      </c>
      <c r="E59" s="6" t="s">
        <v>123</v>
      </c>
      <c r="F59" s="19">
        <v>28849</v>
      </c>
      <c r="G59" s="24">
        <v>1399.62</v>
      </c>
      <c r="H59" s="24">
        <v>1.47</v>
      </c>
      <c r="I59" s="31"/>
      <c r="J59" s="31"/>
      <c r="K59" s="35"/>
    </row>
    <row r="60" spans="2:11" x14ac:dyDescent="0.35">
      <c r="C60" s="58" t="s">
        <v>175</v>
      </c>
      <c r="D60" s="54"/>
      <c r="E60" s="6"/>
      <c r="F60" s="19"/>
      <c r="G60" s="25">
        <v>95273.84</v>
      </c>
      <c r="H60" s="25">
        <v>99.97</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152.94999999999999</v>
      </c>
      <c r="H102" s="24">
        <v>0.16</v>
      </c>
      <c r="I102" s="31"/>
      <c r="J102" s="31"/>
      <c r="K102" s="35"/>
    </row>
    <row r="103" spans="1:54" x14ac:dyDescent="0.35">
      <c r="C103" s="58" t="s">
        <v>175</v>
      </c>
      <c r="D103" s="54"/>
      <c r="E103" s="6"/>
      <c r="F103" s="19"/>
      <c r="G103" s="25">
        <v>152.94999999999999</v>
      </c>
      <c r="H103" s="25">
        <v>0.16</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-96.97</v>
      </c>
      <c r="H107" s="24">
        <v>-0.13</v>
      </c>
      <c r="I107" s="31"/>
      <c r="J107" s="31"/>
      <c r="K107" s="35"/>
    </row>
    <row r="108" spans="1:54" x14ac:dyDescent="0.35">
      <c r="C108" s="58" t="s">
        <v>175</v>
      </c>
      <c r="D108" s="54"/>
      <c r="E108" s="6"/>
      <c r="F108" s="19"/>
      <c r="G108" s="25">
        <v>-96.97</v>
      </c>
      <c r="H108" s="25">
        <v>-0.13</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95329.82</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5072</v>
      </c>
    </row>
  </sheetData>
  <mergeCells count="1">
    <mergeCell ref="C117:K117"/>
  </mergeCells>
  <hyperlinks>
    <hyperlink ref="J2" location="'Index'!A1" display="'Index'!A1" xr:uid="{AA553A04-087F-4846-9761-B023E0794658}"/>
  </hyperlinks>
  <pageMargins left="0.7" right="0.7" top="0.75" bottom="0.75" header="0.3" footer="0.3"/>
  <pageSetup orientation="portrait" horizontalDpi="4294967293"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AD964-4996-45A3-9D33-D92DAE9155A5}">
  <sheetPr codeName="Sheet1113"/>
  <dimension ref="A1:IV110"/>
  <sheetViews>
    <sheetView showGridLines="0" zoomScale="90" zoomScaleNormal="90" workbookViewId="0">
      <pane ySplit="6" topLeftCell="A9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4533</v>
      </c>
      <c r="J2" s="38" t="s">
        <v>4693</v>
      </c>
    </row>
    <row r="3" spans="1:54" ht="16" x14ac:dyDescent="0.4">
      <c r="C3" s="1" t="s">
        <v>28</v>
      </c>
      <c r="D3" s="21" t="s">
        <v>4534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72</v>
      </c>
      <c r="C10" s="57" t="s">
        <v>73</v>
      </c>
      <c r="D10" s="54" t="s">
        <v>74</v>
      </c>
      <c r="E10" s="6" t="s">
        <v>75</v>
      </c>
      <c r="F10" s="19">
        <v>8370000</v>
      </c>
      <c r="G10" s="24">
        <v>100448.37</v>
      </c>
      <c r="H10" s="24">
        <v>11.33</v>
      </c>
      <c r="I10" s="31"/>
      <c r="J10" s="31"/>
      <c r="K10" s="35"/>
    </row>
    <row r="11" spans="1:54" x14ac:dyDescent="0.35">
      <c r="B11" s="8" t="s">
        <v>415</v>
      </c>
      <c r="C11" s="57" t="s">
        <v>416</v>
      </c>
      <c r="D11" s="54" t="s">
        <v>417</v>
      </c>
      <c r="E11" s="6" t="s">
        <v>75</v>
      </c>
      <c r="F11" s="19">
        <v>34965694</v>
      </c>
      <c r="G11" s="24">
        <v>82973.59</v>
      </c>
      <c r="H11" s="24">
        <v>9.36</v>
      </c>
      <c r="I11" s="31"/>
      <c r="J11" s="31"/>
      <c r="K11" s="35"/>
    </row>
    <row r="12" spans="1:54" x14ac:dyDescent="0.35">
      <c r="B12" s="8" t="s">
        <v>546</v>
      </c>
      <c r="C12" s="57" t="s">
        <v>547</v>
      </c>
      <c r="D12" s="54" t="s">
        <v>548</v>
      </c>
      <c r="E12" s="6" t="s">
        <v>119</v>
      </c>
      <c r="F12" s="19">
        <v>26000000</v>
      </c>
      <c r="G12" s="24">
        <v>80977</v>
      </c>
      <c r="H12" s="24">
        <v>9.14</v>
      </c>
      <c r="I12" s="31"/>
      <c r="J12" s="31"/>
      <c r="K12" s="35"/>
    </row>
    <row r="13" spans="1:54" x14ac:dyDescent="0.35">
      <c r="B13" s="8" t="s">
        <v>963</v>
      </c>
      <c r="C13" s="57" t="s">
        <v>964</v>
      </c>
      <c r="D13" s="54" t="s">
        <v>965</v>
      </c>
      <c r="E13" s="6" t="s">
        <v>75</v>
      </c>
      <c r="F13" s="19">
        <v>52874163</v>
      </c>
      <c r="G13" s="24">
        <v>60006.89</v>
      </c>
      <c r="H13" s="24">
        <v>6.77</v>
      </c>
      <c r="I13" s="31"/>
      <c r="J13" s="31"/>
      <c r="K13" s="35"/>
    </row>
    <row r="14" spans="1:54" x14ac:dyDescent="0.35">
      <c r="B14" s="8" t="s">
        <v>402</v>
      </c>
      <c r="C14" s="57" t="s">
        <v>403</v>
      </c>
      <c r="D14" s="54" t="s">
        <v>404</v>
      </c>
      <c r="E14" s="6" t="s">
        <v>341</v>
      </c>
      <c r="F14" s="19">
        <v>32791494</v>
      </c>
      <c r="G14" s="24">
        <v>51167.85</v>
      </c>
      <c r="H14" s="24">
        <v>5.77</v>
      </c>
      <c r="I14" s="31"/>
      <c r="J14" s="31"/>
      <c r="K14" s="35"/>
    </row>
    <row r="15" spans="1:54" x14ac:dyDescent="0.35">
      <c r="B15" s="8" t="s">
        <v>338</v>
      </c>
      <c r="C15" s="57" t="s">
        <v>339</v>
      </c>
      <c r="D15" s="54" t="s">
        <v>340</v>
      </c>
      <c r="E15" s="6" t="s">
        <v>341</v>
      </c>
      <c r="F15" s="19">
        <v>16571294</v>
      </c>
      <c r="G15" s="24">
        <v>45115.35</v>
      </c>
      <c r="H15" s="24">
        <v>5.09</v>
      </c>
      <c r="I15" s="31"/>
      <c r="J15" s="31"/>
      <c r="K15" s="35"/>
    </row>
    <row r="16" spans="1:54" x14ac:dyDescent="0.35">
      <c r="B16" s="8" t="s">
        <v>418</v>
      </c>
      <c r="C16" s="57" t="s">
        <v>419</v>
      </c>
      <c r="D16" s="54" t="s">
        <v>420</v>
      </c>
      <c r="E16" s="6" t="s">
        <v>341</v>
      </c>
      <c r="F16" s="19">
        <v>13219320</v>
      </c>
      <c r="G16" s="24">
        <v>37450.33</v>
      </c>
      <c r="H16" s="24">
        <v>4.22</v>
      </c>
      <c r="I16" s="31"/>
      <c r="J16" s="31"/>
      <c r="K16" s="35"/>
    </row>
    <row r="17" spans="2:11" x14ac:dyDescent="0.35">
      <c r="B17" s="8" t="s">
        <v>158</v>
      </c>
      <c r="C17" s="57" t="s">
        <v>159</v>
      </c>
      <c r="D17" s="54" t="s">
        <v>160</v>
      </c>
      <c r="E17" s="6" t="s">
        <v>139</v>
      </c>
      <c r="F17" s="19">
        <v>1048474</v>
      </c>
      <c r="G17" s="24">
        <v>34059.68</v>
      </c>
      <c r="H17" s="24">
        <v>3.84</v>
      </c>
      <c r="I17" s="31"/>
      <c r="J17" s="31"/>
      <c r="K17" s="35"/>
    </row>
    <row r="18" spans="2:11" x14ac:dyDescent="0.35">
      <c r="B18" s="8" t="s">
        <v>140</v>
      </c>
      <c r="C18" s="57" t="s">
        <v>141</v>
      </c>
      <c r="D18" s="54" t="s">
        <v>142</v>
      </c>
      <c r="E18" s="6" t="s">
        <v>139</v>
      </c>
      <c r="F18" s="19">
        <v>300199</v>
      </c>
      <c r="G18" s="24">
        <v>33875.51</v>
      </c>
      <c r="H18" s="24">
        <v>3.82</v>
      </c>
      <c r="I18" s="31"/>
      <c r="J18" s="31"/>
      <c r="K18" s="35"/>
    </row>
    <row r="19" spans="2:11" x14ac:dyDescent="0.35">
      <c r="B19" s="8" t="s">
        <v>2069</v>
      </c>
      <c r="C19" s="57" t="s">
        <v>2070</v>
      </c>
      <c r="D19" s="54" t="s">
        <v>2071</v>
      </c>
      <c r="E19" s="6" t="s">
        <v>57</v>
      </c>
      <c r="F19" s="19">
        <v>3790412</v>
      </c>
      <c r="G19" s="24">
        <v>33323.410000000003</v>
      </c>
      <c r="H19" s="24">
        <v>3.76</v>
      </c>
      <c r="I19" s="31"/>
      <c r="J19" s="31"/>
      <c r="K19" s="35"/>
    </row>
    <row r="20" spans="2:11" x14ac:dyDescent="0.35">
      <c r="B20" s="8" t="s">
        <v>954</v>
      </c>
      <c r="C20" s="57" t="s">
        <v>955</v>
      </c>
      <c r="D20" s="54" t="s">
        <v>956</v>
      </c>
      <c r="E20" s="6" t="s">
        <v>119</v>
      </c>
      <c r="F20" s="19">
        <v>23895893</v>
      </c>
      <c r="G20" s="24">
        <v>31253.439999999999</v>
      </c>
      <c r="H20" s="24">
        <v>3.53</v>
      </c>
      <c r="I20" s="31"/>
      <c r="J20" s="31"/>
      <c r="K20" s="35"/>
    </row>
    <row r="21" spans="2:11" x14ac:dyDescent="0.35">
      <c r="B21" s="8" t="s">
        <v>225</v>
      </c>
      <c r="C21" s="57" t="s">
        <v>226</v>
      </c>
      <c r="D21" s="54" t="s">
        <v>227</v>
      </c>
      <c r="E21" s="6" t="s">
        <v>119</v>
      </c>
      <c r="F21" s="19">
        <v>2434242</v>
      </c>
      <c r="G21" s="24">
        <v>30743.26</v>
      </c>
      <c r="H21" s="24">
        <v>3.47</v>
      </c>
      <c r="I21" s="31"/>
      <c r="J21" s="31"/>
      <c r="K21" s="35"/>
    </row>
    <row r="22" spans="2:11" x14ac:dyDescent="0.35">
      <c r="B22" s="8" t="s">
        <v>300</v>
      </c>
      <c r="C22" s="57" t="s">
        <v>301</v>
      </c>
      <c r="D22" s="54" t="s">
        <v>302</v>
      </c>
      <c r="E22" s="6" t="s">
        <v>290</v>
      </c>
      <c r="F22" s="19">
        <v>76240</v>
      </c>
      <c r="G22" s="24">
        <v>25694.14</v>
      </c>
      <c r="H22" s="24">
        <v>2.9</v>
      </c>
      <c r="I22" s="31"/>
      <c r="J22" s="31"/>
      <c r="K22" s="35"/>
    </row>
    <row r="23" spans="2:11" x14ac:dyDescent="0.35">
      <c r="B23" s="8" t="s">
        <v>2652</v>
      </c>
      <c r="C23" s="57" t="s">
        <v>2653</v>
      </c>
      <c r="D23" s="54" t="s">
        <v>2654</v>
      </c>
      <c r="E23" s="6" t="s">
        <v>135</v>
      </c>
      <c r="F23" s="19">
        <v>6719943</v>
      </c>
      <c r="G23" s="24">
        <v>24084.28</v>
      </c>
      <c r="H23" s="24">
        <v>2.72</v>
      </c>
      <c r="I23" s="31"/>
      <c r="J23" s="31"/>
      <c r="K23" s="35"/>
    </row>
    <row r="24" spans="2:11" x14ac:dyDescent="0.35">
      <c r="B24" s="8" t="s">
        <v>982</v>
      </c>
      <c r="C24" s="57" t="s">
        <v>983</v>
      </c>
      <c r="D24" s="54" t="s">
        <v>984</v>
      </c>
      <c r="E24" s="6" t="s">
        <v>119</v>
      </c>
      <c r="F24" s="19">
        <v>28645534</v>
      </c>
      <c r="G24" s="24">
        <v>20882.59</v>
      </c>
      <c r="H24" s="24">
        <v>2.36</v>
      </c>
      <c r="I24" s="31"/>
      <c r="J24" s="31"/>
      <c r="K24" s="35"/>
    </row>
    <row r="25" spans="2:11" x14ac:dyDescent="0.35">
      <c r="B25" s="8" t="s">
        <v>1060</v>
      </c>
      <c r="C25" s="57" t="s">
        <v>1061</v>
      </c>
      <c r="D25" s="54" t="s">
        <v>1062</v>
      </c>
      <c r="E25" s="6" t="s">
        <v>1063</v>
      </c>
      <c r="F25" s="19">
        <v>4854219</v>
      </c>
      <c r="G25" s="24">
        <v>17929.060000000001</v>
      </c>
      <c r="H25" s="24">
        <v>2.02</v>
      </c>
      <c r="I25" s="31"/>
      <c r="J25" s="31"/>
      <c r="K25" s="35"/>
    </row>
    <row r="26" spans="2:11" x14ac:dyDescent="0.35">
      <c r="B26" s="8" t="s">
        <v>4535</v>
      </c>
      <c r="C26" s="57" t="s">
        <v>4536</v>
      </c>
      <c r="D26" s="54" t="s">
        <v>4537</v>
      </c>
      <c r="E26" s="6" t="s">
        <v>75</v>
      </c>
      <c r="F26" s="19">
        <v>4219142</v>
      </c>
      <c r="G26" s="24">
        <v>16053.84</v>
      </c>
      <c r="H26" s="24">
        <v>1.81</v>
      </c>
      <c r="I26" s="31"/>
      <c r="J26" s="31"/>
      <c r="K26" s="35"/>
    </row>
    <row r="27" spans="2:11" x14ac:dyDescent="0.35">
      <c r="B27" s="8" t="s">
        <v>973</v>
      </c>
      <c r="C27" s="57" t="s">
        <v>974</v>
      </c>
      <c r="D27" s="54" t="s">
        <v>975</v>
      </c>
      <c r="E27" s="6" t="s">
        <v>215</v>
      </c>
      <c r="F27" s="19">
        <v>9104650</v>
      </c>
      <c r="G27" s="24">
        <v>14196.88</v>
      </c>
      <c r="H27" s="24">
        <v>1.6</v>
      </c>
      <c r="I27" s="31"/>
      <c r="J27" s="31"/>
      <c r="K27" s="35"/>
    </row>
    <row r="28" spans="2:11" x14ac:dyDescent="0.35">
      <c r="B28" s="8" t="s">
        <v>405</v>
      </c>
      <c r="C28" s="57" t="s">
        <v>406</v>
      </c>
      <c r="D28" s="54" t="s">
        <v>407</v>
      </c>
      <c r="E28" s="6" t="s">
        <v>408</v>
      </c>
      <c r="F28" s="19">
        <v>6200100</v>
      </c>
      <c r="G28" s="24">
        <v>13965.73</v>
      </c>
      <c r="H28" s="24">
        <v>1.58</v>
      </c>
      <c r="I28" s="31"/>
      <c r="J28" s="31"/>
      <c r="K28" s="35"/>
    </row>
    <row r="29" spans="2:11" x14ac:dyDescent="0.35">
      <c r="B29" s="8" t="s">
        <v>3889</v>
      </c>
      <c r="C29" s="57" t="s">
        <v>3890</v>
      </c>
      <c r="D29" s="54" t="s">
        <v>3891</v>
      </c>
      <c r="E29" s="6" t="s">
        <v>341</v>
      </c>
      <c r="F29" s="19">
        <v>3100000</v>
      </c>
      <c r="G29" s="24">
        <v>11480.85</v>
      </c>
      <c r="H29" s="24">
        <v>1.3</v>
      </c>
      <c r="I29" s="31"/>
      <c r="J29" s="31"/>
      <c r="K29" s="35"/>
    </row>
    <row r="30" spans="2:11" x14ac:dyDescent="0.35">
      <c r="B30" s="8" t="s">
        <v>116</v>
      </c>
      <c r="C30" s="57" t="s">
        <v>117</v>
      </c>
      <c r="D30" s="54" t="s">
        <v>118</v>
      </c>
      <c r="E30" s="6" t="s">
        <v>119</v>
      </c>
      <c r="F30" s="19">
        <v>4500412</v>
      </c>
      <c r="G30" s="24">
        <v>11289.28</v>
      </c>
      <c r="H30" s="24">
        <v>1.27</v>
      </c>
      <c r="I30" s="31"/>
      <c r="J30" s="31"/>
      <c r="K30" s="35"/>
    </row>
    <row r="31" spans="2:11" x14ac:dyDescent="0.35">
      <c r="B31" s="8" t="s">
        <v>1752</v>
      </c>
      <c r="C31" s="57" t="s">
        <v>1753</v>
      </c>
      <c r="D31" s="54" t="s">
        <v>1754</v>
      </c>
      <c r="E31" s="6" t="s">
        <v>135</v>
      </c>
      <c r="F31" s="19">
        <v>2796573</v>
      </c>
      <c r="G31" s="24">
        <v>10947.19</v>
      </c>
      <c r="H31" s="24">
        <v>1.23</v>
      </c>
      <c r="I31" s="31"/>
      <c r="J31" s="31"/>
      <c r="K31" s="35"/>
    </row>
    <row r="32" spans="2:11" x14ac:dyDescent="0.35">
      <c r="B32" s="8" t="s">
        <v>437</v>
      </c>
      <c r="C32" s="57" t="s">
        <v>438</v>
      </c>
      <c r="D32" s="54" t="s">
        <v>439</v>
      </c>
      <c r="E32" s="6" t="s">
        <v>139</v>
      </c>
      <c r="F32" s="19">
        <v>781077</v>
      </c>
      <c r="G32" s="24">
        <v>10453.15</v>
      </c>
      <c r="H32" s="24">
        <v>1.18</v>
      </c>
      <c r="I32" s="31"/>
      <c r="J32" s="31"/>
      <c r="K32" s="35"/>
    </row>
    <row r="33" spans="2:11" x14ac:dyDescent="0.35">
      <c r="B33" s="8" t="s">
        <v>2051</v>
      </c>
      <c r="C33" s="57" t="s">
        <v>637</v>
      </c>
      <c r="D33" s="54" t="s">
        <v>2052</v>
      </c>
      <c r="E33" s="6" t="s">
        <v>82</v>
      </c>
      <c r="F33" s="19">
        <v>2725000</v>
      </c>
      <c r="G33" s="24">
        <v>9818.18</v>
      </c>
      <c r="H33" s="24">
        <v>1.1100000000000001</v>
      </c>
      <c r="I33" s="31"/>
      <c r="J33" s="31"/>
      <c r="K33" s="35"/>
    </row>
    <row r="34" spans="2:11" x14ac:dyDescent="0.35">
      <c r="B34" s="8" t="s">
        <v>2128</v>
      </c>
      <c r="C34" s="57" t="s">
        <v>1208</v>
      </c>
      <c r="D34" s="54" t="s">
        <v>2129</v>
      </c>
      <c r="E34" s="6" t="s">
        <v>82</v>
      </c>
      <c r="F34" s="19">
        <v>2657426</v>
      </c>
      <c r="G34" s="24">
        <v>9681</v>
      </c>
      <c r="H34" s="24">
        <v>1.0900000000000001</v>
      </c>
      <c r="I34" s="31"/>
      <c r="J34" s="31"/>
      <c r="K34" s="35"/>
    </row>
    <row r="35" spans="2:11" x14ac:dyDescent="0.35">
      <c r="B35" s="8" t="s">
        <v>2059</v>
      </c>
      <c r="C35" s="57" t="s">
        <v>2060</v>
      </c>
      <c r="D35" s="54" t="s">
        <v>2061</v>
      </c>
      <c r="E35" s="6" t="s">
        <v>135</v>
      </c>
      <c r="F35" s="19">
        <v>2352146</v>
      </c>
      <c r="G35" s="24">
        <v>9552.06</v>
      </c>
      <c r="H35" s="24">
        <v>1.08</v>
      </c>
      <c r="I35" s="31"/>
      <c r="J35" s="31"/>
      <c r="K35" s="35"/>
    </row>
    <row r="36" spans="2:11" x14ac:dyDescent="0.35">
      <c r="B36" s="8" t="s">
        <v>2239</v>
      </c>
      <c r="C36" s="57" t="s">
        <v>2240</v>
      </c>
      <c r="D36" s="54" t="s">
        <v>2241</v>
      </c>
      <c r="E36" s="6" t="s">
        <v>119</v>
      </c>
      <c r="F36" s="19">
        <v>1250000</v>
      </c>
      <c r="G36" s="24">
        <v>8136.25</v>
      </c>
      <c r="H36" s="24">
        <v>0.92</v>
      </c>
      <c r="I36" s="31"/>
      <c r="J36" s="31"/>
      <c r="K36" s="35"/>
    </row>
    <row r="37" spans="2:11" x14ac:dyDescent="0.35">
      <c r="B37" s="8" t="s">
        <v>2014</v>
      </c>
      <c r="C37" s="57" t="s">
        <v>2015</v>
      </c>
      <c r="D37" s="54" t="s">
        <v>2016</v>
      </c>
      <c r="E37" s="6" t="s">
        <v>408</v>
      </c>
      <c r="F37" s="19">
        <v>2100000</v>
      </c>
      <c r="G37" s="24">
        <v>7196.7</v>
      </c>
      <c r="H37" s="24">
        <v>0.81</v>
      </c>
      <c r="I37" s="31"/>
      <c r="J37" s="31"/>
      <c r="K37" s="35"/>
    </row>
    <row r="38" spans="2:11" x14ac:dyDescent="0.35">
      <c r="B38" s="8" t="s">
        <v>323</v>
      </c>
      <c r="C38" s="57" t="s">
        <v>324</v>
      </c>
      <c r="D38" s="54" t="s">
        <v>325</v>
      </c>
      <c r="E38" s="6" t="s">
        <v>131</v>
      </c>
      <c r="F38" s="19">
        <v>125000</v>
      </c>
      <c r="G38" s="24">
        <v>3077.69</v>
      </c>
      <c r="H38" s="24">
        <v>0.35</v>
      </c>
      <c r="I38" s="31"/>
      <c r="J38" s="31"/>
      <c r="K38" s="35"/>
    </row>
    <row r="39" spans="2:11" x14ac:dyDescent="0.35">
      <c r="B39" s="8" t="s">
        <v>4346</v>
      </c>
      <c r="C39" s="57" t="s">
        <v>4347</v>
      </c>
      <c r="D39" s="54" t="s">
        <v>4348</v>
      </c>
      <c r="E39" s="6" t="s">
        <v>135</v>
      </c>
      <c r="F39" s="19">
        <v>200000</v>
      </c>
      <c r="G39" s="24">
        <v>1918</v>
      </c>
      <c r="H39" s="24">
        <v>0.22</v>
      </c>
      <c r="I39" s="31"/>
      <c r="J39" s="31"/>
      <c r="K39" s="35"/>
    </row>
    <row r="40" spans="2:11" x14ac:dyDescent="0.35">
      <c r="B40" s="8" t="s">
        <v>2823</v>
      </c>
      <c r="C40" s="57" t="s">
        <v>2824</v>
      </c>
      <c r="D40" s="54" t="s">
        <v>2825</v>
      </c>
      <c r="E40" s="6" t="s">
        <v>341</v>
      </c>
      <c r="F40" s="19">
        <v>988500</v>
      </c>
      <c r="G40" s="24">
        <v>1873.01</v>
      </c>
      <c r="H40" s="24">
        <v>0.21</v>
      </c>
      <c r="I40" s="31"/>
      <c r="J40" s="31"/>
      <c r="K40" s="35"/>
    </row>
    <row r="41" spans="2:11" x14ac:dyDescent="0.35">
      <c r="B41" s="8" t="s">
        <v>4538</v>
      </c>
      <c r="C41" s="57" t="s">
        <v>4539</v>
      </c>
      <c r="D41" s="54" t="s">
        <v>4540</v>
      </c>
      <c r="E41" s="6" t="s">
        <v>82</v>
      </c>
      <c r="F41" s="19">
        <v>900000</v>
      </c>
      <c r="G41" s="24">
        <v>1737.9</v>
      </c>
      <c r="H41" s="24">
        <v>0.2</v>
      </c>
      <c r="I41" s="31"/>
      <c r="J41" s="31"/>
      <c r="K41" s="35"/>
    </row>
    <row r="42" spans="2:11" x14ac:dyDescent="0.35">
      <c r="B42" s="8" t="s">
        <v>449</v>
      </c>
      <c r="C42" s="57" t="s">
        <v>450</v>
      </c>
      <c r="D42" s="54" t="s">
        <v>451</v>
      </c>
      <c r="E42" s="6" t="s">
        <v>306</v>
      </c>
      <c r="F42" s="19">
        <v>343380</v>
      </c>
      <c r="G42" s="24">
        <v>1389.32</v>
      </c>
      <c r="H42" s="24">
        <v>0.16</v>
      </c>
      <c r="I42" s="31"/>
      <c r="J42" s="31"/>
      <c r="K42" s="35"/>
    </row>
    <row r="43" spans="2:11" x14ac:dyDescent="0.35">
      <c r="C43" s="58" t="s">
        <v>175</v>
      </c>
      <c r="D43" s="54"/>
      <c r="E43" s="6"/>
      <c r="F43" s="19"/>
      <c r="G43" s="25">
        <v>852751.78</v>
      </c>
      <c r="H43" s="25">
        <v>96.22</v>
      </c>
      <c r="I43" s="31"/>
      <c r="J43" s="31"/>
      <c r="K43" s="35"/>
    </row>
    <row r="44" spans="2:11" x14ac:dyDescent="0.35">
      <c r="C44" s="57"/>
      <c r="D44" s="54"/>
      <c r="E44" s="6"/>
      <c r="F44" s="19"/>
      <c r="G44" s="24"/>
      <c r="H44" s="24"/>
      <c r="I44" s="31"/>
      <c r="J44" s="31"/>
      <c r="K44" s="35"/>
    </row>
    <row r="45" spans="2:11" x14ac:dyDescent="0.35">
      <c r="C45" s="58" t="s">
        <v>3</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4</v>
      </c>
      <c r="D47" s="54"/>
      <c r="E47" s="6"/>
      <c r="F47" s="19"/>
      <c r="G47" s="24" t="s">
        <v>2</v>
      </c>
      <c r="H47" s="24" t="s">
        <v>2</v>
      </c>
      <c r="I47" s="31"/>
      <c r="J47" s="31"/>
      <c r="K47" s="35"/>
    </row>
    <row r="48" spans="2:11" x14ac:dyDescent="0.35">
      <c r="C48" s="57"/>
      <c r="D48" s="54"/>
      <c r="E48" s="6"/>
      <c r="F48" s="19"/>
      <c r="G48" s="24"/>
      <c r="H48" s="24"/>
      <c r="I48" s="31"/>
      <c r="J48" s="31"/>
      <c r="K48" s="35"/>
    </row>
    <row r="49" spans="1:11" x14ac:dyDescent="0.35">
      <c r="C49" s="58" t="s">
        <v>5</v>
      </c>
      <c r="D49" s="54"/>
      <c r="E49" s="6"/>
      <c r="F49" s="19"/>
      <c r="G49" s="24"/>
      <c r="H49" s="24"/>
      <c r="I49" s="31"/>
      <c r="J49" s="31"/>
      <c r="K49" s="35"/>
    </row>
    <row r="50" spans="1:11" x14ac:dyDescent="0.35">
      <c r="C50" s="57"/>
      <c r="D50" s="54"/>
      <c r="E50" s="6"/>
      <c r="F50" s="19"/>
      <c r="G50" s="24"/>
      <c r="H50" s="24"/>
      <c r="I50" s="31"/>
      <c r="J50" s="31"/>
      <c r="K50" s="35"/>
    </row>
    <row r="51" spans="1:11" x14ac:dyDescent="0.35">
      <c r="C51" s="58" t="s">
        <v>6</v>
      </c>
      <c r="D51" s="54"/>
      <c r="E51" s="6"/>
      <c r="F51" s="19"/>
      <c r="G51" s="24" t="s">
        <v>2</v>
      </c>
      <c r="H51" s="24" t="s">
        <v>2</v>
      </c>
      <c r="I51" s="31"/>
      <c r="J51" s="31"/>
      <c r="K51" s="35"/>
    </row>
    <row r="52" spans="1:11" x14ac:dyDescent="0.35">
      <c r="C52" s="57"/>
      <c r="D52" s="54"/>
      <c r="E52" s="6"/>
      <c r="F52" s="19"/>
      <c r="G52" s="24"/>
      <c r="H52" s="24"/>
      <c r="I52" s="31"/>
      <c r="J52" s="31"/>
      <c r="K52" s="35"/>
    </row>
    <row r="53" spans="1:11" x14ac:dyDescent="0.35">
      <c r="C53" s="58" t="s">
        <v>7</v>
      </c>
      <c r="D53" s="54"/>
      <c r="E53" s="6"/>
      <c r="F53" s="19"/>
      <c r="G53" s="24" t="s">
        <v>2</v>
      </c>
      <c r="H53" s="24" t="s">
        <v>2</v>
      </c>
      <c r="I53" s="31"/>
      <c r="J53" s="31"/>
      <c r="K53" s="35"/>
    </row>
    <row r="54" spans="1:11" x14ac:dyDescent="0.35">
      <c r="C54" s="57"/>
      <c r="D54" s="54"/>
      <c r="E54" s="6"/>
      <c r="F54" s="19"/>
      <c r="G54" s="24"/>
      <c r="H54" s="24"/>
      <c r="I54" s="31"/>
      <c r="J54" s="31"/>
      <c r="K54" s="35"/>
    </row>
    <row r="55" spans="1:11" x14ac:dyDescent="0.35">
      <c r="C55" s="58" t="s">
        <v>8</v>
      </c>
      <c r="D55" s="54"/>
      <c r="E55" s="6"/>
      <c r="F55" s="19"/>
      <c r="G55" s="24" t="s">
        <v>2</v>
      </c>
      <c r="H55" s="24" t="s">
        <v>2</v>
      </c>
      <c r="I55" s="31"/>
      <c r="J55" s="31"/>
      <c r="K55" s="35"/>
    </row>
    <row r="56" spans="1:11" x14ac:dyDescent="0.35">
      <c r="C56" s="57"/>
      <c r="D56" s="54"/>
      <c r="E56" s="6"/>
      <c r="F56" s="19"/>
      <c r="G56" s="24"/>
      <c r="H56" s="24"/>
      <c r="I56" s="31"/>
      <c r="J56" s="31"/>
      <c r="K56" s="35"/>
    </row>
    <row r="57" spans="1:11" x14ac:dyDescent="0.35">
      <c r="C57" s="58" t="s">
        <v>9</v>
      </c>
      <c r="D57" s="54"/>
      <c r="E57" s="6"/>
      <c r="F57" s="19"/>
      <c r="G57" s="24" t="s">
        <v>2</v>
      </c>
      <c r="H57" s="24" t="s">
        <v>2</v>
      </c>
      <c r="I57" s="31"/>
      <c r="J57" s="31"/>
      <c r="K57" s="35"/>
    </row>
    <row r="58" spans="1:11" x14ac:dyDescent="0.35">
      <c r="C58" s="57"/>
      <c r="D58" s="54"/>
      <c r="E58" s="6"/>
      <c r="F58" s="19"/>
      <c r="G58" s="24"/>
      <c r="H58" s="24"/>
      <c r="I58" s="31"/>
      <c r="J58" s="31"/>
      <c r="K58" s="35"/>
    </row>
    <row r="59" spans="1:11" x14ac:dyDescent="0.35">
      <c r="C59" s="58" t="s">
        <v>10</v>
      </c>
      <c r="D59" s="54"/>
      <c r="E59" s="6"/>
      <c r="F59" s="19"/>
      <c r="G59" s="24" t="s">
        <v>2</v>
      </c>
      <c r="H59" s="24" t="s">
        <v>2</v>
      </c>
      <c r="I59" s="31"/>
      <c r="J59" s="31"/>
      <c r="K59" s="35"/>
    </row>
    <row r="60" spans="1:11" x14ac:dyDescent="0.35">
      <c r="C60" s="57"/>
      <c r="D60" s="54"/>
      <c r="E60" s="6"/>
      <c r="F60" s="19"/>
      <c r="G60" s="24"/>
      <c r="H60" s="24"/>
      <c r="I60" s="31"/>
      <c r="J60" s="31"/>
      <c r="K60" s="35"/>
    </row>
    <row r="61" spans="1:11" x14ac:dyDescent="0.35">
      <c r="A61" s="10"/>
      <c r="B61" s="28"/>
      <c r="C61" s="58" t="s">
        <v>11</v>
      </c>
      <c r="D61" s="54"/>
      <c r="E61" s="6"/>
      <c r="F61" s="19"/>
      <c r="G61" s="24"/>
      <c r="H61" s="24"/>
      <c r="I61" s="31"/>
      <c r="J61" s="31"/>
      <c r="K61" s="35"/>
    </row>
    <row r="62" spans="1:11" x14ac:dyDescent="0.35">
      <c r="A62" s="28"/>
      <c r="B62" s="28"/>
      <c r="C62" s="58" t="s">
        <v>13</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14</v>
      </c>
      <c r="D64" s="54"/>
      <c r="E64" s="6"/>
      <c r="F64" s="19"/>
      <c r="G64" s="24" t="s">
        <v>2</v>
      </c>
      <c r="H64" s="24" t="s">
        <v>2</v>
      </c>
      <c r="I64" s="31"/>
      <c r="J64" s="31"/>
      <c r="K64" s="35"/>
    </row>
    <row r="65" spans="1:11" x14ac:dyDescent="0.35">
      <c r="A65" s="28"/>
      <c r="B65" s="28"/>
      <c r="C65" s="58"/>
      <c r="D65" s="54"/>
      <c r="E65" s="6"/>
      <c r="F65" s="19"/>
      <c r="G65" s="24"/>
      <c r="H65" s="24"/>
      <c r="I65" s="31"/>
      <c r="J65" s="31"/>
      <c r="K65" s="35"/>
    </row>
    <row r="66" spans="1:11" x14ac:dyDescent="0.35">
      <c r="C66" s="59" t="s">
        <v>15</v>
      </c>
      <c r="D66" s="54"/>
      <c r="E66" s="6"/>
      <c r="F66" s="19"/>
      <c r="G66" s="24"/>
      <c r="H66" s="24"/>
      <c r="I66" s="31"/>
      <c r="J66" s="31"/>
      <c r="K66" s="35"/>
    </row>
    <row r="67" spans="1:11" x14ac:dyDescent="0.35">
      <c r="B67" s="8" t="s">
        <v>186</v>
      </c>
      <c r="C67" s="57" t="s">
        <v>187</v>
      </c>
      <c r="D67" s="54" t="s">
        <v>188</v>
      </c>
      <c r="E67" s="6" t="s">
        <v>189</v>
      </c>
      <c r="F67" s="19">
        <v>500000</v>
      </c>
      <c r="G67" s="24">
        <v>491.7</v>
      </c>
      <c r="H67" s="24">
        <v>0.06</v>
      </c>
      <c r="I67" s="31">
        <v>6.4154</v>
      </c>
      <c r="J67" s="31"/>
      <c r="K67" s="35"/>
    </row>
    <row r="68" spans="1:11" x14ac:dyDescent="0.35">
      <c r="C68" s="58" t="s">
        <v>175</v>
      </c>
      <c r="D68" s="54"/>
      <c r="E68" s="6"/>
      <c r="F68" s="19"/>
      <c r="G68" s="25">
        <v>491.7</v>
      </c>
      <c r="H68" s="25">
        <v>0.06</v>
      </c>
      <c r="I68" s="31"/>
      <c r="J68" s="31"/>
      <c r="K68" s="35"/>
    </row>
    <row r="69" spans="1:11" x14ac:dyDescent="0.35">
      <c r="C69" s="57"/>
      <c r="D69" s="54"/>
      <c r="E69" s="6"/>
      <c r="F69" s="19"/>
      <c r="G69" s="24"/>
      <c r="H69" s="24"/>
      <c r="I69" s="31"/>
      <c r="J69" s="31"/>
      <c r="K69" s="35"/>
    </row>
    <row r="70" spans="1:11" x14ac:dyDescent="0.35">
      <c r="C70" s="58" t="s">
        <v>16</v>
      </c>
      <c r="D70" s="54"/>
      <c r="E70" s="6"/>
      <c r="F70" s="19"/>
      <c r="G70" s="24" t="s">
        <v>2</v>
      </c>
      <c r="H70" s="24" t="s">
        <v>2</v>
      </c>
      <c r="I70" s="31"/>
      <c r="J70" s="31"/>
      <c r="K70" s="35"/>
    </row>
    <row r="71" spans="1:11" x14ac:dyDescent="0.35">
      <c r="C71" s="57"/>
      <c r="D71" s="54"/>
      <c r="E71" s="6"/>
      <c r="F71" s="19"/>
      <c r="G71" s="24"/>
      <c r="H71" s="24"/>
      <c r="I71" s="31"/>
      <c r="J71" s="31"/>
      <c r="K71" s="35"/>
    </row>
    <row r="72" spans="1:11" x14ac:dyDescent="0.35">
      <c r="C72" s="58" t="s">
        <v>17</v>
      </c>
      <c r="D72" s="54"/>
      <c r="E72" s="6"/>
      <c r="F72" s="19"/>
      <c r="G72" s="24" t="s">
        <v>2</v>
      </c>
      <c r="H72" s="24" t="s">
        <v>2</v>
      </c>
      <c r="I72" s="31"/>
      <c r="J72" s="31"/>
      <c r="K72" s="35"/>
    </row>
    <row r="73" spans="1:11" x14ac:dyDescent="0.35">
      <c r="C73" s="57"/>
      <c r="D73" s="54"/>
      <c r="E73" s="6"/>
      <c r="F73" s="19"/>
      <c r="G73" s="24"/>
      <c r="H73" s="24"/>
      <c r="I73" s="31"/>
      <c r="J73" s="31"/>
      <c r="K73" s="35"/>
    </row>
    <row r="74" spans="1:11" x14ac:dyDescent="0.35">
      <c r="A74" s="10"/>
      <c r="B74" s="28"/>
      <c r="C74" s="58" t="s">
        <v>18</v>
      </c>
      <c r="D74" s="54"/>
      <c r="E74" s="6"/>
      <c r="F74" s="19"/>
      <c r="G74" s="24"/>
      <c r="H74" s="24"/>
      <c r="I74" s="31"/>
      <c r="J74" s="31"/>
      <c r="K74" s="35"/>
    </row>
    <row r="75" spans="1:11" x14ac:dyDescent="0.35">
      <c r="A75" s="28"/>
      <c r="B75" s="28"/>
      <c r="C75" s="58" t="s">
        <v>19</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20</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21</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A81" s="28"/>
      <c r="B81" s="28"/>
      <c r="C81" s="58" t="s">
        <v>22</v>
      </c>
      <c r="D81" s="54"/>
      <c r="E81" s="6"/>
      <c r="F81" s="19"/>
      <c r="G81" s="24" t="s">
        <v>2</v>
      </c>
      <c r="H81" s="24" t="s">
        <v>2</v>
      </c>
      <c r="I81" s="31"/>
      <c r="J81" s="31"/>
      <c r="K81" s="35"/>
    </row>
    <row r="82" spans="1:54" x14ac:dyDescent="0.35">
      <c r="A82" s="28"/>
      <c r="B82" s="28"/>
      <c r="C82" s="58"/>
      <c r="D82" s="54"/>
      <c r="E82" s="6"/>
      <c r="F82" s="19"/>
      <c r="G82" s="24"/>
      <c r="H82" s="24"/>
      <c r="I82" s="31"/>
      <c r="J82" s="31"/>
      <c r="K82" s="35"/>
    </row>
    <row r="83" spans="1:54" x14ac:dyDescent="0.35">
      <c r="A83" s="28"/>
      <c r="B83" s="28"/>
      <c r="C83" s="58" t="s">
        <v>23</v>
      </c>
      <c r="D83" s="54"/>
      <c r="E83" s="6"/>
      <c r="F83" s="19"/>
      <c r="G83" s="24" t="s">
        <v>2</v>
      </c>
      <c r="H83" s="24" t="s">
        <v>2</v>
      </c>
      <c r="I83" s="31"/>
      <c r="J83" s="31"/>
      <c r="K83" s="35"/>
    </row>
    <row r="84" spans="1:54" x14ac:dyDescent="0.35">
      <c r="A84" s="28"/>
      <c r="B84" s="28"/>
      <c r="C84" s="58"/>
      <c r="D84" s="54"/>
      <c r="E84" s="6"/>
      <c r="F84" s="19"/>
      <c r="G84" s="24"/>
      <c r="H84" s="24"/>
      <c r="I84" s="31"/>
      <c r="J84" s="31"/>
      <c r="K84" s="35"/>
    </row>
    <row r="85" spans="1:54" x14ac:dyDescent="0.35">
      <c r="C85" s="59" t="s">
        <v>24</v>
      </c>
      <c r="D85" s="54"/>
      <c r="E85" s="6"/>
      <c r="F85" s="19"/>
      <c r="G85" s="24"/>
      <c r="H85" s="24"/>
      <c r="I85" s="31"/>
      <c r="J85" s="31"/>
      <c r="K85" s="35"/>
    </row>
    <row r="86" spans="1:54" x14ac:dyDescent="0.35">
      <c r="B86" s="8" t="s">
        <v>190</v>
      </c>
      <c r="C86" s="57" t="s">
        <v>191</v>
      </c>
      <c r="D86" s="54"/>
      <c r="E86" s="6"/>
      <c r="F86" s="19"/>
      <c r="G86" s="24">
        <v>28468.67</v>
      </c>
      <c r="H86" s="24">
        <v>3.21</v>
      </c>
      <c r="I86" s="31"/>
      <c r="J86" s="31"/>
      <c r="K86" s="35"/>
    </row>
    <row r="87" spans="1:54" x14ac:dyDescent="0.35">
      <c r="C87" s="58" t="s">
        <v>175</v>
      </c>
      <c r="D87" s="54"/>
      <c r="E87" s="6"/>
      <c r="F87" s="19"/>
      <c r="G87" s="25">
        <v>28468.67</v>
      </c>
      <c r="H87" s="25">
        <v>3.21</v>
      </c>
      <c r="I87" s="31"/>
      <c r="J87" s="31"/>
      <c r="K87" s="35"/>
    </row>
    <row r="88" spans="1:54" x14ac:dyDescent="0.35">
      <c r="C88" s="57"/>
      <c r="D88" s="54"/>
      <c r="E88" s="6"/>
      <c r="F88" s="19"/>
      <c r="G88" s="24"/>
      <c r="H88" s="24"/>
      <c r="I88" s="31"/>
      <c r="J88" s="31"/>
      <c r="K88" s="35"/>
    </row>
    <row r="89" spans="1:54" x14ac:dyDescent="0.35">
      <c r="A89" s="10"/>
      <c r="B89" s="28"/>
      <c r="C89" s="58" t="s">
        <v>25</v>
      </c>
      <c r="D89" s="54"/>
      <c r="E89" s="6"/>
      <c r="F89" s="19"/>
      <c r="G89" s="24"/>
      <c r="H89" s="24"/>
      <c r="I89" s="31"/>
      <c r="J89" s="31"/>
      <c r="K89" s="35"/>
    </row>
    <row r="90" spans="1:54" s="2" customFormat="1" ht="13.5" x14ac:dyDescent="0.35">
      <c r="A90" s="28"/>
      <c r="B90" s="28"/>
      <c r="C90" s="57" t="s">
        <v>4926</v>
      </c>
      <c r="D90" s="54"/>
      <c r="E90" s="6"/>
      <c r="F90" s="19"/>
      <c r="G90" s="24">
        <v>8200</v>
      </c>
      <c r="H90" s="24">
        <v>0.93</v>
      </c>
      <c r="I90" s="31"/>
      <c r="J90" s="31"/>
      <c r="K90" s="35"/>
      <c r="L90" s="3"/>
      <c r="AI90" s="3"/>
      <c r="AV90" s="3"/>
      <c r="AX90" s="3"/>
      <c r="BB90" s="3"/>
    </row>
    <row r="91" spans="1:54" x14ac:dyDescent="0.35">
      <c r="B91" s="8"/>
      <c r="C91" s="57" t="s">
        <v>192</v>
      </c>
      <c r="D91" s="54"/>
      <c r="E91" s="6"/>
      <c r="F91" s="19"/>
      <c r="G91" s="24">
        <v>-3484.3599999999997</v>
      </c>
      <c r="H91" s="24">
        <v>-0.42000000000000004</v>
      </c>
      <c r="I91" s="31"/>
      <c r="J91" s="31"/>
      <c r="K91" s="35"/>
    </row>
    <row r="92" spans="1:54" x14ac:dyDescent="0.35">
      <c r="C92" s="58" t="s">
        <v>175</v>
      </c>
      <c r="D92" s="54"/>
      <c r="E92" s="6"/>
      <c r="F92" s="19"/>
      <c r="G92" s="25">
        <v>4715.6400000000003</v>
      </c>
      <c r="H92" s="25">
        <v>0.51</v>
      </c>
      <c r="I92" s="31"/>
      <c r="J92" s="31"/>
      <c r="K92" s="35"/>
    </row>
    <row r="93" spans="1:54" x14ac:dyDescent="0.35">
      <c r="C93" s="57"/>
      <c r="D93" s="54"/>
      <c r="E93" s="6"/>
      <c r="F93" s="19"/>
      <c r="G93" s="24"/>
      <c r="H93" s="24"/>
      <c r="I93" s="31"/>
      <c r="J93" s="31"/>
      <c r="K93" s="35"/>
    </row>
    <row r="94" spans="1:54" x14ac:dyDescent="0.35">
      <c r="C94" s="60" t="s">
        <v>193</v>
      </c>
      <c r="D94" s="55"/>
      <c r="E94" s="5"/>
      <c r="F94" s="20"/>
      <c r="G94" s="26">
        <v>886427.79</v>
      </c>
      <c r="H94" s="26">
        <v>100</v>
      </c>
      <c r="I94" s="32"/>
      <c r="J94" s="32"/>
      <c r="K94" s="36"/>
    </row>
    <row r="96" spans="1:54" s="50" customFormat="1" ht="15" x14ac:dyDescent="0.4">
      <c r="C96" s="50" t="s">
        <v>4704</v>
      </c>
      <c r="F96" s="51"/>
      <c r="G96" s="51"/>
      <c r="H96" s="51"/>
    </row>
    <row r="97" spans="2:11" s="42" customFormat="1" ht="27" x14ac:dyDescent="0.35">
      <c r="B97" s="43"/>
      <c r="C97" s="43" t="s">
        <v>4699</v>
      </c>
      <c r="D97" s="43" t="s">
        <v>4700</v>
      </c>
      <c r="E97" s="43" t="s">
        <v>4701</v>
      </c>
      <c r="F97" s="44" t="s">
        <v>34</v>
      </c>
      <c r="G97" s="45" t="s">
        <v>4702</v>
      </c>
      <c r="H97" s="44" t="s">
        <v>36</v>
      </c>
      <c r="I97" s="43" t="s">
        <v>39</v>
      </c>
    </row>
    <row r="98" spans="2:11" s="42" customFormat="1" ht="13.5" x14ac:dyDescent="0.35">
      <c r="B98" s="43"/>
      <c r="C98" s="43" t="s">
        <v>4707</v>
      </c>
      <c r="D98" s="43"/>
      <c r="E98" s="43"/>
      <c r="F98" s="44"/>
      <c r="G98" s="45"/>
      <c r="H98" s="44"/>
      <c r="I98" s="43"/>
    </row>
    <row r="99" spans="2:11" s="2" customFormat="1" ht="13.5" x14ac:dyDescent="0.35">
      <c r="B99" s="46">
        <v>2219253</v>
      </c>
      <c r="C99" s="46" t="s">
        <v>4925</v>
      </c>
      <c r="D99" s="46" t="s">
        <v>4697</v>
      </c>
      <c r="E99" s="46" t="s">
        <v>341</v>
      </c>
      <c r="F99" s="47">
        <v>7661500</v>
      </c>
      <c r="G99" s="47">
        <v>14545.357749999999</v>
      </c>
      <c r="H99" s="47">
        <v>1.64</v>
      </c>
      <c r="I99" s="46"/>
    </row>
    <row r="100" spans="2:11" s="1" customFormat="1" ht="13.5" x14ac:dyDescent="0.35">
      <c r="B100" s="48"/>
      <c r="C100" s="48" t="s">
        <v>4703</v>
      </c>
      <c r="D100" s="48"/>
      <c r="E100" s="48"/>
      <c r="F100" s="49"/>
      <c r="G100" s="49">
        <v>14545.357749999999</v>
      </c>
      <c r="H100" s="49">
        <v>1.64</v>
      </c>
      <c r="I100" s="48"/>
    </row>
    <row r="102" spans="2:11" x14ac:dyDescent="0.35">
      <c r="C102" s="1" t="s">
        <v>194</v>
      </c>
    </row>
    <row r="103" spans="2:11" x14ac:dyDescent="0.35">
      <c r="C103" s="37" t="s">
        <v>195</v>
      </c>
      <c r="D103" s="37"/>
      <c r="E103" s="37"/>
      <c r="F103" s="37"/>
      <c r="G103" s="37"/>
      <c r="H103" s="37"/>
      <c r="I103" s="37"/>
      <c r="J103" s="37"/>
      <c r="K103" s="37"/>
    </row>
    <row r="104" spans="2:11" x14ac:dyDescent="0.35">
      <c r="C104" s="2" t="s">
        <v>196</v>
      </c>
    </row>
    <row r="105" spans="2:11" x14ac:dyDescent="0.35">
      <c r="C105" s="2" t="s">
        <v>197</v>
      </c>
    </row>
    <row r="106" spans="2:11" ht="30" customHeight="1" x14ac:dyDescent="0.35">
      <c r="C106" s="89" t="s">
        <v>198</v>
      </c>
      <c r="D106" s="90"/>
      <c r="E106" s="90"/>
      <c r="F106" s="90"/>
      <c r="G106" s="90"/>
      <c r="H106" s="90"/>
      <c r="I106" s="90"/>
      <c r="J106" s="90"/>
      <c r="K106" s="90"/>
    </row>
    <row r="107" spans="2:11" x14ac:dyDescent="0.35">
      <c r="C107" s="2" t="s">
        <v>199</v>
      </c>
    </row>
    <row r="109" spans="2:11" x14ac:dyDescent="0.35">
      <c r="C109" s="86" t="s">
        <v>5013</v>
      </c>
      <c r="E109" s="86" t="s">
        <v>5014</v>
      </c>
      <c r="F109" s="87"/>
    </row>
    <row r="110" spans="2:11" x14ac:dyDescent="0.35">
      <c r="E110" s="2" t="s">
        <v>5073</v>
      </c>
    </row>
  </sheetData>
  <mergeCells count="1">
    <mergeCell ref="C106:K106"/>
  </mergeCells>
  <hyperlinks>
    <hyperlink ref="J2" location="'Index'!A1" display="'Index'!A1" xr:uid="{03519A82-0A5E-452D-8AAB-6533A86C1722}"/>
  </hyperlinks>
  <pageMargins left="0.7" right="0.7" top="0.75" bottom="0.75" header="0.3" footer="0.3"/>
  <pageSetup orientation="portrait" horizontalDpi="4294967293"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ECA2-B6F1-4CA2-B09F-37E075587A76}">
  <sheetPr codeName="Sheet1114"/>
  <dimension ref="A1:IV100"/>
  <sheetViews>
    <sheetView showGridLines="0" zoomScale="90" zoomScaleNormal="90" workbookViewId="0">
      <pane ySplit="6" topLeftCell="A8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4541</v>
      </c>
      <c r="J2" s="38" t="s">
        <v>4693</v>
      </c>
    </row>
    <row r="3" spans="1:54" ht="16" x14ac:dyDescent="0.4">
      <c r="C3" s="1" t="s">
        <v>28</v>
      </c>
      <c r="D3" s="21" t="s">
        <v>4542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375</v>
      </c>
      <c r="C10" s="57" t="s">
        <v>376</v>
      </c>
      <c r="D10" s="54" t="s">
        <v>377</v>
      </c>
      <c r="E10" s="6" t="s">
        <v>67</v>
      </c>
      <c r="F10" s="19">
        <v>3800000</v>
      </c>
      <c r="G10" s="24">
        <v>98233.8</v>
      </c>
      <c r="H10" s="24">
        <v>19.5</v>
      </c>
      <c r="I10" s="31"/>
      <c r="J10" s="31"/>
      <c r="K10" s="35"/>
    </row>
    <row r="11" spans="1:54" x14ac:dyDescent="0.35">
      <c r="B11" s="8" t="s">
        <v>64</v>
      </c>
      <c r="C11" s="57" t="s">
        <v>65</v>
      </c>
      <c r="D11" s="54" t="s">
        <v>66</v>
      </c>
      <c r="E11" s="6" t="s">
        <v>67</v>
      </c>
      <c r="F11" s="19">
        <v>520000</v>
      </c>
      <c r="G11" s="24">
        <v>62118.42</v>
      </c>
      <c r="H11" s="24">
        <v>12.33</v>
      </c>
      <c r="I11" s="31"/>
      <c r="J11" s="31"/>
      <c r="K11" s="35"/>
    </row>
    <row r="12" spans="1:54" x14ac:dyDescent="0.35">
      <c r="B12" s="8" t="s">
        <v>390</v>
      </c>
      <c r="C12" s="57" t="s">
        <v>391</v>
      </c>
      <c r="D12" s="54" t="s">
        <v>392</v>
      </c>
      <c r="E12" s="6" t="s">
        <v>67</v>
      </c>
      <c r="F12" s="19">
        <v>5000000</v>
      </c>
      <c r="G12" s="24">
        <v>31032.5</v>
      </c>
      <c r="H12" s="24">
        <v>6.16</v>
      </c>
      <c r="I12" s="31"/>
      <c r="J12" s="31"/>
      <c r="K12" s="35"/>
    </row>
    <row r="13" spans="1:54" x14ac:dyDescent="0.35">
      <c r="B13" s="8" t="s">
        <v>105</v>
      </c>
      <c r="C13" s="57" t="s">
        <v>106</v>
      </c>
      <c r="D13" s="54" t="s">
        <v>107</v>
      </c>
      <c r="E13" s="6" t="s">
        <v>67</v>
      </c>
      <c r="F13" s="19">
        <v>1280000</v>
      </c>
      <c r="G13" s="24">
        <v>28486.400000000001</v>
      </c>
      <c r="H13" s="24">
        <v>5.66</v>
      </c>
      <c r="I13" s="31"/>
      <c r="J13" s="31"/>
      <c r="K13" s="35"/>
    </row>
    <row r="14" spans="1:54" x14ac:dyDescent="0.35">
      <c r="B14" s="8" t="s">
        <v>90</v>
      </c>
      <c r="C14" s="57" t="s">
        <v>91</v>
      </c>
      <c r="D14" s="54" t="s">
        <v>92</v>
      </c>
      <c r="E14" s="6" t="s">
        <v>67</v>
      </c>
      <c r="F14" s="19">
        <v>540000</v>
      </c>
      <c r="G14" s="24">
        <v>25777.439999999999</v>
      </c>
      <c r="H14" s="24">
        <v>5.12</v>
      </c>
      <c r="I14" s="31"/>
      <c r="J14" s="31"/>
      <c r="K14" s="35"/>
    </row>
    <row r="15" spans="1:54" x14ac:dyDescent="0.35">
      <c r="B15" s="8" t="s">
        <v>510</v>
      </c>
      <c r="C15" s="57" t="s">
        <v>511</v>
      </c>
      <c r="D15" s="54" t="s">
        <v>512</v>
      </c>
      <c r="E15" s="6" t="s">
        <v>131</v>
      </c>
      <c r="F15" s="19">
        <v>17500000</v>
      </c>
      <c r="G15" s="24">
        <v>20753.25</v>
      </c>
      <c r="H15" s="24">
        <v>4.12</v>
      </c>
      <c r="I15" s="31"/>
      <c r="J15" s="31"/>
      <c r="K15" s="35"/>
    </row>
    <row r="16" spans="1:54" x14ac:dyDescent="0.35">
      <c r="B16" s="8" t="s">
        <v>128</v>
      </c>
      <c r="C16" s="57" t="s">
        <v>129</v>
      </c>
      <c r="D16" s="54" t="s">
        <v>130</v>
      </c>
      <c r="E16" s="6" t="s">
        <v>131</v>
      </c>
      <c r="F16" s="19">
        <v>4000000</v>
      </c>
      <c r="G16" s="24">
        <v>19756</v>
      </c>
      <c r="H16" s="24">
        <v>3.92</v>
      </c>
      <c r="I16" s="31"/>
      <c r="J16" s="31"/>
      <c r="K16" s="35"/>
    </row>
    <row r="17" spans="2:11" x14ac:dyDescent="0.35">
      <c r="B17" s="8" t="s">
        <v>272</v>
      </c>
      <c r="C17" s="57" t="s">
        <v>273</v>
      </c>
      <c r="D17" s="54" t="s">
        <v>274</v>
      </c>
      <c r="E17" s="6" t="s">
        <v>131</v>
      </c>
      <c r="F17" s="19">
        <v>750000</v>
      </c>
      <c r="G17" s="24">
        <v>19617.38</v>
      </c>
      <c r="H17" s="24">
        <v>3.9</v>
      </c>
      <c r="I17" s="31"/>
      <c r="J17" s="31"/>
      <c r="K17" s="35"/>
    </row>
    <row r="18" spans="2:11" x14ac:dyDescent="0.35">
      <c r="B18" s="8" t="s">
        <v>247</v>
      </c>
      <c r="C18" s="57" t="s">
        <v>248</v>
      </c>
      <c r="D18" s="54" t="s">
        <v>249</v>
      </c>
      <c r="E18" s="6" t="s">
        <v>131</v>
      </c>
      <c r="F18" s="19">
        <v>150000</v>
      </c>
      <c r="G18" s="24">
        <v>16412.849999999999</v>
      </c>
      <c r="H18" s="24">
        <v>3.26</v>
      </c>
      <c r="I18" s="31"/>
      <c r="J18" s="31"/>
      <c r="K18" s="35"/>
    </row>
    <row r="19" spans="2:11" x14ac:dyDescent="0.35">
      <c r="B19" s="8" t="s">
        <v>4091</v>
      </c>
      <c r="C19" s="57" t="s">
        <v>4092</v>
      </c>
      <c r="D19" s="54" t="s">
        <v>4093</v>
      </c>
      <c r="E19" s="6" t="s">
        <v>131</v>
      </c>
      <c r="F19" s="19">
        <v>360000</v>
      </c>
      <c r="G19" s="24">
        <v>16206.66</v>
      </c>
      <c r="H19" s="24">
        <v>3.22</v>
      </c>
      <c r="I19" s="31"/>
      <c r="J19" s="31"/>
      <c r="K19" s="35"/>
    </row>
    <row r="20" spans="2:11" x14ac:dyDescent="0.35">
      <c r="B20" s="8" t="s">
        <v>507</v>
      </c>
      <c r="C20" s="57" t="s">
        <v>508</v>
      </c>
      <c r="D20" s="54" t="s">
        <v>509</v>
      </c>
      <c r="E20" s="6" t="s">
        <v>131</v>
      </c>
      <c r="F20" s="19">
        <v>1500000</v>
      </c>
      <c r="G20" s="24">
        <v>15247.5</v>
      </c>
      <c r="H20" s="24">
        <v>3.03</v>
      </c>
      <c r="I20" s="31"/>
      <c r="J20" s="31"/>
      <c r="K20" s="35"/>
    </row>
    <row r="21" spans="2:11" x14ac:dyDescent="0.35">
      <c r="B21" s="8" t="s">
        <v>2661</v>
      </c>
      <c r="C21" s="57" t="s">
        <v>2662</v>
      </c>
      <c r="D21" s="54" t="s">
        <v>2663</v>
      </c>
      <c r="E21" s="6" t="s">
        <v>131</v>
      </c>
      <c r="F21" s="19">
        <v>1280000</v>
      </c>
      <c r="G21" s="24">
        <v>14318.08</v>
      </c>
      <c r="H21" s="24">
        <v>2.84</v>
      </c>
      <c r="I21" s="31"/>
      <c r="J21" s="31"/>
      <c r="K21" s="35"/>
    </row>
    <row r="22" spans="2:11" x14ac:dyDescent="0.35">
      <c r="B22" s="8" t="s">
        <v>495</v>
      </c>
      <c r="C22" s="57" t="s">
        <v>496</v>
      </c>
      <c r="D22" s="54" t="s">
        <v>497</v>
      </c>
      <c r="E22" s="6" t="s">
        <v>67</v>
      </c>
      <c r="F22" s="19">
        <v>816326</v>
      </c>
      <c r="G22" s="24">
        <v>14121.62</v>
      </c>
      <c r="H22" s="24">
        <v>2.8</v>
      </c>
      <c r="I22" s="31"/>
      <c r="J22" s="31"/>
      <c r="K22" s="35"/>
    </row>
    <row r="23" spans="2:11" x14ac:dyDescent="0.35">
      <c r="B23" s="8" t="s">
        <v>269</v>
      </c>
      <c r="C23" s="57" t="s">
        <v>270</v>
      </c>
      <c r="D23" s="54" t="s">
        <v>271</v>
      </c>
      <c r="E23" s="6" t="s">
        <v>131</v>
      </c>
      <c r="F23" s="19">
        <v>1600000</v>
      </c>
      <c r="G23" s="24">
        <v>13214.4</v>
      </c>
      <c r="H23" s="24">
        <v>2.62</v>
      </c>
      <c r="I23" s="31"/>
      <c r="J23" s="31"/>
      <c r="K23" s="35"/>
    </row>
    <row r="24" spans="2:11" x14ac:dyDescent="0.35">
      <c r="B24" s="8" t="s">
        <v>253</v>
      </c>
      <c r="C24" s="57" t="s">
        <v>254</v>
      </c>
      <c r="D24" s="54" t="s">
        <v>255</v>
      </c>
      <c r="E24" s="6" t="s">
        <v>131</v>
      </c>
      <c r="F24" s="19">
        <v>1400000</v>
      </c>
      <c r="G24" s="24">
        <v>13074.6</v>
      </c>
      <c r="H24" s="24">
        <v>2.6</v>
      </c>
      <c r="I24" s="31"/>
      <c r="J24" s="31"/>
      <c r="K24" s="35"/>
    </row>
    <row r="25" spans="2:11" x14ac:dyDescent="0.35">
      <c r="B25" s="8" t="s">
        <v>2053</v>
      </c>
      <c r="C25" s="57" t="s">
        <v>2054</v>
      </c>
      <c r="D25" s="54" t="s">
        <v>2055</v>
      </c>
      <c r="E25" s="6" t="s">
        <v>135</v>
      </c>
      <c r="F25" s="19">
        <v>1400000</v>
      </c>
      <c r="G25" s="24">
        <v>11805.5</v>
      </c>
      <c r="H25" s="24">
        <v>2.34</v>
      </c>
      <c r="I25" s="31"/>
      <c r="J25" s="31"/>
      <c r="K25" s="35"/>
    </row>
    <row r="26" spans="2:11" x14ac:dyDescent="0.35">
      <c r="B26" s="8" t="s">
        <v>951</v>
      </c>
      <c r="C26" s="57" t="s">
        <v>952</v>
      </c>
      <c r="D26" s="54" t="s">
        <v>953</v>
      </c>
      <c r="E26" s="6" t="s">
        <v>67</v>
      </c>
      <c r="F26" s="19">
        <v>120000</v>
      </c>
      <c r="G26" s="24">
        <v>9483.48</v>
      </c>
      <c r="H26" s="24">
        <v>1.88</v>
      </c>
      <c r="I26" s="31"/>
      <c r="J26" s="31"/>
      <c r="K26" s="35"/>
    </row>
    <row r="27" spans="2:11" x14ac:dyDescent="0.35">
      <c r="B27" s="8" t="s">
        <v>151</v>
      </c>
      <c r="C27" s="57" t="s">
        <v>152</v>
      </c>
      <c r="D27" s="54" t="s">
        <v>153</v>
      </c>
      <c r="E27" s="6" t="s">
        <v>131</v>
      </c>
      <c r="F27" s="19">
        <v>300000</v>
      </c>
      <c r="G27" s="24">
        <v>9183.75</v>
      </c>
      <c r="H27" s="24">
        <v>1.82</v>
      </c>
      <c r="I27" s="31"/>
      <c r="J27" s="31"/>
      <c r="K27" s="35"/>
    </row>
    <row r="28" spans="2:11" x14ac:dyDescent="0.35">
      <c r="B28" s="8" t="s">
        <v>132</v>
      </c>
      <c r="C28" s="57" t="s">
        <v>133</v>
      </c>
      <c r="D28" s="54" t="s">
        <v>134</v>
      </c>
      <c r="E28" s="6" t="s">
        <v>135</v>
      </c>
      <c r="F28" s="19">
        <v>330000</v>
      </c>
      <c r="G28" s="24">
        <v>8164.86</v>
      </c>
      <c r="H28" s="24">
        <v>1.62</v>
      </c>
      <c r="I28" s="31"/>
      <c r="J28" s="31"/>
      <c r="K28" s="35"/>
    </row>
    <row r="29" spans="2:11" x14ac:dyDescent="0.35">
      <c r="B29" s="8" t="s">
        <v>335</v>
      </c>
      <c r="C29" s="57" t="s">
        <v>336</v>
      </c>
      <c r="D29" s="54" t="s">
        <v>337</v>
      </c>
      <c r="E29" s="6" t="s">
        <v>131</v>
      </c>
      <c r="F29" s="19">
        <v>14000000</v>
      </c>
      <c r="G29" s="24">
        <v>6580</v>
      </c>
      <c r="H29" s="24">
        <v>1.31</v>
      </c>
      <c r="I29" s="31"/>
      <c r="J29" s="31"/>
      <c r="K29" s="35"/>
    </row>
    <row r="30" spans="2:11" x14ac:dyDescent="0.35">
      <c r="B30" s="8" t="s">
        <v>4543</v>
      </c>
      <c r="C30" s="57" t="s">
        <v>4544</v>
      </c>
      <c r="D30" s="54" t="s">
        <v>4545</v>
      </c>
      <c r="E30" s="6" t="s">
        <v>131</v>
      </c>
      <c r="F30" s="19">
        <v>1400000</v>
      </c>
      <c r="G30" s="24">
        <v>6494.6</v>
      </c>
      <c r="H30" s="24">
        <v>1.29</v>
      </c>
      <c r="I30" s="31"/>
      <c r="J30" s="31"/>
      <c r="K30" s="35"/>
    </row>
    <row r="31" spans="2:11" x14ac:dyDescent="0.35">
      <c r="B31" s="8" t="s">
        <v>3040</v>
      </c>
      <c r="C31" s="57" t="s">
        <v>3041</v>
      </c>
      <c r="D31" s="54" t="s">
        <v>3042</v>
      </c>
      <c r="E31" s="6" t="s">
        <v>131</v>
      </c>
      <c r="F31" s="19">
        <v>350000</v>
      </c>
      <c r="G31" s="24">
        <v>6180.13</v>
      </c>
      <c r="H31" s="24">
        <v>1.23</v>
      </c>
      <c r="I31" s="31"/>
      <c r="J31" s="31"/>
      <c r="K31" s="35"/>
    </row>
    <row r="32" spans="2:11" x14ac:dyDescent="0.35">
      <c r="B32" s="8" t="s">
        <v>1988</v>
      </c>
      <c r="C32" s="57" t="s">
        <v>1989</v>
      </c>
      <c r="D32" s="54" t="s">
        <v>1990</v>
      </c>
      <c r="E32" s="6" t="s">
        <v>135</v>
      </c>
      <c r="F32" s="19">
        <v>125531</v>
      </c>
      <c r="G32" s="24">
        <v>4632.47</v>
      </c>
      <c r="H32" s="24">
        <v>0.92</v>
      </c>
      <c r="I32" s="31"/>
      <c r="J32" s="31"/>
      <c r="K32" s="35"/>
    </row>
    <row r="33" spans="2:11" x14ac:dyDescent="0.35">
      <c r="B33" s="8" t="s">
        <v>4546</v>
      </c>
      <c r="C33" s="57" t="s">
        <v>4547</v>
      </c>
      <c r="D33" s="54" t="s">
        <v>4548</v>
      </c>
      <c r="E33" s="6" t="s">
        <v>131</v>
      </c>
      <c r="F33" s="19">
        <v>300000</v>
      </c>
      <c r="G33" s="24">
        <v>4243.95</v>
      </c>
      <c r="H33" s="24">
        <v>0.84</v>
      </c>
      <c r="I33" s="31"/>
      <c r="J33" s="31"/>
      <c r="K33" s="35"/>
    </row>
    <row r="34" spans="2:11" x14ac:dyDescent="0.35">
      <c r="B34" s="8" t="s">
        <v>4549</v>
      </c>
      <c r="C34" s="57" t="s">
        <v>4550</v>
      </c>
      <c r="D34" s="54" t="s">
        <v>4551</v>
      </c>
      <c r="E34" s="6" t="s">
        <v>131</v>
      </c>
      <c r="F34" s="19">
        <v>540000</v>
      </c>
      <c r="G34" s="24">
        <v>4077.81</v>
      </c>
      <c r="H34" s="24">
        <v>0.81</v>
      </c>
      <c r="I34" s="31"/>
      <c r="J34" s="31"/>
      <c r="K34" s="35"/>
    </row>
    <row r="35" spans="2:11" x14ac:dyDescent="0.35">
      <c r="B35" s="8" t="s">
        <v>412</v>
      </c>
      <c r="C35" s="57" t="s">
        <v>413</v>
      </c>
      <c r="D35" s="54" t="s">
        <v>414</v>
      </c>
      <c r="E35" s="6" t="s">
        <v>131</v>
      </c>
      <c r="F35" s="19">
        <v>204000</v>
      </c>
      <c r="G35" s="24">
        <v>3970.66</v>
      </c>
      <c r="H35" s="24">
        <v>0.79</v>
      </c>
      <c r="I35" s="31"/>
      <c r="J35" s="31"/>
      <c r="K35" s="35"/>
    </row>
    <row r="36" spans="2:11" x14ac:dyDescent="0.35">
      <c r="B36" s="8" t="s">
        <v>1009</v>
      </c>
      <c r="C36" s="57" t="s">
        <v>1010</v>
      </c>
      <c r="D36" s="54" t="s">
        <v>1011</v>
      </c>
      <c r="E36" s="6" t="s">
        <v>131</v>
      </c>
      <c r="F36" s="19">
        <v>160000</v>
      </c>
      <c r="G36" s="24">
        <v>2621.92</v>
      </c>
      <c r="H36" s="24">
        <v>0.52</v>
      </c>
      <c r="I36" s="31"/>
      <c r="J36" s="31"/>
      <c r="K36" s="35"/>
    </row>
    <row r="37" spans="2:11" x14ac:dyDescent="0.35">
      <c r="B37" s="8" t="s">
        <v>4552</v>
      </c>
      <c r="C37" s="57" t="s">
        <v>4553</v>
      </c>
      <c r="D37" s="54" t="s">
        <v>4554</v>
      </c>
      <c r="E37" s="6" t="s">
        <v>131</v>
      </c>
      <c r="F37" s="19">
        <v>600000</v>
      </c>
      <c r="G37" s="24">
        <v>2179.8000000000002</v>
      </c>
      <c r="H37" s="24">
        <v>0.43</v>
      </c>
      <c r="I37" s="31"/>
      <c r="J37" s="31"/>
      <c r="K37" s="35"/>
    </row>
    <row r="38" spans="2:11" x14ac:dyDescent="0.35">
      <c r="C38" s="58" t="s">
        <v>175</v>
      </c>
      <c r="D38" s="54"/>
      <c r="E38" s="6"/>
      <c r="F38" s="19"/>
      <c r="G38" s="25">
        <v>487989.83</v>
      </c>
      <c r="H38" s="25">
        <v>96.88</v>
      </c>
      <c r="I38" s="31"/>
      <c r="J38" s="31"/>
      <c r="K38" s="35"/>
    </row>
    <row r="39" spans="2:11" x14ac:dyDescent="0.35">
      <c r="C39" s="57"/>
      <c r="D39" s="54"/>
      <c r="E39" s="6"/>
      <c r="F39" s="19"/>
      <c r="G39" s="24"/>
      <c r="H39" s="24"/>
      <c r="I39" s="31"/>
      <c r="J39" s="31"/>
      <c r="K39" s="35"/>
    </row>
    <row r="40" spans="2:11" x14ac:dyDescent="0.35">
      <c r="C40" s="58" t="s">
        <v>3</v>
      </c>
      <c r="D40" s="54"/>
      <c r="E40" s="6"/>
      <c r="F40" s="19"/>
      <c r="G40" s="24" t="s">
        <v>2</v>
      </c>
      <c r="H40" s="24" t="s">
        <v>2</v>
      </c>
      <c r="I40" s="31"/>
      <c r="J40" s="31"/>
      <c r="K40" s="35"/>
    </row>
    <row r="41" spans="2:11" x14ac:dyDescent="0.35">
      <c r="C41" s="57"/>
      <c r="D41" s="54"/>
      <c r="E41" s="6"/>
      <c r="F41" s="19"/>
      <c r="G41" s="24"/>
      <c r="H41" s="24"/>
      <c r="I41" s="31"/>
      <c r="J41" s="31"/>
      <c r="K41" s="35"/>
    </row>
    <row r="42" spans="2:11" x14ac:dyDescent="0.35">
      <c r="C42" s="58" t="s">
        <v>4</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5</v>
      </c>
      <c r="D44" s="54"/>
      <c r="E44" s="6"/>
      <c r="F44" s="19"/>
      <c r="G44" s="24"/>
      <c r="H44" s="24"/>
      <c r="I44" s="31"/>
      <c r="J44" s="31"/>
      <c r="K44" s="35"/>
    </row>
    <row r="45" spans="2:11" x14ac:dyDescent="0.35">
      <c r="C45" s="57"/>
      <c r="D45" s="54"/>
      <c r="E45" s="6"/>
      <c r="F45" s="19"/>
      <c r="G45" s="24"/>
      <c r="H45" s="24"/>
      <c r="I45" s="31"/>
      <c r="J45" s="31"/>
      <c r="K45" s="35"/>
    </row>
    <row r="46" spans="2:11" x14ac:dyDescent="0.35">
      <c r="C46" s="58" t="s">
        <v>6</v>
      </c>
      <c r="D46" s="54"/>
      <c r="E46" s="6"/>
      <c r="F46" s="19"/>
      <c r="G46" s="24" t="s">
        <v>2</v>
      </c>
      <c r="H46" s="24" t="s">
        <v>2</v>
      </c>
      <c r="I46" s="31"/>
      <c r="J46" s="31"/>
      <c r="K46" s="35"/>
    </row>
    <row r="47" spans="2:11" x14ac:dyDescent="0.35">
      <c r="C47" s="57"/>
      <c r="D47" s="54"/>
      <c r="E47" s="6"/>
      <c r="F47" s="19"/>
      <c r="G47" s="24"/>
      <c r="H47" s="24"/>
      <c r="I47" s="31"/>
      <c r="J47" s="31"/>
      <c r="K47" s="35"/>
    </row>
    <row r="48" spans="2:11" x14ac:dyDescent="0.35">
      <c r="C48" s="58" t="s">
        <v>7</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8</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9</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10</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A56" s="10"/>
      <c r="B56" s="28"/>
      <c r="C56" s="58" t="s">
        <v>11</v>
      </c>
      <c r="D56" s="54"/>
      <c r="E56" s="6"/>
      <c r="F56" s="19"/>
      <c r="G56" s="24"/>
      <c r="H56" s="24"/>
      <c r="I56" s="31"/>
      <c r="J56" s="31"/>
      <c r="K56" s="35"/>
    </row>
    <row r="57" spans="1:11" x14ac:dyDescent="0.35">
      <c r="A57" s="28"/>
      <c r="B57" s="28"/>
      <c r="C57" s="58" t="s">
        <v>13</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14</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C61" s="59" t="s">
        <v>15</v>
      </c>
      <c r="D61" s="54"/>
      <c r="E61" s="6"/>
      <c r="F61" s="19"/>
      <c r="G61" s="24"/>
      <c r="H61" s="24"/>
      <c r="I61" s="31"/>
      <c r="J61" s="31"/>
      <c r="K61" s="35"/>
    </row>
    <row r="62" spans="1:11" x14ac:dyDescent="0.35">
      <c r="B62" s="8" t="s">
        <v>186</v>
      </c>
      <c r="C62" s="57" t="s">
        <v>187</v>
      </c>
      <c r="D62" s="54" t="s">
        <v>188</v>
      </c>
      <c r="E62" s="6" t="s">
        <v>189</v>
      </c>
      <c r="F62" s="19">
        <v>500000</v>
      </c>
      <c r="G62" s="24">
        <v>491.7</v>
      </c>
      <c r="H62" s="24">
        <v>0.1</v>
      </c>
      <c r="I62" s="31">
        <v>6.4154</v>
      </c>
      <c r="J62" s="31"/>
      <c r="K62" s="35"/>
    </row>
    <row r="63" spans="1:11" x14ac:dyDescent="0.35">
      <c r="C63" s="58" t="s">
        <v>175</v>
      </c>
      <c r="D63" s="54"/>
      <c r="E63" s="6"/>
      <c r="F63" s="19"/>
      <c r="G63" s="25">
        <v>491.7</v>
      </c>
      <c r="H63" s="25">
        <v>0.1</v>
      </c>
      <c r="I63" s="31"/>
      <c r="J63" s="31"/>
      <c r="K63" s="35"/>
    </row>
    <row r="64" spans="1:11" x14ac:dyDescent="0.35">
      <c r="C64" s="57"/>
      <c r="D64" s="54"/>
      <c r="E64" s="6"/>
      <c r="F64" s="19"/>
      <c r="G64" s="24"/>
      <c r="H64" s="24"/>
      <c r="I64" s="31"/>
      <c r="J64" s="31"/>
      <c r="K64" s="35"/>
    </row>
    <row r="65" spans="1:11" x14ac:dyDescent="0.35">
      <c r="C65" s="58" t="s">
        <v>16</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C67" s="58" t="s">
        <v>17</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A69" s="10"/>
      <c r="B69" s="28"/>
      <c r="C69" s="58" t="s">
        <v>18</v>
      </c>
      <c r="D69" s="54"/>
      <c r="E69" s="6"/>
      <c r="F69" s="19"/>
      <c r="G69" s="24"/>
      <c r="H69" s="24"/>
      <c r="I69" s="31"/>
      <c r="J69" s="31"/>
      <c r="K69" s="35"/>
    </row>
    <row r="70" spans="1:11" x14ac:dyDescent="0.35">
      <c r="A70" s="28"/>
      <c r="B70" s="28"/>
      <c r="C70" s="58" t="s">
        <v>19</v>
      </c>
      <c r="D70" s="54"/>
      <c r="E70" s="6"/>
      <c r="F70" s="19"/>
      <c r="G70" s="24" t="s">
        <v>2</v>
      </c>
      <c r="H70" s="24" t="s">
        <v>2</v>
      </c>
      <c r="I70" s="31"/>
      <c r="J70" s="31"/>
      <c r="K70" s="35"/>
    </row>
    <row r="71" spans="1:11" x14ac:dyDescent="0.35">
      <c r="A71" s="28"/>
      <c r="B71" s="28"/>
      <c r="C71" s="58"/>
      <c r="D71" s="54"/>
      <c r="E71" s="6"/>
      <c r="F71" s="19"/>
      <c r="G71" s="24"/>
      <c r="H71" s="24"/>
      <c r="I71" s="31"/>
      <c r="J71" s="31"/>
      <c r="K71" s="35"/>
    </row>
    <row r="72" spans="1:11" x14ac:dyDescent="0.35">
      <c r="A72" s="28"/>
      <c r="B72" s="28"/>
      <c r="C72" s="58" t="s">
        <v>20</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A74" s="28"/>
      <c r="B74" s="28"/>
      <c r="C74" s="58" t="s">
        <v>21</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22</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23</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C80" s="59" t="s">
        <v>24</v>
      </c>
      <c r="D80" s="54"/>
      <c r="E80" s="6"/>
      <c r="F80" s="19"/>
      <c r="G80" s="24"/>
      <c r="H80" s="24"/>
      <c r="I80" s="31"/>
      <c r="J80" s="31"/>
      <c r="K80" s="35"/>
    </row>
    <row r="81" spans="1:54" x14ac:dyDescent="0.35">
      <c r="B81" s="8" t="s">
        <v>190</v>
      </c>
      <c r="C81" s="57" t="s">
        <v>191</v>
      </c>
      <c r="D81" s="54"/>
      <c r="E81" s="6"/>
      <c r="F81" s="19"/>
      <c r="G81" s="24">
        <v>15758.96</v>
      </c>
      <c r="H81" s="24">
        <v>3.13</v>
      </c>
      <c r="I81" s="31"/>
      <c r="J81" s="31"/>
      <c r="K81" s="35"/>
    </row>
    <row r="82" spans="1:54" x14ac:dyDescent="0.35">
      <c r="C82" s="58" t="s">
        <v>175</v>
      </c>
      <c r="D82" s="54"/>
      <c r="E82" s="6"/>
      <c r="F82" s="19"/>
      <c r="G82" s="25">
        <v>15758.96</v>
      </c>
      <c r="H82" s="25">
        <v>3.13</v>
      </c>
      <c r="I82" s="31"/>
      <c r="J82" s="31"/>
      <c r="K82" s="35"/>
    </row>
    <row r="83" spans="1:54" x14ac:dyDescent="0.35">
      <c r="C83" s="57"/>
      <c r="D83" s="54"/>
      <c r="E83" s="6"/>
      <c r="F83" s="19"/>
      <c r="G83" s="24"/>
      <c r="H83" s="24"/>
      <c r="I83" s="31"/>
      <c r="J83" s="31"/>
      <c r="K83" s="35"/>
    </row>
    <row r="84" spans="1:54" x14ac:dyDescent="0.35">
      <c r="A84" s="10"/>
      <c r="B84" s="28"/>
      <c r="C84" s="58" t="s">
        <v>25</v>
      </c>
      <c r="D84" s="54"/>
      <c r="E84" s="6"/>
      <c r="F84" s="19"/>
      <c r="G84" s="24"/>
      <c r="H84" s="24"/>
      <c r="I84" s="31"/>
      <c r="J84" s="31"/>
      <c r="K84" s="35"/>
    </row>
    <row r="85" spans="1:54" s="2" customFormat="1" ht="13.5" x14ac:dyDescent="0.35">
      <c r="A85" s="28"/>
      <c r="B85" s="28"/>
      <c r="C85" s="57" t="s">
        <v>4926</v>
      </c>
      <c r="D85" s="54"/>
      <c r="E85" s="6"/>
      <c r="F85" s="19"/>
      <c r="G85" s="24">
        <v>1200</v>
      </c>
      <c r="H85" s="24">
        <v>0.24</v>
      </c>
      <c r="I85" s="31"/>
      <c r="J85" s="31"/>
      <c r="K85" s="35"/>
      <c r="L85" s="3"/>
      <c r="AI85" s="3"/>
      <c r="AV85" s="3"/>
      <c r="AX85" s="3"/>
      <c r="BB85" s="3"/>
    </row>
    <row r="86" spans="1:54" x14ac:dyDescent="0.35">
      <c r="B86" s="8"/>
      <c r="C86" s="57" t="s">
        <v>192</v>
      </c>
      <c r="D86" s="54"/>
      <c r="E86" s="6"/>
      <c r="F86" s="19"/>
      <c r="G86" s="24">
        <v>-1788.03</v>
      </c>
      <c r="H86" s="24">
        <v>-0.35</v>
      </c>
      <c r="I86" s="31"/>
      <c r="J86" s="31"/>
      <c r="K86" s="35"/>
    </row>
    <row r="87" spans="1:54" x14ac:dyDescent="0.35">
      <c r="C87" s="58" t="s">
        <v>175</v>
      </c>
      <c r="D87" s="54"/>
      <c r="E87" s="6"/>
      <c r="F87" s="19"/>
      <c r="G87" s="25">
        <v>-588.03</v>
      </c>
      <c r="H87" s="25">
        <v>-0.11</v>
      </c>
      <c r="I87" s="31"/>
      <c r="J87" s="31"/>
      <c r="K87" s="35"/>
    </row>
    <row r="88" spans="1:54" x14ac:dyDescent="0.35">
      <c r="C88" s="57"/>
      <c r="D88" s="54"/>
      <c r="E88" s="6"/>
      <c r="F88" s="19"/>
      <c r="G88" s="24"/>
      <c r="H88" s="24"/>
      <c r="I88" s="31"/>
      <c r="J88" s="31"/>
      <c r="K88" s="35"/>
    </row>
    <row r="89" spans="1:54" x14ac:dyDescent="0.35">
      <c r="C89" s="60" t="s">
        <v>193</v>
      </c>
      <c r="D89" s="55"/>
      <c r="E89" s="5"/>
      <c r="F89" s="20"/>
      <c r="G89" s="26">
        <v>503652.46</v>
      </c>
      <c r="H89" s="26">
        <v>99.999999999999986</v>
      </c>
      <c r="I89" s="32"/>
      <c r="J89" s="32"/>
      <c r="K89" s="36"/>
    </row>
    <row r="92" spans="1:54" x14ac:dyDescent="0.35">
      <c r="C92" s="1" t="s">
        <v>194</v>
      </c>
    </row>
    <row r="93" spans="1:54" x14ac:dyDescent="0.35">
      <c r="C93" s="37" t="s">
        <v>195</v>
      </c>
      <c r="D93" s="37"/>
      <c r="E93" s="37"/>
      <c r="F93" s="37"/>
      <c r="G93" s="37"/>
      <c r="H93" s="37"/>
      <c r="I93" s="37"/>
      <c r="J93" s="37"/>
      <c r="K93" s="37"/>
    </row>
    <row r="94" spans="1:54" x14ac:dyDescent="0.35">
      <c r="C94" s="2" t="s">
        <v>196</v>
      </c>
    </row>
    <row r="95" spans="1:54" x14ac:dyDescent="0.35">
      <c r="C95" s="2" t="s">
        <v>197</v>
      </c>
    </row>
    <row r="96" spans="1:54" ht="30" customHeight="1" x14ac:dyDescent="0.35">
      <c r="C96" s="89" t="s">
        <v>198</v>
      </c>
      <c r="D96" s="90"/>
      <c r="E96" s="90"/>
      <c r="F96" s="90"/>
      <c r="G96" s="90"/>
      <c r="H96" s="90"/>
      <c r="I96" s="90"/>
      <c r="J96" s="90"/>
      <c r="K96" s="90"/>
    </row>
    <row r="97" spans="3:6" x14ac:dyDescent="0.35">
      <c r="C97" s="2" t="s">
        <v>199</v>
      </c>
    </row>
    <row r="99" spans="3:6" x14ac:dyDescent="0.35">
      <c r="C99" s="86" t="s">
        <v>5013</v>
      </c>
      <c r="E99" s="86" t="s">
        <v>5014</v>
      </c>
      <c r="F99" s="87"/>
    </row>
    <row r="100" spans="3:6" x14ac:dyDescent="0.35">
      <c r="E100" s="2" t="s">
        <v>5074</v>
      </c>
    </row>
  </sheetData>
  <mergeCells count="1">
    <mergeCell ref="C96:K96"/>
  </mergeCells>
  <hyperlinks>
    <hyperlink ref="J2" location="'Index'!A1" display="'Index'!A1" xr:uid="{450FDB09-0905-4656-A404-7D5FF19EA6EF}"/>
  </hyperlinks>
  <pageMargins left="0.7" right="0.7" top="0.75" bottom="0.75" header="0.3" footer="0.3"/>
  <pageSetup orientation="portrait" horizontalDpi="4294967293"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30D4-C404-41CC-B407-C1E5DF61E2AC}">
  <sheetPr codeName="Sheet1115"/>
  <dimension ref="A1:IV74"/>
  <sheetViews>
    <sheetView showGridLines="0" zoomScale="90" zoomScaleNormal="90" workbookViewId="0">
      <pane ySplit="6" topLeftCell="A5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4555</v>
      </c>
      <c r="J2" s="38" t="s">
        <v>4693</v>
      </c>
    </row>
    <row r="3" spans="1:54" ht="16" x14ac:dyDescent="0.4">
      <c r="C3" s="1" t="s">
        <v>28</v>
      </c>
      <c r="D3" s="21" t="s">
        <v>2113</v>
      </c>
      <c r="F3" s="79" t="s">
        <v>4954</v>
      </c>
      <c r="G3" s="13" t="s">
        <v>4955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3:11" x14ac:dyDescent="0.35">
      <c r="C17" s="57"/>
      <c r="D17" s="54"/>
      <c r="E17" s="6"/>
      <c r="F17" s="19"/>
      <c r="G17" s="24"/>
      <c r="H17" s="24"/>
      <c r="I17" s="31"/>
      <c r="J17" s="31"/>
      <c r="K17" s="35"/>
    </row>
    <row r="18" spans="3:11" x14ac:dyDescent="0.35">
      <c r="C18" s="58" t="s">
        <v>6</v>
      </c>
      <c r="D18" s="54"/>
      <c r="E18" s="6"/>
      <c r="F18" s="19"/>
      <c r="G18" s="24" t="s">
        <v>2</v>
      </c>
      <c r="H18" s="24" t="s">
        <v>2</v>
      </c>
      <c r="I18" s="31"/>
      <c r="J18" s="31"/>
      <c r="K18" s="35"/>
    </row>
    <row r="19" spans="3:11" x14ac:dyDescent="0.35">
      <c r="C19" s="57"/>
      <c r="D19" s="54"/>
      <c r="E19" s="6"/>
      <c r="F19" s="19"/>
      <c r="G19" s="24"/>
      <c r="H19" s="24"/>
      <c r="I19" s="31"/>
      <c r="J19" s="31"/>
      <c r="K19" s="35"/>
    </row>
    <row r="20" spans="3:11" x14ac:dyDescent="0.35">
      <c r="C20" s="58" t="s">
        <v>7</v>
      </c>
      <c r="D20" s="54"/>
      <c r="E20" s="6"/>
      <c r="F20" s="19"/>
      <c r="G20" s="24" t="s">
        <v>2</v>
      </c>
      <c r="H20" s="24" t="s">
        <v>2</v>
      </c>
      <c r="I20" s="31"/>
      <c r="J20" s="31"/>
      <c r="K20" s="35"/>
    </row>
    <row r="21" spans="3:11" x14ac:dyDescent="0.35">
      <c r="C21" s="57"/>
      <c r="D21" s="54"/>
      <c r="E21" s="6"/>
      <c r="F21" s="19"/>
      <c r="G21" s="24"/>
      <c r="H21" s="24"/>
      <c r="I21" s="31"/>
      <c r="J21" s="31"/>
      <c r="K21" s="35"/>
    </row>
    <row r="22" spans="3:11" x14ac:dyDescent="0.35">
      <c r="C22" s="58" t="s">
        <v>8</v>
      </c>
      <c r="D22" s="54"/>
      <c r="E22" s="6"/>
      <c r="F22" s="19"/>
      <c r="G22" s="24" t="s">
        <v>2</v>
      </c>
      <c r="H22" s="24" t="s">
        <v>2</v>
      </c>
      <c r="I22" s="31"/>
      <c r="J22" s="31"/>
      <c r="K22" s="35"/>
    </row>
    <row r="23" spans="3:11" x14ac:dyDescent="0.35">
      <c r="C23" s="57"/>
      <c r="D23" s="54"/>
      <c r="E23" s="6"/>
      <c r="F23" s="19"/>
      <c r="G23" s="24"/>
      <c r="H23" s="24"/>
      <c r="I23" s="31"/>
      <c r="J23" s="31"/>
      <c r="K23" s="35"/>
    </row>
    <row r="24" spans="3:11" x14ac:dyDescent="0.35">
      <c r="C24" s="58" t="s">
        <v>9</v>
      </c>
      <c r="D24" s="54"/>
      <c r="E24" s="6"/>
      <c r="F24" s="19"/>
      <c r="G24" s="24" t="s">
        <v>2</v>
      </c>
      <c r="H24" s="24" t="s">
        <v>2</v>
      </c>
      <c r="I24" s="31"/>
      <c r="J24" s="31"/>
      <c r="K24" s="35"/>
    </row>
    <row r="25" spans="3:11" x14ac:dyDescent="0.35">
      <c r="C25" s="57"/>
      <c r="D25" s="54"/>
      <c r="E25" s="6"/>
      <c r="F25" s="19"/>
      <c r="G25" s="24"/>
      <c r="H25" s="24"/>
      <c r="I25" s="31"/>
      <c r="J25" s="31"/>
      <c r="K25" s="35"/>
    </row>
    <row r="26" spans="3:11" x14ac:dyDescent="0.35">
      <c r="C26" s="58" t="s">
        <v>10</v>
      </c>
      <c r="D26" s="54"/>
      <c r="E26" s="6"/>
      <c r="F26" s="19"/>
      <c r="G26" s="24" t="s">
        <v>2</v>
      </c>
      <c r="H26" s="24" t="s">
        <v>2</v>
      </c>
      <c r="I26" s="31"/>
      <c r="J26" s="31"/>
      <c r="K26" s="35"/>
    </row>
    <row r="27" spans="3:11" x14ac:dyDescent="0.35">
      <c r="C27" s="57"/>
      <c r="D27" s="54"/>
      <c r="E27" s="6"/>
      <c r="F27" s="19"/>
      <c r="G27" s="24"/>
      <c r="H27" s="24"/>
      <c r="I27" s="31"/>
      <c r="J27" s="31"/>
      <c r="K27" s="35"/>
    </row>
    <row r="28" spans="3:11" x14ac:dyDescent="0.35">
      <c r="C28" s="58" t="s">
        <v>11</v>
      </c>
      <c r="D28" s="54"/>
      <c r="E28" s="6"/>
      <c r="F28" s="19"/>
      <c r="G28" s="24"/>
      <c r="H28" s="24"/>
      <c r="I28" s="31"/>
      <c r="J28" s="31"/>
      <c r="K28" s="35"/>
    </row>
    <row r="29" spans="3:11" x14ac:dyDescent="0.35">
      <c r="C29" s="57"/>
      <c r="D29" s="54"/>
      <c r="E29" s="6"/>
      <c r="F29" s="19"/>
      <c r="G29" s="24"/>
      <c r="H29" s="24"/>
      <c r="I29" s="31"/>
      <c r="J29" s="31"/>
      <c r="K29" s="35"/>
    </row>
    <row r="30" spans="3:11" x14ac:dyDescent="0.35">
      <c r="C30" s="58" t="s">
        <v>13</v>
      </c>
      <c r="D30" s="54"/>
      <c r="E30" s="6"/>
      <c r="F30" s="19"/>
      <c r="G30" s="24" t="s">
        <v>2</v>
      </c>
      <c r="H30" s="24" t="s">
        <v>2</v>
      </c>
      <c r="I30" s="31"/>
      <c r="J30" s="31"/>
      <c r="K30" s="35"/>
    </row>
    <row r="31" spans="3:11" x14ac:dyDescent="0.35">
      <c r="C31" s="57"/>
      <c r="D31" s="54"/>
      <c r="E31" s="6"/>
      <c r="F31" s="19"/>
      <c r="G31" s="24"/>
      <c r="H31" s="24"/>
      <c r="I31" s="31"/>
      <c r="J31" s="31"/>
      <c r="K31" s="35"/>
    </row>
    <row r="32" spans="3:11" x14ac:dyDescent="0.35">
      <c r="C32" s="58" t="s">
        <v>14</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15</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16</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17</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A40" s="10"/>
      <c r="B40" s="28"/>
      <c r="C40" s="58" t="s">
        <v>18</v>
      </c>
      <c r="D40" s="54"/>
      <c r="E40" s="6"/>
      <c r="F40" s="19"/>
      <c r="G40" s="24"/>
      <c r="H40" s="24"/>
      <c r="I40" s="31"/>
      <c r="J40" s="31"/>
      <c r="K40" s="35"/>
    </row>
    <row r="41" spans="1:11" x14ac:dyDescent="0.35">
      <c r="A41" s="28"/>
      <c r="B41" s="28"/>
      <c r="C41" s="58" t="s">
        <v>19</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20</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C45" s="59" t="s">
        <v>4556</v>
      </c>
      <c r="D45" s="54"/>
      <c r="E45" s="6"/>
      <c r="F45" s="19"/>
      <c r="G45" s="24"/>
      <c r="H45" s="24"/>
      <c r="I45" s="31"/>
      <c r="J45" s="31"/>
      <c r="K45" s="35"/>
    </row>
    <row r="46" spans="1:11" x14ac:dyDescent="0.35">
      <c r="B46" s="8" t="s">
        <v>4557</v>
      </c>
      <c r="C46" s="57" t="s">
        <v>4559</v>
      </c>
      <c r="D46" s="54" t="s">
        <v>4558</v>
      </c>
      <c r="E46" s="6" t="s">
        <v>4559</v>
      </c>
      <c r="F46" s="19">
        <v>67740.486900000004</v>
      </c>
      <c r="G46" s="24">
        <v>63193.07</v>
      </c>
      <c r="H46" s="24">
        <v>97.16</v>
      </c>
      <c r="I46" s="31"/>
      <c r="J46" s="31"/>
      <c r="K46" s="35"/>
    </row>
    <row r="47" spans="1:11" x14ac:dyDescent="0.35">
      <c r="C47" s="58" t="s">
        <v>175</v>
      </c>
      <c r="D47" s="54"/>
      <c r="E47" s="6"/>
      <c r="F47" s="19"/>
      <c r="G47" s="25">
        <v>63193.07</v>
      </c>
      <c r="H47" s="25">
        <v>97.16</v>
      </c>
      <c r="I47" s="31"/>
      <c r="J47" s="31"/>
      <c r="K47" s="35"/>
    </row>
    <row r="48" spans="1:11" x14ac:dyDescent="0.35">
      <c r="A48" s="28"/>
      <c r="B48" s="28"/>
      <c r="C48" s="58"/>
      <c r="D48" s="54"/>
      <c r="E48" s="6"/>
      <c r="F48" s="19"/>
      <c r="G48" s="24"/>
      <c r="H48" s="24"/>
      <c r="I48" s="31"/>
      <c r="J48" s="31"/>
      <c r="K48" s="35"/>
    </row>
    <row r="49" spans="1:54" x14ac:dyDescent="0.35">
      <c r="A49" s="28"/>
      <c r="B49" s="28"/>
      <c r="C49" s="58" t="s">
        <v>22</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23</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10.039999999999999</v>
      </c>
      <c r="H54" s="24">
        <v>0.02</v>
      </c>
      <c r="I54" s="31"/>
      <c r="J54" s="31"/>
      <c r="K54" s="35"/>
    </row>
    <row r="55" spans="1:54" x14ac:dyDescent="0.35">
      <c r="C55" s="58" t="s">
        <v>175</v>
      </c>
      <c r="D55" s="54"/>
      <c r="E55" s="6"/>
      <c r="F55" s="19"/>
      <c r="G55" s="25">
        <v>10.039999999999999</v>
      </c>
      <c r="H55" s="25">
        <v>0.02</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1834.97</v>
      </c>
      <c r="H59" s="24">
        <v>2.82</v>
      </c>
      <c r="I59" s="31"/>
      <c r="J59" s="31"/>
      <c r="K59" s="35"/>
    </row>
    <row r="60" spans="1:54" x14ac:dyDescent="0.35">
      <c r="C60" s="58" t="s">
        <v>175</v>
      </c>
      <c r="D60" s="54"/>
      <c r="E60" s="6"/>
      <c r="F60" s="19"/>
      <c r="G60" s="25">
        <v>1834.97</v>
      </c>
      <c r="H60" s="25">
        <v>2.82</v>
      </c>
      <c r="I60" s="31"/>
      <c r="J60" s="31"/>
      <c r="K60" s="35"/>
    </row>
    <row r="61" spans="1:54" x14ac:dyDescent="0.35">
      <c r="C61" s="57"/>
      <c r="D61" s="54"/>
      <c r="E61" s="6"/>
      <c r="F61" s="19"/>
      <c r="G61" s="24"/>
      <c r="H61" s="24"/>
      <c r="I61" s="31"/>
      <c r="J61" s="31"/>
      <c r="K61" s="35"/>
    </row>
    <row r="62" spans="1:54" x14ac:dyDescent="0.35">
      <c r="C62" s="60" t="s">
        <v>193</v>
      </c>
      <c r="D62" s="55"/>
      <c r="E62" s="5"/>
      <c r="F62" s="20"/>
      <c r="G62" s="26">
        <v>65038.080000000002</v>
      </c>
      <c r="H62" s="26">
        <v>99.999999999999986</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1" spans="3:11" x14ac:dyDescent="0.35">
      <c r="C71" s="2" t="s">
        <v>4937</v>
      </c>
    </row>
    <row r="73" spans="3:11" x14ac:dyDescent="0.35">
      <c r="C73" s="86" t="s">
        <v>5013</v>
      </c>
      <c r="E73" s="86" t="s">
        <v>5014</v>
      </c>
      <c r="F73" s="87"/>
    </row>
    <row r="74" spans="3:11" x14ac:dyDescent="0.35">
      <c r="E74" s="2" t="s">
        <v>5075</v>
      </c>
    </row>
  </sheetData>
  <mergeCells count="1">
    <mergeCell ref="C69:K69"/>
  </mergeCells>
  <hyperlinks>
    <hyperlink ref="J2" location="'Index'!A1" display="'Index'!A1" xr:uid="{5ED84636-7BC4-4A4A-94EF-CBC58871A4B6}"/>
  </hyperlinks>
  <pageMargins left="0.7" right="0.7" top="0.75" bottom="0.75" header="0.3" footer="0.3"/>
  <pageSetup orientation="portrait" horizontalDpi="4294967293"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5955-D1C1-4DD5-98D6-177D4CD5D5C4}">
  <sheetPr codeName="Sheet1116"/>
  <dimension ref="A1:IV73"/>
  <sheetViews>
    <sheetView showGridLines="0" zoomScale="90" zoomScaleNormal="90" workbookViewId="0">
      <pane ySplit="6" topLeftCell="A5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2820</v>
      </c>
      <c r="J2" s="38" t="s">
        <v>4693</v>
      </c>
    </row>
    <row r="3" spans="1:54" ht="16" x14ac:dyDescent="0.4">
      <c r="C3" s="1" t="s">
        <v>28</v>
      </c>
      <c r="D3" s="21" t="s">
        <v>4560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3:11" x14ac:dyDescent="0.35">
      <c r="C17" s="57"/>
      <c r="D17" s="54"/>
      <c r="E17" s="6"/>
      <c r="F17" s="19"/>
      <c r="G17" s="24"/>
      <c r="H17" s="24"/>
      <c r="I17" s="31"/>
      <c r="J17" s="31"/>
      <c r="K17" s="35"/>
    </row>
    <row r="18" spans="3:11" x14ac:dyDescent="0.35">
      <c r="C18" s="58" t="s">
        <v>6</v>
      </c>
      <c r="D18" s="54"/>
      <c r="E18" s="6"/>
      <c r="F18" s="19"/>
      <c r="G18" s="24" t="s">
        <v>2</v>
      </c>
      <c r="H18" s="24" t="s">
        <v>2</v>
      </c>
      <c r="I18" s="31"/>
      <c r="J18" s="31"/>
      <c r="K18" s="35"/>
    </row>
    <row r="19" spans="3:11" x14ac:dyDescent="0.35">
      <c r="C19" s="57"/>
      <c r="D19" s="54"/>
      <c r="E19" s="6"/>
      <c r="F19" s="19"/>
      <c r="G19" s="24"/>
      <c r="H19" s="24"/>
      <c r="I19" s="31"/>
      <c r="J19" s="31"/>
      <c r="K19" s="35"/>
    </row>
    <row r="20" spans="3:11" x14ac:dyDescent="0.35">
      <c r="C20" s="58" t="s">
        <v>7</v>
      </c>
      <c r="D20" s="54"/>
      <c r="E20" s="6"/>
      <c r="F20" s="19"/>
      <c r="G20" s="24" t="s">
        <v>2</v>
      </c>
      <c r="H20" s="24" t="s">
        <v>2</v>
      </c>
      <c r="I20" s="31"/>
      <c r="J20" s="31"/>
      <c r="K20" s="35"/>
    </row>
    <row r="21" spans="3:11" x14ac:dyDescent="0.35">
      <c r="C21" s="57"/>
      <c r="D21" s="54"/>
      <c r="E21" s="6"/>
      <c r="F21" s="19"/>
      <c r="G21" s="24"/>
      <c r="H21" s="24"/>
      <c r="I21" s="31"/>
      <c r="J21" s="31"/>
      <c r="K21" s="35"/>
    </row>
    <row r="22" spans="3:11" x14ac:dyDescent="0.35">
      <c r="C22" s="58" t="s">
        <v>8</v>
      </c>
      <c r="D22" s="54"/>
      <c r="E22" s="6"/>
      <c r="F22" s="19"/>
      <c r="G22" s="24" t="s">
        <v>2</v>
      </c>
      <c r="H22" s="24" t="s">
        <v>2</v>
      </c>
      <c r="I22" s="31"/>
      <c r="J22" s="31"/>
      <c r="K22" s="35"/>
    </row>
    <row r="23" spans="3:11" x14ac:dyDescent="0.35">
      <c r="C23" s="57"/>
      <c r="D23" s="54"/>
      <c r="E23" s="6"/>
      <c r="F23" s="19"/>
      <c r="G23" s="24"/>
      <c r="H23" s="24"/>
      <c r="I23" s="31"/>
      <c r="J23" s="31"/>
      <c r="K23" s="35"/>
    </row>
    <row r="24" spans="3:11" x14ac:dyDescent="0.35">
      <c r="C24" s="58" t="s">
        <v>9</v>
      </c>
      <c r="D24" s="54"/>
      <c r="E24" s="6"/>
      <c r="F24" s="19"/>
      <c r="G24" s="24" t="s">
        <v>2</v>
      </c>
      <c r="H24" s="24" t="s">
        <v>2</v>
      </c>
      <c r="I24" s="31"/>
      <c r="J24" s="31"/>
      <c r="K24" s="35"/>
    </row>
    <row r="25" spans="3:11" x14ac:dyDescent="0.35">
      <c r="C25" s="57"/>
      <c r="D25" s="54"/>
      <c r="E25" s="6"/>
      <c r="F25" s="19"/>
      <c r="G25" s="24"/>
      <c r="H25" s="24"/>
      <c r="I25" s="31"/>
      <c r="J25" s="31"/>
      <c r="K25" s="35"/>
    </row>
    <row r="26" spans="3:11" x14ac:dyDescent="0.35">
      <c r="C26" s="58" t="s">
        <v>10</v>
      </c>
      <c r="D26" s="54"/>
      <c r="E26" s="6"/>
      <c r="F26" s="19"/>
      <c r="G26" s="24" t="s">
        <v>2</v>
      </c>
      <c r="H26" s="24" t="s">
        <v>2</v>
      </c>
      <c r="I26" s="31"/>
      <c r="J26" s="31"/>
      <c r="K26" s="35"/>
    </row>
    <row r="27" spans="3:11" x14ac:dyDescent="0.35">
      <c r="C27" s="57"/>
      <c r="D27" s="54"/>
      <c r="E27" s="6"/>
      <c r="F27" s="19"/>
      <c r="G27" s="24"/>
      <c r="H27" s="24"/>
      <c r="I27" s="31"/>
      <c r="J27" s="31"/>
      <c r="K27" s="35"/>
    </row>
    <row r="28" spans="3:11" x14ac:dyDescent="0.35">
      <c r="C28" s="58" t="s">
        <v>11</v>
      </c>
      <c r="D28" s="54"/>
      <c r="E28" s="6"/>
      <c r="F28" s="19"/>
      <c r="G28" s="24"/>
      <c r="H28" s="24"/>
      <c r="I28" s="31"/>
      <c r="J28" s="31"/>
      <c r="K28" s="35"/>
    </row>
    <row r="29" spans="3:11" x14ac:dyDescent="0.35">
      <c r="C29" s="57"/>
      <c r="D29" s="54"/>
      <c r="E29" s="6"/>
      <c r="F29" s="19"/>
      <c r="G29" s="24"/>
      <c r="H29" s="24"/>
      <c r="I29" s="31"/>
      <c r="J29" s="31"/>
      <c r="K29" s="35"/>
    </row>
    <row r="30" spans="3:11" x14ac:dyDescent="0.35">
      <c r="C30" s="58" t="s">
        <v>13</v>
      </c>
      <c r="D30" s="54"/>
      <c r="E30" s="6"/>
      <c r="F30" s="19"/>
      <c r="G30" s="24" t="s">
        <v>2</v>
      </c>
      <c r="H30" s="24" t="s">
        <v>2</v>
      </c>
      <c r="I30" s="31"/>
      <c r="J30" s="31"/>
      <c r="K30" s="35"/>
    </row>
    <row r="31" spans="3:11" x14ac:dyDescent="0.35">
      <c r="C31" s="57"/>
      <c r="D31" s="54"/>
      <c r="E31" s="6"/>
      <c r="F31" s="19"/>
      <c r="G31" s="24"/>
      <c r="H31" s="24"/>
      <c r="I31" s="31"/>
      <c r="J31" s="31"/>
      <c r="K31" s="35"/>
    </row>
    <row r="32" spans="3:11" x14ac:dyDescent="0.35">
      <c r="C32" s="58" t="s">
        <v>14</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15</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16</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17</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A40" s="10"/>
      <c r="B40" s="28"/>
      <c r="C40" s="58" t="s">
        <v>18</v>
      </c>
      <c r="D40" s="54"/>
      <c r="E40" s="6"/>
      <c r="F40" s="19"/>
      <c r="G40" s="24"/>
      <c r="H40" s="24"/>
      <c r="I40" s="31"/>
      <c r="J40" s="31"/>
      <c r="K40" s="35"/>
    </row>
    <row r="41" spans="1:11" x14ac:dyDescent="0.35">
      <c r="C41" s="59" t="s">
        <v>19</v>
      </c>
      <c r="D41" s="54"/>
      <c r="E41" s="6"/>
      <c r="F41" s="19"/>
      <c r="G41" s="24"/>
      <c r="H41" s="24"/>
      <c r="I41" s="31"/>
      <c r="J41" s="31"/>
      <c r="K41" s="35"/>
    </row>
    <row r="42" spans="1:11" x14ac:dyDescent="0.35">
      <c r="B42" s="8" t="s">
        <v>2112</v>
      </c>
      <c r="C42" s="57" t="s">
        <v>2113</v>
      </c>
      <c r="D42" s="54" t="s">
        <v>2114</v>
      </c>
      <c r="E42" s="6" t="s">
        <v>215</v>
      </c>
      <c r="F42" s="19">
        <v>31632498</v>
      </c>
      <c r="G42" s="24">
        <v>29399.24</v>
      </c>
      <c r="H42" s="24">
        <v>100.18</v>
      </c>
      <c r="I42" s="31"/>
      <c r="J42" s="31"/>
      <c r="K42" s="35"/>
    </row>
    <row r="43" spans="1:11" x14ac:dyDescent="0.35">
      <c r="C43" s="58" t="s">
        <v>175</v>
      </c>
      <c r="D43" s="54"/>
      <c r="E43" s="6"/>
      <c r="F43" s="19"/>
      <c r="G43" s="25">
        <v>29399.24</v>
      </c>
      <c r="H43" s="25">
        <v>100.18</v>
      </c>
      <c r="I43" s="31"/>
      <c r="J43" s="31"/>
      <c r="K43" s="35"/>
    </row>
    <row r="44" spans="1:11" x14ac:dyDescent="0.35">
      <c r="C44" s="57"/>
      <c r="D44" s="54"/>
      <c r="E44" s="6"/>
      <c r="F44" s="19"/>
      <c r="G44" s="24"/>
      <c r="H44" s="24"/>
      <c r="I44" s="31"/>
      <c r="J44" s="31"/>
      <c r="K44" s="35"/>
    </row>
    <row r="45" spans="1:11" x14ac:dyDescent="0.35">
      <c r="C45" s="58" t="s">
        <v>20</v>
      </c>
      <c r="D45" s="54"/>
      <c r="E45" s="6"/>
      <c r="F45" s="19"/>
      <c r="G45" s="24" t="s">
        <v>2</v>
      </c>
      <c r="H45" s="24" t="s">
        <v>2</v>
      </c>
      <c r="I45" s="31"/>
      <c r="J45" s="31"/>
      <c r="K45" s="35"/>
    </row>
    <row r="46" spans="1:11" x14ac:dyDescent="0.35">
      <c r="C46" s="57"/>
      <c r="D46" s="54"/>
      <c r="E46" s="6"/>
      <c r="F46" s="19"/>
      <c r="G46" s="24"/>
      <c r="H46" s="24"/>
      <c r="I46" s="31"/>
      <c r="J46" s="31"/>
      <c r="K46" s="35"/>
    </row>
    <row r="47" spans="1:11" x14ac:dyDescent="0.35">
      <c r="C47" s="58" t="s">
        <v>21</v>
      </c>
      <c r="D47" s="54"/>
      <c r="E47" s="6"/>
      <c r="F47" s="19"/>
      <c r="G47" s="24" t="s">
        <v>2</v>
      </c>
      <c r="H47" s="24" t="s">
        <v>2</v>
      </c>
      <c r="I47" s="31"/>
      <c r="J47" s="31"/>
      <c r="K47" s="35"/>
    </row>
    <row r="48" spans="1:11" x14ac:dyDescent="0.35">
      <c r="C48" s="57"/>
      <c r="D48" s="54"/>
      <c r="E48" s="6"/>
      <c r="F48" s="19"/>
      <c r="G48" s="24"/>
      <c r="H48" s="24"/>
      <c r="I48" s="31"/>
      <c r="J48" s="31"/>
      <c r="K48" s="35"/>
    </row>
    <row r="49" spans="1:54" x14ac:dyDescent="0.35">
      <c r="C49" s="58" t="s">
        <v>22</v>
      </c>
      <c r="D49" s="54"/>
      <c r="E49" s="6"/>
      <c r="F49" s="19"/>
      <c r="G49" s="24" t="s">
        <v>2</v>
      </c>
      <c r="H49" s="24" t="s">
        <v>2</v>
      </c>
      <c r="I49" s="31"/>
      <c r="J49" s="31"/>
      <c r="K49" s="35"/>
    </row>
    <row r="50" spans="1:54" x14ac:dyDescent="0.35">
      <c r="C50" s="57"/>
      <c r="D50" s="54"/>
      <c r="E50" s="6"/>
      <c r="F50" s="19"/>
      <c r="G50" s="24"/>
      <c r="H50" s="24"/>
      <c r="I50" s="31"/>
      <c r="J50" s="31"/>
      <c r="K50" s="35"/>
    </row>
    <row r="51" spans="1:54" x14ac:dyDescent="0.35">
      <c r="C51" s="58" t="s">
        <v>23</v>
      </c>
      <c r="D51" s="54"/>
      <c r="E51" s="6"/>
      <c r="F51" s="19"/>
      <c r="G51" s="24" t="s">
        <v>2</v>
      </c>
      <c r="H51" s="24" t="s">
        <v>2</v>
      </c>
      <c r="I51" s="31"/>
      <c r="J51" s="31"/>
      <c r="K51" s="35"/>
    </row>
    <row r="52" spans="1:54" x14ac:dyDescent="0.35">
      <c r="C52" s="57"/>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103.53</v>
      </c>
      <c r="H54" s="24">
        <v>0.35</v>
      </c>
      <c r="I54" s="31"/>
      <c r="J54" s="31"/>
      <c r="K54" s="35"/>
    </row>
    <row r="55" spans="1:54" x14ac:dyDescent="0.35">
      <c r="C55" s="58" t="s">
        <v>175</v>
      </c>
      <c r="D55" s="54"/>
      <c r="E55" s="6"/>
      <c r="F55" s="19"/>
      <c r="G55" s="25">
        <v>103.53</v>
      </c>
      <c r="H55" s="25">
        <v>0.35</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-156.69</v>
      </c>
      <c r="H59" s="24">
        <v>-0.53</v>
      </c>
      <c r="I59" s="31"/>
      <c r="J59" s="31"/>
      <c r="K59" s="35"/>
    </row>
    <row r="60" spans="1:54" x14ac:dyDescent="0.35">
      <c r="C60" s="58" t="s">
        <v>175</v>
      </c>
      <c r="D60" s="54"/>
      <c r="E60" s="6"/>
      <c r="F60" s="19"/>
      <c r="G60" s="25">
        <v>-156.69</v>
      </c>
      <c r="H60" s="25">
        <v>-0.53</v>
      </c>
      <c r="I60" s="31"/>
      <c r="J60" s="31"/>
      <c r="K60" s="35"/>
    </row>
    <row r="61" spans="1:54" x14ac:dyDescent="0.35">
      <c r="C61" s="57"/>
      <c r="D61" s="54"/>
      <c r="E61" s="6"/>
      <c r="F61" s="19"/>
      <c r="G61" s="24"/>
      <c r="H61" s="24"/>
      <c r="I61" s="31"/>
      <c r="J61" s="31"/>
      <c r="K61" s="35"/>
    </row>
    <row r="62" spans="1:54" x14ac:dyDescent="0.35">
      <c r="C62" s="60" t="s">
        <v>193</v>
      </c>
      <c r="D62" s="55"/>
      <c r="E62" s="5"/>
      <c r="F62" s="20"/>
      <c r="G62" s="26">
        <v>29346.080000000002</v>
      </c>
      <c r="H62" s="26">
        <v>100</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2" spans="3:11" x14ac:dyDescent="0.35">
      <c r="C72" s="86" t="s">
        <v>5013</v>
      </c>
      <c r="E72" s="86" t="s">
        <v>5014</v>
      </c>
      <c r="F72" s="87"/>
    </row>
    <row r="73" spans="3:11" x14ac:dyDescent="0.35">
      <c r="E73" s="2" t="s">
        <v>5075</v>
      </c>
    </row>
  </sheetData>
  <mergeCells count="1">
    <mergeCell ref="C69:K69"/>
  </mergeCells>
  <hyperlinks>
    <hyperlink ref="J2" location="'Index'!A1" display="'Index'!A1" xr:uid="{04D74166-9BA5-41FB-9783-44EB90DF2C4A}"/>
  </hyperlinks>
  <pageMargins left="0.7" right="0.7" top="0.75" bottom="0.75" header="0.3" footer="0.3"/>
  <pageSetup orientation="portrait" horizontalDpi="4294967293"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63260-0941-4119-BD5A-1817C474BE29}">
  <sheetPr codeName="Sheet1117"/>
  <dimension ref="A1:IV121"/>
  <sheetViews>
    <sheetView showGridLines="0" zoomScale="90" zoomScaleNormal="90" workbookViewId="0">
      <pane ySplit="6" topLeftCell="A10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4561</v>
      </c>
      <c r="J2" s="38" t="s">
        <v>4693</v>
      </c>
    </row>
    <row r="3" spans="1:54" ht="16" x14ac:dyDescent="0.4">
      <c r="C3" s="1" t="s">
        <v>28</v>
      </c>
      <c r="D3" s="21" t="s">
        <v>4562</v>
      </c>
      <c r="F3" s="79" t="s">
        <v>4954</v>
      </c>
      <c r="G3" s="13" t="s">
        <v>4956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524</v>
      </c>
      <c r="C10" s="57" t="s">
        <v>525</v>
      </c>
      <c r="D10" s="54" t="s">
        <v>526</v>
      </c>
      <c r="E10" s="6" t="s">
        <v>82</v>
      </c>
      <c r="F10" s="19">
        <v>753</v>
      </c>
      <c r="G10" s="24">
        <v>64.23</v>
      </c>
      <c r="H10" s="24">
        <v>2.67</v>
      </c>
      <c r="I10" s="31"/>
      <c r="J10" s="31"/>
      <c r="K10" s="35"/>
    </row>
    <row r="11" spans="1:54" x14ac:dyDescent="0.35">
      <c r="B11" s="8" t="s">
        <v>1044</v>
      </c>
      <c r="C11" s="57" t="s">
        <v>1045</v>
      </c>
      <c r="D11" s="54" t="s">
        <v>1046</v>
      </c>
      <c r="E11" s="6" t="s">
        <v>82</v>
      </c>
      <c r="F11" s="19">
        <v>3297</v>
      </c>
      <c r="G11" s="24">
        <v>61.73</v>
      </c>
      <c r="H11" s="24">
        <v>2.57</v>
      </c>
      <c r="I11" s="31"/>
      <c r="J11" s="31"/>
      <c r="K11" s="35"/>
    </row>
    <row r="12" spans="1:54" x14ac:dyDescent="0.35">
      <c r="B12" s="8" t="s">
        <v>64</v>
      </c>
      <c r="C12" s="57" t="s">
        <v>65</v>
      </c>
      <c r="D12" s="54" t="s">
        <v>66</v>
      </c>
      <c r="E12" s="6" t="s">
        <v>67</v>
      </c>
      <c r="F12" s="19">
        <v>473</v>
      </c>
      <c r="G12" s="24">
        <v>56.5</v>
      </c>
      <c r="H12" s="24">
        <v>2.35</v>
      </c>
      <c r="I12" s="31"/>
      <c r="J12" s="31"/>
      <c r="K12" s="35"/>
    </row>
    <row r="13" spans="1:54" x14ac:dyDescent="0.35">
      <c r="B13" s="8" t="s">
        <v>58</v>
      </c>
      <c r="C13" s="57" t="s">
        <v>59</v>
      </c>
      <c r="D13" s="54" t="s">
        <v>60</v>
      </c>
      <c r="E13" s="6" t="s">
        <v>43</v>
      </c>
      <c r="F13" s="19">
        <v>2933</v>
      </c>
      <c r="G13" s="24">
        <v>55.81</v>
      </c>
      <c r="H13" s="24">
        <v>2.3199999999999998</v>
      </c>
      <c r="I13" s="31"/>
      <c r="J13" s="31"/>
      <c r="K13" s="35"/>
    </row>
    <row r="14" spans="1:54" x14ac:dyDescent="0.35">
      <c r="B14" s="8" t="s">
        <v>1070</v>
      </c>
      <c r="C14" s="57" t="s">
        <v>1071</v>
      </c>
      <c r="D14" s="54" t="s">
        <v>1072</v>
      </c>
      <c r="E14" s="6" t="s">
        <v>487</v>
      </c>
      <c r="F14" s="19">
        <v>5706</v>
      </c>
      <c r="G14" s="24">
        <v>54.99</v>
      </c>
      <c r="H14" s="24">
        <v>2.29</v>
      </c>
      <c r="I14" s="31"/>
      <c r="J14" s="31"/>
      <c r="K14" s="35"/>
    </row>
    <row r="15" spans="1:54" x14ac:dyDescent="0.35">
      <c r="B15" s="8" t="s">
        <v>948</v>
      </c>
      <c r="C15" s="57" t="s">
        <v>949</v>
      </c>
      <c r="D15" s="54" t="s">
        <v>950</v>
      </c>
      <c r="E15" s="6" t="s">
        <v>43</v>
      </c>
      <c r="F15" s="19">
        <v>5517</v>
      </c>
      <c r="G15" s="24">
        <v>54.62</v>
      </c>
      <c r="H15" s="24">
        <v>2.27</v>
      </c>
      <c r="I15" s="31"/>
      <c r="J15" s="31"/>
      <c r="K15" s="35"/>
    </row>
    <row r="16" spans="1:54" x14ac:dyDescent="0.35">
      <c r="B16" s="8" t="s">
        <v>1057</v>
      </c>
      <c r="C16" s="57" t="s">
        <v>1058</v>
      </c>
      <c r="D16" s="54" t="s">
        <v>1059</v>
      </c>
      <c r="E16" s="6" t="s">
        <v>82</v>
      </c>
      <c r="F16" s="19">
        <v>8784</v>
      </c>
      <c r="G16" s="24">
        <v>54.22</v>
      </c>
      <c r="H16" s="24">
        <v>2.2599999999999998</v>
      </c>
      <c r="I16" s="31"/>
      <c r="J16" s="31"/>
      <c r="K16" s="35"/>
    </row>
    <row r="17" spans="2:11" x14ac:dyDescent="0.35">
      <c r="B17" s="8" t="s">
        <v>1050</v>
      </c>
      <c r="C17" s="57" t="s">
        <v>1051</v>
      </c>
      <c r="D17" s="54" t="s">
        <v>1052</v>
      </c>
      <c r="E17" s="6" t="s">
        <v>200</v>
      </c>
      <c r="F17" s="19">
        <v>5620</v>
      </c>
      <c r="G17" s="24">
        <v>53.43</v>
      </c>
      <c r="H17" s="24">
        <v>2.2200000000000002</v>
      </c>
      <c r="I17" s="31"/>
      <c r="J17" s="31"/>
      <c r="K17" s="35"/>
    </row>
    <row r="18" spans="2:11" x14ac:dyDescent="0.35">
      <c r="B18" s="8" t="s">
        <v>516</v>
      </c>
      <c r="C18" s="57" t="s">
        <v>517</v>
      </c>
      <c r="D18" s="54" t="s">
        <v>518</v>
      </c>
      <c r="E18" s="6" t="s">
        <v>316</v>
      </c>
      <c r="F18" s="19">
        <v>2392</v>
      </c>
      <c r="G18" s="24">
        <v>52.38</v>
      </c>
      <c r="H18" s="24">
        <v>2.1800000000000002</v>
      </c>
      <c r="I18" s="31"/>
      <c r="J18" s="31"/>
      <c r="K18" s="35"/>
    </row>
    <row r="19" spans="2:11" x14ac:dyDescent="0.35">
      <c r="B19" s="8" t="s">
        <v>1067</v>
      </c>
      <c r="C19" s="57" t="s">
        <v>1068</v>
      </c>
      <c r="D19" s="54" t="s">
        <v>1069</v>
      </c>
      <c r="E19" s="6" t="s">
        <v>86</v>
      </c>
      <c r="F19" s="19">
        <v>3648</v>
      </c>
      <c r="G19" s="24">
        <v>52.18</v>
      </c>
      <c r="H19" s="24">
        <v>2.17</v>
      </c>
      <c r="I19" s="31"/>
      <c r="J19" s="31"/>
      <c r="K19" s="35"/>
    </row>
    <row r="20" spans="2:11" x14ac:dyDescent="0.35">
      <c r="B20" s="8" t="s">
        <v>101</v>
      </c>
      <c r="C20" s="57" t="s">
        <v>102</v>
      </c>
      <c r="D20" s="54" t="s">
        <v>103</v>
      </c>
      <c r="E20" s="6" t="s">
        <v>104</v>
      </c>
      <c r="F20" s="19">
        <v>8175</v>
      </c>
      <c r="G20" s="24">
        <v>51.86</v>
      </c>
      <c r="H20" s="24">
        <v>2.16</v>
      </c>
      <c r="I20" s="31"/>
      <c r="J20" s="31"/>
      <c r="K20" s="35"/>
    </row>
    <row r="21" spans="2:11" x14ac:dyDescent="0.35">
      <c r="B21" s="8" t="s">
        <v>90</v>
      </c>
      <c r="C21" s="57" t="s">
        <v>91</v>
      </c>
      <c r="D21" s="54" t="s">
        <v>92</v>
      </c>
      <c r="E21" s="6" t="s">
        <v>67</v>
      </c>
      <c r="F21" s="19">
        <v>1070</v>
      </c>
      <c r="G21" s="24">
        <v>51.08</v>
      </c>
      <c r="H21" s="24">
        <v>2.12</v>
      </c>
      <c r="I21" s="31"/>
      <c r="J21" s="31"/>
      <c r="K21" s="35"/>
    </row>
    <row r="22" spans="2:11" x14ac:dyDescent="0.35">
      <c r="B22" s="8" t="s">
        <v>72</v>
      </c>
      <c r="C22" s="57" t="s">
        <v>73</v>
      </c>
      <c r="D22" s="54" t="s">
        <v>74</v>
      </c>
      <c r="E22" s="6" t="s">
        <v>75</v>
      </c>
      <c r="F22" s="19">
        <v>4224</v>
      </c>
      <c r="G22" s="24">
        <v>50.69</v>
      </c>
      <c r="H22" s="24">
        <v>2.11</v>
      </c>
      <c r="I22" s="31"/>
      <c r="J22" s="31"/>
      <c r="K22" s="35"/>
    </row>
    <row r="23" spans="2:11" x14ac:dyDescent="0.35">
      <c r="B23" s="8" t="s">
        <v>250</v>
      </c>
      <c r="C23" s="57" t="s">
        <v>251</v>
      </c>
      <c r="D23" s="54" t="s">
        <v>252</v>
      </c>
      <c r="E23" s="6" t="s">
        <v>246</v>
      </c>
      <c r="F23" s="19">
        <v>3211</v>
      </c>
      <c r="G23" s="24">
        <v>50.42</v>
      </c>
      <c r="H23" s="24">
        <v>2.1</v>
      </c>
      <c r="I23" s="31"/>
      <c r="J23" s="31"/>
      <c r="K23" s="35"/>
    </row>
    <row r="24" spans="2:11" x14ac:dyDescent="0.35">
      <c r="B24" s="8" t="s">
        <v>307</v>
      </c>
      <c r="C24" s="57" t="s">
        <v>308</v>
      </c>
      <c r="D24" s="54" t="s">
        <v>309</v>
      </c>
      <c r="E24" s="6" t="s">
        <v>200</v>
      </c>
      <c r="F24" s="19">
        <v>36625</v>
      </c>
      <c r="G24" s="24">
        <v>50.25</v>
      </c>
      <c r="H24" s="24">
        <v>2.09</v>
      </c>
      <c r="I24" s="31"/>
      <c r="J24" s="31"/>
      <c r="K24" s="35"/>
    </row>
    <row r="25" spans="2:11" x14ac:dyDescent="0.35">
      <c r="B25" s="8" t="s">
        <v>83</v>
      </c>
      <c r="C25" s="57" t="s">
        <v>84</v>
      </c>
      <c r="D25" s="54" t="s">
        <v>85</v>
      </c>
      <c r="E25" s="6" t="s">
        <v>86</v>
      </c>
      <c r="F25" s="19">
        <v>8205</v>
      </c>
      <c r="G25" s="24">
        <v>49.93</v>
      </c>
      <c r="H25" s="24">
        <v>2.08</v>
      </c>
      <c r="I25" s="31"/>
      <c r="J25" s="31"/>
      <c r="K25" s="35"/>
    </row>
    <row r="26" spans="2:11" x14ac:dyDescent="0.35">
      <c r="B26" s="8" t="s">
        <v>40</v>
      </c>
      <c r="C26" s="57" t="s">
        <v>41</v>
      </c>
      <c r="D26" s="54" t="s">
        <v>42</v>
      </c>
      <c r="E26" s="6" t="s">
        <v>43</v>
      </c>
      <c r="F26" s="19">
        <v>2873</v>
      </c>
      <c r="G26" s="24">
        <v>49.77</v>
      </c>
      <c r="H26" s="24">
        <v>2.0699999999999998</v>
      </c>
      <c r="I26" s="31"/>
      <c r="J26" s="31"/>
      <c r="K26" s="35"/>
    </row>
    <row r="27" spans="2:11" x14ac:dyDescent="0.35">
      <c r="B27" s="8" t="s">
        <v>498</v>
      </c>
      <c r="C27" s="57" t="s">
        <v>499</v>
      </c>
      <c r="D27" s="54" t="s">
        <v>500</v>
      </c>
      <c r="E27" s="6" t="s">
        <v>316</v>
      </c>
      <c r="F27" s="19">
        <v>1078</v>
      </c>
      <c r="G27" s="24">
        <v>49.54</v>
      </c>
      <c r="H27" s="24">
        <v>2.06</v>
      </c>
      <c r="I27" s="31"/>
      <c r="J27" s="31"/>
      <c r="K27" s="35"/>
    </row>
    <row r="28" spans="2:11" x14ac:dyDescent="0.35">
      <c r="B28" s="8" t="s">
        <v>1047</v>
      </c>
      <c r="C28" s="57" t="s">
        <v>1048</v>
      </c>
      <c r="D28" s="54" t="s">
        <v>1049</v>
      </c>
      <c r="E28" s="6" t="s">
        <v>150</v>
      </c>
      <c r="F28" s="19">
        <v>2272</v>
      </c>
      <c r="G28" s="24">
        <v>49.52</v>
      </c>
      <c r="H28" s="24">
        <v>2.06</v>
      </c>
      <c r="I28" s="31"/>
      <c r="J28" s="31"/>
      <c r="K28" s="35"/>
    </row>
    <row r="29" spans="2:11" x14ac:dyDescent="0.35">
      <c r="B29" s="8" t="s">
        <v>1060</v>
      </c>
      <c r="C29" s="57" t="s">
        <v>1061</v>
      </c>
      <c r="D29" s="54" t="s">
        <v>1062</v>
      </c>
      <c r="E29" s="6" t="s">
        <v>1063</v>
      </c>
      <c r="F29" s="19">
        <v>13294</v>
      </c>
      <c r="G29" s="24">
        <v>49.1</v>
      </c>
      <c r="H29" s="24">
        <v>2.04</v>
      </c>
      <c r="I29" s="31"/>
      <c r="J29" s="31"/>
      <c r="K29" s="35"/>
    </row>
    <row r="30" spans="2:11" x14ac:dyDescent="0.35">
      <c r="B30" s="8" t="s">
        <v>378</v>
      </c>
      <c r="C30" s="57" t="s">
        <v>379</v>
      </c>
      <c r="D30" s="54" t="s">
        <v>380</v>
      </c>
      <c r="E30" s="6" t="s">
        <v>96</v>
      </c>
      <c r="F30" s="19">
        <v>3449</v>
      </c>
      <c r="G30" s="24">
        <v>48.54</v>
      </c>
      <c r="H30" s="24">
        <v>2.02</v>
      </c>
      <c r="I30" s="31"/>
      <c r="J30" s="31"/>
      <c r="K30" s="35"/>
    </row>
    <row r="31" spans="2:11" x14ac:dyDescent="0.35">
      <c r="B31" s="8" t="s">
        <v>51</v>
      </c>
      <c r="C31" s="57" t="s">
        <v>52</v>
      </c>
      <c r="D31" s="54" t="s">
        <v>53</v>
      </c>
      <c r="E31" s="6" t="s">
        <v>43</v>
      </c>
      <c r="F31" s="19">
        <v>4772</v>
      </c>
      <c r="G31" s="24">
        <v>48.46</v>
      </c>
      <c r="H31" s="24">
        <v>2.02</v>
      </c>
      <c r="I31" s="31"/>
      <c r="J31" s="31"/>
      <c r="K31" s="35"/>
    </row>
    <row r="32" spans="2:11" x14ac:dyDescent="0.35">
      <c r="B32" s="8" t="s">
        <v>97</v>
      </c>
      <c r="C32" s="57" t="s">
        <v>98</v>
      </c>
      <c r="D32" s="54" t="s">
        <v>99</v>
      </c>
      <c r="E32" s="6" t="s">
        <v>100</v>
      </c>
      <c r="F32" s="19">
        <v>2205</v>
      </c>
      <c r="G32" s="24">
        <v>48.3</v>
      </c>
      <c r="H32" s="24">
        <v>2.0099999999999998</v>
      </c>
      <c r="I32" s="31"/>
      <c r="J32" s="31"/>
      <c r="K32" s="35"/>
    </row>
    <row r="33" spans="2:11" x14ac:dyDescent="0.35">
      <c r="B33" s="8" t="s">
        <v>405</v>
      </c>
      <c r="C33" s="57" t="s">
        <v>406</v>
      </c>
      <c r="D33" s="54" t="s">
        <v>407</v>
      </c>
      <c r="E33" s="6" t="s">
        <v>408</v>
      </c>
      <c r="F33" s="19">
        <v>21396</v>
      </c>
      <c r="G33" s="24">
        <v>48.19</v>
      </c>
      <c r="H33" s="24">
        <v>2</v>
      </c>
      <c r="I33" s="31"/>
      <c r="J33" s="31"/>
      <c r="K33" s="35"/>
    </row>
    <row r="34" spans="2:11" x14ac:dyDescent="0.35">
      <c r="B34" s="8" t="s">
        <v>546</v>
      </c>
      <c r="C34" s="57" t="s">
        <v>547</v>
      </c>
      <c r="D34" s="54" t="s">
        <v>548</v>
      </c>
      <c r="E34" s="6" t="s">
        <v>119</v>
      </c>
      <c r="F34" s="19">
        <v>15359</v>
      </c>
      <c r="G34" s="24">
        <v>47.84</v>
      </c>
      <c r="H34" s="24">
        <v>1.99</v>
      </c>
      <c r="I34" s="31"/>
      <c r="J34" s="31"/>
      <c r="K34" s="35"/>
    </row>
    <row r="35" spans="2:11" x14ac:dyDescent="0.35">
      <c r="B35" s="8" t="s">
        <v>957</v>
      </c>
      <c r="C35" s="57" t="s">
        <v>958</v>
      </c>
      <c r="D35" s="54" t="s">
        <v>959</v>
      </c>
      <c r="E35" s="6" t="s">
        <v>71</v>
      </c>
      <c r="F35" s="19">
        <v>2071</v>
      </c>
      <c r="G35" s="24">
        <v>47.77</v>
      </c>
      <c r="H35" s="24">
        <v>1.99</v>
      </c>
      <c r="I35" s="31"/>
      <c r="J35" s="31"/>
      <c r="K35" s="35"/>
    </row>
    <row r="36" spans="2:11" x14ac:dyDescent="0.35">
      <c r="B36" s="8" t="s">
        <v>44</v>
      </c>
      <c r="C36" s="57" t="s">
        <v>45</v>
      </c>
      <c r="D36" s="54" t="s">
        <v>46</v>
      </c>
      <c r="E36" s="6" t="s">
        <v>43</v>
      </c>
      <c r="F36" s="19">
        <v>3963</v>
      </c>
      <c r="G36" s="24">
        <v>47.72</v>
      </c>
      <c r="H36" s="24">
        <v>1.98</v>
      </c>
      <c r="I36" s="31"/>
      <c r="J36" s="31"/>
      <c r="K36" s="35"/>
    </row>
    <row r="37" spans="2:11" x14ac:dyDescent="0.35">
      <c r="B37" s="8" t="s">
        <v>806</v>
      </c>
      <c r="C37" s="57" t="s">
        <v>807</v>
      </c>
      <c r="D37" s="54" t="s">
        <v>808</v>
      </c>
      <c r="E37" s="6" t="s">
        <v>150</v>
      </c>
      <c r="F37" s="19">
        <v>1547</v>
      </c>
      <c r="G37" s="24">
        <v>47.61</v>
      </c>
      <c r="H37" s="24">
        <v>1.98</v>
      </c>
      <c r="I37" s="31"/>
      <c r="J37" s="31"/>
      <c r="K37" s="35"/>
    </row>
    <row r="38" spans="2:11" x14ac:dyDescent="0.35">
      <c r="B38" s="8" t="s">
        <v>326</v>
      </c>
      <c r="C38" s="57" t="s">
        <v>327</v>
      </c>
      <c r="D38" s="54" t="s">
        <v>328</v>
      </c>
      <c r="E38" s="6" t="s">
        <v>50</v>
      </c>
      <c r="F38" s="19">
        <v>16851</v>
      </c>
      <c r="G38" s="24">
        <v>46.79</v>
      </c>
      <c r="H38" s="24">
        <v>1.95</v>
      </c>
      <c r="I38" s="31"/>
      <c r="J38" s="31"/>
      <c r="K38" s="35"/>
    </row>
    <row r="39" spans="2:11" x14ac:dyDescent="0.35">
      <c r="B39" s="8" t="s">
        <v>68</v>
      </c>
      <c r="C39" s="57" t="s">
        <v>69</v>
      </c>
      <c r="D39" s="54" t="s">
        <v>70</v>
      </c>
      <c r="E39" s="6" t="s">
        <v>71</v>
      </c>
      <c r="F39" s="19">
        <v>451</v>
      </c>
      <c r="G39" s="24">
        <v>45.68</v>
      </c>
      <c r="H39" s="24">
        <v>1.9</v>
      </c>
      <c r="I39" s="31"/>
      <c r="J39" s="31"/>
      <c r="K39" s="35"/>
    </row>
    <row r="40" spans="2:11" x14ac:dyDescent="0.35">
      <c r="B40" s="8" t="s">
        <v>951</v>
      </c>
      <c r="C40" s="57" t="s">
        <v>952</v>
      </c>
      <c r="D40" s="54" t="s">
        <v>953</v>
      </c>
      <c r="E40" s="6" t="s">
        <v>67</v>
      </c>
      <c r="F40" s="19">
        <v>577</v>
      </c>
      <c r="G40" s="24">
        <v>45.6</v>
      </c>
      <c r="H40" s="24">
        <v>1.9</v>
      </c>
      <c r="I40" s="31"/>
      <c r="J40" s="31"/>
      <c r="K40" s="35"/>
    </row>
    <row r="41" spans="2:11" x14ac:dyDescent="0.35">
      <c r="B41" s="8" t="s">
        <v>47</v>
      </c>
      <c r="C41" s="57" t="s">
        <v>48</v>
      </c>
      <c r="D41" s="54" t="s">
        <v>49</v>
      </c>
      <c r="E41" s="6" t="s">
        <v>50</v>
      </c>
      <c r="F41" s="19">
        <v>2692</v>
      </c>
      <c r="G41" s="24">
        <v>45.43</v>
      </c>
      <c r="H41" s="24">
        <v>1.89</v>
      </c>
      <c r="I41" s="31"/>
      <c r="J41" s="31"/>
      <c r="K41" s="35"/>
    </row>
    <row r="42" spans="2:11" x14ac:dyDescent="0.35">
      <c r="B42" s="8" t="s">
        <v>384</v>
      </c>
      <c r="C42" s="57" t="s">
        <v>385</v>
      </c>
      <c r="D42" s="54" t="s">
        <v>386</v>
      </c>
      <c r="E42" s="6" t="s">
        <v>50</v>
      </c>
      <c r="F42" s="19">
        <v>3024</v>
      </c>
      <c r="G42" s="24">
        <v>44.99</v>
      </c>
      <c r="H42" s="24">
        <v>1.87</v>
      </c>
      <c r="I42" s="31"/>
      <c r="J42" s="31"/>
      <c r="K42" s="35"/>
    </row>
    <row r="43" spans="2:11" x14ac:dyDescent="0.35">
      <c r="B43" s="8" t="s">
        <v>1077</v>
      </c>
      <c r="C43" s="57" t="s">
        <v>1078</v>
      </c>
      <c r="D43" s="54" t="s">
        <v>1079</v>
      </c>
      <c r="E43" s="6" t="s">
        <v>1080</v>
      </c>
      <c r="F43" s="19">
        <v>2140</v>
      </c>
      <c r="G43" s="24">
        <v>44.85</v>
      </c>
      <c r="H43" s="24">
        <v>1.87</v>
      </c>
      <c r="I43" s="31"/>
      <c r="J43" s="31"/>
      <c r="K43" s="35"/>
    </row>
    <row r="44" spans="2:11" x14ac:dyDescent="0.35">
      <c r="B44" s="8" t="s">
        <v>54</v>
      </c>
      <c r="C44" s="57" t="s">
        <v>55</v>
      </c>
      <c r="D44" s="54" t="s">
        <v>56</v>
      </c>
      <c r="E44" s="6" t="s">
        <v>57</v>
      </c>
      <c r="F44" s="19">
        <v>1416</v>
      </c>
      <c r="G44" s="24">
        <v>44.8</v>
      </c>
      <c r="H44" s="24">
        <v>1.86</v>
      </c>
      <c r="I44" s="31"/>
      <c r="J44" s="31"/>
      <c r="K44" s="35"/>
    </row>
    <row r="45" spans="2:11" x14ac:dyDescent="0.35">
      <c r="B45" s="8" t="s">
        <v>375</v>
      </c>
      <c r="C45" s="57" t="s">
        <v>376</v>
      </c>
      <c r="D45" s="54" t="s">
        <v>377</v>
      </c>
      <c r="E45" s="6" t="s">
        <v>67</v>
      </c>
      <c r="F45" s="19">
        <v>1728</v>
      </c>
      <c r="G45" s="24">
        <v>44.67</v>
      </c>
      <c r="H45" s="24">
        <v>1.86</v>
      </c>
      <c r="I45" s="31"/>
      <c r="J45" s="31"/>
      <c r="K45" s="35"/>
    </row>
    <row r="46" spans="2:11" x14ac:dyDescent="0.35">
      <c r="B46" s="8" t="s">
        <v>446</v>
      </c>
      <c r="C46" s="57" t="s">
        <v>447</v>
      </c>
      <c r="D46" s="54" t="s">
        <v>448</v>
      </c>
      <c r="E46" s="6" t="s">
        <v>96</v>
      </c>
      <c r="F46" s="19">
        <v>2791</v>
      </c>
      <c r="G46" s="24">
        <v>44.47</v>
      </c>
      <c r="H46" s="24">
        <v>1.85</v>
      </c>
      <c r="I46" s="31"/>
      <c r="J46" s="31"/>
      <c r="K46" s="35"/>
    </row>
    <row r="47" spans="2:11" x14ac:dyDescent="0.35">
      <c r="B47" s="8" t="s">
        <v>976</v>
      </c>
      <c r="C47" s="57" t="s">
        <v>977</v>
      </c>
      <c r="D47" s="54" t="s">
        <v>978</v>
      </c>
      <c r="E47" s="6" t="s">
        <v>67</v>
      </c>
      <c r="F47" s="19">
        <v>1203</v>
      </c>
      <c r="G47" s="24">
        <v>44.28</v>
      </c>
      <c r="H47" s="24">
        <v>1.84</v>
      </c>
      <c r="I47" s="31"/>
      <c r="J47" s="31"/>
      <c r="K47" s="35"/>
    </row>
    <row r="48" spans="2:11" x14ac:dyDescent="0.35">
      <c r="B48" s="8" t="s">
        <v>539</v>
      </c>
      <c r="C48" s="57" t="s">
        <v>540</v>
      </c>
      <c r="D48" s="54" t="s">
        <v>541</v>
      </c>
      <c r="E48" s="6" t="s">
        <v>542</v>
      </c>
      <c r="F48" s="19">
        <v>4133</v>
      </c>
      <c r="G48" s="24">
        <v>44.2</v>
      </c>
      <c r="H48" s="24">
        <v>1.84</v>
      </c>
      <c r="I48" s="31"/>
      <c r="J48" s="31"/>
      <c r="K48" s="35"/>
    </row>
    <row r="49" spans="2:11" x14ac:dyDescent="0.35">
      <c r="B49" s="8" t="s">
        <v>76</v>
      </c>
      <c r="C49" s="57" t="s">
        <v>77</v>
      </c>
      <c r="D49" s="54" t="s">
        <v>78</v>
      </c>
      <c r="E49" s="6" t="s">
        <v>43</v>
      </c>
      <c r="F49" s="19">
        <v>6325</v>
      </c>
      <c r="G49" s="24">
        <v>43.57</v>
      </c>
      <c r="H49" s="24">
        <v>1.81</v>
      </c>
      <c r="I49" s="31"/>
      <c r="J49" s="31"/>
      <c r="K49" s="35"/>
    </row>
    <row r="50" spans="2:11" x14ac:dyDescent="0.35">
      <c r="B50" s="8" t="s">
        <v>390</v>
      </c>
      <c r="C50" s="57" t="s">
        <v>391</v>
      </c>
      <c r="D50" s="54" t="s">
        <v>392</v>
      </c>
      <c r="E50" s="6" t="s">
        <v>67</v>
      </c>
      <c r="F50" s="19">
        <v>6939</v>
      </c>
      <c r="G50" s="24">
        <v>43.07</v>
      </c>
      <c r="H50" s="24">
        <v>1.79</v>
      </c>
      <c r="I50" s="31"/>
      <c r="J50" s="31"/>
      <c r="K50" s="35"/>
    </row>
    <row r="51" spans="2:11" x14ac:dyDescent="0.35">
      <c r="B51" s="8" t="s">
        <v>61</v>
      </c>
      <c r="C51" s="57" t="s">
        <v>62</v>
      </c>
      <c r="D51" s="54" t="s">
        <v>63</v>
      </c>
      <c r="E51" s="6" t="s">
        <v>50</v>
      </c>
      <c r="F51" s="19">
        <v>1233</v>
      </c>
      <c r="G51" s="24">
        <v>42.95</v>
      </c>
      <c r="H51" s="24">
        <v>1.79</v>
      </c>
      <c r="I51" s="31"/>
      <c r="J51" s="31"/>
      <c r="K51" s="35"/>
    </row>
    <row r="52" spans="2:11" x14ac:dyDescent="0.35">
      <c r="B52" s="8" t="s">
        <v>1053</v>
      </c>
      <c r="C52" s="57" t="s">
        <v>1054</v>
      </c>
      <c r="D52" s="54" t="s">
        <v>1055</v>
      </c>
      <c r="E52" s="6" t="s">
        <v>1056</v>
      </c>
      <c r="F52" s="19">
        <v>17412</v>
      </c>
      <c r="G52" s="24">
        <v>42.88</v>
      </c>
      <c r="H52" s="24">
        <v>1.78</v>
      </c>
      <c r="I52" s="31"/>
      <c r="J52" s="31"/>
      <c r="K52" s="35"/>
    </row>
    <row r="53" spans="2:11" x14ac:dyDescent="0.35">
      <c r="B53" s="8" t="s">
        <v>1073</v>
      </c>
      <c r="C53" s="57" t="s">
        <v>1074</v>
      </c>
      <c r="D53" s="54" t="s">
        <v>1075</v>
      </c>
      <c r="E53" s="6" t="s">
        <v>146</v>
      </c>
      <c r="F53" s="19">
        <v>708</v>
      </c>
      <c r="G53" s="24">
        <v>42.85</v>
      </c>
      <c r="H53" s="24">
        <v>1.78</v>
      </c>
      <c r="I53" s="31"/>
      <c r="J53" s="31"/>
      <c r="K53" s="35"/>
    </row>
    <row r="54" spans="2:11" x14ac:dyDescent="0.35">
      <c r="B54" s="8" t="s">
        <v>945</v>
      </c>
      <c r="C54" s="57" t="s">
        <v>946</v>
      </c>
      <c r="D54" s="54" t="s">
        <v>947</v>
      </c>
      <c r="E54" s="6" t="s">
        <v>50</v>
      </c>
      <c r="F54" s="19">
        <v>2707</v>
      </c>
      <c r="G54" s="24">
        <v>42.64</v>
      </c>
      <c r="H54" s="24">
        <v>1.77</v>
      </c>
      <c r="I54" s="31"/>
      <c r="J54" s="31"/>
      <c r="K54" s="35"/>
    </row>
    <row r="55" spans="2:11" x14ac:dyDescent="0.35">
      <c r="B55" s="8" t="s">
        <v>381</v>
      </c>
      <c r="C55" s="57" t="s">
        <v>382</v>
      </c>
      <c r="D55" s="54" t="s">
        <v>383</v>
      </c>
      <c r="E55" s="6" t="s">
        <v>100</v>
      </c>
      <c r="F55" s="19">
        <v>10778</v>
      </c>
      <c r="G55" s="24">
        <v>42.57</v>
      </c>
      <c r="H55" s="24">
        <v>1.77</v>
      </c>
      <c r="I55" s="31"/>
      <c r="J55" s="31"/>
      <c r="K55" s="35"/>
    </row>
    <row r="56" spans="2:11" x14ac:dyDescent="0.35">
      <c r="B56" s="8" t="s">
        <v>1064</v>
      </c>
      <c r="C56" s="57" t="s">
        <v>1065</v>
      </c>
      <c r="D56" s="54" t="s">
        <v>1066</v>
      </c>
      <c r="E56" s="6" t="s">
        <v>96</v>
      </c>
      <c r="F56" s="19">
        <v>3794</v>
      </c>
      <c r="G56" s="24">
        <v>42.36</v>
      </c>
      <c r="H56" s="24">
        <v>1.76</v>
      </c>
      <c r="I56" s="31"/>
      <c r="J56" s="31"/>
      <c r="K56" s="35"/>
    </row>
    <row r="57" spans="2:11" x14ac:dyDescent="0.35">
      <c r="B57" s="8" t="s">
        <v>116</v>
      </c>
      <c r="C57" s="57" t="s">
        <v>117</v>
      </c>
      <c r="D57" s="54" t="s">
        <v>118</v>
      </c>
      <c r="E57" s="6" t="s">
        <v>119</v>
      </c>
      <c r="F57" s="19">
        <v>16564</v>
      </c>
      <c r="G57" s="24">
        <v>41.55</v>
      </c>
      <c r="H57" s="24">
        <v>1.73</v>
      </c>
      <c r="I57" s="31"/>
      <c r="J57" s="31"/>
      <c r="K57" s="35"/>
    </row>
    <row r="58" spans="2:11" x14ac:dyDescent="0.35">
      <c r="B58" s="8" t="s">
        <v>415</v>
      </c>
      <c r="C58" s="57" t="s">
        <v>416</v>
      </c>
      <c r="D58" s="54" t="s">
        <v>417</v>
      </c>
      <c r="E58" s="6" t="s">
        <v>75</v>
      </c>
      <c r="F58" s="19">
        <v>17390</v>
      </c>
      <c r="G58" s="24">
        <v>41.27</v>
      </c>
      <c r="H58" s="24">
        <v>1.72</v>
      </c>
      <c r="I58" s="31"/>
      <c r="J58" s="31"/>
      <c r="K58" s="35"/>
    </row>
    <row r="59" spans="2:11" x14ac:dyDescent="0.35">
      <c r="B59" s="8" t="s">
        <v>1041</v>
      </c>
      <c r="C59" s="57" t="s">
        <v>1042</v>
      </c>
      <c r="D59" s="54" t="s">
        <v>1043</v>
      </c>
      <c r="E59" s="6" t="s">
        <v>123</v>
      </c>
      <c r="F59" s="19">
        <v>727</v>
      </c>
      <c r="G59" s="24">
        <v>35.270000000000003</v>
      </c>
      <c r="H59" s="24">
        <v>1.47</v>
      </c>
      <c r="I59" s="31"/>
      <c r="J59" s="31"/>
      <c r="K59" s="35"/>
    </row>
    <row r="60" spans="2:11" x14ac:dyDescent="0.35">
      <c r="C60" s="58" t="s">
        <v>175</v>
      </c>
      <c r="D60" s="54"/>
      <c r="E60" s="6"/>
      <c r="F60" s="19"/>
      <c r="G60" s="25">
        <v>2403.42</v>
      </c>
      <c r="H60" s="25">
        <v>99.98</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14.39</v>
      </c>
      <c r="H102" s="24">
        <v>0.6</v>
      </c>
      <c r="I102" s="31"/>
      <c r="J102" s="31"/>
      <c r="K102" s="35"/>
    </row>
    <row r="103" spans="1:54" x14ac:dyDescent="0.35">
      <c r="C103" s="58" t="s">
        <v>175</v>
      </c>
      <c r="D103" s="54"/>
      <c r="E103" s="6"/>
      <c r="F103" s="19"/>
      <c r="G103" s="25">
        <v>14.39</v>
      </c>
      <c r="H103" s="25">
        <v>0.6</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-13.66</v>
      </c>
      <c r="H107" s="24">
        <v>-0.57999999999999996</v>
      </c>
      <c r="I107" s="31"/>
      <c r="J107" s="31"/>
      <c r="K107" s="35"/>
    </row>
    <row r="108" spans="1:54" x14ac:dyDescent="0.35">
      <c r="C108" s="58" t="s">
        <v>175</v>
      </c>
      <c r="D108" s="54"/>
      <c r="E108" s="6"/>
      <c r="F108" s="19"/>
      <c r="G108" s="25">
        <v>-13.66</v>
      </c>
      <c r="H108" s="25">
        <v>-0.57999999999999996</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2404.15</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5072</v>
      </c>
    </row>
  </sheetData>
  <mergeCells count="1">
    <mergeCell ref="C117:K117"/>
  </mergeCells>
  <hyperlinks>
    <hyperlink ref="J2" location="'Index'!A1" display="'Index'!A1" xr:uid="{1B557E2B-D5D3-4B59-A48C-52A5EF11A629}"/>
  </hyperlinks>
  <pageMargins left="0.7" right="0.7" top="0.75" bottom="0.75" header="0.3" footer="0.3"/>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6DCA-7225-4E54-9039-A9D5B82D6721}">
  <sheetPr codeName="Sheet110"/>
  <dimension ref="A1:IV126"/>
  <sheetViews>
    <sheetView showGridLines="0" zoomScale="90" zoomScaleNormal="90" workbookViewId="0">
      <pane ySplit="6" topLeftCell="A10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1039</v>
      </c>
      <c r="J2" s="38" t="s">
        <v>4693</v>
      </c>
    </row>
    <row r="3" spans="1:54" ht="16" x14ac:dyDescent="0.4">
      <c r="C3" s="1" t="s">
        <v>28</v>
      </c>
      <c r="D3" s="21" t="s">
        <v>1040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6460796</v>
      </c>
      <c r="G10" s="24">
        <v>111926.83</v>
      </c>
      <c r="H10" s="24">
        <v>13.31</v>
      </c>
      <c r="I10" s="31"/>
      <c r="J10" s="31"/>
      <c r="K10" s="35"/>
    </row>
    <row r="11" spans="1:54" x14ac:dyDescent="0.35">
      <c r="B11" s="8" t="s">
        <v>44</v>
      </c>
      <c r="C11" s="57" t="s">
        <v>45</v>
      </c>
      <c r="D11" s="54" t="s">
        <v>46</v>
      </c>
      <c r="E11" s="6" t="s">
        <v>43</v>
      </c>
      <c r="F11" s="19">
        <v>5994945</v>
      </c>
      <c r="G11" s="24">
        <v>72185.13</v>
      </c>
      <c r="H11" s="24">
        <v>8.58</v>
      </c>
      <c r="I11" s="31"/>
      <c r="J11" s="31"/>
      <c r="K11" s="35"/>
    </row>
    <row r="12" spans="1:54" x14ac:dyDescent="0.35">
      <c r="B12" s="8" t="s">
        <v>72</v>
      </c>
      <c r="C12" s="57" t="s">
        <v>73</v>
      </c>
      <c r="D12" s="54" t="s">
        <v>74</v>
      </c>
      <c r="E12" s="6" t="s">
        <v>75</v>
      </c>
      <c r="F12" s="19">
        <v>5767672</v>
      </c>
      <c r="G12" s="24">
        <v>69217.83</v>
      </c>
      <c r="H12" s="24">
        <v>8.23</v>
      </c>
      <c r="I12" s="31"/>
      <c r="J12" s="31"/>
      <c r="K12" s="35"/>
    </row>
    <row r="13" spans="1:54" x14ac:dyDescent="0.35">
      <c r="B13" s="8" t="s">
        <v>47</v>
      </c>
      <c r="C13" s="57" t="s">
        <v>48</v>
      </c>
      <c r="D13" s="54" t="s">
        <v>49</v>
      </c>
      <c r="E13" s="6" t="s">
        <v>50</v>
      </c>
      <c r="F13" s="19">
        <v>3060453</v>
      </c>
      <c r="G13" s="24">
        <v>51651.27</v>
      </c>
      <c r="H13" s="24">
        <v>6.14</v>
      </c>
      <c r="I13" s="31"/>
      <c r="J13" s="31"/>
      <c r="K13" s="35"/>
    </row>
    <row r="14" spans="1:54" x14ac:dyDescent="0.35">
      <c r="B14" s="8" t="s">
        <v>250</v>
      </c>
      <c r="C14" s="57" t="s">
        <v>251</v>
      </c>
      <c r="D14" s="54" t="s">
        <v>252</v>
      </c>
      <c r="E14" s="6" t="s">
        <v>246</v>
      </c>
      <c r="F14" s="19">
        <v>2278708</v>
      </c>
      <c r="G14" s="24">
        <v>35780.269999999997</v>
      </c>
      <c r="H14" s="24">
        <v>4.26</v>
      </c>
      <c r="I14" s="31"/>
      <c r="J14" s="31"/>
      <c r="K14" s="35"/>
    </row>
    <row r="15" spans="1:54" x14ac:dyDescent="0.35">
      <c r="B15" s="8" t="s">
        <v>54</v>
      </c>
      <c r="C15" s="57" t="s">
        <v>55</v>
      </c>
      <c r="D15" s="54" t="s">
        <v>56</v>
      </c>
      <c r="E15" s="6" t="s">
        <v>57</v>
      </c>
      <c r="F15" s="19">
        <v>1000203</v>
      </c>
      <c r="G15" s="24">
        <v>31644.92</v>
      </c>
      <c r="H15" s="24">
        <v>3.76</v>
      </c>
      <c r="I15" s="31"/>
      <c r="J15" s="31"/>
      <c r="K15" s="35"/>
    </row>
    <row r="16" spans="1:54" x14ac:dyDescent="0.35">
      <c r="B16" s="8" t="s">
        <v>381</v>
      </c>
      <c r="C16" s="57" t="s">
        <v>382</v>
      </c>
      <c r="D16" s="54" t="s">
        <v>383</v>
      </c>
      <c r="E16" s="6" t="s">
        <v>100</v>
      </c>
      <c r="F16" s="19">
        <v>7899287</v>
      </c>
      <c r="G16" s="24">
        <v>31202.18</v>
      </c>
      <c r="H16" s="24">
        <v>3.71</v>
      </c>
      <c r="I16" s="31"/>
      <c r="J16" s="31"/>
      <c r="K16" s="35"/>
    </row>
    <row r="17" spans="2:11" x14ac:dyDescent="0.35">
      <c r="B17" s="8" t="s">
        <v>61</v>
      </c>
      <c r="C17" s="57" t="s">
        <v>62</v>
      </c>
      <c r="D17" s="54" t="s">
        <v>63</v>
      </c>
      <c r="E17" s="6" t="s">
        <v>50</v>
      </c>
      <c r="F17" s="19">
        <v>868281</v>
      </c>
      <c r="G17" s="24">
        <v>30244.400000000001</v>
      </c>
      <c r="H17" s="24">
        <v>3.6</v>
      </c>
      <c r="I17" s="31"/>
      <c r="J17" s="31"/>
      <c r="K17" s="35"/>
    </row>
    <row r="18" spans="2:11" x14ac:dyDescent="0.35">
      <c r="B18" s="8" t="s">
        <v>51</v>
      </c>
      <c r="C18" s="57" t="s">
        <v>52</v>
      </c>
      <c r="D18" s="54" t="s">
        <v>53</v>
      </c>
      <c r="E18" s="6" t="s">
        <v>43</v>
      </c>
      <c r="F18" s="19">
        <v>2422996</v>
      </c>
      <c r="G18" s="24">
        <v>24606.74</v>
      </c>
      <c r="H18" s="24">
        <v>2.93</v>
      </c>
      <c r="I18" s="31"/>
      <c r="J18" s="31"/>
      <c r="K18" s="35"/>
    </row>
    <row r="19" spans="2:11" x14ac:dyDescent="0.35">
      <c r="B19" s="8" t="s">
        <v>58</v>
      </c>
      <c r="C19" s="57" t="s">
        <v>59</v>
      </c>
      <c r="D19" s="54" t="s">
        <v>60</v>
      </c>
      <c r="E19" s="6" t="s">
        <v>43</v>
      </c>
      <c r="F19" s="19">
        <v>1247589</v>
      </c>
      <c r="G19" s="24">
        <v>23740.99</v>
      </c>
      <c r="H19" s="24">
        <v>2.82</v>
      </c>
      <c r="I19" s="31"/>
      <c r="J19" s="31"/>
      <c r="K19" s="35"/>
    </row>
    <row r="20" spans="2:11" x14ac:dyDescent="0.35">
      <c r="B20" s="8" t="s">
        <v>76</v>
      </c>
      <c r="C20" s="57" t="s">
        <v>77</v>
      </c>
      <c r="D20" s="54" t="s">
        <v>78</v>
      </c>
      <c r="E20" s="6" t="s">
        <v>43</v>
      </c>
      <c r="F20" s="19">
        <v>3269643</v>
      </c>
      <c r="G20" s="24">
        <v>22521.3</v>
      </c>
      <c r="H20" s="24">
        <v>2.68</v>
      </c>
      <c r="I20" s="31"/>
      <c r="J20" s="31"/>
      <c r="K20" s="35"/>
    </row>
    <row r="21" spans="2:11" x14ac:dyDescent="0.35">
      <c r="B21" s="8" t="s">
        <v>524</v>
      </c>
      <c r="C21" s="57" t="s">
        <v>525</v>
      </c>
      <c r="D21" s="54" t="s">
        <v>526</v>
      </c>
      <c r="E21" s="6" t="s">
        <v>82</v>
      </c>
      <c r="F21" s="19">
        <v>237809</v>
      </c>
      <c r="G21" s="24">
        <v>20285.82</v>
      </c>
      <c r="H21" s="24">
        <v>2.41</v>
      </c>
      <c r="I21" s="31"/>
      <c r="J21" s="31"/>
      <c r="K21" s="35"/>
    </row>
    <row r="22" spans="2:11" x14ac:dyDescent="0.35">
      <c r="B22" s="8" t="s">
        <v>375</v>
      </c>
      <c r="C22" s="57" t="s">
        <v>376</v>
      </c>
      <c r="D22" s="54" t="s">
        <v>377</v>
      </c>
      <c r="E22" s="6" t="s">
        <v>67</v>
      </c>
      <c r="F22" s="19">
        <v>752197</v>
      </c>
      <c r="G22" s="24">
        <v>19445.04</v>
      </c>
      <c r="H22" s="24">
        <v>2.31</v>
      </c>
      <c r="I22" s="31"/>
      <c r="J22" s="31"/>
      <c r="K22" s="35"/>
    </row>
    <row r="23" spans="2:11" x14ac:dyDescent="0.35">
      <c r="B23" s="8" t="s">
        <v>97</v>
      </c>
      <c r="C23" s="57" t="s">
        <v>98</v>
      </c>
      <c r="D23" s="54" t="s">
        <v>99</v>
      </c>
      <c r="E23" s="6" t="s">
        <v>100</v>
      </c>
      <c r="F23" s="19">
        <v>754249</v>
      </c>
      <c r="G23" s="24">
        <v>16519.939999999999</v>
      </c>
      <c r="H23" s="24">
        <v>1.96</v>
      </c>
      <c r="I23" s="31"/>
      <c r="J23" s="31"/>
      <c r="K23" s="35"/>
    </row>
    <row r="24" spans="2:11" x14ac:dyDescent="0.35">
      <c r="B24" s="8" t="s">
        <v>446</v>
      </c>
      <c r="C24" s="57" t="s">
        <v>447</v>
      </c>
      <c r="D24" s="54" t="s">
        <v>448</v>
      </c>
      <c r="E24" s="6" t="s">
        <v>96</v>
      </c>
      <c r="F24" s="19">
        <v>917112</v>
      </c>
      <c r="G24" s="24">
        <v>14611.89</v>
      </c>
      <c r="H24" s="24">
        <v>1.74</v>
      </c>
      <c r="I24" s="31"/>
      <c r="J24" s="31"/>
      <c r="K24" s="35"/>
    </row>
    <row r="25" spans="2:11" x14ac:dyDescent="0.35">
      <c r="B25" s="8" t="s">
        <v>945</v>
      </c>
      <c r="C25" s="57" t="s">
        <v>946</v>
      </c>
      <c r="D25" s="54" t="s">
        <v>947</v>
      </c>
      <c r="E25" s="6" t="s">
        <v>50</v>
      </c>
      <c r="F25" s="19">
        <v>899401</v>
      </c>
      <c r="G25" s="24">
        <v>14166.02</v>
      </c>
      <c r="H25" s="24">
        <v>1.68</v>
      </c>
      <c r="I25" s="31"/>
      <c r="J25" s="31"/>
      <c r="K25" s="35"/>
    </row>
    <row r="26" spans="2:11" x14ac:dyDescent="0.35">
      <c r="B26" s="8" t="s">
        <v>64</v>
      </c>
      <c r="C26" s="57" t="s">
        <v>65</v>
      </c>
      <c r="D26" s="54" t="s">
        <v>66</v>
      </c>
      <c r="E26" s="6" t="s">
        <v>67</v>
      </c>
      <c r="F26" s="19">
        <v>111801</v>
      </c>
      <c r="G26" s="24">
        <v>13355.58</v>
      </c>
      <c r="H26" s="24">
        <v>1.59</v>
      </c>
      <c r="I26" s="31"/>
      <c r="J26" s="31"/>
      <c r="K26" s="35"/>
    </row>
    <row r="27" spans="2:11" x14ac:dyDescent="0.35">
      <c r="B27" s="8" t="s">
        <v>546</v>
      </c>
      <c r="C27" s="57" t="s">
        <v>547</v>
      </c>
      <c r="D27" s="54" t="s">
        <v>548</v>
      </c>
      <c r="E27" s="6" t="s">
        <v>119</v>
      </c>
      <c r="F27" s="19">
        <v>4023021</v>
      </c>
      <c r="G27" s="24">
        <v>12529.7</v>
      </c>
      <c r="H27" s="24">
        <v>1.49</v>
      </c>
      <c r="I27" s="31"/>
      <c r="J27" s="31"/>
      <c r="K27" s="35"/>
    </row>
    <row r="28" spans="2:11" x14ac:dyDescent="0.35">
      <c r="B28" s="8" t="s">
        <v>390</v>
      </c>
      <c r="C28" s="57" t="s">
        <v>391</v>
      </c>
      <c r="D28" s="54" t="s">
        <v>392</v>
      </c>
      <c r="E28" s="6" t="s">
        <v>67</v>
      </c>
      <c r="F28" s="19">
        <v>1780961</v>
      </c>
      <c r="G28" s="24">
        <v>11053.53</v>
      </c>
      <c r="H28" s="24">
        <v>1.31</v>
      </c>
      <c r="I28" s="31"/>
      <c r="J28" s="31"/>
      <c r="K28" s="35"/>
    </row>
    <row r="29" spans="2:11" x14ac:dyDescent="0.35">
      <c r="B29" s="8" t="s">
        <v>806</v>
      </c>
      <c r="C29" s="57" t="s">
        <v>807</v>
      </c>
      <c r="D29" s="54" t="s">
        <v>808</v>
      </c>
      <c r="E29" s="6" t="s">
        <v>150</v>
      </c>
      <c r="F29" s="19">
        <v>351520</v>
      </c>
      <c r="G29" s="24">
        <v>10817.15</v>
      </c>
      <c r="H29" s="24">
        <v>1.29</v>
      </c>
      <c r="I29" s="31"/>
      <c r="J29" s="31"/>
      <c r="K29" s="35"/>
    </row>
    <row r="30" spans="2:11" x14ac:dyDescent="0.35">
      <c r="B30" s="8" t="s">
        <v>68</v>
      </c>
      <c r="C30" s="57" t="s">
        <v>69</v>
      </c>
      <c r="D30" s="54" t="s">
        <v>70</v>
      </c>
      <c r="E30" s="6" t="s">
        <v>71</v>
      </c>
      <c r="F30" s="19">
        <v>96894</v>
      </c>
      <c r="G30" s="24">
        <v>9813.86</v>
      </c>
      <c r="H30" s="24">
        <v>1.17</v>
      </c>
      <c r="I30" s="31"/>
      <c r="J30" s="31"/>
      <c r="K30" s="35"/>
    </row>
    <row r="31" spans="2:11" x14ac:dyDescent="0.35">
      <c r="B31" s="8" t="s">
        <v>307</v>
      </c>
      <c r="C31" s="57" t="s">
        <v>308</v>
      </c>
      <c r="D31" s="54" t="s">
        <v>309</v>
      </c>
      <c r="E31" s="6" t="s">
        <v>200</v>
      </c>
      <c r="F31" s="19">
        <v>7040119</v>
      </c>
      <c r="G31" s="24">
        <v>9659.0400000000009</v>
      </c>
      <c r="H31" s="24">
        <v>1.1499999999999999</v>
      </c>
      <c r="I31" s="31"/>
      <c r="J31" s="31"/>
      <c r="K31" s="35"/>
    </row>
    <row r="32" spans="2:11" x14ac:dyDescent="0.35">
      <c r="B32" s="8" t="s">
        <v>116</v>
      </c>
      <c r="C32" s="57" t="s">
        <v>117</v>
      </c>
      <c r="D32" s="54" t="s">
        <v>118</v>
      </c>
      <c r="E32" s="6" t="s">
        <v>119</v>
      </c>
      <c r="F32" s="19">
        <v>3848708</v>
      </c>
      <c r="G32" s="24">
        <v>9654.48</v>
      </c>
      <c r="H32" s="24">
        <v>1.1499999999999999</v>
      </c>
      <c r="I32" s="31"/>
      <c r="J32" s="31"/>
      <c r="K32" s="35"/>
    </row>
    <row r="33" spans="2:11" x14ac:dyDescent="0.35">
      <c r="B33" s="8" t="s">
        <v>1041</v>
      </c>
      <c r="C33" s="57" t="s">
        <v>1042</v>
      </c>
      <c r="D33" s="54" t="s">
        <v>1043</v>
      </c>
      <c r="E33" s="6" t="s">
        <v>123</v>
      </c>
      <c r="F33" s="19">
        <v>188661</v>
      </c>
      <c r="G33" s="24">
        <v>9152.98</v>
      </c>
      <c r="H33" s="24">
        <v>1.0900000000000001</v>
      </c>
      <c r="I33" s="31"/>
      <c r="J33" s="31"/>
      <c r="K33" s="35"/>
    </row>
    <row r="34" spans="2:11" x14ac:dyDescent="0.35">
      <c r="B34" s="8" t="s">
        <v>1044</v>
      </c>
      <c r="C34" s="57" t="s">
        <v>1045</v>
      </c>
      <c r="D34" s="54" t="s">
        <v>1046</v>
      </c>
      <c r="E34" s="6" t="s">
        <v>82</v>
      </c>
      <c r="F34" s="19">
        <v>464657</v>
      </c>
      <c r="G34" s="24">
        <v>8699.77</v>
      </c>
      <c r="H34" s="24">
        <v>1.03</v>
      </c>
      <c r="I34" s="31"/>
      <c r="J34" s="31"/>
      <c r="K34" s="35"/>
    </row>
    <row r="35" spans="2:11" x14ac:dyDescent="0.35">
      <c r="B35" s="8" t="s">
        <v>1047</v>
      </c>
      <c r="C35" s="57" t="s">
        <v>1048</v>
      </c>
      <c r="D35" s="54" t="s">
        <v>1049</v>
      </c>
      <c r="E35" s="6" t="s">
        <v>150</v>
      </c>
      <c r="F35" s="19">
        <v>384260</v>
      </c>
      <c r="G35" s="24">
        <v>8375.91</v>
      </c>
      <c r="H35" s="24">
        <v>1</v>
      </c>
      <c r="I35" s="31"/>
      <c r="J35" s="31"/>
      <c r="K35" s="35"/>
    </row>
    <row r="36" spans="2:11" x14ac:dyDescent="0.35">
      <c r="B36" s="8" t="s">
        <v>384</v>
      </c>
      <c r="C36" s="57" t="s">
        <v>385</v>
      </c>
      <c r="D36" s="54" t="s">
        <v>386</v>
      </c>
      <c r="E36" s="6" t="s">
        <v>50</v>
      </c>
      <c r="F36" s="19">
        <v>539341</v>
      </c>
      <c r="G36" s="24">
        <v>8024.59</v>
      </c>
      <c r="H36" s="24">
        <v>0.95</v>
      </c>
      <c r="I36" s="31"/>
      <c r="J36" s="31"/>
      <c r="K36" s="35"/>
    </row>
    <row r="37" spans="2:11" x14ac:dyDescent="0.35">
      <c r="B37" s="8" t="s">
        <v>101</v>
      </c>
      <c r="C37" s="57" t="s">
        <v>102</v>
      </c>
      <c r="D37" s="54" t="s">
        <v>103</v>
      </c>
      <c r="E37" s="6" t="s">
        <v>104</v>
      </c>
      <c r="F37" s="19">
        <v>1235065</v>
      </c>
      <c r="G37" s="24">
        <v>7834.63</v>
      </c>
      <c r="H37" s="24">
        <v>0.93</v>
      </c>
      <c r="I37" s="31"/>
      <c r="J37" s="31"/>
      <c r="K37" s="35"/>
    </row>
    <row r="38" spans="2:11" x14ac:dyDescent="0.35">
      <c r="B38" s="8" t="s">
        <v>1050</v>
      </c>
      <c r="C38" s="57" t="s">
        <v>1051</v>
      </c>
      <c r="D38" s="54" t="s">
        <v>1052</v>
      </c>
      <c r="E38" s="6" t="s">
        <v>200</v>
      </c>
      <c r="F38" s="19">
        <v>815339</v>
      </c>
      <c r="G38" s="24">
        <v>7751.43</v>
      </c>
      <c r="H38" s="24">
        <v>0.92</v>
      </c>
      <c r="I38" s="31"/>
      <c r="J38" s="31"/>
      <c r="K38" s="35"/>
    </row>
    <row r="39" spans="2:11" x14ac:dyDescent="0.35">
      <c r="B39" s="8" t="s">
        <v>1053</v>
      </c>
      <c r="C39" s="57" t="s">
        <v>1054</v>
      </c>
      <c r="D39" s="54" t="s">
        <v>1055</v>
      </c>
      <c r="E39" s="6" t="s">
        <v>1056</v>
      </c>
      <c r="F39" s="19">
        <v>3038585</v>
      </c>
      <c r="G39" s="24">
        <v>7482.52</v>
      </c>
      <c r="H39" s="24">
        <v>0.89</v>
      </c>
      <c r="I39" s="31"/>
      <c r="J39" s="31"/>
      <c r="K39" s="35"/>
    </row>
    <row r="40" spans="2:11" x14ac:dyDescent="0.35">
      <c r="B40" s="8" t="s">
        <v>951</v>
      </c>
      <c r="C40" s="57" t="s">
        <v>952</v>
      </c>
      <c r="D40" s="54" t="s">
        <v>953</v>
      </c>
      <c r="E40" s="6" t="s">
        <v>67</v>
      </c>
      <c r="F40" s="19">
        <v>94279</v>
      </c>
      <c r="G40" s="24">
        <v>7450.78</v>
      </c>
      <c r="H40" s="24">
        <v>0.89</v>
      </c>
      <c r="I40" s="31"/>
      <c r="J40" s="31"/>
      <c r="K40" s="35"/>
    </row>
    <row r="41" spans="2:11" x14ac:dyDescent="0.35">
      <c r="B41" s="8" t="s">
        <v>405</v>
      </c>
      <c r="C41" s="57" t="s">
        <v>406</v>
      </c>
      <c r="D41" s="54" t="s">
        <v>407</v>
      </c>
      <c r="E41" s="6" t="s">
        <v>408</v>
      </c>
      <c r="F41" s="19">
        <v>3295588</v>
      </c>
      <c r="G41" s="24">
        <v>7423.31</v>
      </c>
      <c r="H41" s="24">
        <v>0.88</v>
      </c>
      <c r="I41" s="31"/>
      <c r="J41" s="31"/>
      <c r="K41" s="35"/>
    </row>
    <row r="42" spans="2:11" x14ac:dyDescent="0.35">
      <c r="B42" s="8" t="s">
        <v>1057</v>
      </c>
      <c r="C42" s="57" t="s">
        <v>1058</v>
      </c>
      <c r="D42" s="54" t="s">
        <v>1059</v>
      </c>
      <c r="E42" s="6" t="s">
        <v>82</v>
      </c>
      <c r="F42" s="19">
        <v>1187460</v>
      </c>
      <c r="G42" s="24">
        <v>7330.19</v>
      </c>
      <c r="H42" s="24">
        <v>0.87</v>
      </c>
      <c r="I42" s="31"/>
      <c r="J42" s="31"/>
      <c r="K42" s="35"/>
    </row>
    <row r="43" spans="2:11" x14ac:dyDescent="0.35">
      <c r="B43" s="8" t="s">
        <v>957</v>
      </c>
      <c r="C43" s="57" t="s">
        <v>958</v>
      </c>
      <c r="D43" s="54" t="s">
        <v>959</v>
      </c>
      <c r="E43" s="6" t="s">
        <v>71</v>
      </c>
      <c r="F43" s="19">
        <v>315709</v>
      </c>
      <c r="G43" s="24">
        <v>7282.3</v>
      </c>
      <c r="H43" s="24">
        <v>0.87</v>
      </c>
      <c r="I43" s="31"/>
      <c r="J43" s="31"/>
      <c r="K43" s="35"/>
    </row>
    <row r="44" spans="2:11" x14ac:dyDescent="0.35">
      <c r="B44" s="8" t="s">
        <v>1060</v>
      </c>
      <c r="C44" s="57" t="s">
        <v>1061</v>
      </c>
      <c r="D44" s="54" t="s">
        <v>1062</v>
      </c>
      <c r="E44" s="6" t="s">
        <v>1063</v>
      </c>
      <c r="F44" s="19">
        <v>1927046</v>
      </c>
      <c r="G44" s="24">
        <v>7117.54</v>
      </c>
      <c r="H44" s="24">
        <v>0.85</v>
      </c>
      <c r="I44" s="31"/>
      <c r="J44" s="31"/>
      <c r="K44" s="35"/>
    </row>
    <row r="45" spans="2:11" x14ac:dyDescent="0.35">
      <c r="B45" s="8" t="s">
        <v>539</v>
      </c>
      <c r="C45" s="57" t="s">
        <v>540</v>
      </c>
      <c r="D45" s="54" t="s">
        <v>541</v>
      </c>
      <c r="E45" s="6" t="s">
        <v>542</v>
      </c>
      <c r="F45" s="19">
        <v>626224</v>
      </c>
      <c r="G45" s="24">
        <v>6696.84</v>
      </c>
      <c r="H45" s="24">
        <v>0.8</v>
      </c>
      <c r="I45" s="31"/>
      <c r="J45" s="31"/>
      <c r="K45" s="35"/>
    </row>
    <row r="46" spans="2:11" x14ac:dyDescent="0.35">
      <c r="B46" s="8" t="s">
        <v>326</v>
      </c>
      <c r="C46" s="57" t="s">
        <v>327</v>
      </c>
      <c r="D46" s="54" t="s">
        <v>328</v>
      </c>
      <c r="E46" s="6" t="s">
        <v>50</v>
      </c>
      <c r="F46" s="19">
        <v>2405805</v>
      </c>
      <c r="G46" s="24">
        <v>6679.72</v>
      </c>
      <c r="H46" s="24">
        <v>0.79</v>
      </c>
      <c r="I46" s="31"/>
      <c r="J46" s="31"/>
      <c r="K46" s="35"/>
    </row>
    <row r="47" spans="2:11" x14ac:dyDescent="0.35">
      <c r="B47" s="8" t="s">
        <v>516</v>
      </c>
      <c r="C47" s="57" t="s">
        <v>517</v>
      </c>
      <c r="D47" s="54" t="s">
        <v>518</v>
      </c>
      <c r="E47" s="6" t="s">
        <v>316</v>
      </c>
      <c r="F47" s="19">
        <v>304278</v>
      </c>
      <c r="G47" s="24">
        <v>6662.62</v>
      </c>
      <c r="H47" s="24">
        <v>0.79</v>
      </c>
      <c r="I47" s="31"/>
      <c r="J47" s="31"/>
      <c r="K47" s="35"/>
    </row>
    <row r="48" spans="2:11" x14ac:dyDescent="0.35">
      <c r="B48" s="8" t="s">
        <v>378</v>
      </c>
      <c r="C48" s="57" t="s">
        <v>379</v>
      </c>
      <c r="D48" s="54" t="s">
        <v>380</v>
      </c>
      <c r="E48" s="6" t="s">
        <v>96</v>
      </c>
      <c r="F48" s="19">
        <v>467031</v>
      </c>
      <c r="G48" s="24">
        <v>6573.46</v>
      </c>
      <c r="H48" s="24">
        <v>0.78</v>
      </c>
      <c r="I48" s="31"/>
      <c r="J48" s="31"/>
      <c r="K48" s="35"/>
    </row>
    <row r="49" spans="2:11" x14ac:dyDescent="0.35">
      <c r="B49" s="8" t="s">
        <v>1064</v>
      </c>
      <c r="C49" s="57" t="s">
        <v>1065</v>
      </c>
      <c r="D49" s="54" t="s">
        <v>1066</v>
      </c>
      <c r="E49" s="6" t="s">
        <v>96</v>
      </c>
      <c r="F49" s="19">
        <v>518186</v>
      </c>
      <c r="G49" s="24">
        <v>5785.55</v>
      </c>
      <c r="H49" s="24">
        <v>0.69</v>
      </c>
      <c r="I49" s="31"/>
      <c r="J49" s="31"/>
      <c r="K49" s="35"/>
    </row>
    <row r="50" spans="2:11" x14ac:dyDescent="0.35">
      <c r="B50" s="8" t="s">
        <v>90</v>
      </c>
      <c r="C50" s="57" t="s">
        <v>91</v>
      </c>
      <c r="D50" s="54" t="s">
        <v>92</v>
      </c>
      <c r="E50" s="6" t="s">
        <v>67</v>
      </c>
      <c r="F50" s="19">
        <v>116901</v>
      </c>
      <c r="G50" s="24">
        <v>5580.39</v>
      </c>
      <c r="H50" s="24">
        <v>0.66</v>
      </c>
      <c r="I50" s="31"/>
      <c r="J50" s="31"/>
      <c r="K50" s="35"/>
    </row>
    <row r="51" spans="2:11" x14ac:dyDescent="0.35">
      <c r="B51" s="8" t="s">
        <v>948</v>
      </c>
      <c r="C51" s="57" t="s">
        <v>949</v>
      </c>
      <c r="D51" s="54" t="s">
        <v>950</v>
      </c>
      <c r="E51" s="6" t="s">
        <v>43</v>
      </c>
      <c r="F51" s="19">
        <v>561176</v>
      </c>
      <c r="G51" s="24">
        <v>5556.2</v>
      </c>
      <c r="H51" s="24">
        <v>0.66</v>
      </c>
      <c r="I51" s="31"/>
      <c r="J51" s="31"/>
      <c r="K51" s="35"/>
    </row>
    <row r="52" spans="2:11" x14ac:dyDescent="0.35">
      <c r="B52" s="8" t="s">
        <v>83</v>
      </c>
      <c r="C52" s="57" t="s">
        <v>84</v>
      </c>
      <c r="D52" s="54" t="s">
        <v>85</v>
      </c>
      <c r="E52" s="6" t="s">
        <v>86</v>
      </c>
      <c r="F52" s="19">
        <v>908121</v>
      </c>
      <c r="G52" s="24">
        <v>5525.92</v>
      </c>
      <c r="H52" s="24">
        <v>0.66</v>
      </c>
      <c r="I52" s="31"/>
      <c r="J52" s="31"/>
      <c r="K52" s="35"/>
    </row>
    <row r="53" spans="2:11" x14ac:dyDescent="0.35">
      <c r="B53" s="8" t="s">
        <v>1067</v>
      </c>
      <c r="C53" s="57" t="s">
        <v>1068</v>
      </c>
      <c r="D53" s="54" t="s">
        <v>1069</v>
      </c>
      <c r="E53" s="6" t="s">
        <v>86</v>
      </c>
      <c r="F53" s="19">
        <v>380207</v>
      </c>
      <c r="G53" s="24">
        <v>5438.86</v>
      </c>
      <c r="H53" s="24">
        <v>0.65</v>
      </c>
      <c r="I53" s="31"/>
      <c r="J53" s="31"/>
      <c r="K53" s="35"/>
    </row>
    <row r="54" spans="2:11" x14ac:dyDescent="0.35">
      <c r="B54" s="8" t="s">
        <v>1070</v>
      </c>
      <c r="C54" s="57" t="s">
        <v>1071</v>
      </c>
      <c r="D54" s="54" t="s">
        <v>1072</v>
      </c>
      <c r="E54" s="6" t="s">
        <v>487</v>
      </c>
      <c r="F54" s="19">
        <v>552649</v>
      </c>
      <c r="G54" s="24">
        <v>5325.88</v>
      </c>
      <c r="H54" s="24">
        <v>0.63</v>
      </c>
      <c r="I54" s="31"/>
      <c r="J54" s="31"/>
      <c r="K54" s="35"/>
    </row>
    <row r="55" spans="2:11" x14ac:dyDescent="0.35">
      <c r="B55" s="8" t="s">
        <v>1073</v>
      </c>
      <c r="C55" s="57" t="s">
        <v>1074</v>
      </c>
      <c r="D55" s="54" t="s">
        <v>1075</v>
      </c>
      <c r="E55" s="6" t="s">
        <v>146</v>
      </c>
      <c r="F55" s="19">
        <v>86019</v>
      </c>
      <c r="G55" s="24">
        <v>5206.3900000000003</v>
      </c>
      <c r="H55" s="24">
        <v>0.62</v>
      </c>
      <c r="I55" s="31"/>
      <c r="J55" s="31"/>
      <c r="K55" s="35"/>
    </row>
    <row r="56" spans="2:11" x14ac:dyDescent="0.35">
      <c r="B56" s="8" t="s">
        <v>498</v>
      </c>
      <c r="C56" s="57" t="s">
        <v>499</v>
      </c>
      <c r="D56" s="54" t="s">
        <v>500</v>
      </c>
      <c r="E56" s="6" t="s">
        <v>316</v>
      </c>
      <c r="F56" s="19">
        <v>100122</v>
      </c>
      <c r="G56" s="24">
        <v>4601.0600000000004</v>
      </c>
      <c r="H56" s="24">
        <v>0.55000000000000004</v>
      </c>
      <c r="I56" s="31"/>
      <c r="J56" s="31"/>
      <c r="K56" s="35"/>
    </row>
    <row r="57" spans="2:11" x14ac:dyDescent="0.35">
      <c r="B57" s="8" t="s">
        <v>1077</v>
      </c>
      <c r="C57" s="57" t="s">
        <v>1078</v>
      </c>
      <c r="D57" s="54" t="s">
        <v>1079</v>
      </c>
      <c r="E57" s="6" t="s">
        <v>1080</v>
      </c>
      <c r="F57" s="19">
        <v>211531</v>
      </c>
      <c r="G57" s="24">
        <v>4433.6899999999996</v>
      </c>
      <c r="H57" s="24">
        <v>0.53</v>
      </c>
      <c r="I57" s="31"/>
      <c r="J57" s="31"/>
      <c r="K57" s="35"/>
    </row>
    <row r="58" spans="2:11" x14ac:dyDescent="0.35">
      <c r="B58" s="8" t="s">
        <v>976</v>
      </c>
      <c r="C58" s="57" t="s">
        <v>977</v>
      </c>
      <c r="D58" s="54" t="s">
        <v>978</v>
      </c>
      <c r="E58" s="6" t="s">
        <v>67</v>
      </c>
      <c r="F58" s="19">
        <v>110135</v>
      </c>
      <c r="G58" s="24">
        <v>4054.18</v>
      </c>
      <c r="H58" s="24">
        <v>0.48</v>
      </c>
      <c r="I58" s="31"/>
      <c r="J58" s="31"/>
      <c r="K58" s="35"/>
    </row>
    <row r="59" spans="2:11" x14ac:dyDescent="0.35">
      <c r="B59" s="8" t="s">
        <v>415</v>
      </c>
      <c r="C59" s="57" t="s">
        <v>416</v>
      </c>
      <c r="D59" s="54" t="s">
        <v>417</v>
      </c>
      <c r="E59" s="6" t="s">
        <v>75</v>
      </c>
      <c r="F59" s="19">
        <v>1644417</v>
      </c>
      <c r="G59" s="24">
        <v>3902.2</v>
      </c>
      <c r="H59" s="24">
        <v>0.46</v>
      </c>
      <c r="I59" s="31"/>
      <c r="J59" s="31"/>
      <c r="K59" s="35"/>
    </row>
    <row r="60" spans="2:11" x14ac:dyDescent="0.35">
      <c r="C60" s="58" t="s">
        <v>175</v>
      </c>
      <c r="D60" s="54"/>
      <c r="E60" s="6"/>
      <c r="F60" s="19"/>
      <c r="G60" s="25">
        <v>842582.82</v>
      </c>
      <c r="H60" s="25">
        <v>100.19</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4006.98</v>
      </c>
      <c r="H102" s="24">
        <v>0.48</v>
      </c>
      <c r="I102" s="31"/>
      <c r="J102" s="31"/>
      <c r="K102" s="35"/>
    </row>
    <row r="103" spans="1:54" x14ac:dyDescent="0.35">
      <c r="C103" s="58" t="s">
        <v>175</v>
      </c>
      <c r="D103" s="54"/>
      <c r="E103" s="6"/>
      <c r="F103" s="19"/>
      <c r="G103" s="25">
        <v>4006.98</v>
      </c>
      <c r="H103" s="25">
        <v>0.48</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v>150</v>
      </c>
      <c r="H106" s="24">
        <v>0.02</v>
      </c>
      <c r="I106" s="31"/>
      <c r="J106" s="31"/>
      <c r="K106" s="35"/>
      <c r="L106" s="3"/>
      <c r="AI106" s="3"/>
      <c r="AV106" s="3"/>
      <c r="AX106" s="3"/>
      <c r="BB106" s="3"/>
    </row>
    <row r="107" spans="1:54" x14ac:dyDescent="0.35">
      <c r="B107" s="8"/>
      <c r="C107" s="57" t="s">
        <v>192</v>
      </c>
      <c r="D107" s="54"/>
      <c r="E107" s="6"/>
      <c r="F107" s="19"/>
      <c r="G107" s="24">
        <v>-5860.59</v>
      </c>
      <c r="H107" s="24">
        <v>-0.69000000000000006</v>
      </c>
      <c r="I107" s="31"/>
      <c r="J107" s="31"/>
      <c r="K107" s="35"/>
    </row>
    <row r="108" spans="1:54" x14ac:dyDescent="0.35">
      <c r="C108" s="58" t="s">
        <v>175</v>
      </c>
      <c r="D108" s="54"/>
      <c r="E108" s="6"/>
      <c r="F108" s="19"/>
      <c r="G108" s="25">
        <v>-5710.59</v>
      </c>
      <c r="H108" s="25">
        <v>-0.67</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840879.21</v>
      </c>
      <c r="H110" s="26">
        <v>100</v>
      </c>
      <c r="I110" s="32"/>
      <c r="J110" s="32"/>
      <c r="K110" s="36"/>
    </row>
    <row r="112" spans="1:54" s="50" customFormat="1" ht="15" x14ac:dyDescent="0.4">
      <c r="C112" s="50" t="s">
        <v>4704</v>
      </c>
      <c r="F112" s="51"/>
      <c r="G112" s="51"/>
      <c r="H112" s="51"/>
    </row>
    <row r="113" spans="2:11" s="42" customFormat="1" ht="27" x14ac:dyDescent="0.35">
      <c r="B113" s="43"/>
      <c r="C113" s="43" t="s">
        <v>4699</v>
      </c>
      <c r="D113" s="43" t="s">
        <v>4700</v>
      </c>
      <c r="E113" s="43" t="s">
        <v>4701</v>
      </c>
      <c r="F113" s="44" t="s">
        <v>34</v>
      </c>
      <c r="G113" s="45" t="s">
        <v>4702</v>
      </c>
      <c r="H113" s="44" t="s">
        <v>36</v>
      </c>
      <c r="I113" s="43" t="s">
        <v>39</v>
      </c>
    </row>
    <row r="114" spans="2:11" s="42" customFormat="1" ht="13.5" x14ac:dyDescent="0.35">
      <c r="B114" s="43"/>
      <c r="C114" s="43" t="s">
        <v>4698</v>
      </c>
      <c r="D114" s="43"/>
      <c r="E114" s="43"/>
      <c r="F114" s="44"/>
      <c r="G114" s="45"/>
      <c r="H114" s="44"/>
      <c r="I114" s="43"/>
    </row>
    <row r="115" spans="2:11" s="2" customFormat="1" ht="13.5" x14ac:dyDescent="0.35">
      <c r="B115" s="46">
        <v>2300127</v>
      </c>
      <c r="C115" s="46" t="s">
        <v>4946</v>
      </c>
      <c r="D115" s="46" t="s">
        <v>4697</v>
      </c>
      <c r="E115" s="46" t="s">
        <v>12</v>
      </c>
      <c r="F115" s="47">
        <v>3000</v>
      </c>
      <c r="G115" s="47">
        <v>668.40150000000006</v>
      </c>
      <c r="H115" s="47">
        <v>0.08</v>
      </c>
      <c r="I115" s="46"/>
    </row>
    <row r="116" spans="2:11" s="1" customFormat="1" ht="13.5" x14ac:dyDescent="0.35">
      <c r="B116" s="48"/>
      <c r="C116" s="48" t="s">
        <v>4703</v>
      </c>
      <c r="D116" s="48"/>
      <c r="E116" s="48"/>
      <c r="F116" s="49"/>
      <c r="G116" s="49">
        <v>668.40150000000006</v>
      </c>
      <c r="H116" s="49">
        <v>0.08</v>
      </c>
      <c r="I116" s="48"/>
    </row>
    <row r="118" spans="2:11" x14ac:dyDescent="0.35">
      <c r="C118" s="1" t="s">
        <v>194</v>
      </c>
    </row>
    <row r="119" spans="2:11" x14ac:dyDescent="0.35">
      <c r="C119" s="37" t="s">
        <v>195</v>
      </c>
      <c r="D119" s="37"/>
      <c r="E119" s="37"/>
      <c r="F119" s="37"/>
      <c r="G119" s="37"/>
      <c r="H119" s="37"/>
      <c r="I119" s="37"/>
      <c r="J119" s="37"/>
      <c r="K119" s="37"/>
    </row>
    <row r="120" spans="2:11" x14ac:dyDescent="0.35">
      <c r="C120" s="2" t="s">
        <v>196</v>
      </c>
    </row>
    <row r="121" spans="2:11" x14ac:dyDescent="0.35">
      <c r="C121" s="2" t="s">
        <v>197</v>
      </c>
    </row>
    <row r="122" spans="2:11" ht="30" customHeight="1" x14ac:dyDescent="0.35">
      <c r="C122" s="89" t="s">
        <v>198</v>
      </c>
      <c r="D122" s="90"/>
      <c r="E122" s="90"/>
      <c r="F122" s="90"/>
      <c r="G122" s="90"/>
      <c r="H122" s="90"/>
      <c r="I122" s="90"/>
      <c r="J122" s="90"/>
      <c r="K122" s="90"/>
    </row>
    <row r="123" spans="2:11" x14ac:dyDescent="0.35">
      <c r="C123" s="2" t="s">
        <v>199</v>
      </c>
    </row>
    <row r="125" spans="2:11" x14ac:dyDescent="0.35">
      <c r="C125" s="86" t="s">
        <v>5013</v>
      </c>
      <c r="E125" s="86" t="s">
        <v>5014</v>
      </c>
      <c r="F125" s="87"/>
    </row>
    <row r="126" spans="2:11" x14ac:dyDescent="0.35">
      <c r="E126" s="2" t="s">
        <v>5024</v>
      </c>
    </row>
  </sheetData>
  <mergeCells count="1">
    <mergeCell ref="C122:K122"/>
  </mergeCells>
  <hyperlinks>
    <hyperlink ref="J2" location="'Index'!A1" display="'Index'!A1" xr:uid="{92FAAF41-A97F-4FCB-87B3-5F0F58DD42AB}"/>
  </hyperlinks>
  <pageMargins left="0.7" right="0.7" top="0.75" bottom="0.75" header="0.3" footer="0.3"/>
  <pageSetup orientation="portrait" horizontalDpi="4294967293"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6A18B-7723-4B7D-82AF-58D1135A3CF5}">
  <sheetPr codeName="Sheet1118"/>
  <dimension ref="A1:IV114"/>
  <sheetViews>
    <sheetView showGridLines="0" zoomScale="90" zoomScaleNormal="90" workbookViewId="0">
      <pane ySplit="6" topLeftCell="A9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4563</v>
      </c>
      <c r="J2" s="38" t="s">
        <v>4693</v>
      </c>
    </row>
    <row r="3" spans="1:54" ht="16" x14ac:dyDescent="0.4">
      <c r="C3" s="1" t="s">
        <v>28</v>
      </c>
      <c r="D3" s="21" t="s">
        <v>4564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842</v>
      </c>
      <c r="C10" s="57" t="s">
        <v>843</v>
      </c>
      <c r="D10" s="54" t="s">
        <v>844</v>
      </c>
      <c r="E10" s="6" t="s">
        <v>202</v>
      </c>
      <c r="F10" s="19">
        <v>8931965</v>
      </c>
      <c r="G10" s="24">
        <v>37755.42</v>
      </c>
      <c r="H10" s="24">
        <v>5.46</v>
      </c>
      <c r="I10" s="31"/>
      <c r="J10" s="31"/>
      <c r="K10" s="35"/>
    </row>
    <row r="11" spans="1:54" x14ac:dyDescent="0.35">
      <c r="B11" s="8" t="s">
        <v>848</v>
      </c>
      <c r="C11" s="57" t="s">
        <v>849</v>
      </c>
      <c r="D11" s="54" t="s">
        <v>850</v>
      </c>
      <c r="E11" s="6" t="s">
        <v>851</v>
      </c>
      <c r="F11" s="19">
        <v>2262814</v>
      </c>
      <c r="G11" s="24">
        <v>33118.550000000003</v>
      </c>
      <c r="H11" s="24">
        <v>4.79</v>
      </c>
      <c r="I11" s="31"/>
      <c r="J11" s="31"/>
      <c r="K11" s="35"/>
    </row>
    <row r="12" spans="1:54" x14ac:dyDescent="0.35">
      <c r="B12" s="8" t="s">
        <v>855</v>
      </c>
      <c r="C12" s="57" t="s">
        <v>856</v>
      </c>
      <c r="D12" s="54" t="s">
        <v>857</v>
      </c>
      <c r="E12" s="6" t="s">
        <v>246</v>
      </c>
      <c r="F12" s="19">
        <v>3366351</v>
      </c>
      <c r="G12" s="24">
        <v>32993.61</v>
      </c>
      <c r="H12" s="24">
        <v>4.7699999999999996</v>
      </c>
      <c r="I12" s="31"/>
      <c r="J12" s="31"/>
      <c r="K12" s="35"/>
    </row>
    <row r="13" spans="1:54" x14ac:dyDescent="0.35">
      <c r="B13" s="8" t="s">
        <v>2634</v>
      </c>
      <c r="C13" s="57" t="s">
        <v>2635</v>
      </c>
      <c r="D13" s="54" t="s">
        <v>2636</v>
      </c>
      <c r="E13" s="6" t="s">
        <v>50</v>
      </c>
      <c r="F13" s="19">
        <v>4712365</v>
      </c>
      <c r="G13" s="24">
        <v>32340.959999999999</v>
      </c>
      <c r="H13" s="24">
        <v>4.68</v>
      </c>
      <c r="I13" s="31"/>
      <c r="J13" s="31"/>
      <c r="K13" s="35"/>
    </row>
    <row r="14" spans="1:54" x14ac:dyDescent="0.35">
      <c r="B14" s="8" t="s">
        <v>839</v>
      </c>
      <c r="C14" s="57" t="s">
        <v>840</v>
      </c>
      <c r="D14" s="54" t="s">
        <v>841</v>
      </c>
      <c r="E14" s="6" t="s">
        <v>123</v>
      </c>
      <c r="F14" s="19">
        <v>11908238</v>
      </c>
      <c r="G14" s="24">
        <v>26448.2</v>
      </c>
      <c r="H14" s="24">
        <v>3.83</v>
      </c>
      <c r="I14" s="31"/>
      <c r="J14" s="31"/>
      <c r="K14" s="35"/>
    </row>
    <row r="15" spans="1:54" x14ac:dyDescent="0.35">
      <c r="B15" s="8" t="s">
        <v>206</v>
      </c>
      <c r="C15" s="57" t="s">
        <v>207</v>
      </c>
      <c r="D15" s="54" t="s">
        <v>208</v>
      </c>
      <c r="E15" s="6" t="s">
        <v>96</v>
      </c>
      <c r="F15" s="19">
        <v>86045</v>
      </c>
      <c r="G15" s="24">
        <v>26153.94</v>
      </c>
      <c r="H15" s="24">
        <v>3.78</v>
      </c>
      <c r="I15" s="31"/>
      <c r="J15" s="31"/>
      <c r="K15" s="35"/>
    </row>
    <row r="16" spans="1:54" x14ac:dyDescent="0.35">
      <c r="B16" s="8" t="s">
        <v>1015</v>
      </c>
      <c r="C16" s="57" t="s">
        <v>1016</v>
      </c>
      <c r="D16" s="54" t="s">
        <v>1017</v>
      </c>
      <c r="E16" s="6" t="s">
        <v>123</v>
      </c>
      <c r="F16" s="19">
        <v>370968</v>
      </c>
      <c r="G16" s="24">
        <v>25940.49</v>
      </c>
      <c r="H16" s="24">
        <v>3.75</v>
      </c>
      <c r="I16" s="31"/>
      <c r="J16" s="31"/>
      <c r="K16" s="35"/>
    </row>
    <row r="17" spans="2:11" x14ac:dyDescent="0.35">
      <c r="B17" s="8" t="s">
        <v>375</v>
      </c>
      <c r="C17" s="57" t="s">
        <v>376</v>
      </c>
      <c r="D17" s="54" t="s">
        <v>377</v>
      </c>
      <c r="E17" s="6" t="s">
        <v>67</v>
      </c>
      <c r="F17" s="19">
        <v>951350</v>
      </c>
      <c r="G17" s="24">
        <v>24593.35</v>
      </c>
      <c r="H17" s="24">
        <v>3.56</v>
      </c>
      <c r="I17" s="31"/>
      <c r="J17" s="31"/>
      <c r="K17" s="35"/>
    </row>
    <row r="18" spans="2:11" x14ac:dyDescent="0.35">
      <c r="B18" s="8" t="s">
        <v>387</v>
      </c>
      <c r="C18" s="57" t="s">
        <v>388</v>
      </c>
      <c r="D18" s="54" t="s">
        <v>389</v>
      </c>
      <c r="E18" s="6" t="s">
        <v>96</v>
      </c>
      <c r="F18" s="19">
        <v>1263106</v>
      </c>
      <c r="G18" s="24">
        <v>24057.75</v>
      </c>
      <c r="H18" s="24">
        <v>3.48</v>
      </c>
      <c r="I18" s="31"/>
      <c r="J18" s="31"/>
      <c r="K18" s="35"/>
    </row>
    <row r="19" spans="2:11" x14ac:dyDescent="0.35">
      <c r="B19" s="8" t="s">
        <v>835</v>
      </c>
      <c r="C19" s="57" t="s">
        <v>836</v>
      </c>
      <c r="D19" s="54" t="s">
        <v>837</v>
      </c>
      <c r="E19" s="6" t="s">
        <v>838</v>
      </c>
      <c r="F19" s="19">
        <v>6849649</v>
      </c>
      <c r="G19" s="24">
        <v>23699.79</v>
      </c>
      <c r="H19" s="24">
        <v>3.43</v>
      </c>
      <c r="I19" s="31"/>
      <c r="J19" s="31"/>
      <c r="K19" s="35"/>
    </row>
    <row r="20" spans="2:11" x14ac:dyDescent="0.35">
      <c r="B20" s="8" t="s">
        <v>861</v>
      </c>
      <c r="C20" s="57" t="s">
        <v>862</v>
      </c>
      <c r="D20" s="54" t="s">
        <v>863</v>
      </c>
      <c r="E20" s="6" t="s">
        <v>127</v>
      </c>
      <c r="F20" s="19">
        <v>1954932</v>
      </c>
      <c r="G20" s="24">
        <v>23475.8</v>
      </c>
      <c r="H20" s="24">
        <v>3.4</v>
      </c>
      <c r="I20" s="31"/>
      <c r="J20" s="31"/>
      <c r="K20" s="35"/>
    </row>
    <row r="21" spans="2:11" x14ac:dyDescent="0.35">
      <c r="B21" s="8" t="s">
        <v>446</v>
      </c>
      <c r="C21" s="57" t="s">
        <v>447</v>
      </c>
      <c r="D21" s="54" t="s">
        <v>448</v>
      </c>
      <c r="E21" s="6" t="s">
        <v>96</v>
      </c>
      <c r="F21" s="19">
        <v>1312167</v>
      </c>
      <c r="G21" s="24">
        <v>20906.099999999999</v>
      </c>
      <c r="H21" s="24">
        <v>3.02</v>
      </c>
      <c r="I21" s="31"/>
      <c r="J21" s="31"/>
      <c r="K21" s="35"/>
    </row>
    <row r="22" spans="2:11" x14ac:dyDescent="0.35">
      <c r="B22" s="8" t="s">
        <v>524</v>
      </c>
      <c r="C22" s="57" t="s">
        <v>525</v>
      </c>
      <c r="D22" s="54" t="s">
        <v>526</v>
      </c>
      <c r="E22" s="6" t="s">
        <v>82</v>
      </c>
      <c r="F22" s="19">
        <v>240000</v>
      </c>
      <c r="G22" s="24">
        <v>20472.72</v>
      </c>
      <c r="H22" s="24">
        <v>2.96</v>
      </c>
      <c r="I22" s="31"/>
      <c r="J22" s="31"/>
      <c r="K22" s="35"/>
    </row>
    <row r="23" spans="2:11" x14ac:dyDescent="0.35">
      <c r="B23" s="8" t="s">
        <v>4565</v>
      </c>
      <c r="C23" s="57" t="s">
        <v>492</v>
      </c>
      <c r="D23" s="54" t="s">
        <v>493</v>
      </c>
      <c r="E23" s="6" t="s">
        <v>494</v>
      </c>
      <c r="F23" s="19">
        <v>2305427</v>
      </c>
      <c r="G23" s="24">
        <v>20301.36</v>
      </c>
      <c r="H23" s="24">
        <v>2.94</v>
      </c>
      <c r="I23" s="31"/>
      <c r="J23" s="31"/>
      <c r="K23" s="35" t="s">
        <v>4968</v>
      </c>
    </row>
    <row r="24" spans="2:11" x14ac:dyDescent="0.35">
      <c r="B24" s="8" t="s">
        <v>300</v>
      </c>
      <c r="C24" s="57" t="s">
        <v>301</v>
      </c>
      <c r="D24" s="54" t="s">
        <v>302</v>
      </c>
      <c r="E24" s="6" t="s">
        <v>290</v>
      </c>
      <c r="F24" s="19">
        <v>56748</v>
      </c>
      <c r="G24" s="24">
        <v>19125.009999999998</v>
      </c>
      <c r="H24" s="24">
        <v>2.77</v>
      </c>
      <c r="I24" s="31"/>
      <c r="J24" s="31"/>
      <c r="K24" s="35"/>
    </row>
    <row r="25" spans="2:11" x14ac:dyDescent="0.35">
      <c r="B25" s="8" t="s">
        <v>64</v>
      </c>
      <c r="C25" s="57" t="s">
        <v>65</v>
      </c>
      <c r="D25" s="54" t="s">
        <v>66</v>
      </c>
      <c r="E25" s="6" t="s">
        <v>67</v>
      </c>
      <c r="F25" s="19">
        <v>159285</v>
      </c>
      <c r="G25" s="24">
        <v>19027.95</v>
      </c>
      <c r="H25" s="24">
        <v>2.75</v>
      </c>
      <c r="I25" s="31"/>
      <c r="J25" s="31"/>
      <c r="K25" s="35"/>
    </row>
    <row r="26" spans="2:11" x14ac:dyDescent="0.35">
      <c r="B26" s="8" t="s">
        <v>120</v>
      </c>
      <c r="C26" s="57" t="s">
        <v>121</v>
      </c>
      <c r="D26" s="54" t="s">
        <v>122</v>
      </c>
      <c r="E26" s="6" t="s">
        <v>123</v>
      </c>
      <c r="F26" s="19">
        <v>11232345</v>
      </c>
      <c r="G26" s="24">
        <v>17836.96</v>
      </c>
      <c r="H26" s="24">
        <v>2.58</v>
      </c>
      <c r="I26" s="31"/>
      <c r="J26" s="31"/>
      <c r="K26" s="35"/>
    </row>
    <row r="27" spans="2:11" x14ac:dyDescent="0.35">
      <c r="B27" s="8" t="s">
        <v>390</v>
      </c>
      <c r="C27" s="57" t="s">
        <v>391</v>
      </c>
      <c r="D27" s="54" t="s">
        <v>392</v>
      </c>
      <c r="E27" s="6" t="s">
        <v>67</v>
      </c>
      <c r="F27" s="19">
        <v>2872950</v>
      </c>
      <c r="G27" s="24">
        <v>17830.96</v>
      </c>
      <c r="H27" s="24">
        <v>2.58</v>
      </c>
      <c r="I27" s="31"/>
      <c r="J27" s="31"/>
      <c r="K27" s="35"/>
    </row>
    <row r="28" spans="2:11" x14ac:dyDescent="0.35">
      <c r="B28" s="8" t="s">
        <v>372</v>
      </c>
      <c r="C28" s="57" t="s">
        <v>373</v>
      </c>
      <c r="D28" s="54" t="s">
        <v>374</v>
      </c>
      <c r="E28" s="6" t="s">
        <v>50</v>
      </c>
      <c r="F28" s="19">
        <v>2185044</v>
      </c>
      <c r="G28" s="24">
        <v>17664.990000000002</v>
      </c>
      <c r="H28" s="24">
        <v>2.56</v>
      </c>
      <c r="I28" s="31"/>
      <c r="J28" s="31"/>
      <c r="K28" s="35"/>
    </row>
    <row r="29" spans="2:11" x14ac:dyDescent="0.35">
      <c r="B29" s="8" t="s">
        <v>864</v>
      </c>
      <c r="C29" s="57" t="s">
        <v>865</v>
      </c>
      <c r="D29" s="54" t="s">
        <v>866</v>
      </c>
      <c r="E29" s="6" t="s">
        <v>867</v>
      </c>
      <c r="F29" s="19">
        <v>3916708</v>
      </c>
      <c r="G29" s="24">
        <v>16448.22</v>
      </c>
      <c r="H29" s="24">
        <v>2.38</v>
      </c>
      <c r="I29" s="31"/>
      <c r="J29" s="31"/>
      <c r="K29" s="35"/>
    </row>
    <row r="30" spans="2:11" x14ac:dyDescent="0.35">
      <c r="B30" s="8" t="s">
        <v>925</v>
      </c>
      <c r="C30" s="57" t="s">
        <v>926</v>
      </c>
      <c r="D30" s="54" t="s">
        <v>927</v>
      </c>
      <c r="E30" s="6" t="s">
        <v>96</v>
      </c>
      <c r="F30" s="19">
        <v>404515</v>
      </c>
      <c r="G30" s="24">
        <v>16385.89</v>
      </c>
      <c r="H30" s="24">
        <v>2.37</v>
      </c>
      <c r="I30" s="31"/>
      <c r="J30" s="31"/>
      <c r="K30" s="35"/>
    </row>
    <row r="31" spans="2:11" x14ac:dyDescent="0.35">
      <c r="B31" s="8" t="s">
        <v>128</v>
      </c>
      <c r="C31" s="57" t="s">
        <v>129</v>
      </c>
      <c r="D31" s="54" t="s">
        <v>130</v>
      </c>
      <c r="E31" s="6" t="s">
        <v>131</v>
      </c>
      <c r="F31" s="19">
        <v>3297389</v>
      </c>
      <c r="G31" s="24">
        <v>16285.8</v>
      </c>
      <c r="H31" s="24">
        <v>2.36</v>
      </c>
      <c r="I31" s="31"/>
      <c r="J31" s="31"/>
      <c r="K31" s="35"/>
    </row>
    <row r="32" spans="2:11" x14ac:dyDescent="0.35">
      <c r="B32" s="8" t="s">
        <v>852</v>
      </c>
      <c r="C32" s="57" t="s">
        <v>853</v>
      </c>
      <c r="D32" s="54" t="s">
        <v>854</v>
      </c>
      <c r="E32" s="6" t="s">
        <v>123</v>
      </c>
      <c r="F32" s="19">
        <v>795000</v>
      </c>
      <c r="G32" s="24">
        <v>15621.35</v>
      </c>
      <c r="H32" s="24">
        <v>2.2599999999999998</v>
      </c>
      <c r="I32" s="31"/>
      <c r="J32" s="31"/>
      <c r="K32" s="35"/>
    </row>
    <row r="33" spans="2:11" x14ac:dyDescent="0.35">
      <c r="B33" s="8" t="s">
        <v>158</v>
      </c>
      <c r="C33" s="57" t="s">
        <v>159</v>
      </c>
      <c r="D33" s="54" t="s">
        <v>160</v>
      </c>
      <c r="E33" s="6" t="s">
        <v>139</v>
      </c>
      <c r="F33" s="19">
        <v>456000</v>
      </c>
      <c r="G33" s="24">
        <v>14813.16</v>
      </c>
      <c r="H33" s="24">
        <v>2.14</v>
      </c>
      <c r="I33" s="31"/>
      <c r="J33" s="31"/>
      <c r="K33" s="35"/>
    </row>
    <row r="34" spans="2:11" x14ac:dyDescent="0.35">
      <c r="B34" s="8" t="s">
        <v>3043</v>
      </c>
      <c r="C34" s="57" t="s">
        <v>3044</v>
      </c>
      <c r="D34" s="54" t="s">
        <v>3045</v>
      </c>
      <c r="E34" s="6" t="s">
        <v>838</v>
      </c>
      <c r="F34" s="19">
        <v>668512</v>
      </c>
      <c r="G34" s="24">
        <v>13029.3</v>
      </c>
      <c r="H34" s="24">
        <v>1.89</v>
      </c>
      <c r="I34" s="31"/>
      <c r="J34" s="31"/>
      <c r="K34" s="35"/>
    </row>
    <row r="35" spans="2:11" x14ac:dyDescent="0.35">
      <c r="B35" s="8" t="s">
        <v>1044</v>
      </c>
      <c r="C35" s="57" t="s">
        <v>1045</v>
      </c>
      <c r="D35" s="54" t="s">
        <v>1046</v>
      </c>
      <c r="E35" s="6" t="s">
        <v>82</v>
      </c>
      <c r="F35" s="19">
        <v>650000</v>
      </c>
      <c r="G35" s="24">
        <v>12169.95</v>
      </c>
      <c r="H35" s="24">
        <v>1.76</v>
      </c>
      <c r="I35" s="31"/>
      <c r="J35" s="31"/>
      <c r="K35" s="35"/>
    </row>
    <row r="36" spans="2:11" x14ac:dyDescent="0.35">
      <c r="B36" s="8" t="s">
        <v>561</v>
      </c>
      <c r="C36" s="57" t="s">
        <v>562</v>
      </c>
      <c r="D36" s="54" t="s">
        <v>563</v>
      </c>
      <c r="E36" s="6" t="s">
        <v>123</v>
      </c>
      <c r="F36" s="19">
        <v>3027169</v>
      </c>
      <c r="G36" s="24">
        <v>11398.8</v>
      </c>
      <c r="H36" s="24">
        <v>1.65</v>
      </c>
      <c r="I36" s="31"/>
      <c r="J36" s="31"/>
      <c r="K36" s="35"/>
    </row>
    <row r="37" spans="2:11" x14ac:dyDescent="0.35">
      <c r="B37" s="8" t="s">
        <v>434</v>
      </c>
      <c r="C37" s="57" t="s">
        <v>435</v>
      </c>
      <c r="D37" s="54" t="s">
        <v>436</v>
      </c>
      <c r="E37" s="6" t="s">
        <v>135</v>
      </c>
      <c r="F37" s="19">
        <v>684099</v>
      </c>
      <c r="G37" s="24">
        <v>9836.32</v>
      </c>
      <c r="H37" s="24">
        <v>1.42</v>
      </c>
      <c r="I37" s="31"/>
      <c r="J37" s="31"/>
      <c r="K37" s="35"/>
    </row>
    <row r="38" spans="2:11" x14ac:dyDescent="0.35">
      <c r="B38" s="8" t="s">
        <v>519</v>
      </c>
      <c r="C38" s="57" t="s">
        <v>520</v>
      </c>
      <c r="D38" s="54" t="s">
        <v>521</v>
      </c>
      <c r="E38" s="6" t="s">
        <v>86</v>
      </c>
      <c r="F38" s="19">
        <v>3029115</v>
      </c>
      <c r="G38" s="24">
        <v>9234.26</v>
      </c>
      <c r="H38" s="24">
        <v>1.34</v>
      </c>
      <c r="I38" s="31"/>
      <c r="J38" s="31"/>
      <c r="K38" s="35"/>
    </row>
    <row r="39" spans="2:11" x14ac:dyDescent="0.35">
      <c r="B39" s="8" t="s">
        <v>4115</v>
      </c>
      <c r="C39" s="57" t="s">
        <v>4116</v>
      </c>
      <c r="D39" s="54" t="s">
        <v>4117</v>
      </c>
      <c r="E39" s="6" t="s">
        <v>82</v>
      </c>
      <c r="F39" s="19">
        <v>859985</v>
      </c>
      <c r="G39" s="24">
        <v>8760.24</v>
      </c>
      <c r="H39" s="24">
        <v>1.27</v>
      </c>
      <c r="I39" s="31"/>
      <c r="J39" s="31"/>
      <c r="K39" s="35"/>
    </row>
    <row r="40" spans="2:11" x14ac:dyDescent="0.35">
      <c r="B40" s="8" t="s">
        <v>868</v>
      </c>
      <c r="C40" s="57" t="s">
        <v>869</v>
      </c>
      <c r="D40" s="54" t="s">
        <v>870</v>
      </c>
      <c r="E40" s="6" t="s">
        <v>146</v>
      </c>
      <c r="F40" s="19">
        <v>1586326</v>
      </c>
      <c r="G40" s="24">
        <v>8154.51</v>
      </c>
      <c r="H40" s="24">
        <v>1.18</v>
      </c>
      <c r="I40" s="31"/>
      <c r="J40" s="31"/>
      <c r="K40" s="35"/>
    </row>
    <row r="41" spans="2:11" x14ac:dyDescent="0.35">
      <c r="B41" s="8" t="s">
        <v>461</v>
      </c>
      <c r="C41" s="57" t="s">
        <v>462</v>
      </c>
      <c r="D41" s="54" t="s">
        <v>463</v>
      </c>
      <c r="E41" s="6" t="s">
        <v>123</v>
      </c>
      <c r="F41" s="19">
        <v>2190415</v>
      </c>
      <c r="G41" s="24">
        <v>7330.22</v>
      </c>
      <c r="H41" s="24">
        <v>1.06</v>
      </c>
      <c r="I41" s="31"/>
      <c r="J41" s="31"/>
      <c r="K41" s="35"/>
    </row>
    <row r="42" spans="2:11" x14ac:dyDescent="0.35">
      <c r="B42" s="8" t="s">
        <v>263</v>
      </c>
      <c r="C42" s="57" t="s">
        <v>264</v>
      </c>
      <c r="D42" s="54" t="s">
        <v>265</v>
      </c>
      <c r="E42" s="6" t="s">
        <v>96</v>
      </c>
      <c r="F42" s="19">
        <v>1262500</v>
      </c>
      <c r="G42" s="24">
        <v>6655.9</v>
      </c>
      <c r="H42" s="24">
        <v>0.96</v>
      </c>
      <c r="I42" s="31"/>
      <c r="J42" s="31"/>
      <c r="K42" s="35"/>
    </row>
    <row r="43" spans="2:11" x14ac:dyDescent="0.35">
      <c r="B43" s="8" t="s">
        <v>112</v>
      </c>
      <c r="C43" s="57" t="s">
        <v>113</v>
      </c>
      <c r="D43" s="54" t="s">
        <v>114</v>
      </c>
      <c r="E43" s="6" t="s">
        <v>115</v>
      </c>
      <c r="F43" s="19">
        <v>146187</v>
      </c>
      <c r="G43" s="24">
        <v>6626.95</v>
      </c>
      <c r="H43" s="24">
        <v>0.96</v>
      </c>
      <c r="I43" s="31"/>
      <c r="J43" s="31"/>
      <c r="K43" s="35"/>
    </row>
    <row r="44" spans="2:11" x14ac:dyDescent="0.35">
      <c r="B44" s="8" t="s">
        <v>87</v>
      </c>
      <c r="C44" s="57" t="s">
        <v>88</v>
      </c>
      <c r="D44" s="54" t="s">
        <v>89</v>
      </c>
      <c r="E44" s="6" t="s">
        <v>50</v>
      </c>
      <c r="F44" s="19">
        <v>137850</v>
      </c>
      <c r="G44" s="24">
        <v>6432.01</v>
      </c>
      <c r="H44" s="24">
        <v>0.93</v>
      </c>
      <c r="I44" s="31"/>
      <c r="J44" s="31"/>
      <c r="K44" s="35"/>
    </row>
    <row r="45" spans="2:11" x14ac:dyDescent="0.35">
      <c r="B45" s="8" t="s">
        <v>951</v>
      </c>
      <c r="C45" s="57" t="s">
        <v>952</v>
      </c>
      <c r="D45" s="54" t="s">
        <v>953</v>
      </c>
      <c r="E45" s="6" t="s">
        <v>67</v>
      </c>
      <c r="F45" s="19">
        <v>70000</v>
      </c>
      <c r="G45" s="24">
        <v>5532.03</v>
      </c>
      <c r="H45" s="24">
        <v>0.8</v>
      </c>
      <c r="I45" s="31"/>
      <c r="J45" s="31"/>
      <c r="K45" s="35"/>
    </row>
    <row r="46" spans="2:11" x14ac:dyDescent="0.35">
      <c r="B46" s="8" t="s">
        <v>910</v>
      </c>
      <c r="C46" s="57" t="s">
        <v>911</v>
      </c>
      <c r="D46" s="54" t="s">
        <v>912</v>
      </c>
      <c r="E46" s="6" t="s">
        <v>146</v>
      </c>
      <c r="F46" s="19">
        <v>331400</v>
      </c>
      <c r="G46" s="24">
        <v>4108.03</v>
      </c>
      <c r="H46" s="24">
        <v>0.59</v>
      </c>
      <c r="I46" s="31"/>
      <c r="J46" s="31"/>
      <c r="K46" s="35"/>
    </row>
    <row r="47" spans="2:11" x14ac:dyDescent="0.35">
      <c r="B47" s="8" t="s">
        <v>396</v>
      </c>
      <c r="C47" s="57" t="s">
        <v>397</v>
      </c>
      <c r="D47" s="54" t="s">
        <v>398</v>
      </c>
      <c r="E47" s="6" t="s">
        <v>135</v>
      </c>
      <c r="F47" s="19">
        <v>44827</v>
      </c>
      <c r="G47" s="24">
        <v>1408.13</v>
      </c>
      <c r="H47" s="24">
        <v>0.2</v>
      </c>
      <c r="I47" s="31"/>
      <c r="J47" s="31"/>
      <c r="K47" s="35"/>
    </row>
    <row r="48" spans="2:11" x14ac:dyDescent="0.35">
      <c r="B48" s="8" t="s">
        <v>132</v>
      </c>
      <c r="C48" s="57" t="s">
        <v>133</v>
      </c>
      <c r="D48" s="54" t="s">
        <v>134</v>
      </c>
      <c r="E48" s="6" t="s">
        <v>135</v>
      </c>
      <c r="F48" s="19">
        <v>50000</v>
      </c>
      <c r="G48" s="24">
        <v>1237.0999999999999</v>
      </c>
      <c r="H48" s="24">
        <v>0.18</v>
      </c>
      <c r="I48" s="31"/>
      <c r="J48" s="31"/>
      <c r="K48" s="35"/>
    </row>
    <row r="49" spans="2:11" x14ac:dyDescent="0.35">
      <c r="B49" s="8" t="s">
        <v>228</v>
      </c>
      <c r="C49" s="57" t="s">
        <v>229</v>
      </c>
      <c r="D49" s="54" t="s">
        <v>230</v>
      </c>
      <c r="E49" s="6" t="s">
        <v>96</v>
      </c>
      <c r="F49" s="19">
        <v>55451</v>
      </c>
      <c r="G49" s="24">
        <v>861.04</v>
      </c>
      <c r="H49" s="24">
        <v>0.12</v>
      </c>
      <c r="I49" s="31"/>
      <c r="J49" s="31"/>
      <c r="K49" s="35"/>
    </row>
    <row r="50" spans="2:11" x14ac:dyDescent="0.35">
      <c r="C50" s="58" t="s">
        <v>175</v>
      </c>
      <c r="D50" s="54"/>
      <c r="E50" s="6"/>
      <c r="F50" s="19"/>
      <c r="G50" s="25">
        <v>656073.12</v>
      </c>
      <c r="H50" s="25">
        <v>94.91</v>
      </c>
      <c r="I50" s="31"/>
      <c r="J50" s="31"/>
      <c r="K50" s="35"/>
    </row>
    <row r="51" spans="2:11" x14ac:dyDescent="0.35">
      <c r="C51" s="57"/>
      <c r="D51" s="54"/>
      <c r="E51" s="6"/>
      <c r="F51" s="19"/>
      <c r="G51" s="24"/>
      <c r="H51" s="24"/>
      <c r="I51" s="31"/>
      <c r="J51" s="31"/>
      <c r="K51" s="35"/>
    </row>
    <row r="52" spans="2:11" x14ac:dyDescent="0.35">
      <c r="C52" s="58" t="s">
        <v>3</v>
      </c>
      <c r="D52" s="54"/>
      <c r="E52" s="6"/>
      <c r="F52" s="19"/>
      <c r="G52" s="24" t="s">
        <v>2</v>
      </c>
      <c r="H52" s="24" t="s">
        <v>2</v>
      </c>
      <c r="I52" s="31"/>
      <c r="J52" s="31"/>
      <c r="K52" s="35"/>
    </row>
    <row r="53" spans="2:11" x14ac:dyDescent="0.35">
      <c r="C53" s="57"/>
      <c r="D53" s="54"/>
      <c r="E53" s="6"/>
      <c r="F53" s="19"/>
      <c r="G53" s="24"/>
      <c r="H53" s="24"/>
      <c r="I53" s="31"/>
      <c r="J53" s="31"/>
      <c r="K53" s="35"/>
    </row>
    <row r="54" spans="2:11" x14ac:dyDescent="0.35">
      <c r="C54" s="58" t="s">
        <v>4</v>
      </c>
      <c r="D54" s="54"/>
      <c r="E54" s="6"/>
      <c r="F54" s="19"/>
      <c r="G54" s="24" t="s">
        <v>2</v>
      </c>
      <c r="H54" s="24" t="s">
        <v>2</v>
      </c>
      <c r="I54" s="31"/>
      <c r="J54" s="31"/>
      <c r="K54" s="35"/>
    </row>
    <row r="55" spans="2:11" x14ac:dyDescent="0.35">
      <c r="C55" s="57"/>
      <c r="D55" s="54"/>
      <c r="E55" s="6"/>
      <c r="F55" s="19"/>
      <c r="G55" s="24"/>
      <c r="H55" s="24"/>
      <c r="I55" s="31"/>
      <c r="J55" s="31"/>
      <c r="K55" s="35"/>
    </row>
    <row r="56" spans="2:11" x14ac:dyDescent="0.35">
      <c r="C56" s="58" t="s">
        <v>5</v>
      </c>
      <c r="D56" s="54"/>
      <c r="E56" s="6"/>
      <c r="F56" s="19"/>
      <c r="G56" s="24"/>
      <c r="H56" s="24"/>
      <c r="I56" s="31"/>
      <c r="J56" s="31"/>
      <c r="K56" s="35"/>
    </row>
    <row r="57" spans="2:11" x14ac:dyDescent="0.35">
      <c r="C57" s="57"/>
      <c r="D57" s="54"/>
      <c r="E57" s="6"/>
      <c r="F57" s="19"/>
      <c r="G57" s="24"/>
      <c r="H57" s="24"/>
      <c r="I57" s="31"/>
      <c r="J57" s="31"/>
      <c r="K57" s="35"/>
    </row>
    <row r="58" spans="2:11" x14ac:dyDescent="0.35">
      <c r="C58" s="58" t="s">
        <v>6</v>
      </c>
      <c r="D58" s="54"/>
      <c r="E58" s="6"/>
      <c r="F58" s="19"/>
      <c r="G58" s="24" t="s">
        <v>2</v>
      </c>
      <c r="H58" s="24" t="s">
        <v>2</v>
      </c>
      <c r="I58" s="31"/>
      <c r="J58" s="31"/>
      <c r="K58" s="35"/>
    </row>
    <row r="59" spans="2:11" x14ac:dyDescent="0.35">
      <c r="C59" s="57"/>
      <c r="D59" s="54"/>
      <c r="E59" s="6"/>
      <c r="F59" s="19"/>
      <c r="G59" s="24"/>
      <c r="H59" s="24"/>
      <c r="I59" s="31"/>
      <c r="J59" s="31"/>
      <c r="K59" s="35"/>
    </row>
    <row r="60" spans="2:11" x14ac:dyDescent="0.35">
      <c r="C60" s="58" t="s">
        <v>7</v>
      </c>
      <c r="D60" s="54"/>
      <c r="E60" s="6"/>
      <c r="F60" s="19"/>
      <c r="G60" s="24" t="s">
        <v>2</v>
      </c>
      <c r="H60" s="24" t="s">
        <v>2</v>
      </c>
      <c r="I60" s="31"/>
      <c r="J60" s="31"/>
      <c r="K60" s="35"/>
    </row>
    <row r="61" spans="2:11" x14ac:dyDescent="0.35">
      <c r="C61" s="57"/>
      <c r="D61" s="54"/>
      <c r="E61" s="6"/>
      <c r="F61" s="19"/>
      <c r="G61" s="24"/>
      <c r="H61" s="24"/>
      <c r="I61" s="31"/>
      <c r="J61" s="31"/>
      <c r="K61" s="35"/>
    </row>
    <row r="62" spans="2:11" x14ac:dyDescent="0.35">
      <c r="C62" s="58" t="s">
        <v>8</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9</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10</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A68" s="10"/>
      <c r="B68" s="28"/>
      <c r="C68" s="58" t="s">
        <v>11</v>
      </c>
      <c r="D68" s="54"/>
      <c r="E68" s="6"/>
      <c r="F68" s="19"/>
      <c r="G68" s="24"/>
      <c r="H68" s="24"/>
      <c r="I68" s="31"/>
      <c r="J68" s="31"/>
      <c r="K68" s="35"/>
    </row>
    <row r="69" spans="1:11" x14ac:dyDescent="0.35">
      <c r="A69" s="28"/>
      <c r="B69" s="28"/>
      <c r="C69" s="58" t="s">
        <v>13</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14</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C73" s="59" t="s">
        <v>15</v>
      </c>
      <c r="D73" s="54"/>
      <c r="E73" s="6"/>
      <c r="F73" s="19"/>
      <c r="G73" s="24"/>
      <c r="H73" s="24"/>
      <c r="I73" s="31"/>
      <c r="J73" s="31"/>
      <c r="K73" s="35"/>
    </row>
    <row r="74" spans="1:11" x14ac:dyDescent="0.35">
      <c r="B74" s="8" t="s">
        <v>1422</v>
      </c>
      <c r="C74" s="57" t="s">
        <v>1423</v>
      </c>
      <c r="D74" s="54" t="s">
        <v>1424</v>
      </c>
      <c r="E74" s="6" t="s">
        <v>189</v>
      </c>
      <c r="F74" s="19">
        <v>4500000</v>
      </c>
      <c r="G74" s="24">
        <v>4462.79</v>
      </c>
      <c r="H74" s="24">
        <v>0.65</v>
      </c>
      <c r="I74" s="31">
        <v>6.4752000000000001</v>
      </c>
      <c r="J74" s="31"/>
      <c r="K74" s="35"/>
    </row>
    <row r="75" spans="1:11" x14ac:dyDescent="0.35">
      <c r="B75" s="8" t="s">
        <v>186</v>
      </c>
      <c r="C75" s="57" t="s">
        <v>187</v>
      </c>
      <c r="D75" s="54" t="s">
        <v>188</v>
      </c>
      <c r="E75" s="6" t="s">
        <v>189</v>
      </c>
      <c r="F75" s="19">
        <v>500000</v>
      </c>
      <c r="G75" s="24">
        <v>491.7</v>
      </c>
      <c r="H75" s="24">
        <v>7.0000000000000007E-2</v>
      </c>
      <c r="I75" s="31">
        <v>6.4154</v>
      </c>
      <c r="J75" s="31"/>
      <c r="K75" s="35"/>
    </row>
    <row r="76" spans="1:11" x14ac:dyDescent="0.35">
      <c r="C76" s="58" t="s">
        <v>175</v>
      </c>
      <c r="D76" s="54"/>
      <c r="E76" s="6"/>
      <c r="F76" s="19"/>
      <c r="G76" s="25">
        <v>4954.49</v>
      </c>
      <c r="H76" s="25">
        <v>0.72</v>
      </c>
      <c r="I76" s="31"/>
      <c r="J76" s="31"/>
      <c r="K76" s="35"/>
    </row>
    <row r="77" spans="1:11" x14ac:dyDescent="0.35">
      <c r="C77" s="57"/>
      <c r="D77" s="54"/>
      <c r="E77" s="6"/>
      <c r="F77" s="19"/>
      <c r="G77" s="24"/>
      <c r="H77" s="24"/>
      <c r="I77" s="31"/>
      <c r="J77" s="31"/>
      <c r="K77" s="35"/>
    </row>
    <row r="78" spans="1:11" x14ac:dyDescent="0.35">
      <c r="C78" s="58" t="s">
        <v>16</v>
      </c>
      <c r="D78" s="54"/>
      <c r="E78" s="6"/>
      <c r="F78" s="19"/>
      <c r="G78" s="24" t="s">
        <v>2</v>
      </c>
      <c r="H78" s="24" t="s">
        <v>2</v>
      </c>
      <c r="I78" s="31"/>
      <c r="J78" s="31"/>
      <c r="K78" s="35"/>
    </row>
    <row r="79" spans="1:11" x14ac:dyDescent="0.35">
      <c r="C79" s="57"/>
      <c r="D79" s="54"/>
      <c r="E79" s="6"/>
      <c r="F79" s="19"/>
      <c r="G79" s="24"/>
      <c r="H79" s="24"/>
      <c r="I79" s="31"/>
      <c r="J79" s="31"/>
      <c r="K79" s="35"/>
    </row>
    <row r="80" spans="1:11" x14ac:dyDescent="0.35">
      <c r="C80" s="58" t="s">
        <v>17</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A82" s="10"/>
      <c r="B82" s="28"/>
      <c r="C82" s="58" t="s">
        <v>18</v>
      </c>
      <c r="D82" s="54"/>
      <c r="E82" s="6"/>
      <c r="F82" s="19"/>
      <c r="G82" s="24"/>
      <c r="H82" s="24"/>
      <c r="I82" s="31"/>
      <c r="J82" s="31"/>
      <c r="K82" s="35"/>
    </row>
    <row r="83" spans="1:11" x14ac:dyDescent="0.35">
      <c r="A83" s="28"/>
      <c r="B83" s="28"/>
      <c r="C83" s="58" t="s">
        <v>19</v>
      </c>
      <c r="D83" s="54"/>
      <c r="E83" s="6"/>
      <c r="F83" s="19"/>
      <c r="G83" s="24" t="s">
        <v>2</v>
      </c>
      <c r="H83" s="24" t="s">
        <v>2</v>
      </c>
      <c r="I83" s="31"/>
      <c r="J83" s="31"/>
      <c r="K83" s="35"/>
    </row>
    <row r="84" spans="1:11" x14ac:dyDescent="0.35">
      <c r="A84" s="28"/>
      <c r="B84" s="28"/>
      <c r="C84" s="58"/>
      <c r="D84" s="54"/>
      <c r="E84" s="6"/>
      <c r="F84" s="19"/>
      <c r="G84" s="24"/>
      <c r="H84" s="24"/>
      <c r="I84" s="31"/>
      <c r="J84" s="31"/>
      <c r="K84" s="35"/>
    </row>
    <row r="85" spans="1:11" x14ac:dyDescent="0.35">
      <c r="A85" s="28"/>
      <c r="B85" s="28"/>
      <c r="C85" s="58" t="s">
        <v>20</v>
      </c>
      <c r="D85" s="54"/>
      <c r="E85" s="6"/>
      <c r="F85" s="19"/>
      <c r="G85" s="24" t="s">
        <v>2</v>
      </c>
      <c r="H85" s="24" t="s">
        <v>2</v>
      </c>
      <c r="I85" s="31"/>
      <c r="J85" s="31"/>
      <c r="K85" s="35"/>
    </row>
    <row r="86" spans="1:11" x14ac:dyDescent="0.35">
      <c r="A86" s="28"/>
      <c r="B86" s="28"/>
      <c r="C86" s="58"/>
      <c r="D86" s="54"/>
      <c r="E86" s="6"/>
      <c r="F86" s="19"/>
      <c r="G86" s="24"/>
      <c r="H86" s="24"/>
      <c r="I86" s="31"/>
      <c r="J86" s="31"/>
      <c r="K86" s="35"/>
    </row>
    <row r="87" spans="1:11" x14ac:dyDescent="0.35">
      <c r="A87" s="28"/>
      <c r="B87" s="28"/>
      <c r="C87" s="58" t="s">
        <v>21</v>
      </c>
      <c r="D87" s="54"/>
      <c r="E87" s="6"/>
      <c r="F87" s="19"/>
      <c r="G87" s="24" t="s">
        <v>2</v>
      </c>
      <c r="H87" s="24" t="s">
        <v>2</v>
      </c>
      <c r="I87" s="31"/>
      <c r="J87" s="31"/>
      <c r="K87" s="35"/>
    </row>
    <row r="88" spans="1:11" x14ac:dyDescent="0.35">
      <c r="A88" s="28"/>
      <c r="B88" s="28"/>
      <c r="C88" s="58"/>
      <c r="D88" s="54"/>
      <c r="E88" s="6"/>
      <c r="F88" s="19"/>
      <c r="G88" s="24"/>
      <c r="H88" s="24"/>
      <c r="I88" s="31"/>
      <c r="J88" s="31"/>
      <c r="K88" s="35"/>
    </row>
    <row r="89" spans="1:11" x14ac:dyDescent="0.35">
      <c r="A89" s="28"/>
      <c r="B89" s="28"/>
      <c r="C89" s="58" t="s">
        <v>22</v>
      </c>
      <c r="D89" s="54"/>
      <c r="E89" s="6"/>
      <c r="F89" s="19"/>
      <c r="G89" s="24" t="s">
        <v>2</v>
      </c>
      <c r="H89" s="24" t="s">
        <v>2</v>
      </c>
      <c r="I89" s="31"/>
      <c r="J89" s="31"/>
      <c r="K89" s="35"/>
    </row>
    <row r="90" spans="1:11" x14ac:dyDescent="0.35">
      <c r="A90" s="28"/>
      <c r="B90" s="28"/>
      <c r="C90" s="58"/>
      <c r="D90" s="54"/>
      <c r="E90" s="6"/>
      <c r="F90" s="19"/>
      <c r="G90" s="24"/>
      <c r="H90" s="24"/>
      <c r="I90" s="31"/>
      <c r="J90" s="31"/>
      <c r="K90" s="35"/>
    </row>
    <row r="91" spans="1:11" x14ac:dyDescent="0.35">
      <c r="A91" s="28"/>
      <c r="B91" s="28"/>
      <c r="C91" s="58" t="s">
        <v>23</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C93" s="59" t="s">
        <v>24</v>
      </c>
      <c r="D93" s="54"/>
      <c r="E93" s="6"/>
      <c r="F93" s="19"/>
      <c r="G93" s="24"/>
      <c r="H93" s="24"/>
      <c r="I93" s="31"/>
      <c r="J93" s="31"/>
      <c r="K93" s="35"/>
    </row>
    <row r="94" spans="1:11" x14ac:dyDescent="0.35">
      <c r="B94" s="8" t="s">
        <v>190</v>
      </c>
      <c r="C94" s="57" t="s">
        <v>191</v>
      </c>
      <c r="D94" s="54"/>
      <c r="E94" s="6"/>
      <c r="F94" s="19"/>
      <c r="G94" s="24">
        <v>23859.94</v>
      </c>
      <c r="H94" s="24">
        <v>3.45</v>
      </c>
      <c r="I94" s="31"/>
      <c r="J94" s="31"/>
      <c r="K94" s="35"/>
    </row>
    <row r="95" spans="1:11" x14ac:dyDescent="0.35">
      <c r="C95" s="58" t="s">
        <v>175</v>
      </c>
      <c r="D95" s="54"/>
      <c r="E95" s="6"/>
      <c r="F95" s="19"/>
      <c r="G95" s="25">
        <v>23859.94</v>
      </c>
      <c r="H95" s="25">
        <v>3.45</v>
      </c>
      <c r="I95" s="31"/>
      <c r="J95" s="31"/>
      <c r="K95" s="35"/>
    </row>
    <row r="96" spans="1:11" x14ac:dyDescent="0.35">
      <c r="C96" s="57"/>
      <c r="D96" s="54"/>
      <c r="E96" s="6"/>
      <c r="F96" s="19"/>
      <c r="G96" s="24"/>
      <c r="H96" s="24"/>
      <c r="I96" s="31"/>
      <c r="J96" s="31"/>
      <c r="K96" s="35"/>
    </row>
    <row r="97" spans="1:54" x14ac:dyDescent="0.35">
      <c r="A97" s="10"/>
      <c r="B97" s="28"/>
      <c r="C97" s="58" t="s">
        <v>25</v>
      </c>
      <c r="D97" s="54"/>
      <c r="E97" s="6"/>
      <c r="F97" s="19"/>
      <c r="G97" s="24"/>
      <c r="H97" s="24"/>
      <c r="I97" s="31"/>
      <c r="J97" s="31"/>
      <c r="K97" s="35"/>
    </row>
    <row r="98" spans="1:54" s="2" customFormat="1" ht="13.5" x14ac:dyDescent="0.35">
      <c r="A98" s="28"/>
      <c r="B98" s="28"/>
      <c r="C98" s="57" t="s">
        <v>4926</v>
      </c>
      <c r="D98" s="54"/>
      <c r="E98" s="6"/>
      <c r="F98" s="19"/>
      <c r="G98" s="24" t="s">
        <v>2</v>
      </c>
      <c r="H98" s="24" t="s">
        <v>2</v>
      </c>
      <c r="I98" s="31"/>
      <c r="J98" s="31"/>
      <c r="K98" s="35"/>
      <c r="L98" s="3"/>
      <c r="AI98" s="3"/>
      <c r="AV98" s="3"/>
      <c r="AX98" s="3"/>
      <c r="BB98" s="3"/>
    </row>
    <row r="99" spans="1:54" x14ac:dyDescent="0.35">
      <c r="B99" s="8"/>
      <c r="C99" s="57" t="s">
        <v>192</v>
      </c>
      <c r="D99" s="54"/>
      <c r="E99" s="6"/>
      <c r="F99" s="19"/>
      <c r="G99" s="24">
        <v>6307.84</v>
      </c>
      <c r="H99" s="24">
        <v>0.92</v>
      </c>
      <c r="I99" s="31"/>
      <c r="J99" s="31"/>
      <c r="K99" s="35"/>
    </row>
    <row r="100" spans="1:54" x14ac:dyDescent="0.35">
      <c r="C100" s="58" t="s">
        <v>175</v>
      </c>
      <c r="D100" s="54"/>
      <c r="E100" s="6"/>
      <c r="F100" s="19"/>
      <c r="G100" s="25">
        <v>6307.84</v>
      </c>
      <c r="H100" s="25">
        <v>0.92</v>
      </c>
      <c r="I100" s="31"/>
      <c r="J100" s="31"/>
      <c r="K100" s="35"/>
    </row>
    <row r="101" spans="1:54" x14ac:dyDescent="0.35">
      <c r="C101" s="57"/>
      <c r="D101" s="54"/>
      <c r="E101" s="6"/>
      <c r="F101" s="19"/>
      <c r="G101" s="24"/>
      <c r="H101" s="24"/>
      <c r="I101" s="31"/>
      <c r="J101" s="31"/>
      <c r="K101" s="35"/>
    </row>
    <row r="102" spans="1:54" x14ac:dyDescent="0.35">
      <c r="C102" s="60" t="s">
        <v>193</v>
      </c>
      <c r="D102" s="55"/>
      <c r="E102" s="5"/>
      <c r="F102" s="20"/>
      <c r="G102" s="26">
        <v>691195.39</v>
      </c>
      <c r="H102" s="26">
        <v>100</v>
      </c>
      <c r="I102" s="32"/>
      <c r="J102" s="32"/>
      <c r="K102" s="36"/>
    </row>
    <row r="105" spans="1:54" x14ac:dyDescent="0.35">
      <c r="C105" s="1" t="s">
        <v>194</v>
      </c>
    </row>
    <row r="106" spans="1:54" x14ac:dyDescent="0.35">
      <c r="C106" s="37" t="s">
        <v>195</v>
      </c>
      <c r="D106" s="37"/>
      <c r="E106" s="37"/>
      <c r="F106" s="37"/>
      <c r="G106" s="37"/>
      <c r="H106" s="37"/>
      <c r="I106" s="37"/>
      <c r="J106" s="37"/>
      <c r="K106" s="37"/>
    </row>
    <row r="107" spans="1:54" x14ac:dyDescent="0.35">
      <c r="C107" s="2" t="s">
        <v>196</v>
      </c>
    </row>
    <row r="108" spans="1:54" x14ac:dyDescent="0.35">
      <c r="C108" s="2" t="s">
        <v>197</v>
      </c>
    </row>
    <row r="109" spans="1:54" ht="30" customHeight="1" x14ac:dyDescent="0.35">
      <c r="C109" s="89" t="s">
        <v>198</v>
      </c>
      <c r="D109" s="90"/>
      <c r="E109" s="90"/>
      <c r="F109" s="90"/>
      <c r="G109" s="90"/>
      <c r="H109" s="90"/>
      <c r="I109" s="90"/>
      <c r="J109" s="90"/>
      <c r="K109" s="90"/>
    </row>
    <row r="110" spans="1:54" x14ac:dyDescent="0.35">
      <c r="C110" s="2" t="s">
        <v>199</v>
      </c>
    </row>
    <row r="111" spans="1:54" x14ac:dyDescent="0.35">
      <c r="C111" s="2" t="s">
        <v>4973</v>
      </c>
    </row>
    <row r="113" spans="3:6" x14ac:dyDescent="0.35">
      <c r="C113" s="86" t="s">
        <v>5013</v>
      </c>
      <c r="E113" s="86" t="s">
        <v>5014</v>
      </c>
      <c r="F113" s="87"/>
    </row>
    <row r="114" spans="3:6" x14ac:dyDescent="0.35">
      <c r="E114" s="2" t="s">
        <v>5070</v>
      </c>
    </row>
  </sheetData>
  <mergeCells count="1">
    <mergeCell ref="C109:K109"/>
  </mergeCells>
  <hyperlinks>
    <hyperlink ref="J2" location="'Index'!A1" display="'Index'!A1" xr:uid="{C1FCDD7D-E7DD-48B1-8D1A-5109904BA4C5}"/>
  </hyperlinks>
  <pageMargins left="0.7" right="0.7" top="0.75" bottom="0.75" header="0.3" footer="0.3"/>
  <pageSetup orientation="portrait" horizontalDpi="4294967293"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405A-6FC4-4893-815C-8908C88619CB}">
  <sheetPr codeName="Sheet1119"/>
  <dimension ref="A1:IV571"/>
  <sheetViews>
    <sheetView showGridLines="0" zoomScale="90" zoomScaleNormal="90" workbookViewId="0">
      <pane ySplit="6" topLeftCell="A55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4566</v>
      </c>
      <c r="J2" s="38" t="s">
        <v>4693</v>
      </c>
    </row>
    <row r="3" spans="1:54" ht="16" x14ac:dyDescent="0.4">
      <c r="C3" s="1" t="s">
        <v>28</v>
      </c>
      <c r="D3" s="21" t="s">
        <v>4567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349126</v>
      </c>
      <c r="G10" s="24">
        <v>6048.26</v>
      </c>
      <c r="H10" s="24">
        <v>8.0500000000000007</v>
      </c>
      <c r="I10" s="31"/>
      <c r="J10" s="31"/>
      <c r="K10" s="35"/>
    </row>
    <row r="11" spans="1:54" x14ac:dyDescent="0.35">
      <c r="B11" s="8" t="s">
        <v>44</v>
      </c>
      <c r="C11" s="57" t="s">
        <v>45</v>
      </c>
      <c r="D11" s="54" t="s">
        <v>46</v>
      </c>
      <c r="E11" s="6" t="s">
        <v>43</v>
      </c>
      <c r="F11" s="19">
        <v>323973</v>
      </c>
      <c r="G11" s="24">
        <v>3900.96</v>
      </c>
      <c r="H11" s="24">
        <v>5.19</v>
      </c>
      <c r="I11" s="31"/>
      <c r="J11" s="31"/>
      <c r="K11" s="35"/>
    </row>
    <row r="12" spans="1:54" x14ac:dyDescent="0.35">
      <c r="B12" s="8" t="s">
        <v>72</v>
      </c>
      <c r="C12" s="57" t="s">
        <v>73</v>
      </c>
      <c r="D12" s="54" t="s">
        <v>74</v>
      </c>
      <c r="E12" s="6" t="s">
        <v>75</v>
      </c>
      <c r="F12" s="19">
        <v>311692</v>
      </c>
      <c r="G12" s="24">
        <v>3740.62</v>
      </c>
      <c r="H12" s="24">
        <v>4.9800000000000004</v>
      </c>
      <c r="I12" s="31"/>
      <c r="J12" s="31"/>
      <c r="K12" s="35"/>
    </row>
    <row r="13" spans="1:54" x14ac:dyDescent="0.35">
      <c r="B13" s="8" t="s">
        <v>47</v>
      </c>
      <c r="C13" s="57" t="s">
        <v>48</v>
      </c>
      <c r="D13" s="54" t="s">
        <v>49</v>
      </c>
      <c r="E13" s="6" t="s">
        <v>50</v>
      </c>
      <c r="F13" s="19">
        <v>165390</v>
      </c>
      <c r="G13" s="24">
        <v>2791.29</v>
      </c>
      <c r="H13" s="24">
        <v>3.71</v>
      </c>
      <c r="I13" s="31"/>
      <c r="J13" s="31"/>
      <c r="K13" s="35"/>
    </row>
    <row r="14" spans="1:54" x14ac:dyDescent="0.35">
      <c r="B14" s="8" t="s">
        <v>250</v>
      </c>
      <c r="C14" s="57" t="s">
        <v>251</v>
      </c>
      <c r="D14" s="54" t="s">
        <v>252</v>
      </c>
      <c r="E14" s="6" t="s">
        <v>246</v>
      </c>
      <c r="F14" s="19">
        <v>123144</v>
      </c>
      <c r="G14" s="24">
        <v>1933.61</v>
      </c>
      <c r="H14" s="24">
        <v>2.57</v>
      </c>
      <c r="I14" s="31"/>
      <c r="J14" s="31"/>
      <c r="K14" s="35"/>
    </row>
    <row r="15" spans="1:54" x14ac:dyDescent="0.35">
      <c r="B15" s="8" t="s">
        <v>54</v>
      </c>
      <c r="C15" s="57" t="s">
        <v>55</v>
      </c>
      <c r="D15" s="54" t="s">
        <v>56</v>
      </c>
      <c r="E15" s="6" t="s">
        <v>57</v>
      </c>
      <c r="F15" s="19">
        <v>54054</v>
      </c>
      <c r="G15" s="24">
        <v>1710.19</v>
      </c>
      <c r="H15" s="24">
        <v>2.2799999999999998</v>
      </c>
      <c r="I15" s="31"/>
      <c r="J15" s="31"/>
      <c r="K15" s="35"/>
    </row>
    <row r="16" spans="1:54" x14ac:dyDescent="0.35">
      <c r="B16" s="8" t="s">
        <v>381</v>
      </c>
      <c r="C16" s="57" t="s">
        <v>382</v>
      </c>
      <c r="D16" s="54" t="s">
        <v>383</v>
      </c>
      <c r="E16" s="6" t="s">
        <v>100</v>
      </c>
      <c r="F16" s="19">
        <v>426886</v>
      </c>
      <c r="G16" s="24">
        <v>1686.2</v>
      </c>
      <c r="H16" s="24">
        <v>2.2400000000000002</v>
      </c>
      <c r="I16" s="31"/>
      <c r="J16" s="31"/>
      <c r="K16" s="35"/>
    </row>
    <row r="17" spans="2:11" x14ac:dyDescent="0.35">
      <c r="B17" s="8" t="s">
        <v>61</v>
      </c>
      <c r="C17" s="57" t="s">
        <v>62</v>
      </c>
      <c r="D17" s="54" t="s">
        <v>63</v>
      </c>
      <c r="E17" s="6" t="s">
        <v>50</v>
      </c>
      <c r="F17" s="19">
        <v>46923</v>
      </c>
      <c r="G17" s="24">
        <v>1634.45</v>
      </c>
      <c r="H17" s="24">
        <v>2.17</v>
      </c>
      <c r="I17" s="31"/>
      <c r="J17" s="31"/>
      <c r="K17" s="35"/>
    </row>
    <row r="18" spans="2:11" x14ac:dyDescent="0.35">
      <c r="B18" s="8" t="s">
        <v>51</v>
      </c>
      <c r="C18" s="57" t="s">
        <v>52</v>
      </c>
      <c r="D18" s="54" t="s">
        <v>53</v>
      </c>
      <c r="E18" s="6" t="s">
        <v>43</v>
      </c>
      <c r="F18" s="19">
        <v>130944</v>
      </c>
      <c r="G18" s="24">
        <v>1329.8</v>
      </c>
      <c r="H18" s="24">
        <v>1.77</v>
      </c>
      <c r="I18" s="31"/>
      <c r="J18" s="31"/>
      <c r="K18" s="35"/>
    </row>
    <row r="19" spans="2:11" x14ac:dyDescent="0.35">
      <c r="B19" s="8" t="s">
        <v>58</v>
      </c>
      <c r="C19" s="57" t="s">
        <v>59</v>
      </c>
      <c r="D19" s="54" t="s">
        <v>60</v>
      </c>
      <c r="E19" s="6" t="s">
        <v>43</v>
      </c>
      <c r="F19" s="19">
        <v>67424</v>
      </c>
      <c r="G19" s="24">
        <v>1283.05</v>
      </c>
      <c r="H19" s="24">
        <v>1.71</v>
      </c>
      <c r="I19" s="31"/>
      <c r="J19" s="31"/>
      <c r="K19" s="35"/>
    </row>
    <row r="20" spans="2:11" x14ac:dyDescent="0.35">
      <c r="B20" s="8" t="s">
        <v>76</v>
      </c>
      <c r="C20" s="57" t="s">
        <v>77</v>
      </c>
      <c r="D20" s="54" t="s">
        <v>78</v>
      </c>
      <c r="E20" s="6" t="s">
        <v>43</v>
      </c>
      <c r="F20" s="19">
        <v>176696</v>
      </c>
      <c r="G20" s="24">
        <v>1217.08</v>
      </c>
      <c r="H20" s="24">
        <v>1.62</v>
      </c>
      <c r="I20" s="31"/>
      <c r="J20" s="31"/>
      <c r="K20" s="35"/>
    </row>
    <row r="21" spans="2:11" x14ac:dyDescent="0.35">
      <c r="B21" s="8" t="s">
        <v>524</v>
      </c>
      <c r="C21" s="57" t="s">
        <v>525</v>
      </c>
      <c r="D21" s="54" t="s">
        <v>526</v>
      </c>
      <c r="E21" s="6" t="s">
        <v>82</v>
      </c>
      <c r="F21" s="19">
        <v>12855</v>
      </c>
      <c r="G21" s="24">
        <v>1096.57</v>
      </c>
      <c r="H21" s="24">
        <v>1.46</v>
      </c>
      <c r="I21" s="31"/>
      <c r="J21" s="31"/>
      <c r="K21" s="35"/>
    </row>
    <row r="22" spans="2:11" x14ac:dyDescent="0.35">
      <c r="B22" s="8" t="s">
        <v>375</v>
      </c>
      <c r="C22" s="57" t="s">
        <v>376</v>
      </c>
      <c r="D22" s="54" t="s">
        <v>377</v>
      </c>
      <c r="E22" s="6" t="s">
        <v>67</v>
      </c>
      <c r="F22" s="19">
        <v>40652</v>
      </c>
      <c r="G22" s="24">
        <v>1050.8900000000001</v>
      </c>
      <c r="H22" s="24">
        <v>1.4</v>
      </c>
      <c r="I22" s="31"/>
      <c r="J22" s="31"/>
      <c r="K22" s="35"/>
    </row>
    <row r="23" spans="2:11" x14ac:dyDescent="0.35">
      <c r="B23" s="8" t="s">
        <v>97</v>
      </c>
      <c r="C23" s="57" t="s">
        <v>98</v>
      </c>
      <c r="D23" s="54" t="s">
        <v>99</v>
      </c>
      <c r="E23" s="6" t="s">
        <v>100</v>
      </c>
      <c r="F23" s="19">
        <v>40763</v>
      </c>
      <c r="G23" s="24">
        <v>892.81</v>
      </c>
      <c r="H23" s="24">
        <v>1.19</v>
      </c>
      <c r="I23" s="31"/>
      <c r="J23" s="31"/>
      <c r="K23" s="35"/>
    </row>
    <row r="24" spans="2:11" x14ac:dyDescent="0.35">
      <c r="B24" s="8" t="s">
        <v>446</v>
      </c>
      <c r="C24" s="57" t="s">
        <v>447</v>
      </c>
      <c r="D24" s="54" t="s">
        <v>448</v>
      </c>
      <c r="E24" s="6" t="s">
        <v>96</v>
      </c>
      <c r="F24" s="19">
        <v>49562</v>
      </c>
      <c r="G24" s="24">
        <v>789.65</v>
      </c>
      <c r="H24" s="24">
        <v>1.05</v>
      </c>
      <c r="I24" s="31"/>
      <c r="J24" s="31"/>
      <c r="K24" s="35"/>
    </row>
    <row r="25" spans="2:11" x14ac:dyDescent="0.35">
      <c r="B25" s="8" t="s">
        <v>945</v>
      </c>
      <c r="C25" s="57" t="s">
        <v>946</v>
      </c>
      <c r="D25" s="54" t="s">
        <v>947</v>
      </c>
      <c r="E25" s="6" t="s">
        <v>50</v>
      </c>
      <c r="F25" s="19">
        <v>48601</v>
      </c>
      <c r="G25" s="24">
        <v>765.49</v>
      </c>
      <c r="H25" s="24">
        <v>1.02</v>
      </c>
      <c r="I25" s="31"/>
      <c r="J25" s="31"/>
      <c r="K25" s="35"/>
    </row>
    <row r="26" spans="2:11" x14ac:dyDescent="0.35">
      <c r="B26" s="8" t="s">
        <v>64</v>
      </c>
      <c r="C26" s="57" t="s">
        <v>65</v>
      </c>
      <c r="D26" s="54" t="s">
        <v>66</v>
      </c>
      <c r="E26" s="6" t="s">
        <v>67</v>
      </c>
      <c r="F26" s="19">
        <v>6043</v>
      </c>
      <c r="G26" s="24">
        <v>721.89</v>
      </c>
      <c r="H26" s="24">
        <v>0.96</v>
      </c>
      <c r="I26" s="31"/>
      <c r="J26" s="31"/>
      <c r="K26" s="35"/>
    </row>
    <row r="27" spans="2:11" x14ac:dyDescent="0.35">
      <c r="B27" s="8" t="s">
        <v>839</v>
      </c>
      <c r="C27" s="57" t="s">
        <v>840</v>
      </c>
      <c r="D27" s="54" t="s">
        <v>841</v>
      </c>
      <c r="E27" s="6" t="s">
        <v>123</v>
      </c>
      <c r="F27" s="19">
        <v>318299</v>
      </c>
      <c r="G27" s="24">
        <v>706.94</v>
      </c>
      <c r="H27" s="24">
        <v>0.94</v>
      </c>
      <c r="I27" s="31"/>
      <c r="J27" s="31"/>
      <c r="K27" s="35"/>
    </row>
    <row r="28" spans="2:11" x14ac:dyDescent="0.35">
      <c r="B28" s="8" t="s">
        <v>546</v>
      </c>
      <c r="C28" s="57" t="s">
        <v>547</v>
      </c>
      <c r="D28" s="54" t="s">
        <v>548</v>
      </c>
      <c r="E28" s="6" t="s">
        <v>119</v>
      </c>
      <c r="F28" s="19">
        <v>217408</v>
      </c>
      <c r="G28" s="24">
        <v>677.12</v>
      </c>
      <c r="H28" s="24">
        <v>0.9</v>
      </c>
      <c r="I28" s="31"/>
      <c r="J28" s="31"/>
      <c r="K28" s="35"/>
    </row>
    <row r="29" spans="2:11" x14ac:dyDescent="0.35">
      <c r="B29" s="8" t="s">
        <v>390</v>
      </c>
      <c r="C29" s="57" t="s">
        <v>391</v>
      </c>
      <c r="D29" s="54" t="s">
        <v>392</v>
      </c>
      <c r="E29" s="6" t="s">
        <v>67</v>
      </c>
      <c r="F29" s="19">
        <v>96244</v>
      </c>
      <c r="G29" s="24">
        <v>597.34</v>
      </c>
      <c r="H29" s="24">
        <v>0.79</v>
      </c>
      <c r="I29" s="31"/>
      <c r="J29" s="31"/>
      <c r="K29" s="35"/>
    </row>
    <row r="30" spans="2:11" x14ac:dyDescent="0.35">
      <c r="B30" s="8" t="s">
        <v>806</v>
      </c>
      <c r="C30" s="57" t="s">
        <v>807</v>
      </c>
      <c r="D30" s="54" t="s">
        <v>808</v>
      </c>
      <c r="E30" s="6" t="s">
        <v>150</v>
      </c>
      <c r="F30" s="19">
        <v>18996</v>
      </c>
      <c r="G30" s="24">
        <v>584.54999999999995</v>
      </c>
      <c r="H30" s="24">
        <v>0.78</v>
      </c>
      <c r="I30" s="31"/>
      <c r="J30" s="31"/>
      <c r="K30" s="35"/>
    </row>
    <row r="31" spans="2:11" x14ac:dyDescent="0.35">
      <c r="B31" s="8" t="s">
        <v>68</v>
      </c>
      <c r="C31" s="57" t="s">
        <v>69</v>
      </c>
      <c r="D31" s="54" t="s">
        <v>70</v>
      </c>
      <c r="E31" s="6" t="s">
        <v>71</v>
      </c>
      <c r="F31" s="19">
        <v>5234</v>
      </c>
      <c r="G31" s="24">
        <v>530.12</v>
      </c>
      <c r="H31" s="24">
        <v>0.71</v>
      </c>
      <c r="I31" s="31"/>
      <c r="J31" s="31"/>
      <c r="K31" s="35"/>
    </row>
    <row r="32" spans="2:11" x14ac:dyDescent="0.35">
      <c r="B32" s="8" t="s">
        <v>307</v>
      </c>
      <c r="C32" s="57" t="s">
        <v>308</v>
      </c>
      <c r="D32" s="54" t="s">
        <v>309</v>
      </c>
      <c r="E32" s="6" t="s">
        <v>200</v>
      </c>
      <c r="F32" s="19">
        <v>380457</v>
      </c>
      <c r="G32" s="24">
        <v>521.99</v>
      </c>
      <c r="H32" s="24">
        <v>0.69</v>
      </c>
      <c r="I32" s="31"/>
      <c r="J32" s="31"/>
      <c r="K32" s="35"/>
    </row>
    <row r="33" spans="2:11" x14ac:dyDescent="0.35">
      <c r="B33" s="8" t="s">
        <v>116</v>
      </c>
      <c r="C33" s="57" t="s">
        <v>117</v>
      </c>
      <c r="D33" s="54" t="s">
        <v>118</v>
      </c>
      <c r="E33" s="6" t="s">
        <v>119</v>
      </c>
      <c r="F33" s="19">
        <v>207987</v>
      </c>
      <c r="G33" s="24">
        <v>521.74</v>
      </c>
      <c r="H33" s="24">
        <v>0.69</v>
      </c>
      <c r="I33" s="31"/>
      <c r="J33" s="31"/>
      <c r="K33" s="35"/>
    </row>
    <row r="34" spans="2:11" x14ac:dyDescent="0.35">
      <c r="B34" s="8" t="s">
        <v>1041</v>
      </c>
      <c r="C34" s="57" t="s">
        <v>1042</v>
      </c>
      <c r="D34" s="54" t="s">
        <v>1043</v>
      </c>
      <c r="E34" s="6" t="s">
        <v>123</v>
      </c>
      <c r="F34" s="19">
        <v>10195</v>
      </c>
      <c r="G34" s="24">
        <v>494.62</v>
      </c>
      <c r="H34" s="24">
        <v>0.66</v>
      </c>
      <c r="I34" s="31"/>
      <c r="J34" s="31"/>
      <c r="K34" s="35"/>
    </row>
    <row r="35" spans="2:11" x14ac:dyDescent="0.35">
      <c r="B35" s="8" t="s">
        <v>1044</v>
      </c>
      <c r="C35" s="57" t="s">
        <v>1045</v>
      </c>
      <c r="D35" s="54" t="s">
        <v>1046</v>
      </c>
      <c r="E35" s="6" t="s">
        <v>82</v>
      </c>
      <c r="F35" s="19">
        <v>25111</v>
      </c>
      <c r="G35" s="24">
        <v>470.15</v>
      </c>
      <c r="H35" s="24">
        <v>0.63</v>
      </c>
      <c r="I35" s="31"/>
      <c r="J35" s="31"/>
      <c r="K35" s="35"/>
    </row>
    <row r="36" spans="2:11" x14ac:dyDescent="0.35">
      <c r="B36" s="8" t="s">
        <v>1047</v>
      </c>
      <c r="C36" s="57" t="s">
        <v>1048</v>
      </c>
      <c r="D36" s="54" t="s">
        <v>1049</v>
      </c>
      <c r="E36" s="6" t="s">
        <v>150</v>
      </c>
      <c r="F36" s="19">
        <v>20766</v>
      </c>
      <c r="G36" s="24">
        <v>452.65</v>
      </c>
      <c r="H36" s="24">
        <v>0.6</v>
      </c>
      <c r="I36" s="31"/>
      <c r="J36" s="31"/>
      <c r="K36" s="35"/>
    </row>
    <row r="37" spans="2:11" x14ac:dyDescent="0.35">
      <c r="B37" s="8" t="s">
        <v>384</v>
      </c>
      <c r="C37" s="57" t="s">
        <v>385</v>
      </c>
      <c r="D37" s="54" t="s">
        <v>386</v>
      </c>
      <c r="E37" s="6" t="s">
        <v>50</v>
      </c>
      <c r="F37" s="19">
        <v>29146</v>
      </c>
      <c r="G37" s="24">
        <v>433.65</v>
      </c>
      <c r="H37" s="24">
        <v>0.57999999999999996</v>
      </c>
      <c r="I37" s="31"/>
      <c r="J37" s="31"/>
      <c r="K37" s="35"/>
    </row>
    <row r="38" spans="2:11" x14ac:dyDescent="0.35">
      <c r="B38" s="8" t="s">
        <v>101</v>
      </c>
      <c r="C38" s="57" t="s">
        <v>102</v>
      </c>
      <c r="D38" s="54" t="s">
        <v>103</v>
      </c>
      <c r="E38" s="6" t="s">
        <v>104</v>
      </c>
      <c r="F38" s="19">
        <v>66745</v>
      </c>
      <c r="G38" s="24">
        <v>423.4</v>
      </c>
      <c r="H38" s="24">
        <v>0.56000000000000005</v>
      </c>
      <c r="I38" s="31"/>
      <c r="J38" s="31"/>
      <c r="K38" s="35"/>
    </row>
    <row r="39" spans="2:11" x14ac:dyDescent="0.35">
      <c r="B39" s="8" t="s">
        <v>1050</v>
      </c>
      <c r="C39" s="57" t="s">
        <v>1051</v>
      </c>
      <c r="D39" s="54" t="s">
        <v>1052</v>
      </c>
      <c r="E39" s="6" t="s">
        <v>200</v>
      </c>
      <c r="F39" s="19">
        <v>44062</v>
      </c>
      <c r="G39" s="24">
        <v>418.9</v>
      </c>
      <c r="H39" s="24">
        <v>0.56000000000000005</v>
      </c>
      <c r="I39" s="31"/>
      <c r="J39" s="31"/>
      <c r="K39" s="35"/>
    </row>
    <row r="40" spans="2:11" x14ac:dyDescent="0.35">
      <c r="B40" s="8" t="s">
        <v>1053</v>
      </c>
      <c r="C40" s="57" t="s">
        <v>1054</v>
      </c>
      <c r="D40" s="54" t="s">
        <v>1055</v>
      </c>
      <c r="E40" s="6" t="s">
        <v>1056</v>
      </c>
      <c r="F40" s="19">
        <v>164210</v>
      </c>
      <c r="G40" s="24">
        <v>404.37</v>
      </c>
      <c r="H40" s="24">
        <v>0.54</v>
      </c>
      <c r="I40" s="31"/>
      <c r="J40" s="31"/>
      <c r="K40" s="35"/>
    </row>
    <row r="41" spans="2:11" x14ac:dyDescent="0.35">
      <c r="B41" s="8" t="s">
        <v>533</v>
      </c>
      <c r="C41" s="57" t="s">
        <v>534</v>
      </c>
      <c r="D41" s="54" t="s">
        <v>535</v>
      </c>
      <c r="E41" s="6" t="s">
        <v>202</v>
      </c>
      <c r="F41" s="19">
        <v>9007</v>
      </c>
      <c r="G41" s="24">
        <v>403.27</v>
      </c>
      <c r="H41" s="24">
        <v>0.54</v>
      </c>
      <c r="I41" s="31"/>
      <c r="J41" s="31"/>
      <c r="K41" s="35"/>
    </row>
    <row r="42" spans="2:11" x14ac:dyDescent="0.35">
      <c r="B42" s="8" t="s">
        <v>951</v>
      </c>
      <c r="C42" s="57" t="s">
        <v>952</v>
      </c>
      <c r="D42" s="54" t="s">
        <v>953</v>
      </c>
      <c r="E42" s="6" t="s">
        <v>67</v>
      </c>
      <c r="F42" s="19">
        <v>5094</v>
      </c>
      <c r="G42" s="24">
        <v>402.57</v>
      </c>
      <c r="H42" s="24">
        <v>0.54</v>
      </c>
      <c r="I42" s="31"/>
      <c r="J42" s="31"/>
      <c r="K42" s="35"/>
    </row>
    <row r="43" spans="2:11" x14ac:dyDescent="0.35">
      <c r="B43" s="8" t="s">
        <v>405</v>
      </c>
      <c r="C43" s="57" t="s">
        <v>406</v>
      </c>
      <c r="D43" s="54" t="s">
        <v>407</v>
      </c>
      <c r="E43" s="6" t="s">
        <v>408</v>
      </c>
      <c r="F43" s="19">
        <v>178090</v>
      </c>
      <c r="G43" s="24">
        <v>401.15</v>
      </c>
      <c r="H43" s="24">
        <v>0.53</v>
      </c>
      <c r="I43" s="31"/>
      <c r="J43" s="31"/>
      <c r="K43" s="35"/>
    </row>
    <row r="44" spans="2:11" x14ac:dyDescent="0.35">
      <c r="B44" s="8" t="s">
        <v>1057</v>
      </c>
      <c r="C44" s="57" t="s">
        <v>1058</v>
      </c>
      <c r="D44" s="54" t="s">
        <v>1059</v>
      </c>
      <c r="E44" s="6" t="s">
        <v>82</v>
      </c>
      <c r="F44" s="19">
        <v>64175</v>
      </c>
      <c r="G44" s="24">
        <v>396.15</v>
      </c>
      <c r="H44" s="24">
        <v>0.53</v>
      </c>
      <c r="I44" s="31"/>
      <c r="J44" s="31"/>
      <c r="K44" s="35"/>
    </row>
    <row r="45" spans="2:11" x14ac:dyDescent="0.35">
      <c r="B45" s="8" t="s">
        <v>957</v>
      </c>
      <c r="C45" s="57" t="s">
        <v>958</v>
      </c>
      <c r="D45" s="54" t="s">
        <v>959</v>
      </c>
      <c r="E45" s="6" t="s">
        <v>71</v>
      </c>
      <c r="F45" s="19">
        <v>17062</v>
      </c>
      <c r="G45" s="24">
        <v>393.56</v>
      </c>
      <c r="H45" s="24">
        <v>0.52</v>
      </c>
      <c r="I45" s="31"/>
      <c r="J45" s="31"/>
      <c r="K45" s="35"/>
    </row>
    <row r="46" spans="2:11" x14ac:dyDescent="0.35">
      <c r="B46" s="8" t="s">
        <v>1060</v>
      </c>
      <c r="C46" s="57" t="s">
        <v>1061</v>
      </c>
      <c r="D46" s="54" t="s">
        <v>1062</v>
      </c>
      <c r="E46" s="6" t="s">
        <v>1063</v>
      </c>
      <c r="F46" s="19">
        <v>104140</v>
      </c>
      <c r="G46" s="24">
        <v>384.64</v>
      </c>
      <c r="H46" s="24">
        <v>0.51</v>
      </c>
      <c r="I46" s="31"/>
      <c r="J46" s="31"/>
      <c r="K46" s="35"/>
    </row>
    <row r="47" spans="2:11" x14ac:dyDescent="0.35">
      <c r="B47" s="8" t="s">
        <v>539</v>
      </c>
      <c r="C47" s="57" t="s">
        <v>540</v>
      </c>
      <c r="D47" s="54" t="s">
        <v>541</v>
      </c>
      <c r="E47" s="6" t="s">
        <v>542</v>
      </c>
      <c r="F47" s="19">
        <v>33841</v>
      </c>
      <c r="G47" s="24">
        <v>361.9</v>
      </c>
      <c r="H47" s="24">
        <v>0.48</v>
      </c>
      <c r="I47" s="31"/>
      <c r="J47" s="31"/>
      <c r="K47" s="35"/>
    </row>
    <row r="48" spans="2:11" x14ac:dyDescent="0.35">
      <c r="B48" s="8" t="s">
        <v>326</v>
      </c>
      <c r="C48" s="57" t="s">
        <v>327</v>
      </c>
      <c r="D48" s="54" t="s">
        <v>328</v>
      </c>
      <c r="E48" s="6" t="s">
        <v>50</v>
      </c>
      <c r="F48" s="19">
        <v>130009</v>
      </c>
      <c r="G48" s="24">
        <v>360.97</v>
      </c>
      <c r="H48" s="24">
        <v>0.48</v>
      </c>
      <c r="I48" s="31"/>
      <c r="J48" s="31"/>
      <c r="K48" s="35"/>
    </row>
    <row r="49" spans="2:11" x14ac:dyDescent="0.35">
      <c r="B49" s="8" t="s">
        <v>516</v>
      </c>
      <c r="C49" s="57" t="s">
        <v>517</v>
      </c>
      <c r="D49" s="54" t="s">
        <v>518</v>
      </c>
      <c r="E49" s="6" t="s">
        <v>316</v>
      </c>
      <c r="F49" s="19">
        <v>16442</v>
      </c>
      <c r="G49" s="24">
        <v>360.02</v>
      </c>
      <c r="H49" s="24">
        <v>0.48</v>
      </c>
      <c r="I49" s="31"/>
      <c r="J49" s="31"/>
      <c r="K49" s="35"/>
    </row>
    <row r="50" spans="2:11" x14ac:dyDescent="0.35">
      <c r="B50" s="8" t="s">
        <v>378</v>
      </c>
      <c r="C50" s="57" t="s">
        <v>379</v>
      </c>
      <c r="D50" s="54" t="s">
        <v>380</v>
      </c>
      <c r="E50" s="6" t="s">
        <v>96</v>
      </c>
      <c r="F50" s="19">
        <v>25241</v>
      </c>
      <c r="G50" s="24">
        <v>355.27</v>
      </c>
      <c r="H50" s="24">
        <v>0.47</v>
      </c>
      <c r="I50" s="31"/>
      <c r="J50" s="31"/>
      <c r="K50" s="35"/>
    </row>
    <row r="51" spans="2:11" x14ac:dyDescent="0.35">
      <c r="B51" s="8" t="s">
        <v>543</v>
      </c>
      <c r="C51" s="57" t="s">
        <v>544</v>
      </c>
      <c r="D51" s="54" t="s">
        <v>545</v>
      </c>
      <c r="E51" s="6" t="s">
        <v>146</v>
      </c>
      <c r="F51" s="19">
        <v>34074</v>
      </c>
      <c r="G51" s="24">
        <v>333.28</v>
      </c>
      <c r="H51" s="24">
        <v>0.44</v>
      </c>
      <c r="I51" s="31"/>
      <c r="J51" s="31"/>
      <c r="K51" s="35"/>
    </row>
    <row r="52" spans="2:11" x14ac:dyDescent="0.35">
      <c r="B52" s="8" t="s">
        <v>93</v>
      </c>
      <c r="C52" s="57" t="s">
        <v>94</v>
      </c>
      <c r="D52" s="54" t="s">
        <v>95</v>
      </c>
      <c r="E52" s="6" t="s">
        <v>96</v>
      </c>
      <c r="F52" s="19">
        <v>5833</v>
      </c>
      <c r="G52" s="24">
        <v>319.66000000000003</v>
      </c>
      <c r="H52" s="24">
        <v>0.43</v>
      </c>
      <c r="I52" s="31"/>
      <c r="J52" s="31"/>
      <c r="K52" s="35"/>
    </row>
    <row r="53" spans="2:11" x14ac:dyDescent="0.35">
      <c r="B53" s="8" t="s">
        <v>2133</v>
      </c>
      <c r="C53" s="57" t="s">
        <v>2134</v>
      </c>
      <c r="D53" s="54" t="s">
        <v>2135</v>
      </c>
      <c r="E53" s="6" t="s">
        <v>82</v>
      </c>
      <c r="F53" s="19">
        <v>150650</v>
      </c>
      <c r="G53" s="24">
        <v>312.76</v>
      </c>
      <c r="H53" s="24">
        <v>0.42</v>
      </c>
      <c r="I53" s="31"/>
      <c r="J53" s="31"/>
      <c r="K53" s="35"/>
    </row>
    <row r="54" spans="2:11" x14ac:dyDescent="0.35">
      <c r="B54" s="8" t="s">
        <v>1064</v>
      </c>
      <c r="C54" s="57" t="s">
        <v>1065</v>
      </c>
      <c r="D54" s="54" t="s">
        <v>1066</v>
      </c>
      <c r="E54" s="6" t="s">
        <v>96</v>
      </c>
      <c r="F54" s="19">
        <v>28004</v>
      </c>
      <c r="G54" s="24">
        <v>312.66000000000003</v>
      </c>
      <c r="H54" s="24">
        <v>0.42</v>
      </c>
      <c r="I54" s="31"/>
      <c r="J54" s="31"/>
      <c r="K54" s="35"/>
    </row>
    <row r="55" spans="2:11" x14ac:dyDescent="0.35">
      <c r="B55" s="8" t="s">
        <v>2001</v>
      </c>
      <c r="C55" s="57" t="s">
        <v>2002</v>
      </c>
      <c r="D55" s="54" t="s">
        <v>2003</v>
      </c>
      <c r="E55" s="6" t="s">
        <v>2004</v>
      </c>
      <c r="F55" s="19">
        <v>77832</v>
      </c>
      <c r="G55" s="24">
        <v>307.24</v>
      </c>
      <c r="H55" s="24">
        <v>0.41</v>
      </c>
      <c r="I55" s="31"/>
      <c r="J55" s="31"/>
      <c r="K55" s="35"/>
    </row>
    <row r="56" spans="2:11" x14ac:dyDescent="0.35">
      <c r="B56" s="8" t="s">
        <v>90</v>
      </c>
      <c r="C56" s="57" t="s">
        <v>91</v>
      </c>
      <c r="D56" s="54" t="s">
        <v>92</v>
      </c>
      <c r="E56" s="6" t="s">
        <v>67</v>
      </c>
      <c r="F56" s="19">
        <v>6319</v>
      </c>
      <c r="G56" s="24">
        <v>301.64</v>
      </c>
      <c r="H56" s="24">
        <v>0.4</v>
      </c>
      <c r="I56" s="31"/>
      <c r="J56" s="31"/>
      <c r="K56" s="35"/>
    </row>
    <row r="57" spans="2:11" x14ac:dyDescent="0.35">
      <c r="B57" s="8" t="s">
        <v>948</v>
      </c>
      <c r="C57" s="57" t="s">
        <v>949</v>
      </c>
      <c r="D57" s="54" t="s">
        <v>950</v>
      </c>
      <c r="E57" s="6" t="s">
        <v>43</v>
      </c>
      <c r="F57" s="19">
        <v>30326</v>
      </c>
      <c r="G57" s="24">
        <v>300.26</v>
      </c>
      <c r="H57" s="24">
        <v>0.4</v>
      </c>
      <c r="I57" s="31"/>
      <c r="J57" s="31"/>
      <c r="K57" s="35"/>
    </row>
    <row r="58" spans="2:11" x14ac:dyDescent="0.35">
      <c r="B58" s="8" t="s">
        <v>83</v>
      </c>
      <c r="C58" s="57" t="s">
        <v>84</v>
      </c>
      <c r="D58" s="54" t="s">
        <v>85</v>
      </c>
      <c r="E58" s="6" t="s">
        <v>86</v>
      </c>
      <c r="F58" s="19">
        <v>49079</v>
      </c>
      <c r="G58" s="24">
        <v>298.64999999999998</v>
      </c>
      <c r="H58" s="24">
        <v>0.4</v>
      </c>
      <c r="I58" s="31"/>
      <c r="J58" s="31"/>
      <c r="K58" s="35"/>
    </row>
    <row r="59" spans="2:11" x14ac:dyDescent="0.35">
      <c r="B59" s="8" t="s">
        <v>1067</v>
      </c>
      <c r="C59" s="57" t="s">
        <v>1068</v>
      </c>
      <c r="D59" s="54" t="s">
        <v>1069</v>
      </c>
      <c r="E59" s="6" t="s">
        <v>86</v>
      </c>
      <c r="F59" s="19">
        <v>20546</v>
      </c>
      <c r="G59" s="24">
        <v>293.91000000000003</v>
      </c>
      <c r="H59" s="24">
        <v>0.39</v>
      </c>
      <c r="I59" s="31"/>
      <c r="J59" s="31"/>
      <c r="K59" s="35"/>
    </row>
    <row r="60" spans="2:11" x14ac:dyDescent="0.35">
      <c r="B60" s="8" t="s">
        <v>1979</v>
      </c>
      <c r="C60" s="57" t="s">
        <v>1980</v>
      </c>
      <c r="D60" s="54" t="s">
        <v>1981</v>
      </c>
      <c r="E60" s="6" t="s">
        <v>127</v>
      </c>
      <c r="F60" s="19">
        <v>40360</v>
      </c>
      <c r="G60" s="24">
        <v>289.02</v>
      </c>
      <c r="H60" s="24">
        <v>0.38</v>
      </c>
      <c r="I60" s="31"/>
      <c r="J60" s="31"/>
      <c r="K60" s="35"/>
    </row>
    <row r="61" spans="2:11" x14ac:dyDescent="0.35">
      <c r="B61" s="8" t="s">
        <v>2754</v>
      </c>
      <c r="C61" s="57" t="s">
        <v>2755</v>
      </c>
      <c r="D61" s="54" t="s">
        <v>2756</v>
      </c>
      <c r="E61" s="6" t="s">
        <v>215</v>
      </c>
      <c r="F61" s="19">
        <v>6224</v>
      </c>
      <c r="G61" s="24">
        <v>288.39999999999998</v>
      </c>
      <c r="H61" s="24">
        <v>0.38</v>
      </c>
      <c r="I61" s="31"/>
      <c r="J61" s="31"/>
      <c r="K61" s="35"/>
    </row>
    <row r="62" spans="2:11" x14ac:dyDescent="0.35">
      <c r="B62" s="8" t="s">
        <v>1070</v>
      </c>
      <c r="C62" s="57" t="s">
        <v>1071</v>
      </c>
      <c r="D62" s="54" t="s">
        <v>1072</v>
      </c>
      <c r="E62" s="6" t="s">
        <v>487</v>
      </c>
      <c r="F62" s="19">
        <v>29865</v>
      </c>
      <c r="G62" s="24">
        <v>287.81</v>
      </c>
      <c r="H62" s="24">
        <v>0.38</v>
      </c>
      <c r="I62" s="31"/>
      <c r="J62" s="31"/>
      <c r="K62" s="35"/>
    </row>
    <row r="63" spans="2:11" x14ac:dyDescent="0.35">
      <c r="B63" s="8" t="s">
        <v>1073</v>
      </c>
      <c r="C63" s="57" t="s">
        <v>1074</v>
      </c>
      <c r="D63" s="54" t="s">
        <v>1075</v>
      </c>
      <c r="E63" s="6" t="s">
        <v>146</v>
      </c>
      <c r="F63" s="19">
        <v>4649</v>
      </c>
      <c r="G63" s="24">
        <v>281.39</v>
      </c>
      <c r="H63" s="24">
        <v>0.37</v>
      </c>
      <c r="I63" s="31"/>
      <c r="J63" s="31"/>
      <c r="K63" s="35"/>
    </row>
    <row r="64" spans="2:11" x14ac:dyDescent="0.35">
      <c r="B64" s="8" t="s">
        <v>2783</v>
      </c>
      <c r="C64" s="57" t="s">
        <v>2784</v>
      </c>
      <c r="D64" s="54" t="s">
        <v>2785</v>
      </c>
      <c r="E64" s="6" t="s">
        <v>139</v>
      </c>
      <c r="F64" s="19">
        <v>544124</v>
      </c>
      <c r="G64" s="24">
        <v>270.48</v>
      </c>
      <c r="H64" s="24">
        <v>0.36</v>
      </c>
      <c r="I64" s="31"/>
      <c r="J64" s="31"/>
      <c r="K64" s="35"/>
    </row>
    <row r="65" spans="2:11" x14ac:dyDescent="0.35">
      <c r="B65" s="8" t="s">
        <v>2130</v>
      </c>
      <c r="C65" s="57" t="s">
        <v>2131</v>
      </c>
      <c r="D65" s="54" t="s">
        <v>2132</v>
      </c>
      <c r="E65" s="6" t="s">
        <v>1056</v>
      </c>
      <c r="F65" s="19">
        <v>8718</v>
      </c>
      <c r="G65" s="24">
        <v>269.23</v>
      </c>
      <c r="H65" s="24">
        <v>0.36</v>
      </c>
      <c r="I65" s="31"/>
      <c r="J65" s="31"/>
      <c r="K65" s="35"/>
    </row>
    <row r="66" spans="2:11" x14ac:dyDescent="0.35">
      <c r="B66" s="8" t="s">
        <v>79</v>
      </c>
      <c r="C66" s="57" t="s">
        <v>80</v>
      </c>
      <c r="D66" s="54" t="s">
        <v>81</v>
      </c>
      <c r="E66" s="6" t="s">
        <v>82</v>
      </c>
      <c r="F66" s="19">
        <v>19185</v>
      </c>
      <c r="G66" s="24">
        <v>268.73</v>
      </c>
      <c r="H66" s="24">
        <v>0.36</v>
      </c>
      <c r="I66" s="31"/>
      <c r="J66" s="31"/>
      <c r="K66" s="35"/>
    </row>
    <row r="67" spans="2:11" x14ac:dyDescent="0.35">
      <c r="B67" s="8" t="s">
        <v>569</v>
      </c>
      <c r="C67" s="57" t="s">
        <v>570</v>
      </c>
      <c r="D67" s="54" t="s">
        <v>571</v>
      </c>
      <c r="E67" s="6" t="s">
        <v>262</v>
      </c>
      <c r="F67" s="19">
        <v>61502</v>
      </c>
      <c r="G67" s="24">
        <v>268.18</v>
      </c>
      <c r="H67" s="24">
        <v>0.36</v>
      </c>
      <c r="I67" s="31"/>
      <c r="J67" s="31"/>
      <c r="K67" s="35"/>
    </row>
    <row r="68" spans="2:11" x14ac:dyDescent="0.35">
      <c r="B68" s="8" t="s">
        <v>2136</v>
      </c>
      <c r="C68" s="57" t="s">
        <v>2137</v>
      </c>
      <c r="D68" s="54" t="s">
        <v>2138</v>
      </c>
      <c r="E68" s="6" t="s">
        <v>119</v>
      </c>
      <c r="F68" s="19">
        <v>77507</v>
      </c>
      <c r="G68" s="24">
        <v>262.89999999999998</v>
      </c>
      <c r="H68" s="24">
        <v>0.35</v>
      </c>
      <c r="I68" s="31"/>
      <c r="J68" s="31"/>
      <c r="K68" s="35"/>
    </row>
    <row r="69" spans="2:11" x14ac:dyDescent="0.35">
      <c r="B69" s="8" t="s">
        <v>845</v>
      </c>
      <c r="C69" s="57" t="s">
        <v>846</v>
      </c>
      <c r="D69" s="54" t="s">
        <v>847</v>
      </c>
      <c r="E69" s="6" t="s">
        <v>50</v>
      </c>
      <c r="F69" s="19">
        <v>4841</v>
      </c>
      <c r="G69" s="24">
        <v>256.76</v>
      </c>
      <c r="H69" s="24">
        <v>0.34</v>
      </c>
      <c r="I69" s="31"/>
      <c r="J69" s="31"/>
      <c r="K69" s="35"/>
    </row>
    <row r="70" spans="2:11" x14ac:dyDescent="0.35">
      <c r="B70" s="8" t="s">
        <v>1015</v>
      </c>
      <c r="C70" s="57" t="s">
        <v>1016</v>
      </c>
      <c r="D70" s="54" t="s">
        <v>1017</v>
      </c>
      <c r="E70" s="6" t="s">
        <v>123</v>
      </c>
      <c r="F70" s="19">
        <v>3588</v>
      </c>
      <c r="G70" s="24">
        <v>250.9</v>
      </c>
      <c r="H70" s="24">
        <v>0.33</v>
      </c>
      <c r="I70" s="31"/>
      <c r="J70" s="31"/>
      <c r="K70" s="35"/>
    </row>
    <row r="71" spans="2:11" x14ac:dyDescent="0.35">
      <c r="B71" s="8" t="s">
        <v>498</v>
      </c>
      <c r="C71" s="57" t="s">
        <v>499</v>
      </c>
      <c r="D71" s="54" t="s">
        <v>500</v>
      </c>
      <c r="E71" s="6" t="s">
        <v>316</v>
      </c>
      <c r="F71" s="19">
        <v>5410</v>
      </c>
      <c r="G71" s="24">
        <v>248.61</v>
      </c>
      <c r="H71" s="24">
        <v>0.33</v>
      </c>
      <c r="I71" s="31"/>
      <c r="J71" s="31"/>
      <c r="K71" s="35"/>
    </row>
    <row r="72" spans="2:11" x14ac:dyDescent="0.35">
      <c r="B72" s="8" t="s">
        <v>2790</v>
      </c>
      <c r="C72" s="57" t="s">
        <v>2791</v>
      </c>
      <c r="D72" s="54" t="s">
        <v>2792</v>
      </c>
      <c r="E72" s="6" t="s">
        <v>150</v>
      </c>
      <c r="F72" s="19">
        <v>1753</v>
      </c>
      <c r="G72" s="24">
        <v>244.3</v>
      </c>
      <c r="H72" s="24">
        <v>0.32</v>
      </c>
      <c r="I72" s="31"/>
      <c r="J72" s="31"/>
      <c r="K72" s="35"/>
    </row>
    <row r="73" spans="2:11" x14ac:dyDescent="0.35">
      <c r="B73" s="8" t="s">
        <v>2128</v>
      </c>
      <c r="C73" s="57" t="s">
        <v>1208</v>
      </c>
      <c r="D73" s="54" t="s">
        <v>2129</v>
      </c>
      <c r="E73" s="6" t="s">
        <v>82</v>
      </c>
      <c r="F73" s="19">
        <v>66756</v>
      </c>
      <c r="G73" s="24">
        <v>243.19</v>
      </c>
      <c r="H73" s="24">
        <v>0.32</v>
      </c>
      <c r="I73" s="31"/>
      <c r="J73" s="31"/>
      <c r="K73" s="35"/>
    </row>
    <row r="74" spans="2:11" x14ac:dyDescent="0.35">
      <c r="B74" s="8" t="s">
        <v>1077</v>
      </c>
      <c r="C74" s="57" t="s">
        <v>1078</v>
      </c>
      <c r="D74" s="54" t="s">
        <v>1079</v>
      </c>
      <c r="E74" s="6" t="s">
        <v>1080</v>
      </c>
      <c r="F74" s="19">
        <v>11431</v>
      </c>
      <c r="G74" s="24">
        <v>239.59</v>
      </c>
      <c r="H74" s="24">
        <v>0.32</v>
      </c>
      <c r="I74" s="31"/>
      <c r="J74" s="31"/>
      <c r="K74" s="35"/>
    </row>
    <row r="75" spans="2:11" x14ac:dyDescent="0.35">
      <c r="B75" s="8" t="s">
        <v>105</v>
      </c>
      <c r="C75" s="57" t="s">
        <v>106</v>
      </c>
      <c r="D75" s="54" t="s">
        <v>107</v>
      </c>
      <c r="E75" s="6" t="s">
        <v>67</v>
      </c>
      <c r="F75" s="19">
        <v>10764</v>
      </c>
      <c r="G75" s="24">
        <v>239.55</v>
      </c>
      <c r="H75" s="24">
        <v>0.32</v>
      </c>
      <c r="I75" s="31"/>
      <c r="J75" s="31"/>
      <c r="K75" s="35"/>
    </row>
    <row r="76" spans="2:11" x14ac:dyDescent="0.35">
      <c r="B76" s="8" t="s">
        <v>536</v>
      </c>
      <c r="C76" s="57" t="s">
        <v>537</v>
      </c>
      <c r="D76" s="54" t="s">
        <v>538</v>
      </c>
      <c r="E76" s="6" t="s">
        <v>123</v>
      </c>
      <c r="F76" s="19">
        <v>6790</v>
      </c>
      <c r="G76" s="24">
        <v>231.13</v>
      </c>
      <c r="H76" s="24">
        <v>0.31</v>
      </c>
      <c r="I76" s="31"/>
      <c r="J76" s="31"/>
      <c r="K76" s="35"/>
    </row>
    <row r="77" spans="2:11" x14ac:dyDescent="0.35">
      <c r="B77" s="8" t="s">
        <v>2764</v>
      </c>
      <c r="C77" s="57" t="s">
        <v>2765</v>
      </c>
      <c r="D77" s="54" t="s">
        <v>2766</v>
      </c>
      <c r="E77" s="6" t="s">
        <v>82</v>
      </c>
      <c r="F77" s="19">
        <v>1982</v>
      </c>
      <c r="G77" s="24">
        <v>229.4</v>
      </c>
      <c r="H77" s="24">
        <v>0.31</v>
      </c>
      <c r="I77" s="31"/>
      <c r="J77" s="31"/>
      <c r="K77" s="35"/>
    </row>
    <row r="78" spans="2:11" x14ac:dyDescent="0.35">
      <c r="B78" s="8" t="s">
        <v>234</v>
      </c>
      <c r="C78" s="57" t="s">
        <v>235</v>
      </c>
      <c r="D78" s="54" t="s">
        <v>236</v>
      </c>
      <c r="E78" s="6" t="s">
        <v>50</v>
      </c>
      <c r="F78" s="19">
        <v>3059</v>
      </c>
      <c r="G78" s="24">
        <v>225.21</v>
      </c>
      <c r="H78" s="24">
        <v>0.3</v>
      </c>
      <c r="I78" s="31"/>
      <c r="J78" s="31"/>
      <c r="K78" s="35"/>
    </row>
    <row r="79" spans="2:11" x14ac:dyDescent="0.35">
      <c r="B79" s="8" t="s">
        <v>848</v>
      </c>
      <c r="C79" s="57" t="s">
        <v>849</v>
      </c>
      <c r="D79" s="54" t="s">
        <v>850</v>
      </c>
      <c r="E79" s="6" t="s">
        <v>851</v>
      </c>
      <c r="F79" s="19">
        <v>15160</v>
      </c>
      <c r="G79" s="24">
        <v>221.88</v>
      </c>
      <c r="H79" s="24">
        <v>0.3</v>
      </c>
      <c r="I79" s="31"/>
      <c r="J79" s="31"/>
      <c r="K79" s="35"/>
    </row>
    <row r="80" spans="2:11" x14ac:dyDescent="0.35">
      <c r="B80" s="8" t="s">
        <v>976</v>
      </c>
      <c r="C80" s="57" t="s">
        <v>977</v>
      </c>
      <c r="D80" s="54" t="s">
        <v>978</v>
      </c>
      <c r="E80" s="6" t="s">
        <v>67</v>
      </c>
      <c r="F80" s="19">
        <v>5953</v>
      </c>
      <c r="G80" s="24">
        <v>219.14</v>
      </c>
      <c r="H80" s="24">
        <v>0.28999999999999998</v>
      </c>
      <c r="I80" s="31"/>
      <c r="J80" s="31"/>
      <c r="K80" s="35"/>
    </row>
    <row r="81" spans="2:11" x14ac:dyDescent="0.35">
      <c r="B81" s="8" t="s">
        <v>415</v>
      </c>
      <c r="C81" s="57" t="s">
        <v>416</v>
      </c>
      <c r="D81" s="54" t="s">
        <v>417</v>
      </c>
      <c r="E81" s="6" t="s">
        <v>75</v>
      </c>
      <c r="F81" s="19">
        <v>88867</v>
      </c>
      <c r="G81" s="24">
        <v>210.88</v>
      </c>
      <c r="H81" s="24">
        <v>0.28000000000000003</v>
      </c>
      <c r="I81" s="31"/>
      <c r="J81" s="31"/>
      <c r="K81" s="35"/>
    </row>
    <row r="82" spans="2:11" x14ac:dyDescent="0.35">
      <c r="B82" s="8" t="s">
        <v>387</v>
      </c>
      <c r="C82" s="57" t="s">
        <v>388</v>
      </c>
      <c r="D82" s="54" t="s">
        <v>389</v>
      </c>
      <c r="E82" s="6" t="s">
        <v>96</v>
      </c>
      <c r="F82" s="19">
        <v>11071</v>
      </c>
      <c r="G82" s="24">
        <v>210.86</v>
      </c>
      <c r="H82" s="24">
        <v>0.28000000000000003</v>
      </c>
      <c r="I82" s="31"/>
      <c r="J82" s="31"/>
      <c r="K82" s="35"/>
    </row>
    <row r="83" spans="2:11" x14ac:dyDescent="0.35">
      <c r="B83" s="8" t="s">
        <v>2051</v>
      </c>
      <c r="C83" s="57" t="s">
        <v>637</v>
      </c>
      <c r="D83" s="54" t="s">
        <v>2052</v>
      </c>
      <c r="E83" s="6" t="s">
        <v>82</v>
      </c>
      <c r="F83" s="19">
        <v>57268</v>
      </c>
      <c r="G83" s="24">
        <v>206.34</v>
      </c>
      <c r="H83" s="24">
        <v>0.27</v>
      </c>
      <c r="I83" s="31"/>
      <c r="J83" s="31"/>
      <c r="K83" s="35"/>
    </row>
    <row r="84" spans="2:11" x14ac:dyDescent="0.35">
      <c r="B84" s="8" t="s">
        <v>1959</v>
      </c>
      <c r="C84" s="57" t="s">
        <v>1666</v>
      </c>
      <c r="D84" s="54" t="s">
        <v>1960</v>
      </c>
      <c r="E84" s="6" t="s">
        <v>43</v>
      </c>
      <c r="F84" s="19">
        <v>112346</v>
      </c>
      <c r="G84" s="24">
        <v>199.55</v>
      </c>
      <c r="H84" s="24">
        <v>0.27</v>
      </c>
      <c r="I84" s="31"/>
      <c r="J84" s="31"/>
      <c r="K84" s="35"/>
    </row>
    <row r="85" spans="2:11" x14ac:dyDescent="0.35">
      <c r="B85" s="8" t="s">
        <v>87</v>
      </c>
      <c r="C85" s="57" t="s">
        <v>88</v>
      </c>
      <c r="D85" s="54" t="s">
        <v>89</v>
      </c>
      <c r="E85" s="6" t="s">
        <v>50</v>
      </c>
      <c r="F85" s="19">
        <v>4246</v>
      </c>
      <c r="G85" s="24">
        <v>198.12</v>
      </c>
      <c r="H85" s="24">
        <v>0.26</v>
      </c>
      <c r="I85" s="31"/>
      <c r="J85" s="31"/>
      <c r="K85" s="35"/>
    </row>
    <row r="86" spans="2:11" x14ac:dyDescent="0.35">
      <c r="B86" s="8" t="s">
        <v>963</v>
      </c>
      <c r="C86" s="57" t="s">
        <v>964</v>
      </c>
      <c r="D86" s="54" t="s">
        <v>965</v>
      </c>
      <c r="E86" s="6" t="s">
        <v>75</v>
      </c>
      <c r="F86" s="19">
        <v>171999</v>
      </c>
      <c r="G86" s="24">
        <v>195.2</v>
      </c>
      <c r="H86" s="24">
        <v>0.26</v>
      </c>
      <c r="I86" s="31"/>
      <c r="J86" s="31"/>
      <c r="K86" s="35"/>
    </row>
    <row r="87" spans="2:11" x14ac:dyDescent="0.35">
      <c r="B87" s="8" t="s">
        <v>402</v>
      </c>
      <c r="C87" s="57" t="s">
        <v>403</v>
      </c>
      <c r="D87" s="54" t="s">
        <v>404</v>
      </c>
      <c r="E87" s="6" t="s">
        <v>341</v>
      </c>
      <c r="F87" s="19">
        <v>123994</v>
      </c>
      <c r="G87" s="24">
        <v>193.48</v>
      </c>
      <c r="H87" s="24">
        <v>0.26</v>
      </c>
      <c r="I87" s="31"/>
      <c r="J87" s="31"/>
      <c r="K87" s="35"/>
    </row>
    <row r="88" spans="2:11" x14ac:dyDescent="0.35">
      <c r="B88" s="8" t="s">
        <v>2152</v>
      </c>
      <c r="C88" s="57" t="s">
        <v>2153</v>
      </c>
      <c r="D88" s="54" t="s">
        <v>2154</v>
      </c>
      <c r="E88" s="6" t="s">
        <v>306</v>
      </c>
      <c r="F88" s="19">
        <v>7058</v>
      </c>
      <c r="G88" s="24">
        <v>187.59</v>
      </c>
      <c r="H88" s="24">
        <v>0.25</v>
      </c>
      <c r="I88" s="31"/>
      <c r="J88" s="31"/>
      <c r="K88" s="35"/>
    </row>
    <row r="89" spans="2:11" x14ac:dyDescent="0.35">
      <c r="B89" s="8" t="s">
        <v>2147</v>
      </c>
      <c r="C89" s="57" t="s">
        <v>2148</v>
      </c>
      <c r="D89" s="54" t="s">
        <v>2149</v>
      </c>
      <c r="E89" s="6" t="s">
        <v>139</v>
      </c>
      <c r="F89" s="19">
        <v>4055</v>
      </c>
      <c r="G89" s="24">
        <v>187.48</v>
      </c>
      <c r="H89" s="24">
        <v>0.25</v>
      </c>
      <c r="I89" s="31"/>
      <c r="J89" s="31"/>
      <c r="K89" s="35"/>
    </row>
    <row r="90" spans="2:11" x14ac:dyDescent="0.35">
      <c r="B90" s="8" t="s">
        <v>2120</v>
      </c>
      <c r="C90" s="57" t="s">
        <v>2121</v>
      </c>
      <c r="D90" s="54" t="s">
        <v>2122</v>
      </c>
      <c r="E90" s="6" t="s">
        <v>157</v>
      </c>
      <c r="F90" s="19">
        <v>29422</v>
      </c>
      <c r="G90" s="24">
        <v>186.99</v>
      </c>
      <c r="H90" s="24">
        <v>0.25</v>
      </c>
      <c r="I90" s="31"/>
      <c r="J90" s="31"/>
      <c r="K90" s="35"/>
    </row>
    <row r="91" spans="2:11" x14ac:dyDescent="0.35">
      <c r="B91" s="8" t="s">
        <v>2298</v>
      </c>
      <c r="C91" s="57" t="s">
        <v>2299</v>
      </c>
      <c r="D91" s="54" t="s">
        <v>2300</v>
      </c>
      <c r="E91" s="6" t="s">
        <v>306</v>
      </c>
      <c r="F91" s="19">
        <v>6655</v>
      </c>
      <c r="G91" s="24">
        <v>186.03</v>
      </c>
      <c r="H91" s="24">
        <v>0.25</v>
      </c>
      <c r="I91" s="31"/>
      <c r="J91" s="31"/>
      <c r="K91" s="35"/>
    </row>
    <row r="92" spans="2:11" x14ac:dyDescent="0.35">
      <c r="B92" s="8" t="s">
        <v>549</v>
      </c>
      <c r="C92" s="57" t="s">
        <v>550</v>
      </c>
      <c r="D92" s="54" t="s">
        <v>551</v>
      </c>
      <c r="E92" s="6" t="s">
        <v>86</v>
      </c>
      <c r="F92" s="19">
        <v>10970</v>
      </c>
      <c r="G92" s="24">
        <v>185.5</v>
      </c>
      <c r="H92" s="24">
        <v>0.25</v>
      </c>
      <c r="I92" s="31"/>
      <c r="J92" s="31"/>
      <c r="K92" s="35"/>
    </row>
    <row r="93" spans="2:11" x14ac:dyDescent="0.35">
      <c r="B93" s="8" t="s">
        <v>243</v>
      </c>
      <c r="C93" s="57" t="s">
        <v>244</v>
      </c>
      <c r="D93" s="54" t="s">
        <v>245</v>
      </c>
      <c r="E93" s="6" t="s">
        <v>246</v>
      </c>
      <c r="F93" s="19">
        <v>56982</v>
      </c>
      <c r="G93" s="24">
        <v>184.25</v>
      </c>
      <c r="H93" s="24">
        <v>0.25</v>
      </c>
      <c r="I93" s="31"/>
      <c r="J93" s="31"/>
      <c r="K93" s="35"/>
    </row>
    <row r="94" spans="2:11" x14ac:dyDescent="0.35">
      <c r="B94" s="8" t="s">
        <v>788</v>
      </c>
      <c r="C94" s="57" t="s">
        <v>789</v>
      </c>
      <c r="D94" s="54" t="s">
        <v>790</v>
      </c>
      <c r="E94" s="6" t="s">
        <v>262</v>
      </c>
      <c r="F94" s="19">
        <v>13540</v>
      </c>
      <c r="G94" s="24">
        <v>173.91</v>
      </c>
      <c r="H94" s="24">
        <v>0.23</v>
      </c>
      <c r="I94" s="31"/>
      <c r="J94" s="31"/>
      <c r="K94" s="35"/>
    </row>
    <row r="95" spans="2:11" x14ac:dyDescent="0.35">
      <c r="B95" s="8" t="s">
        <v>266</v>
      </c>
      <c r="C95" s="57" t="s">
        <v>267</v>
      </c>
      <c r="D95" s="54" t="s">
        <v>268</v>
      </c>
      <c r="E95" s="6" t="s">
        <v>164</v>
      </c>
      <c r="F95" s="19">
        <v>17279</v>
      </c>
      <c r="G95" s="24">
        <v>173.68</v>
      </c>
      <c r="H95" s="24">
        <v>0.23</v>
      </c>
      <c r="I95" s="31"/>
      <c r="J95" s="31"/>
      <c r="K95" s="35"/>
    </row>
    <row r="96" spans="2:11" x14ac:dyDescent="0.35">
      <c r="B96" s="8" t="s">
        <v>2767</v>
      </c>
      <c r="C96" s="57" t="s">
        <v>2768</v>
      </c>
      <c r="D96" s="54" t="s">
        <v>2769</v>
      </c>
      <c r="E96" s="6" t="s">
        <v>119</v>
      </c>
      <c r="F96" s="19">
        <v>36090</v>
      </c>
      <c r="G96" s="24">
        <v>172.85</v>
      </c>
      <c r="H96" s="24">
        <v>0.23</v>
      </c>
      <c r="I96" s="31"/>
      <c r="J96" s="31"/>
      <c r="K96" s="35"/>
    </row>
    <row r="97" spans="2:11" x14ac:dyDescent="0.35">
      <c r="B97" s="8" t="s">
        <v>165</v>
      </c>
      <c r="C97" s="57" t="s">
        <v>166</v>
      </c>
      <c r="D97" s="54" t="s">
        <v>167</v>
      </c>
      <c r="E97" s="6" t="s">
        <v>135</v>
      </c>
      <c r="F97" s="19">
        <v>6218</v>
      </c>
      <c r="G97" s="24">
        <v>169</v>
      </c>
      <c r="H97" s="24">
        <v>0.22</v>
      </c>
      <c r="I97" s="31"/>
      <c r="J97" s="31"/>
      <c r="K97" s="35"/>
    </row>
    <row r="98" spans="2:11" x14ac:dyDescent="0.35">
      <c r="B98" s="8" t="s">
        <v>212</v>
      </c>
      <c r="C98" s="57" t="s">
        <v>213</v>
      </c>
      <c r="D98" s="54" t="s">
        <v>214</v>
      </c>
      <c r="E98" s="6" t="s">
        <v>215</v>
      </c>
      <c r="F98" s="19">
        <v>4648</v>
      </c>
      <c r="G98" s="24">
        <v>168.64</v>
      </c>
      <c r="H98" s="24">
        <v>0.22</v>
      </c>
      <c r="I98" s="31"/>
      <c r="J98" s="31"/>
      <c r="K98" s="35"/>
    </row>
    <row r="99" spans="2:11" x14ac:dyDescent="0.35">
      <c r="B99" s="8" t="s">
        <v>209</v>
      </c>
      <c r="C99" s="57" t="s">
        <v>210</v>
      </c>
      <c r="D99" s="54" t="s">
        <v>211</v>
      </c>
      <c r="E99" s="6" t="s">
        <v>71</v>
      </c>
      <c r="F99" s="19">
        <v>618</v>
      </c>
      <c r="G99" s="24">
        <v>168.62</v>
      </c>
      <c r="H99" s="24">
        <v>0.22</v>
      </c>
      <c r="I99" s="31"/>
      <c r="J99" s="31"/>
      <c r="K99" s="35"/>
    </row>
    <row r="100" spans="2:11" x14ac:dyDescent="0.35">
      <c r="B100" s="8" t="s">
        <v>2142</v>
      </c>
      <c r="C100" s="57" t="s">
        <v>1391</v>
      </c>
      <c r="D100" s="54" t="s">
        <v>2143</v>
      </c>
      <c r="E100" s="6" t="s">
        <v>43</v>
      </c>
      <c r="F100" s="19">
        <v>85525</v>
      </c>
      <c r="G100" s="24">
        <v>168.54</v>
      </c>
      <c r="H100" s="24">
        <v>0.22</v>
      </c>
      <c r="I100" s="31"/>
      <c r="J100" s="31"/>
      <c r="K100" s="35"/>
    </row>
    <row r="101" spans="2:11" x14ac:dyDescent="0.35">
      <c r="B101" s="8" t="s">
        <v>2265</v>
      </c>
      <c r="C101" s="57" t="s">
        <v>2266</v>
      </c>
      <c r="D101" s="54" t="s">
        <v>2267</v>
      </c>
      <c r="E101" s="6" t="s">
        <v>139</v>
      </c>
      <c r="F101" s="19">
        <v>29359</v>
      </c>
      <c r="G101" s="24">
        <v>168.11</v>
      </c>
      <c r="H101" s="24">
        <v>0.22</v>
      </c>
      <c r="I101" s="31"/>
      <c r="J101" s="31"/>
      <c r="K101" s="35"/>
    </row>
    <row r="102" spans="2:11" x14ac:dyDescent="0.35">
      <c r="B102" s="8" t="s">
        <v>2139</v>
      </c>
      <c r="C102" s="57" t="s">
        <v>2140</v>
      </c>
      <c r="D102" s="54" t="s">
        <v>2141</v>
      </c>
      <c r="E102" s="6" t="s">
        <v>43</v>
      </c>
      <c r="F102" s="19">
        <v>284151</v>
      </c>
      <c r="G102" s="24">
        <v>165.92</v>
      </c>
      <c r="H102" s="24">
        <v>0.22</v>
      </c>
      <c r="I102" s="31"/>
      <c r="J102" s="31"/>
      <c r="K102" s="35"/>
    </row>
    <row r="103" spans="2:11" x14ac:dyDescent="0.35">
      <c r="B103" s="8" t="s">
        <v>2155</v>
      </c>
      <c r="C103" s="57" t="s">
        <v>2156</v>
      </c>
      <c r="D103" s="54" t="s">
        <v>2157</v>
      </c>
      <c r="E103" s="6" t="s">
        <v>150</v>
      </c>
      <c r="F103" s="19">
        <v>11606</v>
      </c>
      <c r="G103" s="24">
        <v>165.01</v>
      </c>
      <c r="H103" s="24">
        <v>0.22</v>
      </c>
      <c r="I103" s="31"/>
      <c r="J103" s="31"/>
      <c r="K103" s="35"/>
    </row>
    <row r="104" spans="2:11" x14ac:dyDescent="0.35">
      <c r="B104" s="8" t="s">
        <v>510</v>
      </c>
      <c r="C104" s="57" t="s">
        <v>511</v>
      </c>
      <c r="D104" s="54" t="s">
        <v>512</v>
      </c>
      <c r="E104" s="6" t="s">
        <v>131</v>
      </c>
      <c r="F104" s="19">
        <v>135342</v>
      </c>
      <c r="G104" s="24">
        <v>160.5</v>
      </c>
      <c r="H104" s="24">
        <v>0.21</v>
      </c>
      <c r="I104" s="31"/>
      <c r="J104" s="31"/>
      <c r="K104" s="35"/>
    </row>
    <row r="105" spans="2:11" x14ac:dyDescent="0.35">
      <c r="B105" s="8" t="s">
        <v>161</v>
      </c>
      <c r="C105" s="57" t="s">
        <v>162</v>
      </c>
      <c r="D105" s="54" t="s">
        <v>163</v>
      </c>
      <c r="E105" s="6" t="s">
        <v>164</v>
      </c>
      <c r="F105" s="19">
        <v>6078</v>
      </c>
      <c r="G105" s="24">
        <v>149.80000000000001</v>
      </c>
      <c r="H105" s="24">
        <v>0.2</v>
      </c>
      <c r="I105" s="31"/>
      <c r="J105" s="31"/>
      <c r="K105" s="35"/>
    </row>
    <row r="106" spans="2:11" x14ac:dyDescent="0.35">
      <c r="B106" s="8" t="s">
        <v>231</v>
      </c>
      <c r="C106" s="57" t="s">
        <v>232</v>
      </c>
      <c r="D106" s="54" t="s">
        <v>233</v>
      </c>
      <c r="E106" s="6" t="s">
        <v>200</v>
      </c>
      <c r="F106" s="19">
        <v>17422</v>
      </c>
      <c r="G106" s="24">
        <v>149.16</v>
      </c>
      <c r="H106" s="24">
        <v>0.2</v>
      </c>
      <c r="I106" s="31"/>
      <c r="J106" s="31"/>
      <c r="K106" s="35"/>
    </row>
    <row r="107" spans="2:11" x14ac:dyDescent="0.35">
      <c r="B107" s="8" t="s">
        <v>2204</v>
      </c>
      <c r="C107" s="57" t="s">
        <v>2205</v>
      </c>
      <c r="D107" s="54" t="s">
        <v>2206</v>
      </c>
      <c r="E107" s="6" t="s">
        <v>433</v>
      </c>
      <c r="F107" s="19">
        <v>23199</v>
      </c>
      <c r="G107" s="24">
        <v>146.84</v>
      </c>
      <c r="H107" s="24">
        <v>0.2</v>
      </c>
      <c r="I107" s="31"/>
      <c r="J107" s="31"/>
      <c r="K107" s="35"/>
    </row>
    <row r="108" spans="2:11" x14ac:dyDescent="0.35">
      <c r="B108" s="8" t="s">
        <v>399</v>
      </c>
      <c r="C108" s="57" t="s">
        <v>400</v>
      </c>
      <c r="D108" s="54" t="s">
        <v>401</v>
      </c>
      <c r="E108" s="6" t="s">
        <v>146</v>
      </c>
      <c r="F108" s="19">
        <v>23890</v>
      </c>
      <c r="G108" s="24">
        <v>146.37</v>
      </c>
      <c r="H108" s="24">
        <v>0.19</v>
      </c>
      <c r="I108" s="31"/>
      <c r="J108" s="31"/>
      <c r="K108" s="35"/>
    </row>
    <row r="109" spans="2:11" x14ac:dyDescent="0.35">
      <c r="B109" s="8" t="s">
        <v>558</v>
      </c>
      <c r="C109" s="57" t="s">
        <v>559</v>
      </c>
      <c r="D109" s="54" t="s">
        <v>560</v>
      </c>
      <c r="E109" s="6" t="s">
        <v>43</v>
      </c>
      <c r="F109" s="19">
        <v>25721</v>
      </c>
      <c r="G109" s="24">
        <v>145.5</v>
      </c>
      <c r="H109" s="24">
        <v>0.19</v>
      </c>
      <c r="I109" s="31"/>
      <c r="J109" s="31"/>
      <c r="K109" s="35"/>
    </row>
    <row r="110" spans="2:11" x14ac:dyDescent="0.35">
      <c r="B110" s="8" t="s">
        <v>2210</v>
      </c>
      <c r="C110" s="57" t="s">
        <v>2211</v>
      </c>
      <c r="D110" s="54" t="s">
        <v>2212</v>
      </c>
      <c r="E110" s="6" t="s">
        <v>487</v>
      </c>
      <c r="F110" s="19">
        <v>24194</v>
      </c>
      <c r="G110" s="24">
        <v>145.31</v>
      </c>
      <c r="H110" s="24">
        <v>0.19</v>
      </c>
      <c r="I110" s="31"/>
      <c r="J110" s="31"/>
      <c r="K110" s="35"/>
    </row>
    <row r="111" spans="2:11" x14ac:dyDescent="0.35">
      <c r="B111" s="8" t="s">
        <v>2786</v>
      </c>
      <c r="C111" s="57" t="s">
        <v>1145</v>
      </c>
      <c r="D111" s="54" t="s">
        <v>2787</v>
      </c>
      <c r="E111" s="6" t="s">
        <v>43</v>
      </c>
      <c r="F111" s="19">
        <v>864423</v>
      </c>
      <c r="G111" s="24">
        <v>144.79</v>
      </c>
      <c r="H111" s="24">
        <v>0.19</v>
      </c>
      <c r="I111" s="31"/>
      <c r="J111" s="31"/>
      <c r="K111" s="35"/>
    </row>
    <row r="112" spans="2:11" x14ac:dyDescent="0.35">
      <c r="B112" s="8" t="s">
        <v>2770</v>
      </c>
      <c r="C112" s="57" t="s">
        <v>2771</v>
      </c>
      <c r="D112" s="54" t="s">
        <v>2772</v>
      </c>
      <c r="E112" s="6" t="s">
        <v>157</v>
      </c>
      <c r="F112" s="19">
        <v>12784</v>
      </c>
      <c r="G112" s="24">
        <v>144.57</v>
      </c>
      <c r="H112" s="24">
        <v>0.19</v>
      </c>
      <c r="I112" s="31"/>
      <c r="J112" s="31"/>
      <c r="K112" s="35"/>
    </row>
    <row r="113" spans="2:11" x14ac:dyDescent="0.35">
      <c r="B113" s="8" t="s">
        <v>1957</v>
      </c>
      <c r="C113" s="57" t="s">
        <v>1099</v>
      </c>
      <c r="D113" s="54" t="s">
        <v>1958</v>
      </c>
      <c r="E113" s="6" t="s">
        <v>82</v>
      </c>
      <c r="F113" s="19">
        <v>3157</v>
      </c>
      <c r="G113" s="24">
        <v>143.26</v>
      </c>
      <c r="H113" s="24">
        <v>0.19</v>
      </c>
      <c r="I113" s="31"/>
      <c r="J113" s="31"/>
      <c r="K113" s="35"/>
    </row>
    <row r="114" spans="2:11" x14ac:dyDescent="0.35">
      <c r="B114" s="8" t="s">
        <v>2011</v>
      </c>
      <c r="C114" s="57" t="s">
        <v>2012</v>
      </c>
      <c r="D114" s="54" t="s">
        <v>2013</v>
      </c>
      <c r="E114" s="6" t="s">
        <v>71</v>
      </c>
      <c r="F114" s="19">
        <v>30812</v>
      </c>
      <c r="G114" s="24">
        <v>143.26</v>
      </c>
      <c r="H114" s="24">
        <v>0.19</v>
      </c>
      <c r="I114" s="31"/>
      <c r="J114" s="31"/>
      <c r="K114" s="35"/>
    </row>
    <row r="115" spans="2:11" x14ac:dyDescent="0.35">
      <c r="B115" s="8" t="s">
        <v>168</v>
      </c>
      <c r="C115" s="57" t="s">
        <v>169</v>
      </c>
      <c r="D115" s="54" t="s">
        <v>170</v>
      </c>
      <c r="E115" s="6" t="s">
        <v>171</v>
      </c>
      <c r="F115" s="19">
        <v>65680</v>
      </c>
      <c r="G115" s="24">
        <v>139.86000000000001</v>
      </c>
      <c r="H115" s="24">
        <v>0.19</v>
      </c>
      <c r="I115" s="31"/>
      <c r="J115" s="31"/>
      <c r="K115" s="35"/>
    </row>
    <row r="116" spans="2:11" x14ac:dyDescent="0.35">
      <c r="B116" s="8" t="s">
        <v>830</v>
      </c>
      <c r="C116" s="57" t="s">
        <v>831</v>
      </c>
      <c r="D116" s="54" t="s">
        <v>832</v>
      </c>
      <c r="E116" s="6" t="s">
        <v>150</v>
      </c>
      <c r="F116" s="19">
        <v>10473</v>
      </c>
      <c r="G116" s="24">
        <v>138.25</v>
      </c>
      <c r="H116" s="24">
        <v>0.18</v>
      </c>
      <c r="I116" s="31"/>
      <c r="J116" s="31"/>
      <c r="K116" s="35"/>
    </row>
    <row r="117" spans="2:11" x14ac:dyDescent="0.35">
      <c r="B117" s="8" t="s">
        <v>427</v>
      </c>
      <c r="C117" s="57" t="s">
        <v>428</v>
      </c>
      <c r="D117" s="54" t="s">
        <v>429</v>
      </c>
      <c r="E117" s="6" t="s">
        <v>43</v>
      </c>
      <c r="F117" s="19">
        <v>158080</v>
      </c>
      <c r="G117" s="24">
        <v>138.15</v>
      </c>
      <c r="H117" s="24">
        <v>0.18</v>
      </c>
      <c r="I117" s="31"/>
      <c r="J117" s="31"/>
      <c r="K117" s="35"/>
    </row>
    <row r="118" spans="2:11" x14ac:dyDescent="0.35">
      <c r="B118" s="8" t="s">
        <v>913</v>
      </c>
      <c r="C118" s="57" t="s">
        <v>914</v>
      </c>
      <c r="D118" s="54" t="s">
        <v>915</v>
      </c>
      <c r="E118" s="6" t="s">
        <v>96</v>
      </c>
      <c r="F118" s="19">
        <v>12826</v>
      </c>
      <c r="G118" s="24">
        <v>135.74</v>
      </c>
      <c r="H118" s="24">
        <v>0.18</v>
      </c>
      <c r="I118" s="31"/>
      <c r="J118" s="31"/>
      <c r="K118" s="35"/>
    </row>
    <row r="119" spans="2:11" x14ac:dyDescent="0.35">
      <c r="B119" s="8" t="s">
        <v>154</v>
      </c>
      <c r="C119" s="57" t="s">
        <v>155</v>
      </c>
      <c r="D119" s="54" t="s">
        <v>156</v>
      </c>
      <c r="E119" s="6" t="s">
        <v>157</v>
      </c>
      <c r="F119" s="19">
        <v>6918</v>
      </c>
      <c r="G119" s="24">
        <v>133.94999999999999</v>
      </c>
      <c r="H119" s="24">
        <v>0.18</v>
      </c>
      <c r="I119" s="31"/>
      <c r="J119" s="31"/>
      <c r="K119" s="35"/>
    </row>
    <row r="120" spans="2:11" x14ac:dyDescent="0.35">
      <c r="B120" s="8" t="s">
        <v>942</v>
      </c>
      <c r="C120" s="57" t="s">
        <v>943</v>
      </c>
      <c r="D120" s="54" t="s">
        <v>944</v>
      </c>
      <c r="E120" s="6" t="s">
        <v>164</v>
      </c>
      <c r="F120" s="19">
        <v>27109</v>
      </c>
      <c r="G120" s="24">
        <v>133.72999999999999</v>
      </c>
      <c r="H120" s="24">
        <v>0.18</v>
      </c>
      <c r="I120" s="31"/>
      <c r="J120" s="31"/>
      <c r="K120" s="35"/>
    </row>
    <row r="121" spans="2:11" x14ac:dyDescent="0.35">
      <c r="B121" s="8" t="s">
        <v>1970</v>
      </c>
      <c r="C121" s="57" t="s">
        <v>1971</v>
      </c>
      <c r="D121" s="54" t="s">
        <v>1972</v>
      </c>
      <c r="E121" s="6" t="s">
        <v>157</v>
      </c>
      <c r="F121" s="19">
        <v>8548</v>
      </c>
      <c r="G121" s="24">
        <v>132.33000000000001</v>
      </c>
      <c r="H121" s="24">
        <v>0.18</v>
      </c>
      <c r="I121" s="31"/>
      <c r="J121" s="31"/>
      <c r="K121" s="35"/>
    </row>
    <row r="122" spans="2:11" x14ac:dyDescent="0.35">
      <c r="B122" s="8" t="s">
        <v>1982</v>
      </c>
      <c r="C122" s="57" t="s">
        <v>1983</v>
      </c>
      <c r="D122" s="54" t="s">
        <v>1984</v>
      </c>
      <c r="E122" s="6" t="s">
        <v>75</v>
      </c>
      <c r="F122" s="19">
        <v>44045</v>
      </c>
      <c r="G122" s="24">
        <v>129.38</v>
      </c>
      <c r="H122" s="24">
        <v>0.17</v>
      </c>
      <c r="I122" s="31"/>
      <c r="J122" s="31"/>
      <c r="K122" s="35"/>
    </row>
    <row r="123" spans="2:11" x14ac:dyDescent="0.35">
      <c r="B123" s="8" t="s">
        <v>907</v>
      </c>
      <c r="C123" s="57" t="s">
        <v>908</v>
      </c>
      <c r="D123" s="54" t="s">
        <v>909</v>
      </c>
      <c r="E123" s="6" t="s">
        <v>96</v>
      </c>
      <c r="F123" s="19">
        <v>4310</v>
      </c>
      <c r="G123" s="24">
        <v>127.06</v>
      </c>
      <c r="H123" s="24">
        <v>0.17</v>
      </c>
      <c r="I123" s="31"/>
      <c r="J123" s="31"/>
      <c r="K123" s="35"/>
    </row>
    <row r="124" spans="2:11" x14ac:dyDescent="0.35">
      <c r="B124" s="8" t="s">
        <v>2150</v>
      </c>
      <c r="C124" s="57" t="s">
        <v>1195</v>
      </c>
      <c r="D124" s="54" t="s">
        <v>2151</v>
      </c>
      <c r="E124" s="6" t="s">
        <v>43</v>
      </c>
      <c r="F124" s="19">
        <v>154569</v>
      </c>
      <c r="G124" s="24">
        <v>125.05</v>
      </c>
      <c r="H124" s="24">
        <v>0.17</v>
      </c>
      <c r="I124" s="31"/>
      <c r="J124" s="31"/>
      <c r="K124" s="35"/>
    </row>
    <row r="125" spans="2:11" x14ac:dyDescent="0.35">
      <c r="B125" s="8" t="s">
        <v>507</v>
      </c>
      <c r="C125" s="57" t="s">
        <v>508</v>
      </c>
      <c r="D125" s="54" t="s">
        <v>509</v>
      </c>
      <c r="E125" s="6" t="s">
        <v>131</v>
      </c>
      <c r="F125" s="19">
        <v>12000</v>
      </c>
      <c r="G125" s="24">
        <v>121.98</v>
      </c>
      <c r="H125" s="24">
        <v>0.16</v>
      </c>
      <c r="I125" s="31"/>
      <c r="J125" s="31"/>
      <c r="K125" s="35"/>
    </row>
    <row r="126" spans="2:11" x14ac:dyDescent="0.35">
      <c r="B126" s="8" t="s">
        <v>323</v>
      </c>
      <c r="C126" s="57" t="s">
        <v>324</v>
      </c>
      <c r="D126" s="54" t="s">
        <v>325</v>
      </c>
      <c r="E126" s="6" t="s">
        <v>131</v>
      </c>
      <c r="F126" s="19">
        <v>4897</v>
      </c>
      <c r="G126" s="24">
        <v>120.57</v>
      </c>
      <c r="H126" s="24">
        <v>0.16</v>
      </c>
      <c r="I126" s="31"/>
      <c r="J126" s="31"/>
      <c r="K126" s="35"/>
    </row>
    <row r="127" spans="2:11" x14ac:dyDescent="0.35">
      <c r="B127" s="8" t="s">
        <v>2219</v>
      </c>
      <c r="C127" s="57" t="s">
        <v>2220</v>
      </c>
      <c r="D127" s="54" t="s">
        <v>2221</v>
      </c>
      <c r="E127" s="6" t="s">
        <v>135</v>
      </c>
      <c r="F127" s="19">
        <v>8301</v>
      </c>
      <c r="G127" s="24">
        <v>119.45</v>
      </c>
      <c r="H127" s="24">
        <v>0.16</v>
      </c>
      <c r="I127" s="31"/>
      <c r="J127" s="31"/>
      <c r="K127" s="35"/>
    </row>
    <row r="128" spans="2:11" x14ac:dyDescent="0.35">
      <c r="B128" s="8" t="s">
        <v>136</v>
      </c>
      <c r="C128" s="57" t="s">
        <v>137</v>
      </c>
      <c r="D128" s="54" t="s">
        <v>138</v>
      </c>
      <c r="E128" s="6" t="s">
        <v>139</v>
      </c>
      <c r="F128" s="19">
        <v>2401</v>
      </c>
      <c r="G128" s="24">
        <v>118.5</v>
      </c>
      <c r="H128" s="24">
        <v>0.16</v>
      </c>
      <c r="I128" s="31"/>
      <c r="J128" s="31"/>
      <c r="K128" s="35"/>
    </row>
    <row r="129" spans="2:11" x14ac:dyDescent="0.35">
      <c r="B129" s="8" t="s">
        <v>2304</v>
      </c>
      <c r="C129" s="57" t="s">
        <v>2305</v>
      </c>
      <c r="D129" s="54" t="s">
        <v>2306</v>
      </c>
      <c r="E129" s="6" t="s">
        <v>86</v>
      </c>
      <c r="F129" s="19">
        <v>11828</v>
      </c>
      <c r="G129" s="24">
        <v>118.06</v>
      </c>
      <c r="H129" s="24">
        <v>0.16</v>
      </c>
      <c r="I129" s="31"/>
      <c r="J129" s="31"/>
      <c r="K129" s="35"/>
    </row>
    <row r="130" spans="2:11" x14ac:dyDescent="0.35">
      <c r="B130" s="8" t="s">
        <v>2292</v>
      </c>
      <c r="C130" s="57" t="s">
        <v>2293</v>
      </c>
      <c r="D130" s="54" t="s">
        <v>2294</v>
      </c>
      <c r="E130" s="6" t="s">
        <v>215</v>
      </c>
      <c r="F130" s="19">
        <v>2337</v>
      </c>
      <c r="G130" s="24">
        <v>116.65</v>
      </c>
      <c r="H130" s="24">
        <v>0.16</v>
      </c>
      <c r="I130" s="31"/>
      <c r="J130" s="31"/>
      <c r="K130" s="35"/>
    </row>
    <row r="131" spans="2:11" x14ac:dyDescent="0.35">
      <c r="B131" s="8" t="s">
        <v>2161</v>
      </c>
      <c r="C131" s="57" t="s">
        <v>2162</v>
      </c>
      <c r="D131" s="54" t="s">
        <v>2163</v>
      </c>
      <c r="E131" s="6" t="s">
        <v>50</v>
      </c>
      <c r="F131" s="19">
        <v>5188</v>
      </c>
      <c r="G131" s="24">
        <v>116.59</v>
      </c>
      <c r="H131" s="24">
        <v>0.16</v>
      </c>
      <c r="I131" s="31"/>
      <c r="J131" s="31"/>
      <c r="K131" s="35"/>
    </row>
    <row r="132" spans="2:11" x14ac:dyDescent="0.35">
      <c r="B132" s="8" t="s">
        <v>2605</v>
      </c>
      <c r="C132" s="57" t="s">
        <v>2606</v>
      </c>
      <c r="D132" s="54" t="s">
        <v>2607</v>
      </c>
      <c r="E132" s="6" t="s">
        <v>82</v>
      </c>
      <c r="F132" s="19">
        <v>13729</v>
      </c>
      <c r="G132" s="24">
        <v>115.16</v>
      </c>
      <c r="H132" s="24">
        <v>0.15</v>
      </c>
      <c r="I132" s="31"/>
      <c r="J132" s="31"/>
      <c r="K132" s="35"/>
    </row>
    <row r="133" spans="2:11" x14ac:dyDescent="0.35">
      <c r="B133" s="8" t="s">
        <v>108</v>
      </c>
      <c r="C133" s="57" t="s">
        <v>109</v>
      </c>
      <c r="D133" s="54" t="s">
        <v>110</v>
      </c>
      <c r="E133" s="6" t="s">
        <v>111</v>
      </c>
      <c r="F133" s="19">
        <v>284</v>
      </c>
      <c r="G133" s="24">
        <v>115.07</v>
      </c>
      <c r="H133" s="24">
        <v>0.15</v>
      </c>
      <c r="I133" s="31"/>
      <c r="J133" s="31"/>
      <c r="K133" s="35"/>
    </row>
    <row r="134" spans="2:11" x14ac:dyDescent="0.35">
      <c r="B134" s="8" t="s">
        <v>2158</v>
      </c>
      <c r="C134" s="57" t="s">
        <v>2159</v>
      </c>
      <c r="D134" s="54" t="s">
        <v>2160</v>
      </c>
      <c r="E134" s="6" t="s">
        <v>542</v>
      </c>
      <c r="F134" s="19">
        <v>164424</v>
      </c>
      <c r="G134" s="24">
        <v>114.23</v>
      </c>
      <c r="H134" s="24">
        <v>0.15</v>
      </c>
      <c r="I134" s="31"/>
      <c r="J134" s="31"/>
      <c r="K134" s="35"/>
    </row>
    <row r="135" spans="2:11" x14ac:dyDescent="0.35">
      <c r="B135" s="8" t="s">
        <v>256</v>
      </c>
      <c r="C135" s="57" t="s">
        <v>257</v>
      </c>
      <c r="D135" s="54" t="s">
        <v>258</v>
      </c>
      <c r="E135" s="6" t="s">
        <v>150</v>
      </c>
      <c r="F135" s="19">
        <v>5955</v>
      </c>
      <c r="G135" s="24">
        <v>114.2</v>
      </c>
      <c r="H135" s="24">
        <v>0.15</v>
      </c>
      <c r="I135" s="31"/>
      <c r="J135" s="31"/>
      <c r="K135" s="35"/>
    </row>
    <row r="136" spans="2:11" x14ac:dyDescent="0.35">
      <c r="B136" s="8" t="s">
        <v>2170</v>
      </c>
      <c r="C136" s="57" t="s">
        <v>2171</v>
      </c>
      <c r="D136" s="54" t="s">
        <v>2172</v>
      </c>
      <c r="E136" s="6" t="s">
        <v>119</v>
      </c>
      <c r="F136" s="19">
        <v>24497</v>
      </c>
      <c r="G136" s="24">
        <v>113.69</v>
      </c>
      <c r="H136" s="24">
        <v>0.15</v>
      </c>
      <c r="I136" s="31"/>
      <c r="J136" s="31"/>
      <c r="K136" s="35"/>
    </row>
    <row r="137" spans="2:11" x14ac:dyDescent="0.35">
      <c r="B137" s="8" t="s">
        <v>216</v>
      </c>
      <c r="C137" s="57" t="s">
        <v>217</v>
      </c>
      <c r="D137" s="54" t="s">
        <v>218</v>
      </c>
      <c r="E137" s="6" t="s">
        <v>96</v>
      </c>
      <c r="F137" s="19">
        <v>2436</v>
      </c>
      <c r="G137" s="24">
        <v>113.18</v>
      </c>
      <c r="H137" s="24">
        <v>0.15</v>
      </c>
      <c r="I137" s="31"/>
      <c r="J137" s="31"/>
      <c r="K137" s="35"/>
    </row>
    <row r="138" spans="2:11" x14ac:dyDescent="0.35">
      <c r="B138" s="8" t="s">
        <v>1991</v>
      </c>
      <c r="C138" s="57" t="s">
        <v>1992</v>
      </c>
      <c r="D138" s="54" t="s">
        <v>1993</v>
      </c>
      <c r="E138" s="6" t="s">
        <v>433</v>
      </c>
      <c r="F138" s="19">
        <v>3726</v>
      </c>
      <c r="G138" s="24">
        <v>112.3</v>
      </c>
      <c r="H138" s="24">
        <v>0.15</v>
      </c>
      <c r="I138" s="31"/>
      <c r="J138" s="31"/>
      <c r="K138" s="35"/>
    </row>
    <row r="139" spans="2:11" x14ac:dyDescent="0.35">
      <c r="B139" s="8" t="s">
        <v>2194</v>
      </c>
      <c r="C139" s="57" t="s">
        <v>2195</v>
      </c>
      <c r="D139" s="54" t="s">
        <v>2196</v>
      </c>
      <c r="E139" s="6" t="s">
        <v>851</v>
      </c>
      <c r="F139" s="19">
        <v>15580</v>
      </c>
      <c r="G139" s="24">
        <v>111.39</v>
      </c>
      <c r="H139" s="24">
        <v>0.15</v>
      </c>
      <c r="I139" s="31"/>
      <c r="J139" s="31"/>
      <c r="K139" s="35"/>
    </row>
    <row r="140" spans="2:11" x14ac:dyDescent="0.35">
      <c r="B140" s="8" t="s">
        <v>225</v>
      </c>
      <c r="C140" s="57" t="s">
        <v>226</v>
      </c>
      <c r="D140" s="54" t="s">
        <v>227</v>
      </c>
      <c r="E140" s="6" t="s">
        <v>119</v>
      </c>
      <c r="F140" s="19">
        <v>8720</v>
      </c>
      <c r="G140" s="24">
        <v>110.13</v>
      </c>
      <c r="H140" s="24">
        <v>0.15</v>
      </c>
      <c r="I140" s="31"/>
      <c r="J140" s="31"/>
      <c r="K140" s="35"/>
    </row>
    <row r="141" spans="2:11" x14ac:dyDescent="0.35">
      <c r="B141" s="8" t="s">
        <v>124</v>
      </c>
      <c r="C141" s="57" t="s">
        <v>125</v>
      </c>
      <c r="D141" s="54" t="s">
        <v>126</v>
      </c>
      <c r="E141" s="6" t="s">
        <v>127</v>
      </c>
      <c r="F141" s="19">
        <v>17505</v>
      </c>
      <c r="G141" s="24">
        <v>109.6</v>
      </c>
      <c r="H141" s="24">
        <v>0.15</v>
      </c>
      <c r="I141" s="31"/>
      <c r="J141" s="31"/>
      <c r="K141" s="35"/>
    </row>
    <row r="142" spans="2:11" x14ac:dyDescent="0.35">
      <c r="B142" s="8" t="s">
        <v>317</v>
      </c>
      <c r="C142" s="57" t="s">
        <v>318</v>
      </c>
      <c r="D142" s="54" t="s">
        <v>319</v>
      </c>
      <c r="E142" s="6" t="s">
        <v>96</v>
      </c>
      <c r="F142" s="19">
        <v>4768</v>
      </c>
      <c r="G142" s="24">
        <v>109.22</v>
      </c>
      <c r="H142" s="24">
        <v>0.15</v>
      </c>
      <c r="I142" s="31"/>
      <c r="J142" s="31"/>
      <c r="K142" s="35"/>
    </row>
    <row r="143" spans="2:11" x14ac:dyDescent="0.35">
      <c r="B143" s="8" t="s">
        <v>2182</v>
      </c>
      <c r="C143" s="57" t="s">
        <v>2183</v>
      </c>
      <c r="D143" s="54" t="s">
        <v>2184</v>
      </c>
      <c r="E143" s="6" t="s">
        <v>119</v>
      </c>
      <c r="F143" s="19">
        <v>14053</v>
      </c>
      <c r="G143" s="24">
        <v>108.83</v>
      </c>
      <c r="H143" s="24">
        <v>0.14000000000000001</v>
      </c>
      <c r="I143" s="31"/>
      <c r="J143" s="31"/>
      <c r="K143" s="35"/>
    </row>
    <row r="144" spans="2:11" x14ac:dyDescent="0.35">
      <c r="B144" s="8" t="s">
        <v>2224</v>
      </c>
      <c r="C144" s="57" t="s">
        <v>2225</v>
      </c>
      <c r="D144" s="54" t="s">
        <v>2226</v>
      </c>
      <c r="E144" s="6" t="s">
        <v>135</v>
      </c>
      <c r="F144" s="19">
        <v>2305</v>
      </c>
      <c r="G144" s="24">
        <v>108.64</v>
      </c>
      <c r="H144" s="24">
        <v>0.14000000000000001</v>
      </c>
      <c r="I144" s="31"/>
      <c r="J144" s="31"/>
      <c r="K144" s="35"/>
    </row>
    <row r="145" spans="2:11" x14ac:dyDescent="0.35">
      <c r="B145" s="8" t="s">
        <v>2239</v>
      </c>
      <c r="C145" s="57" t="s">
        <v>2240</v>
      </c>
      <c r="D145" s="54" t="s">
        <v>2241</v>
      </c>
      <c r="E145" s="6" t="s">
        <v>119</v>
      </c>
      <c r="F145" s="19">
        <v>16594</v>
      </c>
      <c r="G145" s="24">
        <v>108.01</v>
      </c>
      <c r="H145" s="24">
        <v>0.14000000000000001</v>
      </c>
      <c r="I145" s="31"/>
      <c r="J145" s="31"/>
      <c r="K145" s="35"/>
    </row>
    <row r="146" spans="2:11" x14ac:dyDescent="0.35">
      <c r="B146" s="8" t="s">
        <v>982</v>
      </c>
      <c r="C146" s="57" t="s">
        <v>983</v>
      </c>
      <c r="D146" s="54" t="s">
        <v>984</v>
      </c>
      <c r="E146" s="6" t="s">
        <v>119</v>
      </c>
      <c r="F146" s="19">
        <v>145097</v>
      </c>
      <c r="G146" s="24">
        <v>105.78</v>
      </c>
      <c r="H146" s="24">
        <v>0.14000000000000001</v>
      </c>
      <c r="I146" s="31"/>
      <c r="J146" s="31"/>
      <c r="K146" s="35"/>
    </row>
    <row r="147" spans="2:11" x14ac:dyDescent="0.35">
      <c r="B147" s="8" t="s">
        <v>2188</v>
      </c>
      <c r="C147" s="57" t="s">
        <v>2189</v>
      </c>
      <c r="D147" s="54" t="s">
        <v>2190</v>
      </c>
      <c r="E147" s="6" t="s">
        <v>139</v>
      </c>
      <c r="F147" s="19">
        <v>58931</v>
      </c>
      <c r="G147" s="24">
        <v>105.59</v>
      </c>
      <c r="H147" s="24">
        <v>0.14000000000000001</v>
      </c>
      <c r="I147" s="31"/>
      <c r="J147" s="31"/>
      <c r="K147" s="35"/>
    </row>
    <row r="148" spans="2:11" x14ac:dyDescent="0.35">
      <c r="B148" s="8" t="s">
        <v>2222</v>
      </c>
      <c r="C148" s="57" t="s">
        <v>576</v>
      </c>
      <c r="D148" s="54" t="s">
        <v>2223</v>
      </c>
      <c r="E148" s="6" t="s">
        <v>131</v>
      </c>
      <c r="F148" s="19">
        <v>396</v>
      </c>
      <c r="G148" s="24">
        <v>105.11</v>
      </c>
      <c r="H148" s="24">
        <v>0.14000000000000001</v>
      </c>
      <c r="I148" s="31"/>
      <c r="J148" s="31"/>
      <c r="K148" s="35"/>
    </row>
    <row r="149" spans="2:11" x14ac:dyDescent="0.35">
      <c r="B149" s="8" t="s">
        <v>222</v>
      </c>
      <c r="C149" s="57" t="s">
        <v>223</v>
      </c>
      <c r="D149" s="54" t="s">
        <v>224</v>
      </c>
      <c r="E149" s="6" t="s">
        <v>82</v>
      </c>
      <c r="F149" s="19">
        <v>4918</v>
      </c>
      <c r="G149" s="24">
        <v>104.89</v>
      </c>
      <c r="H149" s="24">
        <v>0.14000000000000001</v>
      </c>
      <c r="I149" s="31"/>
      <c r="J149" s="31"/>
      <c r="K149" s="35"/>
    </row>
    <row r="150" spans="2:11" x14ac:dyDescent="0.35">
      <c r="B150" s="8" t="s">
        <v>128</v>
      </c>
      <c r="C150" s="57" t="s">
        <v>129</v>
      </c>
      <c r="D150" s="54" t="s">
        <v>130</v>
      </c>
      <c r="E150" s="6" t="s">
        <v>131</v>
      </c>
      <c r="F150" s="19">
        <v>20543</v>
      </c>
      <c r="G150" s="24">
        <v>101.46</v>
      </c>
      <c r="H150" s="24">
        <v>0.13</v>
      </c>
      <c r="I150" s="31"/>
      <c r="J150" s="31"/>
      <c r="K150" s="35"/>
    </row>
    <row r="151" spans="2:11" x14ac:dyDescent="0.35">
      <c r="B151" s="8" t="s">
        <v>2256</v>
      </c>
      <c r="C151" s="57" t="s">
        <v>2257</v>
      </c>
      <c r="D151" s="54" t="s">
        <v>2258</v>
      </c>
      <c r="E151" s="6" t="s">
        <v>96</v>
      </c>
      <c r="F151" s="19">
        <v>11475</v>
      </c>
      <c r="G151" s="24">
        <v>100.59</v>
      </c>
      <c r="H151" s="24">
        <v>0.13</v>
      </c>
      <c r="I151" s="31"/>
      <c r="J151" s="31"/>
      <c r="K151" s="35"/>
    </row>
    <row r="152" spans="2:11" x14ac:dyDescent="0.35">
      <c r="B152" s="8" t="s">
        <v>1076</v>
      </c>
      <c r="C152" s="57" t="s">
        <v>1408</v>
      </c>
      <c r="D152" s="54" t="s">
        <v>2307</v>
      </c>
      <c r="E152" s="6" t="s">
        <v>43</v>
      </c>
      <c r="F152" s="19">
        <v>88586</v>
      </c>
      <c r="G152" s="24">
        <v>99.3</v>
      </c>
      <c r="H152" s="24">
        <v>0.13</v>
      </c>
      <c r="I152" s="31"/>
      <c r="J152" s="31"/>
      <c r="K152" s="35"/>
    </row>
    <row r="153" spans="2:11" x14ac:dyDescent="0.35">
      <c r="B153" s="8" t="s">
        <v>120</v>
      </c>
      <c r="C153" s="57" t="s">
        <v>121</v>
      </c>
      <c r="D153" s="54" t="s">
        <v>122</v>
      </c>
      <c r="E153" s="6" t="s">
        <v>123</v>
      </c>
      <c r="F153" s="19">
        <v>62453</v>
      </c>
      <c r="G153" s="24">
        <v>99.18</v>
      </c>
      <c r="H153" s="24">
        <v>0.13</v>
      </c>
      <c r="I153" s="31"/>
      <c r="J153" s="31"/>
      <c r="K153" s="35"/>
    </row>
    <row r="154" spans="2:11" x14ac:dyDescent="0.35">
      <c r="B154" s="8" t="s">
        <v>966</v>
      </c>
      <c r="C154" s="57" t="s">
        <v>967</v>
      </c>
      <c r="D154" s="54" t="s">
        <v>968</v>
      </c>
      <c r="E154" s="6" t="s">
        <v>969</v>
      </c>
      <c r="F154" s="19">
        <v>158460</v>
      </c>
      <c r="G154" s="24">
        <v>99.01</v>
      </c>
      <c r="H154" s="24">
        <v>0.13</v>
      </c>
      <c r="I154" s="31"/>
      <c r="J154" s="31"/>
      <c r="K154" s="35"/>
    </row>
    <row r="155" spans="2:11" x14ac:dyDescent="0.35">
      <c r="B155" s="8" t="s">
        <v>409</v>
      </c>
      <c r="C155" s="57" t="s">
        <v>410</v>
      </c>
      <c r="D155" s="54" t="s">
        <v>411</v>
      </c>
      <c r="E155" s="6" t="s">
        <v>86</v>
      </c>
      <c r="F155" s="19">
        <v>17904</v>
      </c>
      <c r="G155" s="24">
        <v>98.76</v>
      </c>
      <c r="H155" s="24">
        <v>0.13</v>
      </c>
      <c r="I155" s="31"/>
      <c r="J155" s="31"/>
      <c r="K155" s="35"/>
    </row>
    <row r="156" spans="2:11" x14ac:dyDescent="0.35">
      <c r="B156" s="8" t="s">
        <v>2242</v>
      </c>
      <c r="C156" s="57" t="s">
        <v>2243</v>
      </c>
      <c r="D156" s="54" t="s">
        <v>2244</v>
      </c>
      <c r="E156" s="6" t="s">
        <v>135</v>
      </c>
      <c r="F156" s="19">
        <v>2965</v>
      </c>
      <c r="G156" s="24">
        <v>98.7</v>
      </c>
      <c r="H156" s="24">
        <v>0.13</v>
      </c>
      <c r="I156" s="31"/>
      <c r="J156" s="31"/>
      <c r="K156" s="35"/>
    </row>
    <row r="157" spans="2:11" x14ac:dyDescent="0.35">
      <c r="B157" s="8" t="s">
        <v>530</v>
      </c>
      <c r="C157" s="57" t="s">
        <v>531</v>
      </c>
      <c r="D157" s="54" t="s">
        <v>532</v>
      </c>
      <c r="E157" s="6" t="s">
        <v>131</v>
      </c>
      <c r="F157" s="19">
        <v>93</v>
      </c>
      <c r="G157" s="24">
        <v>98</v>
      </c>
      <c r="H157" s="24">
        <v>0.13</v>
      </c>
      <c r="I157" s="31"/>
      <c r="J157" s="31"/>
      <c r="K157" s="35"/>
    </row>
    <row r="158" spans="2:11" x14ac:dyDescent="0.35">
      <c r="B158" s="8" t="s">
        <v>418</v>
      </c>
      <c r="C158" s="57" t="s">
        <v>419</v>
      </c>
      <c r="D158" s="54" t="s">
        <v>420</v>
      </c>
      <c r="E158" s="6" t="s">
        <v>341</v>
      </c>
      <c r="F158" s="19">
        <v>34366</v>
      </c>
      <c r="G158" s="24">
        <v>97.36</v>
      </c>
      <c r="H158" s="24">
        <v>0.13</v>
      </c>
      <c r="I158" s="31"/>
      <c r="J158" s="31"/>
      <c r="K158" s="35"/>
    </row>
    <row r="159" spans="2:11" x14ac:dyDescent="0.35">
      <c r="B159" s="8" t="s">
        <v>527</v>
      </c>
      <c r="C159" s="57" t="s">
        <v>528</v>
      </c>
      <c r="D159" s="54" t="s">
        <v>529</v>
      </c>
      <c r="E159" s="6" t="s">
        <v>306</v>
      </c>
      <c r="F159" s="19">
        <v>1117</v>
      </c>
      <c r="G159" s="24">
        <v>97.3</v>
      </c>
      <c r="H159" s="24">
        <v>0.13</v>
      </c>
      <c r="I159" s="31"/>
      <c r="J159" s="31"/>
      <c r="K159" s="35"/>
    </row>
    <row r="160" spans="2:11" x14ac:dyDescent="0.35">
      <c r="B160" s="8" t="s">
        <v>272</v>
      </c>
      <c r="C160" s="57" t="s">
        <v>273</v>
      </c>
      <c r="D160" s="54" t="s">
        <v>274</v>
      </c>
      <c r="E160" s="6" t="s">
        <v>131</v>
      </c>
      <c r="F160" s="19">
        <v>3687</v>
      </c>
      <c r="G160" s="24">
        <v>96.44</v>
      </c>
      <c r="H160" s="24">
        <v>0.13</v>
      </c>
      <c r="I160" s="31"/>
      <c r="J160" s="31"/>
      <c r="K160" s="35"/>
    </row>
    <row r="161" spans="2:11" x14ac:dyDescent="0.35">
      <c r="B161" s="8" t="s">
        <v>263</v>
      </c>
      <c r="C161" s="57" t="s">
        <v>264</v>
      </c>
      <c r="D161" s="54" t="s">
        <v>265</v>
      </c>
      <c r="E161" s="6" t="s">
        <v>96</v>
      </c>
      <c r="F161" s="19">
        <v>18050</v>
      </c>
      <c r="G161" s="24">
        <v>95.16</v>
      </c>
      <c r="H161" s="24">
        <v>0.13</v>
      </c>
      <c r="I161" s="31"/>
      <c r="J161" s="31"/>
      <c r="K161" s="35"/>
    </row>
    <row r="162" spans="2:11" x14ac:dyDescent="0.35">
      <c r="B162" s="8" t="s">
        <v>2144</v>
      </c>
      <c r="C162" s="57" t="s">
        <v>2145</v>
      </c>
      <c r="D162" s="54" t="s">
        <v>2146</v>
      </c>
      <c r="E162" s="6" t="s">
        <v>150</v>
      </c>
      <c r="F162" s="19">
        <v>29543</v>
      </c>
      <c r="G162" s="24">
        <v>94.88</v>
      </c>
      <c r="H162" s="24">
        <v>0.13</v>
      </c>
      <c r="I162" s="31"/>
      <c r="J162" s="31"/>
      <c r="K162" s="35"/>
    </row>
    <row r="163" spans="2:11" x14ac:dyDescent="0.35">
      <c r="B163" s="8" t="s">
        <v>2179</v>
      </c>
      <c r="C163" s="57" t="s">
        <v>2180</v>
      </c>
      <c r="D163" s="54" t="s">
        <v>2181</v>
      </c>
      <c r="E163" s="6" t="s">
        <v>127</v>
      </c>
      <c r="F163" s="19">
        <v>13829</v>
      </c>
      <c r="G163" s="24">
        <v>92.79</v>
      </c>
      <c r="H163" s="24">
        <v>0.12</v>
      </c>
      <c r="I163" s="31"/>
      <c r="J163" s="31"/>
      <c r="K163" s="35"/>
    </row>
    <row r="164" spans="2:11" x14ac:dyDescent="0.35">
      <c r="B164" s="8" t="s">
        <v>2773</v>
      </c>
      <c r="C164" s="57" t="s">
        <v>687</v>
      </c>
      <c r="D164" s="54" t="s">
        <v>2774</v>
      </c>
      <c r="E164" s="6" t="s">
        <v>82</v>
      </c>
      <c r="F164" s="19">
        <v>81930</v>
      </c>
      <c r="G164" s="24">
        <v>92.11</v>
      </c>
      <c r="H164" s="24">
        <v>0.12</v>
      </c>
      <c r="I164" s="31"/>
      <c r="J164" s="31"/>
      <c r="K164" s="35"/>
    </row>
    <row r="165" spans="2:11" x14ac:dyDescent="0.35">
      <c r="B165" s="8" t="s">
        <v>3922</v>
      </c>
      <c r="C165" s="57" t="s">
        <v>3923</v>
      </c>
      <c r="D165" s="54" t="s">
        <v>3924</v>
      </c>
      <c r="E165" s="6" t="s">
        <v>215</v>
      </c>
      <c r="F165" s="19">
        <v>8168</v>
      </c>
      <c r="G165" s="24">
        <v>90.49</v>
      </c>
      <c r="H165" s="24">
        <v>0.12</v>
      </c>
      <c r="I165" s="31"/>
      <c r="J165" s="31"/>
      <c r="K165" s="35"/>
    </row>
    <row r="166" spans="2:11" x14ac:dyDescent="0.35">
      <c r="B166" s="8" t="s">
        <v>1976</v>
      </c>
      <c r="C166" s="57" t="s">
        <v>1977</v>
      </c>
      <c r="D166" s="54" t="s">
        <v>1978</v>
      </c>
      <c r="E166" s="6" t="s">
        <v>433</v>
      </c>
      <c r="F166" s="19">
        <v>5392</v>
      </c>
      <c r="G166" s="24">
        <v>89.88</v>
      </c>
      <c r="H166" s="24">
        <v>0.12</v>
      </c>
      <c r="I166" s="31"/>
      <c r="J166" s="31"/>
      <c r="K166" s="35"/>
    </row>
    <row r="167" spans="2:11" x14ac:dyDescent="0.35">
      <c r="B167" s="8" t="s">
        <v>2167</v>
      </c>
      <c r="C167" s="57" t="s">
        <v>2168</v>
      </c>
      <c r="D167" s="54" t="s">
        <v>2169</v>
      </c>
      <c r="E167" s="6" t="s">
        <v>246</v>
      </c>
      <c r="F167" s="19">
        <v>1190308</v>
      </c>
      <c r="G167" s="24">
        <v>89.87</v>
      </c>
      <c r="H167" s="24">
        <v>0.12</v>
      </c>
      <c r="I167" s="31"/>
      <c r="J167" s="31"/>
      <c r="K167" s="35"/>
    </row>
    <row r="168" spans="2:11" x14ac:dyDescent="0.35">
      <c r="B168" s="8" t="s">
        <v>2280</v>
      </c>
      <c r="C168" s="57" t="s">
        <v>2281</v>
      </c>
      <c r="D168" s="54" t="s">
        <v>2282</v>
      </c>
      <c r="E168" s="6" t="s">
        <v>50</v>
      </c>
      <c r="F168" s="19">
        <v>7476</v>
      </c>
      <c r="G168" s="24">
        <v>89.52</v>
      </c>
      <c r="H168" s="24">
        <v>0.12</v>
      </c>
      <c r="I168" s="31"/>
      <c r="J168" s="31"/>
      <c r="K168" s="35"/>
    </row>
    <row r="169" spans="2:11" x14ac:dyDescent="0.35">
      <c r="B169" s="8" t="s">
        <v>3925</v>
      </c>
      <c r="C169" s="57" t="s">
        <v>3926</v>
      </c>
      <c r="D169" s="54" t="s">
        <v>3927</v>
      </c>
      <c r="E169" s="6" t="s">
        <v>215</v>
      </c>
      <c r="F169" s="19">
        <v>8921</v>
      </c>
      <c r="G169" s="24">
        <v>89.06</v>
      </c>
      <c r="H169" s="24">
        <v>0.12</v>
      </c>
      <c r="I169" s="31"/>
      <c r="J169" s="31"/>
      <c r="K169" s="35"/>
    </row>
    <row r="170" spans="2:11" x14ac:dyDescent="0.35">
      <c r="B170" s="8" t="s">
        <v>3825</v>
      </c>
      <c r="C170" s="57" t="s">
        <v>3826</v>
      </c>
      <c r="D170" s="54" t="s">
        <v>3827</v>
      </c>
      <c r="E170" s="6" t="s">
        <v>487</v>
      </c>
      <c r="F170" s="19">
        <v>5032</v>
      </c>
      <c r="G170" s="24">
        <v>88.59</v>
      </c>
      <c r="H170" s="24">
        <v>0.12</v>
      </c>
      <c r="I170" s="31"/>
      <c r="J170" s="31"/>
      <c r="K170" s="35"/>
    </row>
    <row r="171" spans="2:11" x14ac:dyDescent="0.35">
      <c r="B171" s="8" t="s">
        <v>2207</v>
      </c>
      <c r="C171" s="57" t="s">
        <v>2208</v>
      </c>
      <c r="D171" s="54" t="s">
        <v>2209</v>
      </c>
      <c r="E171" s="6" t="s">
        <v>96</v>
      </c>
      <c r="F171" s="19">
        <v>6910</v>
      </c>
      <c r="G171" s="24">
        <v>88.38</v>
      </c>
      <c r="H171" s="24">
        <v>0.12</v>
      </c>
      <c r="I171" s="31"/>
      <c r="J171" s="31"/>
      <c r="K171" s="35"/>
    </row>
    <row r="172" spans="2:11" x14ac:dyDescent="0.35">
      <c r="B172" s="8" t="s">
        <v>348</v>
      </c>
      <c r="C172" s="57" t="s">
        <v>349</v>
      </c>
      <c r="D172" s="54" t="s">
        <v>350</v>
      </c>
      <c r="E172" s="6" t="s">
        <v>200</v>
      </c>
      <c r="F172" s="19">
        <v>14957</v>
      </c>
      <c r="G172" s="24">
        <v>87.48</v>
      </c>
      <c r="H172" s="24">
        <v>0.12</v>
      </c>
      <c r="I172" s="31"/>
      <c r="J172" s="31"/>
      <c r="K172" s="35"/>
    </row>
    <row r="173" spans="2:11" x14ac:dyDescent="0.35">
      <c r="B173" s="8" t="s">
        <v>2233</v>
      </c>
      <c r="C173" s="57" t="s">
        <v>2234</v>
      </c>
      <c r="D173" s="54" t="s">
        <v>2235</v>
      </c>
      <c r="E173" s="6" t="s">
        <v>157</v>
      </c>
      <c r="F173" s="19">
        <v>7735</v>
      </c>
      <c r="G173" s="24">
        <v>87.14</v>
      </c>
      <c r="H173" s="24">
        <v>0.12</v>
      </c>
      <c r="I173" s="31"/>
      <c r="J173" s="31"/>
      <c r="K173" s="35"/>
    </row>
    <row r="174" spans="2:11" x14ac:dyDescent="0.35">
      <c r="B174" s="8" t="s">
        <v>2268</v>
      </c>
      <c r="C174" s="57" t="s">
        <v>2269</v>
      </c>
      <c r="D174" s="54" t="s">
        <v>2270</v>
      </c>
      <c r="E174" s="6" t="s">
        <v>135</v>
      </c>
      <c r="F174" s="19">
        <v>2826</v>
      </c>
      <c r="G174" s="24">
        <v>86.76</v>
      </c>
      <c r="H174" s="24">
        <v>0.12</v>
      </c>
      <c r="I174" s="31"/>
      <c r="J174" s="31"/>
      <c r="K174" s="35"/>
    </row>
    <row r="175" spans="2:11" x14ac:dyDescent="0.35">
      <c r="B175" s="8" t="s">
        <v>3828</v>
      </c>
      <c r="C175" s="57" t="s">
        <v>3829</v>
      </c>
      <c r="D175" s="54" t="s">
        <v>3830</v>
      </c>
      <c r="E175" s="6" t="s">
        <v>57</v>
      </c>
      <c r="F175" s="19">
        <v>26035</v>
      </c>
      <c r="G175" s="24">
        <v>86.54</v>
      </c>
      <c r="H175" s="24">
        <v>0.12</v>
      </c>
      <c r="I175" s="31"/>
      <c r="J175" s="31"/>
      <c r="K175" s="35"/>
    </row>
    <row r="176" spans="2:11" x14ac:dyDescent="0.35">
      <c r="B176" s="8" t="s">
        <v>1973</v>
      </c>
      <c r="C176" s="57" t="s">
        <v>1974</v>
      </c>
      <c r="D176" s="54" t="s">
        <v>1975</v>
      </c>
      <c r="E176" s="6" t="s">
        <v>50</v>
      </c>
      <c r="F176" s="19">
        <v>1590</v>
      </c>
      <c r="G176" s="24">
        <v>86.04</v>
      </c>
      <c r="H176" s="24">
        <v>0.11</v>
      </c>
      <c r="I176" s="31"/>
      <c r="J176" s="31"/>
      <c r="K176" s="35"/>
    </row>
    <row r="177" spans="2:11" x14ac:dyDescent="0.35">
      <c r="B177" s="8" t="s">
        <v>2014</v>
      </c>
      <c r="C177" s="57" t="s">
        <v>2015</v>
      </c>
      <c r="D177" s="54" t="s">
        <v>2016</v>
      </c>
      <c r="E177" s="6" t="s">
        <v>408</v>
      </c>
      <c r="F177" s="19">
        <v>25006</v>
      </c>
      <c r="G177" s="24">
        <v>85.7</v>
      </c>
      <c r="H177" s="24">
        <v>0.11</v>
      </c>
      <c r="I177" s="31"/>
      <c r="J177" s="31"/>
      <c r="K177" s="35"/>
    </row>
    <row r="178" spans="2:11" x14ac:dyDescent="0.35">
      <c r="B178" s="8" t="s">
        <v>3831</v>
      </c>
      <c r="C178" s="57" t="s">
        <v>3832</v>
      </c>
      <c r="D178" s="54" t="s">
        <v>3833</v>
      </c>
      <c r="E178" s="6" t="s">
        <v>96</v>
      </c>
      <c r="F178" s="19">
        <v>6227</v>
      </c>
      <c r="G178" s="24">
        <v>84.4</v>
      </c>
      <c r="H178" s="24">
        <v>0.11</v>
      </c>
      <c r="I178" s="31"/>
      <c r="J178" s="31"/>
      <c r="K178" s="35"/>
    </row>
    <row r="179" spans="2:11" x14ac:dyDescent="0.35">
      <c r="B179" s="8" t="s">
        <v>2262</v>
      </c>
      <c r="C179" s="57" t="s">
        <v>2263</v>
      </c>
      <c r="D179" s="54" t="s">
        <v>2264</v>
      </c>
      <c r="E179" s="6" t="s">
        <v>50</v>
      </c>
      <c r="F179" s="19">
        <v>1084</v>
      </c>
      <c r="G179" s="24">
        <v>84.16</v>
      </c>
      <c r="H179" s="24">
        <v>0.11</v>
      </c>
      <c r="I179" s="31"/>
      <c r="J179" s="31"/>
      <c r="K179" s="35"/>
    </row>
    <row r="180" spans="2:11" x14ac:dyDescent="0.35">
      <c r="B180" s="8" t="s">
        <v>1967</v>
      </c>
      <c r="C180" s="57" t="s">
        <v>1968</v>
      </c>
      <c r="D180" s="54" t="s">
        <v>1969</v>
      </c>
      <c r="E180" s="6" t="s">
        <v>71</v>
      </c>
      <c r="F180" s="19">
        <v>1917</v>
      </c>
      <c r="G180" s="24">
        <v>84.14</v>
      </c>
      <c r="H180" s="24">
        <v>0.11</v>
      </c>
      <c r="I180" s="31"/>
      <c r="J180" s="31"/>
      <c r="K180" s="35"/>
    </row>
    <row r="181" spans="2:11" x14ac:dyDescent="0.35">
      <c r="B181" s="8" t="s">
        <v>2251</v>
      </c>
      <c r="C181" s="57" t="s">
        <v>1373</v>
      </c>
      <c r="D181" s="54" t="s">
        <v>2252</v>
      </c>
      <c r="E181" s="6" t="s">
        <v>43</v>
      </c>
      <c r="F181" s="19">
        <v>16201</v>
      </c>
      <c r="G181" s="24">
        <v>82.75</v>
      </c>
      <c r="H181" s="24">
        <v>0.11</v>
      </c>
      <c r="I181" s="31"/>
      <c r="J181" s="31"/>
      <c r="K181" s="35"/>
    </row>
    <row r="182" spans="2:11" x14ac:dyDescent="0.35">
      <c r="B182" s="8" t="s">
        <v>3834</v>
      </c>
      <c r="C182" s="57" t="s">
        <v>3835</v>
      </c>
      <c r="D182" s="54" t="s">
        <v>3836</v>
      </c>
      <c r="E182" s="6" t="s">
        <v>150</v>
      </c>
      <c r="F182" s="19">
        <v>17586</v>
      </c>
      <c r="G182" s="24">
        <v>81.290000000000006</v>
      </c>
      <c r="H182" s="24">
        <v>0.11</v>
      </c>
      <c r="I182" s="31"/>
      <c r="J182" s="31"/>
      <c r="K182" s="35"/>
    </row>
    <row r="183" spans="2:11" x14ac:dyDescent="0.35">
      <c r="B183" s="8" t="s">
        <v>1985</v>
      </c>
      <c r="C183" s="57" t="s">
        <v>1986</v>
      </c>
      <c r="D183" s="54" t="s">
        <v>1987</v>
      </c>
      <c r="E183" s="6" t="s">
        <v>157</v>
      </c>
      <c r="F183" s="19">
        <v>5395</v>
      </c>
      <c r="G183" s="24">
        <v>80.09</v>
      </c>
      <c r="H183" s="24">
        <v>0.11</v>
      </c>
      <c r="I183" s="31"/>
      <c r="J183" s="31"/>
      <c r="K183" s="35"/>
    </row>
    <row r="184" spans="2:11" x14ac:dyDescent="0.35">
      <c r="B184" s="8" t="s">
        <v>2191</v>
      </c>
      <c r="C184" s="57" t="s">
        <v>2192</v>
      </c>
      <c r="D184" s="54" t="s">
        <v>2193</v>
      </c>
      <c r="E184" s="6" t="s">
        <v>202</v>
      </c>
      <c r="F184" s="19">
        <v>12638</v>
      </c>
      <c r="G184" s="24">
        <v>78.819999999999993</v>
      </c>
      <c r="H184" s="24">
        <v>0.1</v>
      </c>
      <c r="I184" s="31"/>
      <c r="J184" s="31"/>
      <c r="K184" s="35"/>
    </row>
    <row r="185" spans="2:11" x14ac:dyDescent="0.35">
      <c r="B185" s="8" t="s">
        <v>566</v>
      </c>
      <c r="C185" s="57" t="s">
        <v>567</v>
      </c>
      <c r="D185" s="54" t="s">
        <v>568</v>
      </c>
      <c r="E185" s="6" t="s">
        <v>135</v>
      </c>
      <c r="F185" s="19">
        <v>5668</v>
      </c>
      <c r="G185" s="24">
        <v>75.8</v>
      </c>
      <c r="H185" s="24">
        <v>0.1</v>
      </c>
      <c r="I185" s="31"/>
      <c r="J185" s="31"/>
      <c r="K185" s="35"/>
    </row>
    <row r="186" spans="2:11" x14ac:dyDescent="0.35">
      <c r="B186" s="8" t="s">
        <v>440</v>
      </c>
      <c r="C186" s="57" t="s">
        <v>441</v>
      </c>
      <c r="D186" s="54" t="s">
        <v>442</v>
      </c>
      <c r="E186" s="6" t="s">
        <v>86</v>
      </c>
      <c r="F186" s="19">
        <v>10176</v>
      </c>
      <c r="G186" s="24">
        <v>75.349999999999994</v>
      </c>
      <c r="H186" s="24">
        <v>0.1</v>
      </c>
      <c r="I186" s="31"/>
      <c r="J186" s="31"/>
      <c r="K186" s="35"/>
    </row>
    <row r="187" spans="2:11" x14ac:dyDescent="0.35">
      <c r="B187" s="8" t="s">
        <v>3928</v>
      </c>
      <c r="C187" s="57" t="s">
        <v>3929</v>
      </c>
      <c r="D187" s="54" t="s">
        <v>3930</v>
      </c>
      <c r="E187" s="6" t="s">
        <v>262</v>
      </c>
      <c r="F187" s="19">
        <v>3582</v>
      </c>
      <c r="G187" s="24">
        <v>74.260000000000005</v>
      </c>
      <c r="H187" s="24">
        <v>0.1</v>
      </c>
      <c r="I187" s="31"/>
      <c r="J187" s="31"/>
      <c r="K187" s="35"/>
    </row>
    <row r="188" spans="2:11" x14ac:dyDescent="0.35">
      <c r="B188" s="8" t="s">
        <v>281</v>
      </c>
      <c r="C188" s="57" t="s">
        <v>282</v>
      </c>
      <c r="D188" s="54" t="s">
        <v>283</v>
      </c>
      <c r="E188" s="6" t="s">
        <v>82</v>
      </c>
      <c r="F188" s="19">
        <v>4507</v>
      </c>
      <c r="G188" s="24">
        <v>74</v>
      </c>
      <c r="H188" s="24">
        <v>0.1</v>
      </c>
      <c r="I188" s="31"/>
      <c r="J188" s="31"/>
      <c r="K188" s="35"/>
    </row>
    <row r="189" spans="2:11" x14ac:dyDescent="0.35">
      <c r="B189" s="8" t="s">
        <v>393</v>
      </c>
      <c r="C189" s="57" t="s">
        <v>394</v>
      </c>
      <c r="D189" s="54" t="s">
        <v>395</v>
      </c>
      <c r="E189" s="6" t="s">
        <v>82</v>
      </c>
      <c r="F189" s="19">
        <v>27128</v>
      </c>
      <c r="G189" s="24">
        <v>73.41</v>
      </c>
      <c r="H189" s="24">
        <v>0.1</v>
      </c>
      <c r="I189" s="31"/>
      <c r="J189" s="31"/>
      <c r="K189" s="35"/>
    </row>
    <row r="190" spans="2:11" x14ac:dyDescent="0.35">
      <c r="B190" s="8" t="s">
        <v>237</v>
      </c>
      <c r="C190" s="57" t="s">
        <v>238</v>
      </c>
      <c r="D190" s="54" t="s">
        <v>239</v>
      </c>
      <c r="E190" s="6" t="s">
        <v>104</v>
      </c>
      <c r="F190" s="19">
        <v>41113</v>
      </c>
      <c r="G190" s="24">
        <v>73.02</v>
      </c>
      <c r="H190" s="24">
        <v>0.1</v>
      </c>
      <c r="I190" s="31"/>
      <c r="J190" s="31"/>
      <c r="K190" s="35"/>
    </row>
    <row r="191" spans="2:11" x14ac:dyDescent="0.35">
      <c r="B191" s="8" t="s">
        <v>2197</v>
      </c>
      <c r="C191" s="57" t="s">
        <v>608</v>
      </c>
      <c r="D191" s="54" t="s">
        <v>2198</v>
      </c>
      <c r="E191" s="6" t="s">
        <v>246</v>
      </c>
      <c r="F191" s="19">
        <v>5384</v>
      </c>
      <c r="G191" s="24">
        <v>72.819999999999993</v>
      </c>
      <c r="H191" s="24">
        <v>0.1</v>
      </c>
      <c r="I191" s="31"/>
      <c r="J191" s="31"/>
      <c r="K191" s="35"/>
    </row>
    <row r="192" spans="2:11" x14ac:dyDescent="0.35">
      <c r="B192" s="8" t="s">
        <v>2176</v>
      </c>
      <c r="C192" s="57" t="s">
        <v>2177</v>
      </c>
      <c r="D192" s="54" t="s">
        <v>2178</v>
      </c>
      <c r="E192" s="6" t="s">
        <v>131</v>
      </c>
      <c r="F192" s="19">
        <v>20867</v>
      </c>
      <c r="G192" s="24">
        <v>72.58</v>
      </c>
      <c r="H192" s="24">
        <v>0.1</v>
      </c>
      <c r="I192" s="31"/>
      <c r="J192" s="31"/>
      <c r="K192" s="35"/>
    </row>
    <row r="193" spans="2:11" x14ac:dyDescent="0.35">
      <c r="B193" s="8" t="s">
        <v>2637</v>
      </c>
      <c r="C193" s="57" t="s">
        <v>2638</v>
      </c>
      <c r="D193" s="54" t="s">
        <v>2639</v>
      </c>
      <c r="E193" s="6" t="s">
        <v>43</v>
      </c>
      <c r="F193" s="19">
        <v>36042</v>
      </c>
      <c r="G193" s="24">
        <v>72.48</v>
      </c>
      <c r="H193" s="24">
        <v>0.1</v>
      </c>
      <c r="I193" s="31"/>
      <c r="J193" s="31"/>
      <c r="K193" s="35"/>
    </row>
    <row r="194" spans="2:11" x14ac:dyDescent="0.35">
      <c r="B194" s="8" t="s">
        <v>206</v>
      </c>
      <c r="C194" s="57" t="s">
        <v>207</v>
      </c>
      <c r="D194" s="54" t="s">
        <v>208</v>
      </c>
      <c r="E194" s="6" t="s">
        <v>96</v>
      </c>
      <c r="F194" s="19">
        <v>238</v>
      </c>
      <c r="G194" s="24">
        <v>72.34</v>
      </c>
      <c r="H194" s="24">
        <v>0.1</v>
      </c>
      <c r="I194" s="31"/>
      <c r="J194" s="31"/>
      <c r="K194" s="35"/>
    </row>
    <row r="195" spans="2:11" x14ac:dyDescent="0.35">
      <c r="B195" s="8" t="s">
        <v>2775</v>
      </c>
      <c r="C195" s="57" t="s">
        <v>2776</v>
      </c>
      <c r="D195" s="54" t="s">
        <v>2777</v>
      </c>
      <c r="E195" s="6" t="s">
        <v>341</v>
      </c>
      <c r="F195" s="19">
        <v>12714</v>
      </c>
      <c r="G195" s="24">
        <v>70.84</v>
      </c>
      <c r="H195" s="24">
        <v>0.09</v>
      </c>
      <c r="I195" s="31"/>
      <c r="J195" s="31"/>
      <c r="K195" s="35"/>
    </row>
    <row r="196" spans="2:11" x14ac:dyDescent="0.35">
      <c r="B196" s="8" t="s">
        <v>916</v>
      </c>
      <c r="C196" s="57" t="s">
        <v>917</v>
      </c>
      <c r="D196" s="54" t="s">
        <v>918</v>
      </c>
      <c r="E196" s="6" t="s">
        <v>96</v>
      </c>
      <c r="F196" s="19">
        <v>5826</v>
      </c>
      <c r="G196" s="24">
        <v>70.77</v>
      </c>
      <c r="H196" s="24">
        <v>0.09</v>
      </c>
      <c r="I196" s="31"/>
      <c r="J196" s="31"/>
      <c r="K196" s="35"/>
    </row>
    <row r="197" spans="2:11" x14ac:dyDescent="0.35">
      <c r="B197" s="8" t="s">
        <v>991</v>
      </c>
      <c r="C197" s="57" t="s">
        <v>992</v>
      </c>
      <c r="D197" s="54" t="s">
        <v>993</v>
      </c>
      <c r="E197" s="6" t="s">
        <v>200</v>
      </c>
      <c r="F197" s="19">
        <v>66277</v>
      </c>
      <c r="G197" s="24">
        <v>69.599999999999994</v>
      </c>
      <c r="H197" s="24">
        <v>0.09</v>
      </c>
      <c r="I197" s="31"/>
      <c r="J197" s="31"/>
      <c r="K197" s="35"/>
    </row>
    <row r="198" spans="2:11" x14ac:dyDescent="0.35">
      <c r="B198" s="8" t="s">
        <v>2216</v>
      </c>
      <c r="C198" s="57" t="s">
        <v>2217</v>
      </c>
      <c r="D198" s="54" t="s">
        <v>2218</v>
      </c>
      <c r="E198" s="6" t="s">
        <v>215</v>
      </c>
      <c r="F198" s="19">
        <v>2195</v>
      </c>
      <c r="G198" s="24">
        <v>68.989999999999995</v>
      </c>
      <c r="H198" s="24">
        <v>0.09</v>
      </c>
      <c r="I198" s="31"/>
      <c r="J198" s="31"/>
      <c r="K198" s="35"/>
    </row>
    <row r="199" spans="2:11" x14ac:dyDescent="0.35">
      <c r="B199" s="8" t="s">
        <v>2199</v>
      </c>
      <c r="C199" s="57" t="s">
        <v>616</v>
      </c>
      <c r="D199" s="54" t="s">
        <v>2200</v>
      </c>
      <c r="E199" s="6" t="s">
        <v>82</v>
      </c>
      <c r="F199" s="19">
        <v>13788</v>
      </c>
      <c r="G199" s="24">
        <v>68.510000000000005</v>
      </c>
      <c r="H199" s="24">
        <v>0.09</v>
      </c>
      <c r="I199" s="31"/>
      <c r="J199" s="31"/>
      <c r="K199" s="35"/>
    </row>
    <row r="200" spans="2:11" x14ac:dyDescent="0.35">
      <c r="B200" s="8" t="s">
        <v>269</v>
      </c>
      <c r="C200" s="57" t="s">
        <v>270</v>
      </c>
      <c r="D200" s="54" t="s">
        <v>271</v>
      </c>
      <c r="E200" s="6" t="s">
        <v>131</v>
      </c>
      <c r="F200" s="19">
        <v>8197</v>
      </c>
      <c r="G200" s="24">
        <v>67.7</v>
      </c>
      <c r="H200" s="24">
        <v>0.09</v>
      </c>
      <c r="I200" s="31"/>
      <c r="J200" s="31"/>
      <c r="K200" s="35"/>
    </row>
    <row r="201" spans="2:11" x14ac:dyDescent="0.35">
      <c r="B201" s="8" t="s">
        <v>259</v>
      </c>
      <c r="C201" s="57" t="s">
        <v>260</v>
      </c>
      <c r="D201" s="54" t="s">
        <v>261</v>
      </c>
      <c r="E201" s="6" t="s">
        <v>262</v>
      </c>
      <c r="F201" s="19">
        <v>3450</v>
      </c>
      <c r="G201" s="24">
        <v>67.14</v>
      </c>
      <c r="H201" s="24">
        <v>0.09</v>
      </c>
      <c r="I201" s="31"/>
      <c r="J201" s="31"/>
      <c r="K201" s="35"/>
    </row>
    <row r="202" spans="2:11" x14ac:dyDescent="0.35">
      <c r="B202" s="8" t="s">
        <v>3837</v>
      </c>
      <c r="C202" s="57" t="s">
        <v>3838</v>
      </c>
      <c r="D202" s="54" t="s">
        <v>3839</v>
      </c>
      <c r="E202" s="6" t="s">
        <v>306</v>
      </c>
      <c r="F202" s="19">
        <v>1873</v>
      </c>
      <c r="G202" s="24">
        <v>67.14</v>
      </c>
      <c r="H202" s="24">
        <v>0.09</v>
      </c>
      <c r="I202" s="31"/>
      <c r="J202" s="31"/>
      <c r="K202" s="35"/>
    </row>
    <row r="203" spans="2:11" x14ac:dyDescent="0.35">
      <c r="B203" s="8" t="s">
        <v>3931</v>
      </c>
      <c r="C203" s="57" t="s">
        <v>3932</v>
      </c>
      <c r="D203" s="54" t="s">
        <v>3933</v>
      </c>
      <c r="E203" s="6" t="s">
        <v>82</v>
      </c>
      <c r="F203" s="19">
        <v>8544</v>
      </c>
      <c r="G203" s="24">
        <v>65.06</v>
      </c>
      <c r="H203" s="24">
        <v>0.09</v>
      </c>
      <c r="I203" s="31"/>
      <c r="J203" s="31"/>
      <c r="K203" s="35"/>
    </row>
    <row r="204" spans="2:11" x14ac:dyDescent="0.35">
      <c r="B204" s="8" t="s">
        <v>219</v>
      </c>
      <c r="C204" s="57" t="s">
        <v>220</v>
      </c>
      <c r="D204" s="54" t="s">
        <v>221</v>
      </c>
      <c r="E204" s="6" t="s">
        <v>150</v>
      </c>
      <c r="F204" s="19">
        <v>13054</v>
      </c>
      <c r="G204" s="24">
        <v>63.78</v>
      </c>
      <c r="H204" s="24">
        <v>0.08</v>
      </c>
      <c r="I204" s="31"/>
      <c r="J204" s="31"/>
      <c r="K204" s="35"/>
    </row>
    <row r="205" spans="2:11" x14ac:dyDescent="0.35">
      <c r="B205" s="8" t="s">
        <v>437</v>
      </c>
      <c r="C205" s="57" t="s">
        <v>438</v>
      </c>
      <c r="D205" s="54" t="s">
        <v>439</v>
      </c>
      <c r="E205" s="6" t="s">
        <v>139</v>
      </c>
      <c r="F205" s="19">
        <v>4697</v>
      </c>
      <c r="G205" s="24">
        <v>62.86</v>
      </c>
      <c r="H205" s="24">
        <v>0.08</v>
      </c>
      <c r="I205" s="31"/>
      <c r="J205" s="31"/>
      <c r="K205" s="35"/>
    </row>
    <row r="206" spans="2:11" x14ac:dyDescent="0.35">
      <c r="B206" s="8" t="s">
        <v>919</v>
      </c>
      <c r="C206" s="57" t="s">
        <v>920</v>
      </c>
      <c r="D206" s="54" t="s">
        <v>921</v>
      </c>
      <c r="E206" s="6" t="s">
        <v>96</v>
      </c>
      <c r="F206" s="19">
        <v>20640</v>
      </c>
      <c r="G206" s="24">
        <v>62.43</v>
      </c>
      <c r="H206" s="24">
        <v>0.08</v>
      </c>
      <c r="I206" s="31"/>
      <c r="J206" s="31"/>
      <c r="K206" s="35"/>
    </row>
    <row r="207" spans="2:11" x14ac:dyDescent="0.35">
      <c r="B207" s="8" t="s">
        <v>1964</v>
      </c>
      <c r="C207" s="57" t="s">
        <v>1965</v>
      </c>
      <c r="D207" s="54" t="s">
        <v>1966</v>
      </c>
      <c r="E207" s="6" t="s">
        <v>71</v>
      </c>
      <c r="F207" s="19">
        <v>3665</v>
      </c>
      <c r="G207" s="24">
        <v>61.93</v>
      </c>
      <c r="H207" s="24">
        <v>0.08</v>
      </c>
      <c r="I207" s="31"/>
      <c r="J207" s="31"/>
      <c r="K207" s="35"/>
    </row>
    <row r="208" spans="2:11" x14ac:dyDescent="0.35">
      <c r="B208" s="8" t="s">
        <v>3934</v>
      </c>
      <c r="C208" s="57" t="s">
        <v>3935</v>
      </c>
      <c r="D208" s="54" t="s">
        <v>3936</v>
      </c>
      <c r="E208" s="6" t="s">
        <v>838</v>
      </c>
      <c r="F208" s="19">
        <v>27258</v>
      </c>
      <c r="G208" s="24">
        <v>61.15</v>
      </c>
      <c r="H208" s="24">
        <v>0.08</v>
      </c>
      <c r="I208" s="31"/>
      <c r="J208" s="31"/>
      <c r="K208" s="35"/>
    </row>
    <row r="209" spans="2:11" x14ac:dyDescent="0.35">
      <c r="B209" s="8" t="s">
        <v>2823</v>
      </c>
      <c r="C209" s="57" t="s">
        <v>2824</v>
      </c>
      <c r="D209" s="54" t="s">
        <v>2825</v>
      </c>
      <c r="E209" s="6" t="s">
        <v>341</v>
      </c>
      <c r="F209" s="19">
        <v>32163</v>
      </c>
      <c r="G209" s="24">
        <v>60.94</v>
      </c>
      <c r="H209" s="24">
        <v>0.08</v>
      </c>
      <c r="I209" s="31"/>
      <c r="J209" s="31"/>
      <c r="K209" s="35"/>
    </row>
    <row r="210" spans="2:11" x14ac:dyDescent="0.35">
      <c r="B210" s="8" t="s">
        <v>2643</v>
      </c>
      <c r="C210" s="57" t="s">
        <v>2644</v>
      </c>
      <c r="D210" s="54" t="s">
        <v>2645</v>
      </c>
      <c r="E210" s="6" t="s">
        <v>306</v>
      </c>
      <c r="F210" s="19">
        <v>1601</v>
      </c>
      <c r="G210" s="24">
        <v>60.23</v>
      </c>
      <c r="H210" s="24">
        <v>0.08</v>
      </c>
      <c r="I210" s="31"/>
      <c r="J210" s="31"/>
      <c r="K210" s="35"/>
    </row>
    <row r="211" spans="2:11" x14ac:dyDescent="0.35">
      <c r="B211" s="8" t="s">
        <v>2362</v>
      </c>
      <c r="C211" s="57" t="s">
        <v>2363</v>
      </c>
      <c r="D211" s="54" t="s">
        <v>2364</v>
      </c>
      <c r="E211" s="6" t="s">
        <v>157</v>
      </c>
      <c r="F211" s="19">
        <v>6336</v>
      </c>
      <c r="G211" s="24">
        <v>60.01</v>
      </c>
      <c r="H211" s="24">
        <v>0.08</v>
      </c>
      <c r="I211" s="31"/>
      <c r="J211" s="31"/>
      <c r="K211" s="35"/>
    </row>
    <row r="212" spans="2:11" x14ac:dyDescent="0.35">
      <c r="B212" s="8" t="s">
        <v>3840</v>
      </c>
      <c r="C212" s="57" t="s">
        <v>3841</v>
      </c>
      <c r="D212" s="54" t="s">
        <v>3842</v>
      </c>
      <c r="E212" s="6" t="s">
        <v>290</v>
      </c>
      <c r="F212" s="19">
        <v>2814</v>
      </c>
      <c r="G212" s="24">
        <v>59.97</v>
      </c>
      <c r="H212" s="24">
        <v>0.08</v>
      </c>
      <c r="I212" s="31"/>
      <c r="J212" s="31"/>
      <c r="K212" s="35"/>
    </row>
    <row r="213" spans="2:11" x14ac:dyDescent="0.35">
      <c r="B213" s="8" t="s">
        <v>475</v>
      </c>
      <c r="C213" s="57" t="s">
        <v>476</v>
      </c>
      <c r="D213" s="54" t="s">
        <v>477</v>
      </c>
      <c r="E213" s="6" t="s">
        <v>164</v>
      </c>
      <c r="F213" s="19">
        <v>433</v>
      </c>
      <c r="G213" s="24">
        <v>58.64</v>
      </c>
      <c r="H213" s="24">
        <v>0.08</v>
      </c>
      <c r="I213" s="31"/>
      <c r="J213" s="31"/>
      <c r="K213" s="35"/>
    </row>
    <row r="214" spans="2:11" x14ac:dyDescent="0.35">
      <c r="B214" s="8" t="s">
        <v>901</v>
      </c>
      <c r="C214" s="57" t="s">
        <v>902</v>
      </c>
      <c r="D214" s="54" t="s">
        <v>903</v>
      </c>
      <c r="E214" s="6" t="s">
        <v>146</v>
      </c>
      <c r="F214" s="19">
        <v>11254</v>
      </c>
      <c r="G214" s="24">
        <v>58.64</v>
      </c>
      <c r="H214" s="24">
        <v>0.08</v>
      </c>
      <c r="I214" s="31"/>
      <c r="J214" s="31"/>
      <c r="K214" s="35"/>
    </row>
    <row r="215" spans="2:11" x14ac:dyDescent="0.35">
      <c r="B215" s="8" t="s">
        <v>294</v>
      </c>
      <c r="C215" s="57" t="s">
        <v>295</v>
      </c>
      <c r="D215" s="54" t="s">
        <v>296</v>
      </c>
      <c r="E215" s="6" t="s">
        <v>202</v>
      </c>
      <c r="F215" s="19">
        <v>23371</v>
      </c>
      <c r="G215" s="24">
        <v>58.39</v>
      </c>
      <c r="H215" s="24">
        <v>0.08</v>
      </c>
      <c r="I215" s="31"/>
      <c r="J215" s="31"/>
      <c r="K215" s="35"/>
    </row>
    <row r="216" spans="2:11" x14ac:dyDescent="0.35">
      <c r="B216" s="8" t="s">
        <v>2289</v>
      </c>
      <c r="C216" s="57" t="s">
        <v>2290</v>
      </c>
      <c r="D216" s="54" t="s">
        <v>2291</v>
      </c>
      <c r="E216" s="6" t="s">
        <v>306</v>
      </c>
      <c r="F216" s="19">
        <v>3153</v>
      </c>
      <c r="G216" s="24">
        <v>58.37</v>
      </c>
      <c r="H216" s="24">
        <v>0.08</v>
      </c>
      <c r="I216" s="31"/>
      <c r="J216" s="31"/>
      <c r="K216" s="35"/>
    </row>
    <row r="217" spans="2:11" x14ac:dyDescent="0.35">
      <c r="B217" s="8" t="s">
        <v>158</v>
      </c>
      <c r="C217" s="57" t="s">
        <v>159</v>
      </c>
      <c r="D217" s="54" t="s">
        <v>160</v>
      </c>
      <c r="E217" s="6" t="s">
        <v>139</v>
      </c>
      <c r="F217" s="19">
        <v>1777</v>
      </c>
      <c r="G217" s="24">
        <v>57.73</v>
      </c>
      <c r="H217" s="24">
        <v>0.08</v>
      </c>
      <c r="I217" s="31"/>
      <c r="J217" s="31"/>
      <c r="K217" s="35"/>
    </row>
    <row r="218" spans="2:11" x14ac:dyDescent="0.35">
      <c r="B218" s="8" t="s">
        <v>3937</v>
      </c>
      <c r="C218" s="57" t="s">
        <v>3938</v>
      </c>
      <c r="D218" s="54" t="s">
        <v>3939</v>
      </c>
      <c r="E218" s="6" t="s">
        <v>215</v>
      </c>
      <c r="F218" s="19">
        <v>2661</v>
      </c>
      <c r="G218" s="24">
        <v>57.72</v>
      </c>
      <c r="H218" s="24">
        <v>0.08</v>
      </c>
      <c r="I218" s="31"/>
      <c r="J218" s="31"/>
      <c r="K218" s="35"/>
    </row>
    <row r="219" spans="2:11" x14ac:dyDescent="0.35">
      <c r="B219" s="8" t="s">
        <v>3843</v>
      </c>
      <c r="C219" s="57" t="s">
        <v>3844</v>
      </c>
      <c r="D219" s="54" t="s">
        <v>3845</v>
      </c>
      <c r="E219" s="6" t="s">
        <v>306</v>
      </c>
      <c r="F219" s="19">
        <v>966</v>
      </c>
      <c r="G219" s="24">
        <v>57.26</v>
      </c>
      <c r="H219" s="24">
        <v>0.08</v>
      </c>
      <c r="I219" s="31"/>
      <c r="J219" s="31"/>
      <c r="K219" s="35"/>
    </row>
    <row r="220" spans="2:11" x14ac:dyDescent="0.35">
      <c r="B220" s="8" t="s">
        <v>2248</v>
      </c>
      <c r="C220" s="57" t="s">
        <v>2249</v>
      </c>
      <c r="D220" s="54" t="s">
        <v>2250</v>
      </c>
      <c r="E220" s="6" t="s">
        <v>131</v>
      </c>
      <c r="F220" s="19">
        <v>15261</v>
      </c>
      <c r="G220" s="24">
        <v>57.12</v>
      </c>
      <c r="H220" s="24">
        <v>0.08</v>
      </c>
      <c r="I220" s="31"/>
      <c r="J220" s="31"/>
      <c r="K220" s="35"/>
    </row>
    <row r="221" spans="2:11" x14ac:dyDescent="0.35">
      <c r="B221" s="8" t="s">
        <v>112</v>
      </c>
      <c r="C221" s="57" t="s">
        <v>113</v>
      </c>
      <c r="D221" s="54" t="s">
        <v>114</v>
      </c>
      <c r="E221" s="6" t="s">
        <v>115</v>
      </c>
      <c r="F221" s="19">
        <v>1260</v>
      </c>
      <c r="G221" s="24">
        <v>57.12</v>
      </c>
      <c r="H221" s="24">
        <v>0.08</v>
      </c>
      <c r="I221" s="31"/>
      <c r="J221" s="31"/>
      <c r="K221" s="35"/>
    </row>
    <row r="222" spans="2:11" x14ac:dyDescent="0.35">
      <c r="B222" s="8" t="s">
        <v>3846</v>
      </c>
      <c r="C222" s="57" t="s">
        <v>3847</v>
      </c>
      <c r="D222" s="54" t="s">
        <v>3848</v>
      </c>
      <c r="E222" s="6" t="s">
        <v>200</v>
      </c>
      <c r="F222" s="19">
        <v>5563</v>
      </c>
      <c r="G222" s="24">
        <v>56.8</v>
      </c>
      <c r="H222" s="24">
        <v>0.08</v>
      </c>
      <c r="I222" s="31"/>
      <c r="J222" s="31"/>
      <c r="K222" s="35"/>
    </row>
    <row r="223" spans="2:11" x14ac:dyDescent="0.35">
      <c r="B223" s="8" t="s">
        <v>278</v>
      </c>
      <c r="C223" s="57" t="s">
        <v>279</v>
      </c>
      <c r="D223" s="54" t="s">
        <v>280</v>
      </c>
      <c r="E223" s="6" t="s">
        <v>71</v>
      </c>
      <c r="F223" s="19">
        <v>3122</v>
      </c>
      <c r="G223" s="24">
        <v>56.78</v>
      </c>
      <c r="H223" s="24">
        <v>0.08</v>
      </c>
      <c r="I223" s="31"/>
      <c r="J223" s="31"/>
      <c r="K223" s="35"/>
    </row>
    <row r="224" spans="2:11" x14ac:dyDescent="0.35">
      <c r="B224" s="8" t="s">
        <v>228</v>
      </c>
      <c r="C224" s="57" t="s">
        <v>229</v>
      </c>
      <c r="D224" s="54" t="s">
        <v>230</v>
      </c>
      <c r="E224" s="6" t="s">
        <v>96</v>
      </c>
      <c r="F224" s="19">
        <v>3648</v>
      </c>
      <c r="G224" s="24">
        <v>56.65</v>
      </c>
      <c r="H224" s="24">
        <v>0.08</v>
      </c>
      <c r="I224" s="31"/>
      <c r="J224" s="31"/>
      <c r="K224" s="35"/>
    </row>
    <row r="225" spans="2:11" x14ac:dyDescent="0.35">
      <c r="B225" s="8" t="s">
        <v>151</v>
      </c>
      <c r="C225" s="57" t="s">
        <v>152</v>
      </c>
      <c r="D225" s="54" t="s">
        <v>153</v>
      </c>
      <c r="E225" s="6" t="s">
        <v>131</v>
      </c>
      <c r="F225" s="19">
        <v>1848</v>
      </c>
      <c r="G225" s="24">
        <v>56.57</v>
      </c>
      <c r="H225" s="24">
        <v>0.08</v>
      </c>
      <c r="I225" s="31"/>
      <c r="J225" s="31"/>
      <c r="K225" s="35"/>
    </row>
    <row r="226" spans="2:11" x14ac:dyDescent="0.35">
      <c r="B226" s="8" t="s">
        <v>396</v>
      </c>
      <c r="C226" s="57" t="s">
        <v>397</v>
      </c>
      <c r="D226" s="54" t="s">
        <v>398</v>
      </c>
      <c r="E226" s="6" t="s">
        <v>135</v>
      </c>
      <c r="F226" s="19">
        <v>1782</v>
      </c>
      <c r="G226" s="24">
        <v>55.98</v>
      </c>
      <c r="H226" s="24">
        <v>7.0000000000000007E-2</v>
      </c>
      <c r="I226" s="31"/>
      <c r="J226" s="31"/>
      <c r="K226" s="35"/>
    </row>
    <row r="227" spans="2:11" x14ac:dyDescent="0.35">
      <c r="B227" s="8" t="s">
        <v>2227</v>
      </c>
      <c r="C227" s="57" t="s">
        <v>2228</v>
      </c>
      <c r="D227" s="54" t="s">
        <v>2229</v>
      </c>
      <c r="E227" s="6" t="s">
        <v>306</v>
      </c>
      <c r="F227" s="19">
        <v>7182</v>
      </c>
      <c r="G227" s="24">
        <v>55.83</v>
      </c>
      <c r="H227" s="24">
        <v>7.0000000000000007E-2</v>
      </c>
      <c r="I227" s="31"/>
      <c r="J227" s="31"/>
      <c r="K227" s="35"/>
    </row>
    <row r="228" spans="2:11" x14ac:dyDescent="0.35">
      <c r="B228" s="8" t="s">
        <v>3940</v>
      </c>
      <c r="C228" s="57" t="s">
        <v>3941</v>
      </c>
      <c r="D228" s="54" t="s">
        <v>3942</v>
      </c>
      <c r="E228" s="6" t="s">
        <v>131</v>
      </c>
      <c r="F228" s="19">
        <v>5615</v>
      </c>
      <c r="G228" s="24">
        <v>54.98</v>
      </c>
      <c r="H228" s="24">
        <v>7.0000000000000007E-2</v>
      </c>
      <c r="I228" s="31"/>
      <c r="J228" s="31"/>
      <c r="K228" s="35"/>
    </row>
    <row r="229" spans="2:11" x14ac:dyDescent="0.35">
      <c r="B229" s="8" t="s">
        <v>973</v>
      </c>
      <c r="C229" s="57" t="s">
        <v>974</v>
      </c>
      <c r="D229" s="54" t="s">
        <v>975</v>
      </c>
      <c r="E229" s="6" t="s">
        <v>215</v>
      </c>
      <c r="F229" s="19">
        <v>34744</v>
      </c>
      <c r="G229" s="24">
        <v>54.18</v>
      </c>
      <c r="H229" s="24">
        <v>7.0000000000000007E-2</v>
      </c>
      <c r="I229" s="31"/>
      <c r="J229" s="31"/>
      <c r="K229" s="35"/>
    </row>
    <row r="230" spans="2:11" x14ac:dyDescent="0.35">
      <c r="B230" s="8" t="s">
        <v>140</v>
      </c>
      <c r="C230" s="57" t="s">
        <v>141</v>
      </c>
      <c r="D230" s="54" t="s">
        <v>142</v>
      </c>
      <c r="E230" s="6" t="s">
        <v>139</v>
      </c>
      <c r="F230" s="19">
        <v>480</v>
      </c>
      <c r="G230" s="24">
        <v>54.16</v>
      </c>
      <c r="H230" s="24">
        <v>7.0000000000000007E-2</v>
      </c>
      <c r="I230" s="31"/>
      <c r="J230" s="31"/>
      <c r="K230" s="35"/>
    </row>
    <row r="231" spans="2:11" x14ac:dyDescent="0.35">
      <c r="B231" s="8" t="s">
        <v>2230</v>
      </c>
      <c r="C231" s="57" t="s">
        <v>2231</v>
      </c>
      <c r="D231" s="54" t="s">
        <v>2232</v>
      </c>
      <c r="E231" s="6" t="s">
        <v>146</v>
      </c>
      <c r="F231" s="19">
        <v>8290</v>
      </c>
      <c r="G231" s="24">
        <v>54.08</v>
      </c>
      <c r="H231" s="24">
        <v>7.0000000000000007E-2</v>
      </c>
      <c r="I231" s="31"/>
      <c r="J231" s="31"/>
      <c r="K231" s="35"/>
    </row>
    <row r="232" spans="2:11" x14ac:dyDescent="0.35">
      <c r="B232" s="8" t="s">
        <v>3943</v>
      </c>
      <c r="C232" s="57" t="s">
        <v>3944</v>
      </c>
      <c r="D232" s="54" t="s">
        <v>3945</v>
      </c>
      <c r="E232" s="6" t="s">
        <v>96</v>
      </c>
      <c r="F232" s="19">
        <v>3279</v>
      </c>
      <c r="G232" s="24">
        <v>53.92</v>
      </c>
      <c r="H232" s="24">
        <v>7.0000000000000007E-2</v>
      </c>
      <c r="I232" s="31"/>
      <c r="J232" s="31"/>
      <c r="K232" s="35"/>
    </row>
    <row r="233" spans="2:11" x14ac:dyDescent="0.35">
      <c r="B233" s="8" t="s">
        <v>2066</v>
      </c>
      <c r="C233" s="57" t="s">
        <v>2067</v>
      </c>
      <c r="D233" s="54" t="s">
        <v>2068</v>
      </c>
      <c r="E233" s="6" t="s">
        <v>43</v>
      </c>
      <c r="F233" s="19">
        <v>38138</v>
      </c>
      <c r="G233" s="24">
        <v>53.85</v>
      </c>
      <c r="H233" s="24">
        <v>7.0000000000000007E-2</v>
      </c>
      <c r="I233" s="31"/>
      <c r="J233" s="31"/>
      <c r="K233" s="35"/>
    </row>
    <row r="234" spans="2:11" x14ac:dyDescent="0.35">
      <c r="B234" s="8" t="s">
        <v>3946</v>
      </c>
      <c r="C234" s="57" t="s">
        <v>3947</v>
      </c>
      <c r="D234" s="54" t="s">
        <v>3948</v>
      </c>
      <c r="E234" s="6" t="s">
        <v>96</v>
      </c>
      <c r="F234" s="19">
        <v>28251</v>
      </c>
      <c r="G234" s="24">
        <v>53.65</v>
      </c>
      <c r="H234" s="24">
        <v>7.0000000000000007E-2</v>
      </c>
      <c r="I234" s="31"/>
      <c r="J234" s="31"/>
      <c r="K234" s="35"/>
    </row>
    <row r="235" spans="2:11" x14ac:dyDescent="0.35">
      <c r="B235" s="8" t="s">
        <v>3849</v>
      </c>
      <c r="C235" s="57" t="s">
        <v>3850</v>
      </c>
      <c r="D235" s="54" t="s">
        <v>3851</v>
      </c>
      <c r="E235" s="6" t="s">
        <v>104</v>
      </c>
      <c r="F235" s="19">
        <v>13672</v>
      </c>
      <c r="G235" s="24">
        <v>53.43</v>
      </c>
      <c r="H235" s="24">
        <v>7.0000000000000007E-2</v>
      </c>
      <c r="I235" s="31"/>
      <c r="J235" s="31"/>
      <c r="K235" s="35"/>
    </row>
    <row r="236" spans="2:11" x14ac:dyDescent="0.35">
      <c r="B236" s="8" t="s">
        <v>332</v>
      </c>
      <c r="C236" s="57" t="s">
        <v>333</v>
      </c>
      <c r="D236" s="54" t="s">
        <v>334</v>
      </c>
      <c r="E236" s="6" t="s">
        <v>43</v>
      </c>
      <c r="F236" s="19">
        <v>55711</v>
      </c>
      <c r="G236" s="24">
        <v>53.01</v>
      </c>
      <c r="H236" s="24">
        <v>7.0000000000000007E-2</v>
      </c>
      <c r="I236" s="31"/>
      <c r="J236" s="31"/>
      <c r="K236" s="35"/>
    </row>
    <row r="237" spans="2:11" x14ac:dyDescent="0.35">
      <c r="B237" s="8" t="s">
        <v>2602</v>
      </c>
      <c r="C237" s="57" t="s">
        <v>2603</v>
      </c>
      <c r="D237" s="54" t="s">
        <v>2604</v>
      </c>
      <c r="E237" s="6" t="s">
        <v>86</v>
      </c>
      <c r="F237" s="19">
        <v>14177</v>
      </c>
      <c r="G237" s="24">
        <v>52.3</v>
      </c>
      <c r="H237" s="24">
        <v>7.0000000000000007E-2</v>
      </c>
      <c r="I237" s="31"/>
      <c r="J237" s="31"/>
      <c r="K237" s="35"/>
    </row>
    <row r="238" spans="2:11" x14ac:dyDescent="0.35">
      <c r="B238" s="8" t="s">
        <v>3949</v>
      </c>
      <c r="C238" s="57" t="s">
        <v>3950</v>
      </c>
      <c r="D238" s="54" t="s">
        <v>3951</v>
      </c>
      <c r="E238" s="6" t="s">
        <v>290</v>
      </c>
      <c r="F238" s="19">
        <v>1245</v>
      </c>
      <c r="G238" s="24">
        <v>51.59</v>
      </c>
      <c r="H238" s="24">
        <v>7.0000000000000007E-2</v>
      </c>
      <c r="I238" s="31"/>
      <c r="J238" s="31"/>
      <c r="K238" s="35"/>
    </row>
    <row r="239" spans="2:11" x14ac:dyDescent="0.35">
      <c r="B239" s="8" t="s">
        <v>2164</v>
      </c>
      <c r="C239" s="57" t="s">
        <v>2165</v>
      </c>
      <c r="D239" s="54" t="s">
        <v>2166</v>
      </c>
      <c r="E239" s="6" t="s">
        <v>82</v>
      </c>
      <c r="F239" s="19">
        <v>32635</v>
      </c>
      <c r="G239" s="24">
        <v>51.02</v>
      </c>
      <c r="H239" s="24">
        <v>7.0000000000000007E-2</v>
      </c>
      <c r="I239" s="31"/>
      <c r="J239" s="31"/>
      <c r="K239" s="35"/>
    </row>
    <row r="240" spans="2:11" x14ac:dyDescent="0.35">
      <c r="B240" s="8" t="s">
        <v>2185</v>
      </c>
      <c r="C240" s="57" t="s">
        <v>2186</v>
      </c>
      <c r="D240" s="54" t="s">
        <v>2187</v>
      </c>
      <c r="E240" s="6" t="s">
        <v>82</v>
      </c>
      <c r="F240" s="19">
        <v>25169</v>
      </c>
      <c r="G240" s="24">
        <v>50.58</v>
      </c>
      <c r="H240" s="24">
        <v>7.0000000000000007E-2</v>
      </c>
      <c r="I240" s="31"/>
      <c r="J240" s="31"/>
      <c r="K240" s="35"/>
    </row>
    <row r="241" spans="2:11" x14ac:dyDescent="0.35">
      <c r="B241" s="8" t="s">
        <v>835</v>
      </c>
      <c r="C241" s="57" t="s">
        <v>836</v>
      </c>
      <c r="D241" s="54" t="s">
        <v>837</v>
      </c>
      <c r="E241" s="6" t="s">
        <v>838</v>
      </c>
      <c r="F241" s="19">
        <v>14482</v>
      </c>
      <c r="G241" s="24">
        <v>50.11</v>
      </c>
      <c r="H241" s="24">
        <v>7.0000000000000007E-2</v>
      </c>
      <c r="I241" s="31"/>
      <c r="J241" s="31"/>
      <c r="K241" s="35"/>
    </row>
    <row r="242" spans="2:11" x14ac:dyDescent="0.35">
      <c r="B242" s="8" t="s">
        <v>3852</v>
      </c>
      <c r="C242" s="57" t="s">
        <v>1272</v>
      </c>
      <c r="D242" s="54" t="s">
        <v>3853</v>
      </c>
      <c r="E242" s="6" t="s">
        <v>82</v>
      </c>
      <c r="F242" s="19">
        <v>36908</v>
      </c>
      <c r="G242" s="24">
        <v>49.73</v>
      </c>
      <c r="H242" s="24">
        <v>7.0000000000000007E-2</v>
      </c>
      <c r="I242" s="31"/>
      <c r="J242" s="31"/>
      <c r="K242" s="35"/>
    </row>
    <row r="243" spans="2:11" x14ac:dyDescent="0.35">
      <c r="B243" s="8" t="s">
        <v>3854</v>
      </c>
      <c r="C243" s="57" t="s">
        <v>3855</v>
      </c>
      <c r="D243" s="54" t="s">
        <v>3856</v>
      </c>
      <c r="E243" s="6" t="s">
        <v>290</v>
      </c>
      <c r="F243" s="19">
        <v>3880</v>
      </c>
      <c r="G243" s="24">
        <v>49.22</v>
      </c>
      <c r="H243" s="24">
        <v>7.0000000000000007E-2</v>
      </c>
      <c r="I243" s="31"/>
      <c r="J243" s="31"/>
      <c r="K243" s="35"/>
    </row>
    <row r="244" spans="2:11" x14ac:dyDescent="0.35">
      <c r="B244" s="8" t="s">
        <v>2245</v>
      </c>
      <c r="C244" s="57" t="s">
        <v>2246</v>
      </c>
      <c r="D244" s="54" t="s">
        <v>2247</v>
      </c>
      <c r="E244" s="6" t="s">
        <v>115</v>
      </c>
      <c r="F244" s="19">
        <v>3876</v>
      </c>
      <c r="G244" s="24">
        <v>49.11</v>
      </c>
      <c r="H244" s="24">
        <v>7.0000000000000007E-2</v>
      </c>
      <c r="I244" s="31"/>
      <c r="J244" s="31"/>
      <c r="K244" s="35"/>
    </row>
    <row r="245" spans="2:11" x14ac:dyDescent="0.35">
      <c r="B245" s="8" t="s">
        <v>3952</v>
      </c>
      <c r="C245" s="57" t="s">
        <v>3953</v>
      </c>
      <c r="D245" s="54" t="s">
        <v>3954</v>
      </c>
      <c r="E245" s="6" t="s">
        <v>150</v>
      </c>
      <c r="F245" s="19">
        <v>872</v>
      </c>
      <c r="G245" s="24">
        <v>49.08</v>
      </c>
      <c r="H245" s="24">
        <v>7.0000000000000007E-2</v>
      </c>
      <c r="I245" s="31"/>
      <c r="J245" s="31"/>
      <c r="K245" s="35"/>
    </row>
    <row r="246" spans="2:11" x14ac:dyDescent="0.35">
      <c r="B246" s="8" t="s">
        <v>1954</v>
      </c>
      <c r="C246" s="57" t="s">
        <v>1955</v>
      </c>
      <c r="D246" s="54" t="s">
        <v>1956</v>
      </c>
      <c r="E246" s="6" t="s">
        <v>82</v>
      </c>
      <c r="F246" s="19">
        <v>1118</v>
      </c>
      <c r="G246" s="24">
        <v>49.06</v>
      </c>
      <c r="H246" s="24">
        <v>7.0000000000000007E-2</v>
      </c>
      <c r="I246" s="31"/>
      <c r="J246" s="31"/>
      <c r="K246" s="35"/>
    </row>
    <row r="247" spans="2:11" x14ac:dyDescent="0.35">
      <c r="B247" s="8" t="s">
        <v>2045</v>
      </c>
      <c r="C247" s="57" t="s">
        <v>2046</v>
      </c>
      <c r="D247" s="54" t="s">
        <v>2047</v>
      </c>
      <c r="E247" s="6" t="s">
        <v>43</v>
      </c>
      <c r="F247" s="19">
        <v>33062</v>
      </c>
      <c r="G247" s="24">
        <v>48.87</v>
      </c>
      <c r="H247" s="24">
        <v>7.0000000000000007E-2</v>
      </c>
      <c r="I247" s="31"/>
      <c r="J247" s="31"/>
      <c r="K247" s="35"/>
    </row>
    <row r="248" spans="2:11" x14ac:dyDescent="0.35">
      <c r="B248" s="8" t="s">
        <v>970</v>
      </c>
      <c r="C248" s="57" t="s">
        <v>971</v>
      </c>
      <c r="D248" s="54" t="s">
        <v>972</v>
      </c>
      <c r="E248" s="6" t="s">
        <v>71</v>
      </c>
      <c r="F248" s="19">
        <v>5822</v>
      </c>
      <c r="G248" s="24">
        <v>48.26</v>
      </c>
      <c r="H248" s="24">
        <v>0.06</v>
      </c>
      <c r="I248" s="31"/>
      <c r="J248" s="31"/>
      <c r="K248" s="35"/>
    </row>
    <row r="249" spans="2:11" x14ac:dyDescent="0.35">
      <c r="B249" s="8" t="s">
        <v>3857</v>
      </c>
      <c r="C249" s="57" t="s">
        <v>3858</v>
      </c>
      <c r="D249" s="54" t="s">
        <v>3859</v>
      </c>
      <c r="E249" s="6" t="s">
        <v>82</v>
      </c>
      <c r="F249" s="19">
        <v>30892</v>
      </c>
      <c r="G249" s="24">
        <v>48.2</v>
      </c>
      <c r="H249" s="24">
        <v>0.06</v>
      </c>
      <c r="I249" s="31"/>
      <c r="J249" s="31"/>
      <c r="K249" s="35"/>
    </row>
    <row r="250" spans="2:11" x14ac:dyDescent="0.35">
      <c r="B250" s="8" t="s">
        <v>3860</v>
      </c>
      <c r="C250" s="57" t="s">
        <v>3861</v>
      </c>
      <c r="D250" s="54" t="s">
        <v>3862</v>
      </c>
      <c r="E250" s="6" t="s">
        <v>96</v>
      </c>
      <c r="F250" s="19">
        <v>1929</v>
      </c>
      <c r="G250" s="24">
        <v>47.95</v>
      </c>
      <c r="H250" s="24">
        <v>0.06</v>
      </c>
      <c r="I250" s="31"/>
      <c r="J250" s="31"/>
      <c r="K250" s="35"/>
    </row>
    <row r="251" spans="2:11" x14ac:dyDescent="0.35">
      <c r="B251" s="8" t="s">
        <v>240</v>
      </c>
      <c r="C251" s="57" t="s">
        <v>241</v>
      </c>
      <c r="D251" s="54" t="s">
        <v>242</v>
      </c>
      <c r="E251" s="6" t="s">
        <v>164</v>
      </c>
      <c r="F251" s="19">
        <v>9042</v>
      </c>
      <c r="G251" s="24">
        <v>47.92</v>
      </c>
      <c r="H251" s="24">
        <v>0.06</v>
      </c>
      <c r="I251" s="31"/>
      <c r="J251" s="31"/>
      <c r="K251" s="35"/>
    </row>
    <row r="252" spans="2:11" x14ac:dyDescent="0.35">
      <c r="B252" s="8" t="s">
        <v>2213</v>
      </c>
      <c r="C252" s="57" t="s">
        <v>2214</v>
      </c>
      <c r="D252" s="54" t="s">
        <v>2215</v>
      </c>
      <c r="E252" s="6" t="s">
        <v>82</v>
      </c>
      <c r="F252" s="19">
        <v>5474</v>
      </c>
      <c r="G252" s="24">
        <v>47.76</v>
      </c>
      <c r="H252" s="24">
        <v>0.06</v>
      </c>
      <c r="I252" s="31"/>
      <c r="J252" s="31"/>
      <c r="K252" s="35"/>
    </row>
    <row r="253" spans="2:11" x14ac:dyDescent="0.35">
      <c r="B253" s="8" t="s">
        <v>2072</v>
      </c>
      <c r="C253" s="57" t="s">
        <v>2073</v>
      </c>
      <c r="D253" s="54" t="s">
        <v>2074</v>
      </c>
      <c r="E253" s="6" t="s">
        <v>115</v>
      </c>
      <c r="F253" s="19">
        <v>7070</v>
      </c>
      <c r="G253" s="24">
        <v>47.49</v>
      </c>
      <c r="H253" s="24">
        <v>0.06</v>
      </c>
      <c r="I253" s="31"/>
      <c r="J253" s="31"/>
      <c r="K253" s="35"/>
    </row>
    <row r="254" spans="2:11" x14ac:dyDescent="0.35">
      <c r="B254" s="8" t="s">
        <v>3955</v>
      </c>
      <c r="C254" s="57" t="s">
        <v>1299</v>
      </c>
      <c r="D254" s="54" t="s">
        <v>3956</v>
      </c>
      <c r="E254" s="6" t="s">
        <v>82</v>
      </c>
      <c r="F254" s="19">
        <v>6215</v>
      </c>
      <c r="G254" s="24">
        <v>47.44</v>
      </c>
      <c r="H254" s="24">
        <v>0.06</v>
      </c>
      <c r="I254" s="31"/>
      <c r="J254" s="31"/>
      <c r="K254" s="35"/>
    </row>
    <row r="255" spans="2:11" x14ac:dyDescent="0.35">
      <c r="B255" s="8" t="s">
        <v>253</v>
      </c>
      <c r="C255" s="57" t="s">
        <v>254</v>
      </c>
      <c r="D255" s="54" t="s">
        <v>255</v>
      </c>
      <c r="E255" s="6" t="s">
        <v>131</v>
      </c>
      <c r="F255" s="19">
        <v>5069</v>
      </c>
      <c r="G255" s="24">
        <v>47.34</v>
      </c>
      <c r="H255" s="24">
        <v>0.06</v>
      </c>
      <c r="I255" s="31"/>
      <c r="J255" s="31"/>
      <c r="K255" s="35"/>
    </row>
    <row r="256" spans="2:11" x14ac:dyDescent="0.35">
      <c r="B256" s="8" t="s">
        <v>2173</v>
      </c>
      <c r="C256" s="57" t="s">
        <v>2174</v>
      </c>
      <c r="D256" s="54" t="s">
        <v>2175</v>
      </c>
      <c r="E256" s="6" t="s">
        <v>123</v>
      </c>
      <c r="F256" s="19">
        <v>19534</v>
      </c>
      <c r="G256" s="24">
        <v>47.3</v>
      </c>
      <c r="H256" s="24">
        <v>0.06</v>
      </c>
      <c r="I256" s="31"/>
      <c r="J256" s="31"/>
      <c r="K256" s="35"/>
    </row>
    <row r="257" spans="2:11" x14ac:dyDescent="0.35">
      <c r="B257" s="8" t="s">
        <v>3957</v>
      </c>
      <c r="C257" s="57" t="s">
        <v>3958</v>
      </c>
      <c r="D257" s="54" t="s">
        <v>3959</v>
      </c>
      <c r="E257" s="6" t="s">
        <v>75</v>
      </c>
      <c r="F257" s="19">
        <v>22184</v>
      </c>
      <c r="G257" s="24">
        <v>47.17</v>
      </c>
      <c r="H257" s="24">
        <v>0.06</v>
      </c>
      <c r="I257" s="31"/>
      <c r="J257" s="31"/>
      <c r="K257" s="35"/>
    </row>
    <row r="258" spans="2:11" x14ac:dyDescent="0.35">
      <c r="B258" s="8" t="s">
        <v>1961</v>
      </c>
      <c r="C258" s="57" t="s">
        <v>1962</v>
      </c>
      <c r="D258" s="54" t="s">
        <v>1963</v>
      </c>
      <c r="E258" s="6" t="s">
        <v>96</v>
      </c>
      <c r="F258" s="19">
        <v>1898</v>
      </c>
      <c r="G258" s="24">
        <v>46.98</v>
      </c>
      <c r="H258" s="24">
        <v>0.06</v>
      </c>
      <c r="I258" s="31"/>
      <c r="J258" s="31"/>
      <c r="K258" s="35"/>
    </row>
    <row r="259" spans="2:11" x14ac:dyDescent="0.35">
      <c r="B259" s="8" t="s">
        <v>3960</v>
      </c>
      <c r="C259" s="57" t="s">
        <v>3961</v>
      </c>
      <c r="D259" s="54" t="s">
        <v>3962</v>
      </c>
      <c r="E259" s="6" t="s">
        <v>215</v>
      </c>
      <c r="F259" s="19">
        <v>5289</v>
      </c>
      <c r="G259" s="24">
        <v>46.05</v>
      </c>
      <c r="H259" s="24">
        <v>0.06</v>
      </c>
      <c r="I259" s="31"/>
      <c r="J259" s="31"/>
      <c r="K259" s="35"/>
    </row>
    <row r="260" spans="2:11" x14ac:dyDescent="0.35">
      <c r="B260" s="8" t="s">
        <v>2069</v>
      </c>
      <c r="C260" s="57" t="s">
        <v>2070</v>
      </c>
      <c r="D260" s="54" t="s">
        <v>2071</v>
      </c>
      <c r="E260" s="6" t="s">
        <v>57</v>
      </c>
      <c r="F260" s="19">
        <v>5209</v>
      </c>
      <c r="G260" s="24">
        <v>45.79</v>
      </c>
      <c r="H260" s="24">
        <v>0.06</v>
      </c>
      <c r="I260" s="31"/>
      <c r="J260" s="31"/>
      <c r="K260" s="35"/>
    </row>
    <row r="261" spans="2:11" x14ac:dyDescent="0.35">
      <c r="B261" s="8" t="s">
        <v>3963</v>
      </c>
      <c r="C261" s="57" t="s">
        <v>3964</v>
      </c>
      <c r="D261" s="54" t="s">
        <v>3965</v>
      </c>
      <c r="E261" s="6" t="s">
        <v>139</v>
      </c>
      <c r="F261" s="19">
        <v>30461</v>
      </c>
      <c r="G261" s="24">
        <v>45.75</v>
      </c>
      <c r="H261" s="24">
        <v>0.06</v>
      </c>
      <c r="I261" s="31"/>
      <c r="J261" s="31"/>
      <c r="K261" s="35"/>
    </row>
    <row r="262" spans="2:11" x14ac:dyDescent="0.35">
      <c r="B262" s="8" t="s">
        <v>3966</v>
      </c>
      <c r="C262" s="57" t="s">
        <v>3967</v>
      </c>
      <c r="D262" s="54" t="s">
        <v>3968</v>
      </c>
      <c r="E262" s="6" t="s">
        <v>146</v>
      </c>
      <c r="F262" s="19">
        <v>3116</v>
      </c>
      <c r="G262" s="24">
        <v>45.01</v>
      </c>
      <c r="H262" s="24">
        <v>0.06</v>
      </c>
      <c r="I262" s="31"/>
      <c r="J262" s="31"/>
      <c r="K262" s="35"/>
    </row>
    <row r="263" spans="2:11" x14ac:dyDescent="0.35">
      <c r="B263" s="8" t="s">
        <v>297</v>
      </c>
      <c r="C263" s="57" t="s">
        <v>298</v>
      </c>
      <c r="D263" s="54" t="s">
        <v>299</v>
      </c>
      <c r="E263" s="6" t="s">
        <v>246</v>
      </c>
      <c r="F263" s="19">
        <v>3446</v>
      </c>
      <c r="G263" s="24">
        <v>44.95</v>
      </c>
      <c r="H263" s="24">
        <v>0.06</v>
      </c>
      <c r="I263" s="31"/>
      <c r="J263" s="31"/>
      <c r="K263" s="35"/>
    </row>
    <row r="264" spans="2:11" x14ac:dyDescent="0.35">
      <c r="B264" s="8" t="s">
        <v>3969</v>
      </c>
      <c r="C264" s="57" t="s">
        <v>3970</v>
      </c>
      <c r="D264" s="54" t="s">
        <v>3971</v>
      </c>
      <c r="E264" s="6" t="s">
        <v>139</v>
      </c>
      <c r="F264" s="19">
        <v>775</v>
      </c>
      <c r="G264" s="24">
        <v>44.93</v>
      </c>
      <c r="H264" s="24">
        <v>0.06</v>
      </c>
      <c r="I264" s="31"/>
      <c r="J264" s="31"/>
      <c r="K264" s="35"/>
    </row>
    <row r="265" spans="2:11" x14ac:dyDescent="0.35">
      <c r="B265" s="8" t="s">
        <v>3972</v>
      </c>
      <c r="C265" s="57" t="s">
        <v>651</v>
      </c>
      <c r="D265" s="54" t="s">
        <v>3973</v>
      </c>
      <c r="E265" s="6" t="s">
        <v>2817</v>
      </c>
      <c r="F265" s="19">
        <v>2397</v>
      </c>
      <c r="G265" s="24">
        <v>44.66</v>
      </c>
      <c r="H265" s="24">
        <v>0.06</v>
      </c>
      <c r="I265" s="31"/>
      <c r="J265" s="31"/>
      <c r="K265" s="35"/>
    </row>
    <row r="266" spans="2:11" x14ac:dyDescent="0.35">
      <c r="B266" s="8" t="s">
        <v>3974</v>
      </c>
      <c r="C266" s="57" t="s">
        <v>3975</v>
      </c>
      <c r="D266" s="54" t="s">
        <v>3976</v>
      </c>
      <c r="E266" s="6" t="s">
        <v>306</v>
      </c>
      <c r="F266" s="19">
        <v>10910</v>
      </c>
      <c r="G266" s="24">
        <v>44.54</v>
      </c>
      <c r="H266" s="24">
        <v>0.06</v>
      </c>
      <c r="I266" s="31"/>
      <c r="J266" s="31"/>
      <c r="K266" s="35"/>
    </row>
    <row r="267" spans="2:11" x14ac:dyDescent="0.35">
      <c r="B267" s="8" t="s">
        <v>1746</v>
      </c>
      <c r="C267" s="57" t="s">
        <v>1747</v>
      </c>
      <c r="D267" s="54" t="s">
        <v>1748</v>
      </c>
      <c r="E267" s="6" t="s">
        <v>82</v>
      </c>
      <c r="F267" s="19">
        <v>2626</v>
      </c>
      <c r="G267" s="24">
        <v>44.26</v>
      </c>
      <c r="H267" s="24">
        <v>0.06</v>
      </c>
      <c r="I267" s="31"/>
      <c r="J267" s="31"/>
      <c r="K267" s="35"/>
    </row>
    <row r="268" spans="2:11" x14ac:dyDescent="0.35">
      <c r="B268" s="8" t="s">
        <v>3977</v>
      </c>
      <c r="C268" s="57" t="s">
        <v>3978</v>
      </c>
      <c r="D268" s="54" t="s">
        <v>3979</v>
      </c>
      <c r="E268" s="6" t="s">
        <v>135</v>
      </c>
      <c r="F268" s="19">
        <v>5992</v>
      </c>
      <c r="G268" s="24">
        <v>44.16</v>
      </c>
      <c r="H268" s="24">
        <v>0.06</v>
      </c>
      <c r="I268" s="31"/>
      <c r="J268" s="31"/>
      <c r="K268" s="35"/>
    </row>
    <row r="269" spans="2:11" x14ac:dyDescent="0.35">
      <c r="B269" s="8" t="s">
        <v>3863</v>
      </c>
      <c r="C269" s="57" t="s">
        <v>3864</v>
      </c>
      <c r="D269" s="54" t="s">
        <v>3865</v>
      </c>
      <c r="E269" s="6" t="s">
        <v>146</v>
      </c>
      <c r="F269" s="19">
        <v>3813</v>
      </c>
      <c r="G269" s="24">
        <v>43.84</v>
      </c>
      <c r="H269" s="24">
        <v>0.06</v>
      </c>
      <c r="I269" s="31"/>
      <c r="J269" s="31"/>
      <c r="K269" s="35"/>
    </row>
    <row r="270" spans="2:11" x14ac:dyDescent="0.35">
      <c r="B270" s="8" t="s">
        <v>3980</v>
      </c>
      <c r="C270" s="57" t="s">
        <v>3981</v>
      </c>
      <c r="D270" s="54" t="s">
        <v>3982</v>
      </c>
      <c r="E270" s="6" t="s">
        <v>341</v>
      </c>
      <c r="F270" s="19">
        <v>5763</v>
      </c>
      <c r="G270" s="24">
        <v>43.81</v>
      </c>
      <c r="H270" s="24">
        <v>0.06</v>
      </c>
      <c r="I270" s="31"/>
      <c r="J270" s="31"/>
      <c r="K270" s="35"/>
    </row>
    <row r="271" spans="2:11" x14ac:dyDescent="0.35">
      <c r="B271" s="8" t="s">
        <v>2253</v>
      </c>
      <c r="C271" s="57" t="s">
        <v>2254</v>
      </c>
      <c r="D271" s="54" t="s">
        <v>2255</v>
      </c>
      <c r="E271" s="6" t="s">
        <v>171</v>
      </c>
      <c r="F271" s="19">
        <v>1520</v>
      </c>
      <c r="G271" s="24">
        <v>43.61</v>
      </c>
      <c r="H271" s="24">
        <v>0.06</v>
      </c>
      <c r="I271" s="31"/>
      <c r="J271" s="31"/>
      <c r="K271" s="35"/>
    </row>
    <row r="272" spans="2:11" x14ac:dyDescent="0.35">
      <c r="B272" s="8" t="s">
        <v>2295</v>
      </c>
      <c r="C272" s="57" t="s">
        <v>2296</v>
      </c>
      <c r="D272" s="54" t="s">
        <v>2297</v>
      </c>
      <c r="E272" s="6" t="s">
        <v>43</v>
      </c>
      <c r="F272" s="19">
        <v>27298</v>
      </c>
      <c r="G272" s="24">
        <v>43.22</v>
      </c>
      <c r="H272" s="24">
        <v>0.06</v>
      </c>
      <c r="I272" s="31"/>
      <c r="J272" s="31"/>
      <c r="K272" s="35"/>
    </row>
    <row r="273" spans="2:11" x14ac:dyDescent="0.35">
      <c r="B273" s="8" t="s">
        <v>997</v>
      </c>
      <c r="C273" s="57" t="s">
        <v>998</v>
      </c>
      <c r="D273" s="54" t="s">
        <v>999</v>
      </c>
      <c r="E273" s="6" t="s">
        <v>135</v>
      </c>
      <c r="F273" s="19">
        <v>5110</v>
      </c>
      <c r="G273" s="24">
        <v>42.5</v>
      </c>
      <c r="H273" s="24">
        <v>0.06</v>
      </c>
      <c r="I273" s="31"/>
      <c r="J273" s="31"/>
      <c r="K273" s="35"/>
    </row>
    <row r="274" spans="2:11" x14ac:dyDescent="0.35">
      <c r="B274" s="8" t="s">
        <v>2628</v>
      </c>
      <c r="C274" s="57" t="s">
        <v>2629</v>
      </c>
      <c r="D274" s="54" t="s">
        <v>2630</v>
      </c>
      <c r="E274" s="6" t="s">
        <v>135</v>
      </c>
      <c r="F274" s="19">
        <v>9901</v>
      </c>
      <c r="G274" s="24">
        <v>42.39</v>
      </c>
      <c r="H274" s="24">
        <v>0.06</v>
      </c>
      <c r="I274" s="31"/>
      <c r="J274" s="31"/>
      <c r="K274" s="35"/>
    </row>
    <row r="275" spans="2:11" x14ac:dyDescent="0.35">
      <c r="B275" s="8" t="s">
        <v>3866</v>
      </c>
      <c r="C275" s="57" t="s">
        <v>3867</v>
      </c>
      <c r="D275" s="54" t="s">
        <v>3868</v>
      </c>
      <c r="E275" s="6" t="s">
        <v>1056</v>
      </c>
      <c r="F275" s="19">
        <v>4225</v>
      </c>
      <c r="G275" s="24">
        <v>41.21</v>
      </c>
      <c r="H275" s="24">
        <v>0.05</v>
      </c>
      <c r="I275" s="31"/>
      <c r="J275" s="31"/>
      <c r="K275" s="35"/>
    </row>
    <row r="276" spans="2:11" x14ac:dyDescent="0.35">
      <c r="B276" s="8" t="s">
        <v>2749</v>
      </c>
      <c r="C276" s="57" t="s">
        <v>2750</v>
      </c>
      <c r="D276" s="54" t="s">
        <v>2751</v>
      </c>
      <c r="E276" s="6" t="s">
        <v>215</v>
      </c>
      <c r="F276" s="19">
        <v>7990</v>
      </c>
      <c r="G276" s="24">
        <v>41.01</v>
      </c>
      <c r="H276" s="24">
        <v>0.05</v>
      </c>
      <c r="I276" s="31"/>
      <c r="J276" s="31"/>
      <c r="K276" s="35"/>
    </row>
    <row r="277" spans="2:11" x14ac:dyDescent="0.35">
      <c r="B277" s="8" t="s">
        <v>3983</v>
      </c>
      <c r="C277" s="57" t="s">
        <v>3984</v>
      </c>
      <c r="D277" s="54" t="s">
        <v>3985</v>
      </c>
      <c r="E277" s="6" t="s">
        <v>57</v>
      </c>
      <c r="F277" s="19">
        <v>5953</v>
      </c>
      <c r="G277" s="24">
        <v>40.86</v>
      </c>
      <c r="H277" s="24">
        <v>0.05</v>
      </c>
      <c r="I277" s="31"/>
      <c r="J277" s="31"/>
      <c r="K277" s="35"/>
    </row>
    <row r="278" spans="2:11" x14ac:dyDescent="0.35">
      <c r="B278" s="8" t="s">
        <v>132</v>
      </c>
      <c r="C278" s="57" t="s">
        <v>133</v>
      </c>
      <c r="D278" s="54" t="s">
        <v>134</v>
      </c>
      <c r="E278" s="6" t="s">
        <v>135</v>
      </c>
      <c r="F278" s="19">
        <v>1650</v>
      </c>
      <c r="G278" s="24">
        <v>40.82</v>
      </c>
      <c r="H278" s="24">
        <v>0.05</v>
      </c>
      <c r="I278" s="31"/>
      <c r="J278" s="31"/>
      <c r="K278" s="35"/>
    </row>
    <row r="279" spans="2:11" x14ac:dyDescent="0.35">
      <c r="B279" s="8" t="s">
        <v>3986</v>
      </c>
      <c r="C279" s="57" t="s">
        <v>3987</v>
      </c>
      <c r="D279" s="54" t="s">
        <v>3988</v>
      </c>
      <c r="E279" s="6" t="s">
        <v>115</v>
      </c>
      <c r="F279" s="19">
        <v>2895</v>
      </c>
      <c r="G279" s="24">
        <v>40.54</v>
      </c>
      <c r="H279" s="24">
        <v>0.05</v>
      </c>
      <c r="I279" s="31"/>
      <c r="J279" s="31"/>
      <c r="K279" s="35"/>
    </row>
    <row r="280" spans="2:11" x14ac:dyDescent="0.35">
      <c r="B280" s="8" t="s">
        <v>904</v>
      </c>
      <c r="C280" s="57" t="s">
        <v>905</v>
      </c>
      <c r="D280" s="54" t="s">
        <v>906</v>
      </c>
      <c r="E280" s="6" t="s">
        <v>146</v>
      </c>
      <c r="F280" s="19">
        <v>10056</v>
      </c>
      <c r="G280" s="24">
        <v>40.520000000000003</v>
      </c>
      <c r="H280" s="24">
        <v>0.05</v>
      </c>
      <c r="I280" s="31"/>
      <c r="J280" s="31"/>
      <c r="K280" s="35"/>
    </row>
    <row r="281" spans="2:11" x14ac:dyDescent="0.35">
      <c r="B281" s="8" t="s">
        <v>3989</v>
      </c>
      <c r="C281" s="57" t="s">
        <v>1585</v>
      </c>
      <c r="D281" s="54" t="s">
        <v>3990</v>
      </c>
      <c r="E281" s="6" t="s">
        <v>215</v>
      </c>
      <c r="F281" s="19">
        <v>6761</v>
      </c>
      <c r="G281" s="24">
        <v>39.79</v>
      </c>
      <c r="H281" s="24">
        <v>0.05</v>
      </c>
      <c r="I281" s="31"/>
      <c r="J281" s="31"/>
      <c r="K281" s="35"/>
    </row>
    <row r="282" spans="2:11" x14ac:dyDescent="0.35">
      <c r="B282" s="8" t="s">
        <v>143</v>
      </c>
      <c r="C282" s="57" t="s">
        <v>144</v>
      </c>
      <c r="D282" s="54" t="s">
        <v>145</v>
      </c>
      <c r="E282" s="6" t="s">
        <v>146</v>
      </c>
      <c r="F282" s="19">
        <v>1717</v>
      </c>
      <c r="G282" s="24">
        <v>39.67</v>
      </c>
      <c r="H282" s="24">
        <v>0.05</v>
      </c>
      <c r="I282" s="31"/>
      <c r="J282" s="31"/>
      <c r="K282" s="35"/>
    </row>
    <row r="283" spans="2:11" x14ac:dyDescent="0.35">
      <c r="B283" s="8" t="s">
        <v>1988</v>
      </c>
      <c r="C283" s="57" t="s">
        <v>1989</v>
      </c>
      <c r="D283" s="54" t="s">
        <v>1990</v>
      </c>
      <c r="E283" s="6" t="s">
        <v>135</v>
      </c>
      <c r="F283" s="19">
        <v>1069</v>
      </c>
      <c r="G283" s="24">
        <v>39.450000000000003</v>
      </c>
      <c r="H283" s="24">
        <v>0.05</v>
      </c>
      <c r="I283" s="31"/>
      <c r="J283" s="31"/>
      <c r="K283" s="35"/>
    </row>
    <row r="284" spans="2:11" x14ac:dyDescent="0.35">
      <c r="B284" s="8" t="s">
        <v>3991</v>
      </c>
      <c r="C284" s="57" t="s">
        <v>3992</v>
      </c>
      <c r="D284" s="54" t="s">
        <v>3993</v>
      </c>
      <c r="E284" s="6" t="s">
        <v>494</v>
      </c>
      <c r="F284" s="19">
        <v>42370</v>
      </c>
      <c r="G284" s="24">
        <v>39.44</v>
      </c>
      <c r="H284" s="24">
        <v>0.05</v>
      </c>
      <c r="I284" s="31"/>
      <c r="J284" s="31"/>
      <c r="K284" s="35"/>
    </row>
    <row r="285" spans="2:11" x14ac:dyDescent="0.35">
      <c r="B285" s="8" t="s">
        <v>2259</v>
      </c>
      <c r="C285" s="57" t="s">
        <v>2260</v>
      </c>
      <c r="D285" s="54" t="s">
        <v>2261</v>
      </c>
      <c r="E285" s="6" t="s">
        <v>57</v>
      </c>
      <c r="F285" s="19">
        <v>90972</v>
      </c>
      <c r="G285" s="24">
        <v>39.35</v>
      </c>
      <c r="H285" s="24">
        <v>0.05</v>
      </c>
      <c r="I285" s="31"/>
      <c r="J285" s="31"/>
      <c r="K285" s="35"/>
    </row>
    <row r="286" spans="2:11" x14ac:dyDescent="0.35">
      <c r="B286" s="8" t="s">
        <v>3994</v>
      </c>
      <c r="C286" s="57" t="s">
        <v>3995</v>
      </c>
      <c r="D286" s="54" t="s">
        <v>3996</v>
      </c>
      <c r="E286" s="6" t="s">
        <v>82</v>
      </c>
      <c r="F286" s="19">
        <v>35462</v>
      </c>
      <c r="G286" s="24">
        <v>39.15</v>
      </c>
      <c r="H286" s="24">
        <v>0.05</v>
      </c>
      <c r="I286" s="31"/>
      <c r="J286" s="31"/>
      <c r="K286" s="35"/>
    </row>
    <row r="287" spans="2:11" x14ac:dyDescent="0.35">
      <c r="B287" s="8" t="s">
        <v>3997</v>
      </c>
      <c r="C287" s="57" t="s">
        <v>3998</v>
      </c>
      <c r="D287" s="54" t="s">
        <v>3999</v>
      </c>
      <c r="E287" s="6" t="s">
        <v>306</v>
      </c>
      <c r="F287" s="19">
        <v>732</v>
      </c>
      <c r="G287" s="24">
        <v>38.86</v>
      </c>
      <c r="H287" s="24">
        <v>0.05</v>
      </c>
      <c r="I287" s="31"/>
      <c r="J287" s="31"/>
      <c r="K287" s="35"/>
    </row>
    <row r="288" spans="2:11" x14ac:dyDescent="0.35">
      <c r="B288" s="8" t="s">
        <v>4000</v>
      </c>
      <c r="C288" s="57" t="s">
        <v>4001</v>
      </c>
      <c r="D288" s="54" t="s">
        <v>4002</v>
      </c>
      <c r="E288" s="6" t="s">
        <v>50</v>
      </c>
      <c r="F288" s="19">
        <v>5246</v>
      </c>
      <c r="G288" s="24">
        <v>38.74</v>
      </c>
      <c r="H288" s="24">
        <v>0.05</v>
      </c>
      <c r="I288" s="31"/>
      <c r="J288" s="31"/>
      <c r="K288" s="35"/>
    </row>
    <row r="289" spans="2:11" x14ac:dyDescent="0.35">
      <c r="B289" s="8" t="s">
        <v>2277</v>
      </c>
      <c r="C289" s="57" t="s">
        <v>2278</v>
      </c>
      <c r="D289" s="54" t="s">
        <v>2279</v>
      </c>
      <c r="E289" s="6" t="s">
        <v>82</v>
      </c>
      <c r="F289" s="19">
        <v>23007</v>
      </c>
      <c r="G289" s="24">
        <v>37.99</v>
      </c>
      <c r="H289" s="24">
        <v>0.05</v>
      </c>
      <c r="I289" s="31"/>
      <c r="J289" s="31"/>
      <c r="K289" s="35"/>
    </row>
    <row r="290" spans="2:11" x14ac:dyDescent="0.35">
      <c r="B290" s="8" t="s">
        <v>3869</v>
      </c>
      <c r="C290" s="57" t="s">
        <v>3870</v>
      </c>
      <c r="D290" s="54" t="s">
        <v>3871</v>
      </c>
      <c r="E290" s="6" t="s">
        <v>86</v>
      </c>
      <c r="F290" s="19">
        <v>10082</v>
      </c>
      <c r="G290" s="24">
        <v>37.840000000000003</v>
      </c>
      <c r="H290" s="24">
        <v>0.05</v>
      </c>
      <c r="I290" s="31"/>
      <c r="J290" s="31"/>
      <c r="K290" s="35"/>
    </row>
    <row r="291" spans="2:11" x14ac:dyDescent="0.35">
      <c r="B291" s="8" t="s">
        <v>954</v>
      </c>
      <c r="C291" s="57" t="s">
        <v>955</v>
      </c>
      <c r="D291" s="54" t="s">
        <v>956</v>
      </c>
      <c r="E291" s="6" t="s">
        <v>119</v>
      </c>
      <c r="F291" s="19">
        <v>28917</v>
      </c>
      <c r="G291" s="24">
        <v>37.82</v>
      </c>
      <c r="H291" s="24">
        <v>0.05</v>
      </c>
      <c r="I291" s="31"/>
      <c r="J291" s="31"/>
      <c r="K291" s="35"/>
    </row>
    <row r="292" spans="2:11" x14ac:dyDescent="0.35">
      <c r="B292" s="8" t="s">
        <v>3872</v>
      </c>
      <c r="C292" s="57" t="s">
        <v>1279</v>
      </c>
      <c r="D292" s="54" t="s">
        <v>3873</v>
      </c>
      <c r="E292" s="6" t="s">
        <v>82</v>
      </c>
      <c r="F292" s="19">
        <v>13376</v>
      </c>
      <c r="G292" s="24">
        <v>37.630000000000003</v>
      </c>
      <c r="H292" s="24">
        <v>0.05</v>
      </c>
      <c r="I292" s="31"/>
      <c r="J292" s="31"/>
      <c r="K292" s="35"/>
    </row>
    <row r="293" spans="2:11" x14ac:dyDescent="0.35">
      <c r="B293" s="8" t="s">
        <v>4003</v>
      </c>
      <c r="C293" s="57" t="s">
        <v>4004</v>
      </c>
      <c r="D293" s="54" t="s">
        <v>4005</v>
      </c>
      <c r="E293" s="6" t="s">
        <v>433</v>
      </c>
      <c r="F293" s="19">
        <v>7001</v>
      </c>
      <c r="G293" s="24">
        <v>37.36</v>
      </c>
      <c r="H293" s="24">
        <v>0.05</v>
      </c>
      <c r="I293" s="31"/>
      <c r="J293" s="31"/>
      <c r="K293" s="35"/>
    </row>
    <row r="294" spans="2:11" x14ac:dyDescent="0.35">
      <c r="B294" s="8" t="s">
        <v>3874</v>
      </c>
      <c r="C294" s="57" t="s">
        <v>3875</v>
      </c>
      <c r="D294" s="54" t="s">
        <v>3876</v>
      </c>
      <c r="E294" s="6" t="s">
        <v>82</v>
      </c>
      <c r="F294" s="19">
        <v>609</v>
      </c>
      <c r="G294" s="24">
        <v>36.94</v>
      </c>
      <c r="H294" s="24">
        <v>0.05</v>
      </c>
      <c r="I294" s="31"/>
      <c r="J294" s="31"/>
      <c r="K294" s="35"/>
    </row>
    <row r="295" spans="2:11" x14ac:dyDescent="0.35">
      <c r="B295" s="8" t="s">
        <v>985</v>
      </c>
      <c r="C295" s="57" t="s">
        <v>986</v>
      </c>
      <c r="D295" s="54" t="s">
        <v>987</v>
      </c>
      <c r="E295" s="6" t="s">
        <v>111</v>
      </c>
      <c r="F295" s="19">
        <v>4605</v>
      </c>
      <c r="G295" s="24">
        <v>36.909999999999997</v>
      </c>
      <c r="H295" s="24">
        <v>0.05</v>
      </c>
      <c r="I295" s="31"/>
      <c r="J295" s="31"/>
      <c r="K295" s="35"/>
    </row>
    <row r="296" spans="2:11" x14ac:dyDescent="0.35">
      <c r="B296" s="8" t="s">
        <v>4006</v>
      </c>
      <c r="C296" s="57" t="s">
        <v>201</v>
      </c>
      <c r="D296" s="54" t="s">
        <v>4007</v>
      </c>
      <c r="E296" s="6" t="s">
        <v>202</v>
      </c>
      <c r="F296" s="19">
        <v>4548</v>
      </c>
      <c r="G296" s="24">
        <v>36.869999999999997</v>
      </c>
      <c r="H296" s="24">
        <v>0.05</v>
      </c>
      <c r="I296" s="31"/>
      <c r="J296" s="31"/>
      <c r="K296" s="35"/>
    </row>
    <row r="297" spans="2:11" x14ac:dyDescent="0.35">
      <c r="B297" s="8" t="s">
        <v>335</v>
      </c>
      <c r="C297" s="57" t="s">
        <v>336</v>
      </c>
      <c r="D297" s="54" t="s">
        <v>337</v>
      </c>
      <c r="E297" s="6" t="s">
        <v>131</v>
      </c>
      <c r="F297" s="19">
        <v>77745</v>
      </c>
      <c r="G297" s="24">
        <v>36.54</v>
      </c>
      <c r="H297" s="24">
        <v>0.05</v>
      </c>
      <c r="I297" s="31"/>
      <c r="J297" s="31"/>
      <c r="K297" s="35"/>
    </row>
    <row r="298" spans="2:11" x14ac:dyDescent="0.35">
      <c r="B298" s="8" t="s">
        <v>338</v>
      </c>
      <c r="C298" s="57" t="s">
        <v>339</v>
      </c>
      <c r="D298" s="54" t="s">
        <v>340</v>
      </c>
      <c r="E298" s="6" t="s">
        <v>341</v>
      </c>
      <c r="F298" s="19">
        <v>13202</v>
      </c>
      <c r="G298" s="24">
        <v>35.94</v>
      </c>
      <c r="H298" s="24">
        <v>0.05</v>
      </c>
      <c r="I298" s="31"/>
      <c r="J298" s="31"/>
      <c r="K298" s="35"/>
    </row>
    <row r="299" spans="2:11" x14ac:dyDescent="0.35">
      <c r="B299" s="8" t="s">
        <v>4008</v>
      </c>
      <c r="C299" s="57" t="s">
        <v>4009</v>
      </c>
      <c r="D299" s="54" t="s">
        <v>4010</v>
      </c>
      <c r="E299" s="6" t="s">
        <v>150</v>
      </c>
      <c r="F299" s="19">
        <v>2929</v>
      </c>
      <c r="G299" s="24">
        <v>35.770000000000003</v>
      </c>
      <c r="H299" s="24">
        <v>0.05</v>
      </c>
      <c r="I299" s="31"/>
      <c r="J299" s="31"/>
      <c r="K299" s="35"/>
    </row>
    <row r="300" spans="2:11" x14ac:dyDescent="0.35">
      <c r="B300" s="8" t="s">
        <v>897</v>
      </c>
      <c r="C300" s="57" t="s">
        <v>898</v>
      </c>
      <c r="D300" s="54" t="s">
        <v>899</v>
      </c>
      <c r="E300" s="6" t="s">
        <v>900</v>
      </c>
      <c r="F300" s="19">
        <v>1746</v>
      </c>
      <c r="G300" s="24">
        <v>35.54</v>
      </c>
      <c r="H300" s="24">
        <v>0.05</v>
      </c>
      <c r="I300" s="31"/>
      <c r="J300" s="31"/>
      <c r="K300" s="35"/>
    </row>
    <row r="301" spans="2:11" x14ac:dyDescent="0.35">
      <c r="B301" s="8" t="s">
        <v>2274</v>
      </c>
      <c r="C301" s="57" t="s">
        <v>2275</v>
      </c>
      <c r="D301" s="54" t="s">
        <v>2276</v>
      </c>
      <c r="E301" s="6" t="s">
        <v>306</v>
      </c>
      <c r="F301" s="19">
        <v>9349</v>
      </c>
      <c r="G301" s="24">
        <v>35.15</v>
      </c>
      <c r="H301" s="24">
        <v>0.05</v>
      </c>
      <c r="I301" s="31"/>
      <c r="J301" s="31"/>
      <c r="K301" s="35"/>
    </row>
    <row r="302" spans="2:11" x14ac:dyDescent="0.35">
      <c r="B302" s="8" t="s">
        <v>2286</v>
      </c>
      <c r="C302" s="57" t="s">
        <v>2287</v>
      </c>
      <c r="D302" s="54" t="s">
        <v>2288</v>
      </c>
      <c r="E302" s="6" t="s">
        <v>57</v>
      </c>
      <c r="F302" s="19">
        <v>47470</v>
      </c>
      <c r="G302" s="24">
        <v>34.590000000000003</v>
      </c>
      <c r="H302" s="24">
        <v>0.05</v>
      </c>
      <c r="I302" s="31"/>
      <c r="J302" s="31"/>
      <c r="K302" s="35"/>
    </row>
    <row r="303" spans="2:11" x14ac:dyDescent="0.35">
      <c r="B303" s="8" t="s">
        <v>3877</v>
      </c>
      <c r="C303" s="57" t="s">
        <v>3878</v>
      </c>
      <c r="D303" s="54" t="s">
        <v>3879</v>
      </c>
      <c r="E303" s="6" t="s">
        <v>366</v>
      </c>
      <c r="F303" s="19">
        <v>129</v>
      </c>
      <c r="G303" s="24">
        <v>33.92</v>
      </c>
      <c r="H303" s="24">
        <v>0.05</v>
      </c>
      <c r="I303" s="31"/>
      <c r="J303" s="31"/>
      <c r="K303" s="35"/>
    </row>
    <row r="304" spans="2:11" x14ac:dyDescent="0.35">
      <c r="B304" s="8" t="s">
        <v>300</v>
      </c>
      <c r="C304" s="57" t="s">
        <v>301</v>
      </c>
      <c r="D304" s="54" t="s">
        <v>302</v>
      </c>
      <c r="E304" s="6" t="s">
        <v>290</v>
      </c>
      <c r="F304" s="19">
        <v>100</v>
      </c>
      <c r="G304" s="24">
        <v>33.700000000000003</v>
      </c>
      <c r="H304" s="24">
        <v>0.04</v>
      </c>
      <c r="I304" s="31"/>
      <c r="J304" s="31"/>
      <c r="K304" s="35"/>
    </row>
    <row r="305" spans="2:11" x14ac:dyDescent="0.35">
      <c r="B305" s="8" t="s">
        <v>4011</v>
      </c>
      <c r="C305" s="57" t="s">
        <v>4012</v>
      </c>
      <c r="D305" s="54" t="s">
        <v>4013</v>
      </c>
      <c r="E305" s="6" t="s">
        <v>127</v>
      </c>
      <c r="F305" s="19">
        <v>10804</v>
      </c>
      <c r="G305" s="24">
        <v>33.520000000000003</v>
      </c>
      <c r="H305" s="24">
        <v>0.04</v>
      </c>
      <c r="I305" s="31"/>
      <c r="J305" s="31"/>
      <c r="K305" s="35"/>
    </row>
    <row r="306" spans="2:11" x14ac:dyDescent="0.35">
      <c r="B306" s="8" t="s">
        <v>3880</v>
      </c>
      <c r="C306" s="57" t="s">
        <v>1401</v>
      </c>
      <c r="D306" s="54" t="s">
        <v>3881</v>
      </c>
      <c r="E306" s="6" t="s">
        <v>43</v>
      </c>
      <c r="F306" s="19">
        <v>72132</v>
      </c>
      <c r="G306" s="24">
        <v>33.479999999999997</v>
      </c>
      <c r="H306" s="24">
        <v>0.04</v>
      </c>
      <c r="I306" s="31"/>
      <c r="J306" s="31"/>
      <c r="K306" s="35"/>
    </row>
    <row r="307" spans="2:11" x14ac:dyDescent="0.35">
      <c r="B307" s="8" t="s">
        <v>2283</v>
      </c>
      <c r="C307" s="57" t="s">
        <v>2284</v>
      </c>
      <c r="D307" s="54" t="s">
        <v>2285</v>
      </c>
      <c r="E307" s="6" t="s">
        <v>246</v>
      </c>
      <c r="F307" s="19">
        <v>42056</v>
      </c>
      <c r="G307" s="24">
        <v>33.299999999999997</v>
      </c>
      <c r="H307" s="24">
        <v>0.04</v>
      </c>
      <c r="I307" s="31"/>
      <c r="J307" s="31"/>
      <c r="K307" s="35"/>
    </row>
    <row r="308" spans="2:11" x14ac:dyDescent="0.35">
      <c r="B308" s="8" t="s">
        <v>2308</v>
      </c>
      <c r="C308" s="57" t="s">
        <v>2309</v>
      </c>
      <c r="D308" s="54" t="s">
        <v>2310</v>
      </c>
      <c r="E308" s="6" t="s">
        <v>57</v>
      </c>
      <c r="F308" s="19">
        <v>18723</v>
      </c>
      <c r="G308" s="24">
        <v>32.770000000000003</v>
      </c>
      <c r="H308" s="24">
        <v>0.04</v>
      </c>
      <c r="I308" s="31"/>
      <c r="J308" s="31"/>
      <c r="K308" s="35"/>
    </row>
    <row r="309" spans="2:11" x14ac:dyDescent="0.35">
      <c r="B309" s="8" t="s">
        <v>147</v>
      </c>
      <c r="C309" s="57" t="s">
        <v>148</v>
      </c>
      <c r="D309" s="54" t="s">
        <v>149</v>
      </c>
      <c r="E309" s="6" t="s">
        <v>150</v>
      </c>
      <c r="F309" s="19">
        <v>3820</v>
      </c>
      <c r="G309" s="24">
        <v>32.56</v>
      </c>
      <c r="H309" s="24">
        <v>0.04</v>
      </c>
      <c r="I309" s="31"/>
      <c r="J309" s="31"/>
      <c r="K309" s="35"/>
    </row>
    <row r="310" spans="2:11" x14ac:dyDescent="0.35">
      <c r="B310" s="8" t="s">
        <v>4014</v>
      </c>
      <c r="C310" s="57" t="s">
        <v>4015</v>
      </c>
      <c r="D310" s="54" t="s">
        <v>4016</v>
      </c>
      <c r="E310" s="6" t="s">
        <v>2667</v>
      </c>
      <c r="F310" s="19">
        <v>626</v>
      </c>
      <c r="G310" s="24">
        <v>32.49</v>
      </c>
      <c r="H310" s="24">
        <v>0.04</v>
      </c>
      <c r="I310" s="31"/>
      <c r="J310" s="31"/>
      <c r="K310" s="35"/>
    </row>
    <row r="311" spans="2:11" x14ac:dyDescent="0.35">
      <c r="B311" s="8" t="s">
        <v>2640</v>
      </c>
      <c r="C311" s="57" t="s">
        <v>2641</v>
      </c>
      <c r="D311" s="54" t="s">
        <v>2642</v>
      </c>
      <c r="E311" s="6" t="s">
        <v>215</v>
      </c>
      <c r="F311" s="19">
        <v>811</v>
      </c>
      <c r="G311" s="24">
        <v>32.450000000000003</v>
      </c>
      <c r="H311" s="24">
        <v>0.04</v>
      </c>
      <c r="I311" s="31"/>
      <c r="J311" s="31"/>
      <c r="K311" s="35"/>
    </row>
    <row r="312" spans="2:11" x14ac:dyDescent="0.35">
      <c r="B312" s="8" t="s">
        <v>2201</v>
      </c>
      <c r="C312" s="57" t="s">
        <v>2202</v>
      </c>
      <c r="D312" s="54" t="s">
        <v>2203</v>
      </c>
      <c r="E312" s="6" t="s">
        <v>341</v>
      </c>
      <c r="F312" s="19">
        <v>2612</v>
      </c>
      <c r="G312" s="24">
        <v>32.32</v>
      </c>
      <c r="H312" s="24">
        <v>0.04</v>
      </c>
      <c r="I312" s="31"/>
      <c r="J312" s="31"/>
      <c r="K312" s="35"/>
    </row>
    <row r="313" spans="2:11" x14ac:dyDescent="0.35">
      <c r="B313" s="8" t="s">
        <v>4017</v>
      </c>
      <c r="C313" s="57" t="s">
        <v>4018</v>
      </c>
      <c r="D313" s="54" t="s">
        <v>4019</v>
      </c>
      <c r="E313" s="6" t="s">
        <v>50</v>
      </c>
      <c r="F313" s="19">
        <v>8925</v>
      </c>
      <c r="G313" s="24">
        <v>32.22</v>
      </c>
      <c r="H313" s="24">
        <v>0.04</v>
      </c>
      <c r="I313" s="31"/>
      <c r="J313" s="31"/>
      <c r="K313" s="35"/>
    </row>
    <row r="314" spans="2:11" x14ac:dyDescent="0.35">
      <c r="B314" s="8" t="s">
        <v>3882</v>
      </c>
      <c r="C314" s="57" t="s">
        <v>1205</v>
      </c>
      <c r="D314" s="54" t="s">
        <v>3883</v>
      </c>
      <c r="E314" s="6" t="s">
        <v>366</v>
      </c>
      <c r="F314" s="19">
        <v>2928</v>
      </c>
      <c r="G314" s="24">
        <v>32.14</v>
      </c>
      <c r="H314" s="24">
        <v>0.04</v>
      </c>
      <c r="I314" s="31"/>
      <c r="J314" s="31"/>
      <c r="K314" s="35"/>
    </row>
    <row r="315" spans="2:11" x14ac:dyDescent="0.35">
      <c r="B315" s="8" t="s">
        <v>2301</v>
      </c>
      <c r="C315" s="57" t="s">
        <v>2302</v>
      </c>
      <c r="D315" s="54" t="s">
        <v>2303</v>
      </c>
      <c r="E315" s="6" t="s">
        <v>82</v>
      </c>
      <c r="F315" s="19">
        <v>10615</v>
      </c>
      <c r="G315" s="24">
        <v>32.049999999999997</v>
      </c>
      <c r="H315" s="24">
        <v>0.04</v>
      </c>
      <c r="I315" s="31"/>
      <c r="J315" s="31"/>
      <c r="K315" s="35"/>
    </row>
    <row r="316" spans="2:11" x14ac:dyDescent="0.35">
      <c r="B316" s="8" t="s">
        <v>2271</v>
      </c>
      <c r="C316" s="57" t="s">
        <v>2272</v>
      </c>
      <c r="D316" s="54" t="s">
        <v>2273</v>
      </c>
      <c r="E316" s="6" t="s">
        <v>50</v>
      </c>
      <c r="F316" s="19">
        <v>7505</v>
      </c>
      <c r="G316" s="24">
        <v>31.82</v>
      </c>
      <c r="H316" s="24">
        <v>0.04</v>
      </c>
      <c r="I316" s="31"/>
      <c r="J316" s="31"/>
      <c r="K316" s="35"/>
    </row>
    <row r="317" spans="2:11" x14ac:dyDescent="0.35">
      <c r="B317" s="8" t="s">
        <v>4020</v>
      </c>
      <c r="C317" s="57" t="s">
        <v>4021</v>
      </c>
      <c r="D317" s="54" t="s">
        <v>4022</v>
      </c>
      <c r="E317" s="6" t="s">
        <v>96</v>
      </c>
      <c r="F317" s="19">
        <v>4104</v>
      </c>
      <c r="G317" s="24">
        <v>31.63</v>
      </c>
      <c r="H317" s="24">
        <v>0.04</v>
      </c>
      <c r="I317" s="31"/>
      <c r="J317" s="31"/>
      <c r="K317" s="35"/>
    </row>
    <row r="318" spans="2:11" x14ac:dyDescent="0.35">
      <c r="B318" s="8" t="s">
        <v>3884</v>
      </c>
      <c r="C318" s="57" t="s">
        <v>1566</v>
      </c>
      <c r="D318" s="54" t="s">
        <v>3885</v>
      </c>
      <c r="E318" s="6" t="s">
        <v>542</v>
      </c>
      <c r="F318" s="19">
        <v>12396</v>
      </c>
      <c r="G318" s="24">
        <v>31.58</v>
      </c>
      <c r="H318" s="24">
        <v>0.04</v>
      </c>
      <c r="I318" s="31"/>
      <c r="J318" s="31"/>
      <c r="K318" s="35"/>
    </row>
    <row r="319" spans="2:11" x14ac:dyDescent="0.35">
      <c r="B319" s="8" t="s">
        <v>4023</v>
      </c>
      <c r="C319" s="57" t="s">
        <v>4024</v>
      </c>
      <c r="D319" s="54" t="s">
        <v>4025</v>
      </c>
      <c r="E319" s="6" t="s">
        <v>96</v>
      </c>
      <c r="F319" s="19">
        <v>3478</v>
      </c>
      <c r="G319" s="24">
        <v>31.4</v>
      </c>
      <c r="H319" s="24">
        <v>0.04</v>
      </c>
      <c r="I319" s="31"/>
      <c r="J319" s="31"/>
      <c r="K319" s="35"/>
    </row>
    <row r="320" spans="2:11" x14ac:dyDescent="0.35">
      <c r="B320" s="8" t="s">
        <v>778</v>
      </c>
      <c r="C320" s="57" t="s">
        <v>779</v>
      </c>
      <c r="D320" s="54" t="s">
        <v>780</v>
      </c>
      <c r="E320" s="6" t="s">
        <v>127</v>
      </c>
      <c r="F320" s="19">
        <v>9799</v>
      </c>
      <c r="G320" s="24">
        <v>31.28</v>
      </c>
      <c r="H320" s="24">
        <v>0.04</v>
      </c>
      <c r="I320" s="31"/>
      <c r="J320" s="31"/>
      <c r="K320" s="35"/>
    </row>
    <row r="321" spans="2:11" x14ac:dyDescent="0.35">
      <c r="B321" s="8" t="s">
        <v>4026</v>
      </c>
      <c r="C321" s="57" t="s">
        <v>4027</v>
      </c>
      <c r="D321" s="54" t="s">
        <v>4028</v>
      </c>
      <c r="E321" s="6" t="s">
        <v>290</v>
      </c>
      <c r="F321" s="19">
        <v>3907</v>
      </c>
      <c r="G321" s="24">
        <v>31.2</v>
      </c>
      <c r="H321" s="24">
        <v>0.04</v>
      </c>
      <c r="I321" s="31"/>
      <c r="J321" s="31"/>
      <c r="K321" s="35"/>
    </row>
    <row r="322" spans="2:11" x14ac:dyDescent="0.35">
      <c r="B322" s="8" t="s">
        <v>4029</v>
      </c>
      <c r="C322" s="57" t="s">
        <v>4030</v>
      </c>
      <c r="D322" s="54" t="s">
        <v>4031</v>
      </c>
      <c r="E322" s="6" t="s">
        <v>131</v>
      </c>
      <c r="F322" s="19">
        <v>5046</v>
      </c>
      <c r="G322" s="24">
        <v>31.07</v>
      </c>
      <c r="H322" s="24">
        <v>0.04</v>
      </c>
      <c r="I322" s="31"/>
      <c r="J322" s="31"/>
      <c r="K322" s="35"/>
    </row>
    <row r="323" spans="2:11" x14ac:dyDescent="0.35">
      <c r="B323" s="8" t="s">
        <v>3886</v>
      </c>
      <c r="C323" s="57" t="s">
        <v>3887</v>
      </c>
      <c r="D323" s="54" t="s">
        <v>3888</v>
      </c>
      <c r="E323" s="6" t="s">
        <v>119</v>
      </c>
      <c r="F323" s="19">
        <v>14956</v>
      </c>
      <c r="G323" s="24">
        <v>30.96</v>
      </c>
      <c r="H323" s="24">
        <v>0.04</v>
      </c>
      <c r="I323" s="31"/>
      <c r="J323" s="31"/>
      <c r="K323" s="35"/>
    </row>
    <row r="324" spans="2:11" x14ac:dyDescent="0.35">
      <c r="B324" s="8" t="s">
        <v>1006</v>
      </c>
      <c r="C324" s="57" t="s">
        <v>1007</v>
      </c>
      <c r="D324" s="54" t="s">
        <v>1008</v>
      </c>
      <c r="E324" s="6" t="s">
        <v>433</v>
      </c>
      <c r="F324" s="19">
        <v>4649</v>
      </c>
      <c r="G324" s="24">
        <v>30.87</v>
      </c>
      <c r="H324" s="24">
        <v>0.04</v>
      </c>
      <c r="I324" s="31"/>
      <c r="J324" s="31"/>
      <c r="K324" s="35"/>
    </row>
    <row r="325" spans="2:11" x14ac:dyDescent="0.35">
      <c r="B325" s="8" t="s">
        <v>2236</v>
      </c>
      <c r="C325" s="57" t="s">
        <v>2237</v>
      </c>
      <c r="D325" s="54" t="s">
        <v>2238</v>
      </c>
      <c r="E325" s="6" t="s">
        <v>96</v>
      </c>
      <c r="F325" s="19">
        <v>6641</v>
      </c>
      <c r="G325" s="24">
        <v>30.67</v>
      </c>
      <c r="H325" s="24">
        <v>0.04</v>
      </c>
      <c r="I325" s="31"/>
      <c r="J325" s="31"/>
      <c r="K325" s="35"/>
    </row>
    <row r="326" spans="2:11" x14ac:dyDescent="0.35">
      <c r="B326" s="8" t="s">
        <v>4032</v>
      </c>
      <c r="C326" s="57" t="s">
        <v>4033</v>
      </c>
      <c r="D326" s="54" t="s">
        <v>4034</v>
      </c>
      <c r="E326" s="6" t="s">
        <v>131</v>
      </c>
      <c r="F326" s="19">
        <v>4711</v>
      </c>
      <c r="G326" s="24">
        <v>30.53</v>
      </c>
      <c r="H326" s="24">
        <v>0.04</v>
      </c>
      <c r="I326" s="31"/>
      <c r="J326" s="31"/>
      <c r="K326" s="35"/>
    </row>
    <row r="327" spans="2:11" x14ac:dyDescent="0.35">
      <c r="B327" s="8" t="s">
        <v>434</v>
      </c>
      <c r="C327" s="57" t="s">
        <v>435</v>
      </c>
      <c r="D327" s="54" t="s">
        <v>436</v>
      </c>
      <c r="E327" s="6" t="s">
        <v>135</v>
      </c>
      <c r="F327" s="19">
        <v>2121</v>
      </c>
      <c r="G327" s="24">
        <v>30.5</v>
      </c>
      <c r="H327" s="24">
        <v>0.04</v>
      </c>
      <c r="I327" s="31"/>
      <c r="J327" s="31"/>
      <c r="K327" s="35"/>
    </row>
    <row r="328" spans="2:11" x14ac:dyDescent="0.35">
      <c r="B328" s="8" t="s">
        <v>4035</v>
      </c>
      <c r="C328" s="57" t="s">
        <v>1235</v>
      </c>
      <c r="D328" s="54" t="s">
        <v>4036</v>
      </c>
      <c r="E328" s="6" t="s">
        <v>215</v>
      </c>
      <c r="F328" s="19">
        <v>3800</v>
      </c>
      <c r="G328" s="24">
        <v>30.47</v>
      </c>
      <c r="H328" s="24">
        <v>0.04</v>
      </c>
      <c r="I328" s="31"/>
      <c r="J328" s="31"/>
      <c r="K328" s="35"/>
    </row>
    <row r="329" spans="2:11" x14ac:dyDescent="0.35">
      <c r="B329" s="8" t="s">
        <v>2017</v>
      </c>
      <c r="C329" s="57" t="s">
        <v>2018</v>
      </c>
      <c r="D329" s="54" t="s">
        <v>2019</v>
      </c>
      <c r="E329" s="6" t="s">
        <v>104</v>
      </c>
      <c r="F329" s="19">
        <v>15046</v>
      </c>
      <c r="G329" s="24">
        <v>30.44</v>
      </c>
      <c r="H329" s="24">
        <v>0.04</v>
      </c>
      <c r="I329" s="31"/>
      <c r="J329" s="31"/>
      <c r="K329" s="35"/>
    </row>
    <row r="330" spans="2:11" x14ac:dyDescent="0.35">
      <c r="B330" s="8" t="s">
        <v>247</v>
      </c>
      <c r="C330" s="57" t="s">
        <v>248</v>
      </c>
      <c r="D330" s="54" t="s">
        <v>249</v>
      </c>
      <c r="E330" s="6" t="s">
        <v>131</v>
      </c>
      <c r="F330" s="19">
        <v>278</v>
      </c>
      <c r="G330" s="24">
        <v>30.42</v>
      </c>
      <c r="H330" s="24">
        <v>0.04</v>
      </c>
      <c r="I330" s="31"/>
      <c r="J330" s="31"/>
      <c r="K330" s="35"/>
    </row>
    <row r="331" spans="2:11" x14ac:dyDescent="0.35">
      <c r="B331" s="8" t="s">
        <v>4037</v>
      </c>
      <c r="C331" s="57" t="s">
        <v>4038</v>
      </c>
      <c r="D331" s="54" t="s">
        <v>4039</v>
      </c>
      <c r="E331" s="6" t="s">
        <v>127</v>
      </c>
      <c r="F331" s="19">
        <v>18423</v>
      </c>
      <c r="G331" s="24">
        <v>30.4</v>
      </c>
      <c r="H331" s="24">
        <v>0.04</v>
      </c>
      <c r="I331" s="31"/>
      <c r="J331" s="31"/>
      <c r="K331" s="35"/>
    </row>
    <row r="332" spans="2:11" x14ac:dyDescent="0.35">
      <c r="B332" s="8" t="s">
        <v>4040</v>
      </c>
      <c r="C332" s="57" t="s">
        <v>4041</v>
      </c>
      <c r="D332" s="54" t="s">
        <v>4042</v>
      </c>
      <c r="E332" s="6" t="s">
        <v>215</v>
      </c>
      <c r="F332" s="19">
        <v>554</v>
      </c>
      <c r="G332" s="24">
        <v>29.92</v>
      </c>
      <c r="H332" s="24">
        <v>0.04</v>
      </c>
      <c r="I332" s="31"/>
      <c r="J332" s="31"/>
      <c r="K332" s="35"/>
    </row>
    <row r="333" spans="2:11" x14ac:dyDescent="0.35">
      <c r="B333" s="8" t="s">
        <v>443</v>
      </c>
      <c r="C333" s="57" t="s">
        <v>444</v>
      </c>
      <c r="D333" s="54" t="s">
        <v>445</v>
      </c>
      <c r="E333" s="6" t="s">
        <v>43</v>
      </c>
      <c r="F333" s="19">
        <v>52178</v>
      </c>
      <c r="G333" s="24">
        <v>29.67</v>
      </c>
      <c r="H333" s="24">
        <v>0.04</v>
      </c>
      <c r="I333" s="31"/>
      <c r="J333" s="31"/>
      <c r="K333" s="35"/>
    </row>
    <row r="334" spans="2:11" x14ac:dyDescent="0.35">
      <c r="B334" s="8" t="s">
        <v>871</v>
      </c>
      <c r="C334" s="57" t="s">
        <v>872</v>
      </c>
      <c r="D334" s="54" t="s">
        <v>873</v>
      </c>
      <c r="E334" s="6" t="s">
        <v>494</v>
      </c>
      <c r="F334" s="19">
        <v>3271</v>
      </c>
      <c r="G334" s="24">
        <v>29.57</v>
      </c>
      <c r="H334" s="24">
        <v>0.04</v>
      </c>
      <c r="I334" s="31"/>
      <c r="J334" s="31"/>
      <c r="K334" s="35"/>
    </row>
    <row r="335" spans="2:11" x14ac:dyDescent="0.35">
      <c r="B335" s="8" t="s">
        <v>2631</v>
      </c>
      <c r="C335" s="57" t="s">
        <v>2632</v>
      </c>
      <c r="D335" s="54" t="s">
        <v>2633</v>
      </c>
      <c r="E335" s="6" t="s">
        <v>306</v>
      </c>
      <c r="F335" s="19">
        <v>3093</v>
      </c>
      <c r="G335" s="24">
        <v>29.48</v>
      </c>
      <c r="H335" s="24">
        <v>0.04</v>
      </c>
      <c r="I335" s="31"/>
      <c r="J335" s="31"/>
      <c r="K335" s="35"/>
    </row>
    <row r="336" spans="2:11" x14ac:dyDescent="0.35">
      <c r="B336" s="8" t="s">
        <v>3889</v>
      </c>
      <c r="C336" s="57" t="s">
        <v>3890</v>
      </c>
      <c r="D336" s="54" t="s">
        <v>3891</v>
      </c>
      <c r="E336" s="6" t="s">
        <v>341</v>
      </c>
      <c r="F336" s="19">
        <v>7911</v>
      </c>
      <c r="G336" s="24">
        <v>29.3</v>
      </c>
      <c r="H336" s="24">
        <v>0.04</v>
      </c>
      <c r="I336" s="31"/>
      <c r="J336" s="31"/>
      <c r="K336" s="35"/>
    </row>
    <row r="337" spans="2:11" x14ac:dyDescent="0.35">
      <c r="B337" s="8" t="s">
        <v>2622</v>
      </c>
      <c r="C337" s="57" t="s">
        <v>2623</v>
      </c>
      <c r="D337" s="54" t="s">
        <v>2624</v>
      </c>
      <c r="E337" s="6" t="s">
        <v>135</v>
      </c>
      <c r="F337" s="19">
        <v>1190</v>
      </c>
      <c r="G337" s="24">
        <v>29.26</v>
      </c>
      <c r="H337" s="24">
        <v>0.04</v>
      </c>
      <c r="I337" s="31"/>
      <c r="J337" s="31"/>
      <c r="K337" s="35"/>
    </row>
    <row r="338" spans="2:11" x14ac:dyDescent="0.35">
      <c r="B338" s="8" t="s">
        <v>4043</v>
      </c>
      <c r="C338" s="57" t="s">
        <v>4044</v>
      </c>
      <c r="D338" s="54" t="s">
        <v>4045</v>
      </c>
      <c r="E338" s="6" t="s">
        <v>164</v>
      </c>
      <c r="F338" s="19">
        <v>371</v>
      </c>
      <c r="G338" s="24">
        <v>29.25</v>
      </c>
      <c r="H338" s="24">
        <v>0.04</v>
      </c>
      <c r="I338" s="31"/>
      <c r="J338" s="31"/>
      <c r="K338" s="35"/>
    </row>
    <row r="339" spans="2:11" x14ac:dyDescent="0.35">
      <c r="B339" s="8" t="s">
        <v>4046</v>
      </c>
      <c r="C339" s="57" t="s">
        <v>4047</v>
      </c>
      <c r="D339" s="54" t="s">
        <v>4048</v>
      </c>
      <c r="E339" s="6" t="s">
        <v>119</v>
      </c>
      <c r="F339" s="19">
        <v>218655</v>
      </c>
      <c r="G339" s="24">
        <v>29.21</v>
      </c>
      <c r="H339" s="24">
        <v>0.04</v>
      </c>
      <c r="I339" s="31"/>
      <c r="J339" s="31"/>
      <c r="K339" s="35"/>
    </row>
    <row r="340" spans="2:11" x14ac:dyDescent="0.35">
      <c r="B340" s="8" t="s">
        <v>4049</v>
      </c>
      <c r="C340" s="57" t="s">
        <v>4050</v>
      </c>
      <c r="D340" s="54" t="s">
        <v>4051</v>
      </c>
      <c r="E340" s="6" t="s">
        <v>306</v>
      </c>
      <c r="F340" s="19">
        <v>8061</v>
      </c>
      <c r="G340" s="24">
        <v>28.86</v>
      </c>
      <c r="H340" s="24">
        <v>0.04</v>
      </c>
      <c r="I340" s="31"/>
      <c r="J340" s="31"/>
      <c r="K340" s="35"/>
    </row>
    <row r="341" spans="2:11" x14ac:dyDescent="0.35">
      <c r="B341" s="8" t="s">
        <v>519</v>
      </c>
      <c r="C341" s="57" t="s">
        <v>520</v>
      </c>
      <c r="D341" s="54" t="s">
        <v>521</v>
      </c>
      <c r="E341" s="6" t="s">
        <v>86</v>
      </c>
      <c r="F341" s="19">
        <v>9420</v>
      </c>
      <c r="G341" s="24">
        <v>28.72</v>
      </c>
      <c r="H341" s="24">
        <v>0.04</v>
      </c>
      <c r="I341" s="31"/>
      <c r="J341" s="31"/>
      <c r="K341" s="35"/>
    </row>
    <row r="342" spans="2:11" x14ac:dyDescent="0.35">
      <c r="B342" s="8" t="s">
        <v>4052</v>
      </c>
      <c r="C342" s="57" t="s">
        <v>4053</v>
      </c>
      <c r="D342" s="54" t="s">
        <v>4054</v>
      </c>
      <c r="E342" s="6" t="s">
        <v>157</v>
      </c>
      <c r="F342" s="19">
        <v>6196</v>
      </c>
      <c r="G342" s="24">
        <v>28.7</v>
      </c>
      <c r="H342" s="24">
        <v>0.04</v>
      </c>
      <c r="I342" s="31"/>
      <c r="J342" s="31"/>
      <c r="K342" s="35"/>
    </row>
    <row r="343" spans="2:11" x14ac:dyDescent="0.35">
      <c r="B343" s="8" t="s">
        <v>3040</v>
      </c>
      <c r="C343" s="57" t="s">
        <v>3041</v>
      </c>
      <c r="D343" s="54" t="s">
        <v>3042</v>
      </c>
      <c r="E343" s="6" t="s">
        <v>131</v>
      </c>
      <c r="F343" s="19">
        <v>1617</v>
      </c>
      <c r="G343" s="24">
        <v>28.55</v>
      </c>
      <c r="H343" s="24">
        <v>0.04</v>
      </c>
      <c r="I343" s="31"/>
      <c r="J343" s="31"/>
      <c r="K343" s="35"/>
    </row>
    <row r="344" spans="2:11" x14ac:dyDescent="0.35">
      <c r="B344" s="8" t="s">
        <v>4055</v>
      </c>
      <c r="C344" s="57" t="s">
        <v>4056</v>
      </c>
      <c r="D344" s="54" t="s">
        <v>4057</v>
      </c>
      <c r="E344" s="6" t="s">
        <v>135</v>
      </c>
      <c r="F344" s="19">
        <v>3470</v>
      </c>
      <c r="G344" s="24">
        <v>28.34</v>
      </c>
      <c r="H344" s="24">
        <v>0.04</v>
      </c>
      <c r="I344" s="31"/>
      <c r="J344" s="31"/>
      <c r="K344" s="35"/>
    </row>
    <row r="345" spans="2:11" x14ac:dyDescent="0.35">
      <c r="B345" s="8" t="s">
        <v>910</v>
      </c>
      <c r="C345" s="57" t="s">
        <v>911</v>
      </c>
      <c r="D345" s="54" t="s">
        <v>912</v>
      </c>
      <c r="E345" s="6" t="s">
        <v>146</v>
      </c>
      <c r="F345" s="19">
        <v>2284</v>
      </c>
      <c r="G345" s="24">
        <v>28.31</v>
      </c>
      <c r="H345" s="24">
        <v>0.04</v>
      </c>
      <c r="I345" s="31"/>
      <c r="J345" s="31"/>
      <c r="K345" s="35"/>
    </row>
    <row r="346" spans="2:11" x14ac:dyDescent="0.35">
      <c r="B346" s="8" t="s">
        <v>925</v>
      </c>
      <c r="C346" s="57" t="s">
        <v>926</v>
      </c>
      <c r="D346" s="54" t="s">
        <v>927</v>
      </c>
      <c r="E346" s="6" t="s">
        <v>96</v>
      </c>
      <c r="F346" s="19">
        <v>698</v>
      </c>
      <c r="G346" s="24">
        <v>28.27</v>
      </c>
      <c r="H346" s="24">
        <v>0.04</v>
      </c>
      <c r="I346" s="31"/>
      <c r="J346" s="31"/>
      <c r="K346" s="35"/>
    </row>
    <row r="347" spans="2:11" x14ac:dyDescent="0.35">
      <c r="B347" s="8" t="s">
        <v>1755</v>
      </c>
      <c r="C347" s="57" t="s">
        <v>1756</v>
      </c>
      <c r="D347" s="54" t="s">
        <v>1757</v>
      </c>
      <c r="E347" s="6" t="s">
        <v>82</v>
      </c>
      <c r="F347" s="19">
        <v>9172</v>
      </c>
      <c r="G347" s="24">
        <v>28.21</v>
      </c>
      <c r="H347" s="24">
        <v>0.04</v>
      </c>
      <c r="I347" s="31"/>
      <c r="J347" s="31"/>
      <c r="K347" s="35"/>
    </row>
    <row r="348" spans="2:11" x14ac:dyDescent="0.35">
      <c r="B348" s="8" t="s">
        <v>4058</v>
      </c>
      <c r="C348" s="57" t="s">
        <v>1173</v>
      </c>
      <c r="D348" s="54" t="s">
        <v>4059</v>
      </c>
      <c r="E348" s="6" t="s">
        <v>96</v>
      </c>
      <c r="F348" s="19">
        <v>2378</v>
      </c>
      <c r="G348" s="24">
        <v>28.13</v>
      </c>
      <c r="H348" s="24">
        <v>0.04</v>
      </c>
      <c r="I348" s="31"/>
      <c r="J348" s="31"/>
      <c r="K348" s="35"/>
    </row>
    <row r="349" spans="2:11" x14ac:dyDescent="0.35">
      <c r="B349" s="8" t="s">
        <v>4060</v>
      </c>
      <c r="C349" s="57" t="s">
        <v>4061</v>
      </c>
      <c r="D349" s="54" t="s">
        <v>4062</v>
      </c>
      <c r="E349" s="6" t="s">
        <v>838</v>
      </c>
      <c r="F349" s="19">
        <v>981</v>
      </c>
      <c r="G349" s="24">
        <v>27.8</v>
      </c>
      <c r="H349" s="24">
        <v>0.04</v>
      </c>
      <c r="I349" s="31"/>
      <c r="J349" s="31"/>
      <c r="K349" s="35"/>
    </row>
    <row r="350" spans="2:11" x14ac:dyDescent="0.35">
      <c r="B350" s="8" t="s">
        <v>3892</v>
      </c>
      <c r="C350" s="57" t="s">
        <v>3893</v>
      </c>
      <c r="D350" s="54" t="s">
        <v>3894</v>
      </c>
      <c r="E350" s="6" t="s">
        <v>433</v>
      </c>
      <c r="F350" s="19">
        <v>585</v>
      </c>
      <c r="G350" s="24">
        <v>27.67</v>
      </c>
      <c r="H350" s="24">
        <v>0.04</v>
      </c>
      <c r="I350" s="31"/>
      <c r="J350" s="31"/>
      <c r="K350" s="35"/>
    </row>
    <row r="351" spans="2:11" x14ac:dyDescent="0.35">
      <c r="B351" s="8" t="s">
        <v>4063</v>
      </c>
      <c r="C351" s="57" t="s">
        <v>4064</v>
      </c>
      <c r="D351" s="54" t="s">
        <v>4065</v>
      </c>
      <c r="E351" s="6" t="s">
        <v>290</v>
      </c>
      <c r="F351" s="19">
        <v>5650</v>
      </c>
      <c r="G351" s="24">
        <v>27.6</v>
      </c>
      <c r="H351" s="24">
        <v>0.04</v>
      </c>
      <c r="I351" s="31"/>
      <c r="J351" s="31"/>
      <c r="K351" s="35"/>
    </row>
    <row r="352" spans="2:11" x14ac:dyDescent="0.35">
      <c r="B352" s="8" t="s">
        <v>3895</v>
      </c>
      <c r="C352" s="57" t="s">
        <v>3896</v>
      </c>
      <c r="D352" s="54" t="s">
        <v>3897</v>
      </c>
      <c r="E352" s="6" t="s">
        <v>119</v>
      </c>
      <c r="F352" s="19">
        <v>32793</v>
      </c>
      <c r="G352" s="24">
        <v>27.58</v>
      </c>
      <c r="H352" s="24">
        <v>0.04</v>
      </c>
      <c r="I352" s="31"/>
      <c r="J352" s="31"/>
      <c r="K352" s="35"/>
    </row>
    <row r="353" spans="2:11" x14ac:dyDescent="0.35">
      <c r="B353" s="8" t="s">
        <v>4066</v>
      </c>
      <c r="C353" s="57" t="s">
        <v>4067</v>
      </c>
      <c r="D353" s="54" t="s">
        <v>4068</v>
      </c>
      <c r="E353" s="6" t="s">
        <v>50</v>
      </c>
      <c r="F353" s="19">
        <v>4140</v>
      </c>
      <c r="G353" s="24">
        <v>27.56</v>
      </c>
      <c r="H353" s="24">
        <v>0.04</v>
      </c>
      <c r="I353" s="31"/>
      <c r="J353" s="31"/>
      <c r="K353" s="35"/>
    </row>
    <row r="354" spans="2:11" x14ac:dyDescent="0.35">
      <c r="B354" s="8" t="s">
        <v>351</v>
      </c>
      <c r="C354" s="57" t="s">
        <v>352</v>
      </c>
      <c r="D354" s="54" t="s">
        <v>353</v>
      </c>
      <c r="E354" s="6" t="s">
        <v>127</v>
      </c>
      <c r="F354" s="19">
        <v>22604</v>
      </c>
      <c r="G354" s="24">
        <v>27.51</v>
      </c>
      <c r="H354" s="24">
        <v>0.04</v>
      </c>
      <c r="I354" s="31"/>
      <c r="J354" s="31"/>
      <c r="K354" s="35"/>
    </row>
    <row r="355" spans="2:11" x14ac:dyDescent="0.35">
      <c r="B355" s="8" t="s">
        <v>852</v>
      </c>
      <c r="C355" s="57" t="s">
        <v>853</v>
      </c>
      <c r="D355" s="54" t="s">
        <v>854</v>
      </c>
      <c r="E355" s="6" t="s">
        <v>123</v>
      </c>
      <c r="F355" s="19">
        <v>1396</v>
      </c>
      <c r="G355" s="24">
        <v>27.43</v>
      </c>
      <c r="H355" s="24">
        <v>0.04</v>
      </c>
      <c r="I355" s="31"/>
      <c r="J355" s="31"/>
      <c r="K355" s="35"/>
    </row>
    <row r="356" spans="2:11" x14ac:dyDescent="0.35">
      <c r="B356" s="8" t="s">
        <v>4069</v>
      </c>
      <c r="C356" s="57" t="s">
        <v>4070</v>
      </c>
      <c r="D356" s="54" t="s">
        <v>4071</v>
      </c>
      <c r="E356" s="6" t="s">
        <v>43</v>
      </c>
      <c r="F356" s="19">
        <v>84072</v>
      </c>
      <c r="G356" s="24">
        <v>27.01</v>
      </c>
      <c r="H356" s="24">
        <v>0.04</v>
      </c>
      <c r="I356" s="31"/>
      <c r="J356" s="31"/>
      <c r="K356" s="35"/>
    </row>
    <row r="357" spans="2:11" x14ac:dyDescent="0.35">
      <c r="B357" s="8" t="s">
        <v>4072</v>
      </c>
      <c r="C357" s="57" t="s">
        <v>4073</v>
      </c>
      <c r="D357" s="54" t="s">
        <v>4074</v>
      </c>
      <c r="E357" s="6" t="s">
        <v>50</v>
      </c>
      <c r="F357" s="19">
        <v>2867</v>
      </c>
      <c r="G357" s="24">
        <v>26.84</v>
      </c>
      <c r="H357" s="24">
        <v>0.04</v>
      </c>
      <c r="I357" s="31"/>
      <c r="J357" s="31"/>
      <c r="K357" s="35"/>
    </row>
    <row r="358" spans="2:11" x14ac:dyDescent="0.35">
      <c r="B358" s="8" t="s">
        <v>172</v>
      </c>
      <c r="C358" s="57" t="s">
        <v>173</v>
      </c>
      <c r="D358" s="54" t="s">
        <v>174</v>
      </c>
      <c r="E358" s="6" t="s">
        <v>150</v>
      </c>
      <c r="F358" s="19">
        <v>2858</v>
      </c>
      <c r="G358" s="24">
        <v>26.52</v>
      </c>
      <c r="H358" s="24">
        <v>0.04</v>
      </c>
      <c r="I358" s="31"/>
      <c r="J358" s="31"/>
      <c r="K358" s="35"/>
    </row>
    <row r="359" spans="2:11" x14ac:dyDescent="0.35">
      <c r="B359" s="8" t="s">
        <v>4075</v>
      </c>
      <c r="C359" s="57" t="s">
        <v>4076</v>
      </c>
      <c r="D359" s="54" t="s">
        <v>4077</v>
      </c>
      <c r="E359" s="6" t="s">
        <v>135</v>
      </c>
      <c r="F359" s="19">
        <v>10620</v>
      </c>
      <c r="G359" s="24">
        <v>26.17</v>
      </c>
      <c r="H359" s="24">
        <v>0.03</v>
      </c>
      <c r="I359" s="31"/>
      <c r="J359" s="31"/>
      <c r="K359" s="35"/>
    </row>
    <row r="360" spans="2:11" x14ac:dyDescent="0.35">
      <c r="B360" s="8" t="s">
        <v>4078</v>
      </c>
      <c r="C360" s="57" t="s">
        <v>4079</v>
      </c>
      <c r="D360" s="54" t="s">
        <v>4080</v>
      </c>
      <c r="E360" s="6" t="s">
        <v>366</v>
      </c>
      <c r="F360" s="19">
        <v>6397</v>
      </c>
      <c r="G360" s="24">
        <v>26.1</v>
      </c>
      <c r="H360" s="24">
        <v>0.03</v>
      </c>
      <c r="I360" s="31"/>
      <c r="J360" s="31"/>
      <c r="K360" s="35"/>
    </row>
    <row r="361" spans="2:11" x14ac:dyDescent="0.35">
      <c r="B361" s="8" t="s">
        <v>821</v>
      </c>
      <c r="C361" s="57" t="s">
        <v>822</v>
      </c>
      <c r="D361" s="54" t="s">
        <v>823</v>
      </c>
      <c r="E361" s="6" t="s">
        <v>150</v>
      </c>
      <c r="F361" s="19">
        <v>8390</v>
      </c>
      <c r="G361" s="24">
        <v>25.96</v>
      </c>
      <c r="H361" s="24">
        <v>0.03</v>
      </c>
      <c r="I361" s="31"/>
      <c r="J361" s="31"/>
      <c r="K361" s="35"/>
    </row>
    <row r="362" spans="2:11" x14ac:dyDescent="0.35">
      <c r="B362" s="8" t="s">
        <v>4081</v>
      </c>
      <c r="C362" s="57" t="s">
        <v>4082</v>
      </c>
      <c r="D362" s="54" t="s">
        <v>4083</v>
      </c>
      <c r="E362" s="6" t="s">
        <v>433</v>
      </c>
      <c r="F362" s="19">
        <v>5636</v>
      </c>
      <c r="G362" s="24">
        <v>25.96</v>
      </c>
      <c r="H362" s="24">
        <v>0.03</v>
      </c>
      <c r="I362" s="31"/>
      <c r="J362" s="31"/>
      <c r="K362" s="35"/>
    </row>
    <row r="363" spans="2:11" x14ac:dyDescent="0.35">
      <c r="B363" s="8" t="s">
        <v>4084</v>
      </c>
      <c r="C363" s="57" t="s">
        <v>4085</v>
      </c>
      <c r="D363" s="54" t="s">
        <v>4086</v>
      </c>
      <c r="E363" s="6" t="s">
        <v>290</v>
      </c>
      <c r="F363" s="19">
        <v>3674</v>
      </c>
      <c r="G363" s="24">
        <v>25.61</v>
      </c>
      <c r="H363" s="24">
        <v>0.03</v>
      </c>
      <c r="I363" s="31"/>
      <c r="J363" s="31"/>
      <c r="K363" s="35"/>
    </row>
    <row r="364" spans="2:11" x14ac:dyDescent="0.35">
      <c r="B364" s="8" t="s">
        <v>2634</v>
      </c>
      <c r="C364" s="57" t="s">
        <v>2635</v>
      </c>
      <c r="D364" s="54" t="s">
        <v>2636</v>
      </c>
      <c r="E364" s="6" t="s">
        <v>50</v>
      </c>
      <c r="F364" s="19">
        <v>3723</v>
      </c>
      <c r="G364" s="24">
        <v>25.55</v>
      </c>
      <c r="H364" s="24">
        <v>0.03</v>
      </c>
      <c r="I364" s="31"/>
      <c r="J364" s="31"/>
      <c r="K364" s="35"/>
    </row>
    <row r="365" spans="2:11" x14ac:dyDescent="0.35">
      <c r="B365" s="8" t="s">
        <v>4087</v>
      </c>
      <c r="C365" s="57" t="s">
        <v>4088</v>
      </c>
      <c r="D365" s="54" t="s">
        <v>4089</v>
      </c>
      <c r="E365" s="6" t="s">
        <v>4090</v>
      </c>
      <c r="F365" s="19">
        <v>3574</v>
      </c>
      <c r="G365" s="24">
        <v>25.4</v>
      </c>
      <c r="H365" s="24">
        <v>0.03</v>
      </c>
      <c r="I365" s="31"/>
      <c r="J365" s="31"/>
      <c r="K365" s="35"/>
    </row>
    <row r="366" spans="2:11" x14ac:dyDescent="0.35">
      <c r="B366" s="8" t="s">
        <v>4091</v>
      </c>
      <c r="C366" s="57" t="s">
        <v>4092</v>
      </c>
      <c r="D366" s="54" t="s">
        <v>4093</v>
      </c>
      <c r="E366" s="6" t="s">
        <v>131</v>
      </c>
      <c r="F366" s="19">
        <v>563</v>
      </c>
      <c r="G366" s="24">
        <v>25.35</v>
      </c>
      <c r="H366" s="24">
        <v>0.03</v>
      </c>
      <c r="I366" s="31"/>
      <c r="J366" s="31"/>
      <c r="K366" s="35"/>
    </row>
    <row r="367" spans="2:11" x14ac:dyDescent="0.35">
      <c r="B367" s="8" t="s">
        <v>2625</v>
      </c>
      <c r="C367" s="57" t="s">
        <v>2626</v>
      </c>
      <c r="D367" s="54" t="s">
        <v>2627</v>
      </c>
      <c r="E367" s="6" t="s">
        <v>139</v>
      </c>
      <c r="F367" s="19">
        <v>5162</v>
      </c>
      <c r="G367" s="24">
        <v>25.09</v>
      </c>
      <c r="H367" s="24">
        <v>0.03</v>
      </c>
      <c r="I367" s="31"/>
      <c r="J367" s="31"/>
      <c r="K367" s="35"/>
    </row>
    <row r="368" spans="2:11" x14ac:dyDescent="0.35">
      <c r="B368" s="8" t="s">
        <v>2368</v>
      </c>
      <c r="C368" s="57" t="s">
        <v>2369</v>
      </c>
      <c r="D368" s="54" t="s">
        <v>2370</v>
      </c>
      <c r="E368" s="6" t="s">
        <v>157</v>
      </c>
      <c r="F368" s="19">
        <v>2046</v>
      </c>
      <c r="G368" s="24">
        <v>24.56</v>
      </c>
      <c r="H368" s="24">
        <v>0.03</v>
      </c>
      <c r="I368" s="31"/>
      <c r="J368" s="31"/>
      <c r="K368" s="35"/>
    </row>
    <row r="369" spans="2:11" x14ac:dyDescent="0.35">
      <c r="B369" s="8" t="s">
        <v>4094</v>
      </c>
      <c r="C369" s="57" t="s">
        <v>4095</v>
      </c>
      <c r="D369" s="54" t="s">
        <v>4096</v>
      </c>
      <c r="E369" s="6" t="s">
        <v>131</v>
      </c>
      <c r="F369" s="19">
        <v>968</v>
      </c>
      <c r="G369" s="24">
        <v>24.51</v>
      </c>
      <c r="H369" s="24">
        <v>0.03</v>
      </c>
      <c r="I369" s="31"/>
      <c r="J369" s="31"/>
      <c r="K369" s="35"/>
    </row>
    <row r="370" spans="2:11" x14ac:dyDescent="0.35">
      <c r="B370" s="8" t="s">
        <v>791</v>
      </c>
      <c r="C370" s="57" t="s">
        <v>792</v>
      </c>
      <c r="D370" s="54" t="s">
        <v>793</v>
      </c>
      <c r="E370" s="6" t="s">
        <v>127</v>
      </c>
      <c r="F370" s="19">
        <v>3260</v>
      </c>
      <c r="G370" s="24">
        <v>24.03</v>
      </c>
      <c r="H370" s="24">
        <v>0.03</v>
      </c>
      <c r="I370" s="31"/>
      <c r="J370" s="31"/>
      <c r="K370" s="35"/>
    </row>
    <row r="371" spans="2:11" x14ac:dyDescent="0.35">
      <c r="B371" s="8" t="s">
        <v>4097</v>
      </c>
      <c r="C371" s="57" t="s">
        <v>4098</v>
      </c>
      <c r="D371" s="54" t="s">
        <v>4099</v>
      </c>
      <c r="E371" s="6" t="s">
        <v>135</v>
      </c>
      <c r="F371" s="19">
        <v>234</v>
      </c>
      <c r="G371" s="24">
        <v>23.88</v>
      </c>
      <c r="H371" s="24">
        <v>0.03</v>
      </c>
      <c r="I371" s="31"/>
      <c r="J371" s="31"/>
      <c r="K371" s="35"/>
    </row>
    <row r="372" spans="2:11" x14ac:dyDescent="0.35">
      <c r="B372" s="8" t="s">
        <v>555</v>
      </c>
      <c r="C372" s="57" t="s">
        <v>556</v>
      </c>
      <c r="D372" s="54" t="s">
        <v>557</v>
      </c>
      <c r="E372" s="6" t="s">
        <v>123</v>
      </c>
      <c r="F372" s="19">
        <v>2797</v>
      </c>
      <c r="G372" s="24">
        <v>23.58</v>
      </c>
      <c r="H372" s="24">
        <v>0.03</v>
      </c>
      <c r="I372" s="31"/>
      <c r="J372" s="31"/>
      <c r="K372" s="35"/>
    </row>
    <row r="373" spans="2:11" x14ac:dyDescent="0.35">
      <c r="B373" s="8" t="s">
        <v>4100</v>
      </c>
      <c r="C373" s="57" t="s">
        <v>4101</v>
      </c>
      <c r="D373" s="54" t="s">
        <v>4102</v>
      </c>
      <c r="E373" s="6" t="s">
        <v>135</v>
      </c>
      <c r="F373" s="19">
        <v>7952</v>
      </c>
      <c r="G373" s="24">
        <v>23.52</v>
      </c>
      <c r="H373" s="24">
        <v>0.03</v>
      </c>
      <c r="I373" s="31"/>
      <c r="J373" s="31"/>
      <c r="K373" s="35"/>
    </row>
    <row r="374" spans="2:11" x14ac:dyDescent="0.35">
      <c r="B374" s="8" t="s">
        <v>1749</v>
      </c>
      <c r="C374" s="57" t="s">
        <v>1750</v>
      </c>
      <c r="D374" s="54" t="s">
        <v>1751</v>
      </c>
      <c r="E374" s="6" t="s">
        <v>487</v>
      </c>
      <c r="F374" s="19">
        <v>5260</v>
      </c>
      <c r="G374" s="24">
        <v>23.37</v>
      </c>
      <c r="H374" s="24">
        <v>0.03</v>
      </c>
      <c r="I374" s="31"/>
      <c r="J374" s="31"/>
      <c r="K374" s="35"/>
    </row>
    <row r="375" spans="2:11" x14ac:dyDescent="0.35">
      <c r="B375" s="8" t="s">
        <v>2008</v>
      </c>
      <c r="C375" s="57" t="s">
        <v>2009</v>
      </c>
      <c r="D375" s="54" t="s">
        <v>2010</v>
      </c>
      <c r="E375" s="6" t="s">
        <v>135</v>
      </c>
      <c r="F375" s="19">
        <v>3211</v>
      </c>
      <c r="G375" s="24">
        <v>22.84</v>
      </c>
      <c r="H375" s="24">
        <v>0.03</v>
      </c>
      <c r="I375" s="31"/>
      <c r="J375" s="31"/>
      <c r="K375" s="35"/>
    </row>
    <row r="376" spans="2:11" x14ac:dyDescent="0.35">
      <c r="B376" s="8" t="s">
        <v>934</v>
      </c>
      <c r="C376" s="57" t="s">
        <v>935</v>
      </c>
      <c r="D376" s="54" t="s">
        <v>936</v>
      </c>
      <c r="E376" s="6" t="s">
        <v>96</v>
      </c>
      <c r="F376" s="19">
        <v>1513</v>
      </c>
      <c r="G376" s="24">
        <v>22.64</v>
      </c>
      <c r="H376" s="24">
        <v>0.03</v>
      </c>
      <c r="I376" s="31"/>
      <c r="J376" s="31"/>
      <c r="K376" s="35"/>
    </row>
    <row r="377" spans="2:11" x14ac:dyDescent="0.35">
      <c r="B377" s="8" t="s">
        <v>4103</v>
      </c>
      <c r="C377" s="57" t="s">
        <v>4104</v>
      </c>
      <c r="D377" s="54" t="s">
        <v>4105</v>
      </c>
      <c r="E377" s="6" t="s">
        <v>82</v>
      </c>
      <c r="F377" s="19">
        <v>2439</v>
      </c>
      <c r="G377" s="24">
        <v>22.42</v>
      </c>
      <c r="H377" s="24">
        <v>0.03</v>
      </c>
      <c r="I377" s="31"/>
      <c r="J377" s="31"/>
      <c r="K377" s="35"/>
    </row>
    <row r="378" spans="2:11" x14ac:dyDescent="0.35">
      <c r="B378" s="8" t="s">
        <v>2757</v>
      </c>
      <c r="C378" s="57" t="s">
        <v>2430</v>
      </c>
      <c r="D378" s="54" t="s">
        <v>2758</v>
      </c>
      <c r="E378" s="6" t="s">
        <v>82</v>
      </c>
      <c r="F378" s="19">
        <v>3875</v>
      </c>
      <c r="G378" s="24">
        <v>22.38</v>
      </c>
      <c r="H378" s="24">
        <v>0.03</v>
      </c>
      <c r="I378" s="31"/>
      <c r="J378" s="31"/>
      <c r="K378" s="35"/>
    </row>
    <row r="379" spans="2:11" x14ac:dyDescent="0.35">
      <c r="B379" s="8" t="s">
        <v>4109</v>
      </c>
      <c r="C379" s="57" t="s">
        <v>4110</v>
      </c>
      <c r="D379" s="54" t="s">
        <v>4111</v>
      </c>
      <c r="E379" s="6" t="s">
        <v>57</v>
      </c>
      <c r="F379" s="19">
        <v>2297</v>
      </c>
      <c r="G379" s="24">
        <v>22.37</v>
      </c>
      <c r="H379" s="24">
        <v>0.03</v>
      </c>
      <c r="I379" s="31"/>
      <c r="J379" s="31"/>
      <c r="K379" s="35"/>
    </row>
    <row r="380" spans="2:11" x14ac:dyDescent="0.35">
      <c r="B380" s="8" t="s">
        <v>4106</v>
      </c>
      <c r="C380" s="57" t="s">
        <v>4107</v>
      </c>
      <c r="D380" s="54" t="s">
        <v>4108</v>
      </c>
      <c r="E380" s="6" t="s">
        <v>306</v>
      </c>
      <c r="F380" s="19">
        <v>522</v>
      </c>
      <c r="G380" s="24">
        <v>22.37</v>
      </c>
      <c r="H380" s="24">
        <v>0.03</v>
      </c>
      <c r="I380" s="31"/>
      <c r="J380" s="31"/>
      <c r="K380" s="35"/>
    </row>
    <row r="381" spans="2:11" x14ac:dyDescent="0.35">
      <c r="B381" s="8" t="s">
        <v>4112</v>
      </c>
      <c r="C381" s="57" t="s">
        <v>4113</v>
      </c>
      <c r="D381" s="54" t="s">
        <v>4114</v>
      </c>
      <c r="E381" s="6" t="s">
        <v>131</v>
      </c>
      <c r="F381" s="19">
        <v>5164</v>
      </c>
      <c r="G381" s="24">
        <v>22.37</v>
      </c>
      <c r="H381" s="24">
        <v>0.03</v>
      </c>
      <c r="I381" s="31"/>
      <c r="J381" s="31"/>
      <c r="K381" s="35"/>
    </row>
    <row r="382" spans="2:11" x14ac:dyDescent="0.35">
      <c r="B382" s="8" t="s">
        <v>354</v>
      </c>
      <c r="C382" s="57" t="s">
        <v>355</v>
      </c>
      <c r="D382" s="54" t="s">
        <v>356</v>
      </c>
      <c r="E382" s="6" t="s">
        <v>135</v>
      </c>
      <c r="F382" s="19">
        <v>13020</v>
      </c>
      <c r="G382" s="24">
        <v>22.24</v>
      </c>
      <c r="H382" s="24">
        <v>0.03</v>
      </c>
      <c r="I382" s="31"/>
      <c r="J382" s="31"/>
      <c r="K382" s="35"/>
    </row>
    <row r="383" spans="2:11" x14ac:dyDescent="0.35">
      <c r="B383" s="8" t="s">
        <v>4115</v>
      </c>
      <c r="C383" s="57" t="s">
        <v>4116</v>
      </c>
      <c r="D383" s="54" t="s">
        <v>4117</v>
      </c>
      <c r="E383" s="6" t="s">
        <v>82</v>
      </c>
      <c r="F383" s="19">
        <v>2175</v>
      </c>
      <c r="G383" s="24">
        <v>22.16</v>
      </c>
      <c r="H383" s="24">
        <v>0.03</v>
      </c>
      <c r="I383" s="31"/>
      <c r="J383" s="31"/>
      <c r="K383" s="35"/>
    </row>
    <row r="384" spans="2:11" x14ac:dyDescent="0.35">
      <c r="B384" s="8" t="s">
        <v>4118</v>
      </c>
      <c r="C384" s="57" t="s">
        <v>4119</v>
      </c>
      <c r="D384" s="54" t="s">
        <v>4120</v>
      </c>
      <c r="E384" s="6" t="s">
        <v>135</v>
      </c>
      <c r="F384" s="19">
        <v>3815</v>
      </c>
      <c r="G384" s="24">
        <v>21.98</v>
      </c>
      <c r="H384" s="24">
        <v>0.03</v>
      </c>
      <c r="I384" s="31"/>
      <c r="J384" s="31"/>
      <c r="K384" s="35"/>
    </row>
    <row r="385" spans="2:11" x14ac:dyDescent="0.35">
      <c r="B385" s="8" t="s">
        <v>4121</v>
      </c>
      <c r="C385" s="57" t="s">
        <v>4122</v>
      </c>
      <c r="D385" s="54" t="s">
        <v>4123</v>
      </c>
      <c r="E385" s="6" t="s">
        <v>131</v>
      </c>
      <c r="F385" s="19">
        <v>5843</v>
      </c>
      <c r="G385" s="24">
        <v>21.97</v>
      </c>
      <c r="H385" s="24">
        <v>0.03</v>
      </c>
      <c r="I385" s="31"/>
      <c r="J385" s="31"/>
      <c r="K385" s="35"/>
    </row>
    <row r="386" spans="2:11" x14ac:dyDescent="0.35">
      <c r="B386" s="8" t="s">
        <v>3898</v>
      </c>
      <c r="C386" s="57" t="s">
        <v>3899</v>
      </c>
      <c r="D386" s="54" t="s">
        <v>3900</v>
      </c>
      <c r="E386" s="6" t="s">
        <v>494</v>
      </c>
      <c r="F386" s="19">
        <v>3895</v>
      </c>
      <c r="G386" s="24">
        <v>21.87</v>
      </c>
      <c r="H386" s="24">
        <v>0.03</v>
      </c>
      <c r="I386" s="31"/>
      <c r="J386" s="31"/>
      <c r="K386" s="35"/>
    </row>
    <row r="387" spans="2:11" x14ac:dyDescent="0.35">
      <c r="B387" s="8" t="s">
        <v>4124</v>
      </c>
      <c r="C387" s="57" t="s">
        <v>4125</v>
      </c>
      <c r="D387" s="54" t="s">
        <v>4126</v>
      </c>
      <c r="E387" s="6" t="s">
        <v>171</v>
      </c>
      <c r="F387" s="19">
        <v>879</v>
      </c>
      <c r="G387" s="24">
        <v>21.58</v>
      </c>
      <c r="H387" s="24">
        <v>0.03</v>
      </c>
      <c r="I387" s="31"/>
      <c r="J387" s="31"/>
      <c r="K387" s="35"/>
    </row>
    <row r="388" spans="2:11" x14ac:dyDescent="0.35">
      <c r="B388" s="8" t="s">
        <v>552</v>
      </c>
      <c r="C388" s="57" t="s">
        <v>553</v>
      </c>
      <c r="D388" s="54" t="s">
        <v>554</v>
      </c>
      <c r="E388" s="6" t="s">
        <v>127</v>
      </c>
      <c r="F388" s="19">
        <v>3115</v>
      </c>
      <c r="G388" s="24">
        <v>21.28</v>
      </c>
      <c r="H388" s="24">
        <v>0.03</v>
      </c>
      <c r="I388" s="31"/>
      <c r="J388" s="31"/>
      <c r="K388" s="35"/>
    </row>
    <row r="389" spans="2:11" x14ac:dyDescent="0.35">
      <c r="B389" s="8" t="s">
        <v>4127</v>
      </c>
      <c r="C389" s="57" t="s">
        <v>4128</v>
      </c>
      <c r="D389" s="54" t="s">
        <v>4129</v>
      </c>
      <c r="E389" s="6" t="s">
        <v>57</v>
      </c>
      <c r="F389" s="19">
        <v>14946</v>
      </c>
      <c r="G389" s="24">
        <v>21.17</v>
      </c>
      <c r="H389" s="24">
        <v>0.03</v>
      </c>
      <c r="I389" s="31"/>
      <c r="J389" s="31"/>
      <c r="K389" s="35"/>
    </row>
    <row r="390" spans="2:11" x14ac:dyDescent="0.35">
      <c r="B390" s="8" t="s">
        <v>4133</v>
      </c>
      <c r="C390" s="57" t="s">
        <v>4134</v>
      </c>
      <c r="D390" s="54" t="s">
        <v>4135</v>
      </c>
      <c r="E390" s="6" t="s">
        <v>150</v>
      </c>
      <c r="F390" s="19">
        <v>9248</v>
      </c>
      <c r="G390" s="24">
        <v>20.96</v>
      </c>
      <c r="H390" s="24">
        <v>0.03</v>
      </c>
      <c r="I390" s="31"/>
      <c r="J390" s="31"/>
      <c r="K390" s="35"/>
    </row>
    <row r="391" spans="2:11" x14ac:dyDescent="0.35">
      <c r="B391" s="8" t="s">
        <v>4130</v>
      </c>
      <c r="C391" s="57" t="s">
        <v>4131</v>
      </c>
      <c r="D391" s="54" t="s">
        <v>4132</v>
      </c>
      <c r="E391" s="6" t="s">
        <v>306</v>
      </c>
      <c r="F391" s="19">
        <v>3402</v>
      </c>
      <c r="G391" s="24">
        <v>20.96</v>
      </c>
      <c r="H391" s="24">
        <v>0.03</v>
      </c>
      <c r="I391" s="31"/>
      <c r="J391" s="31"/>
      <c r="K391" s="35"/>
    </row>
    <row r="392" spans="2:11" x14ac:dyDescent="0.35">
      <c r="B392" s="8" t="s">
        <v>464</v>
      </c>
      <c r="C392" s="57" t="s">
        <v>465</v>
      </c>
      <c r="D392" s="54" t="s">
        <v>466</v>
      </c>
      <c r="E392" s="6" t="s">
        <v>96</v>
      </c>
      <c r="F392" s="19">
        <v>416</v>
      </c>
      <c r="G392" s="24">
        <v>20.85</v>
      </c>
      <c r="H392" s="24">
        <v>0.03</v>
      </c>
      <c r="I392" s="31"/>
      <c r="J392" s="31"/>
      <c r="K392" s="35"/>
    </row>
    <row r="393" spans="2:11" x14ac:dyDescent="0.35">
      <c r="B393" s="8" t="s">
        <v>4136</v>
      </c>
      <c r="C393" s="57" t="s">
        <v>4137</v>
      </c>
      <c r="D393" s="54" t="s">
        <v>4138</v>
      </c>
      <c r="E393" s="6" t="s">
        <v>215</v>
      </c>
      <c r="F393" s="19">
        <v>3319</v>
      </c>
      <c r="G393" s="24">
        <v>20.43</v>
      </c>
      <c r="H393" s="24">
        <v>0.03</v>
      </c>
      <c r="I393" s="31"/>
      <c r="J393" s="31"/>
      <c r="K393" s="35"/>
    </row>
    <row r="394" spans="2:11" x14ac:dyDescent="0.35">
      <c r="B394" s="8" t="s">
        <v>4139</v>
      </c>
      <c r="C394" s="57" t="s">
        <v>4140</v>
      </c>
      <c r="D394" s="54" t="s">
        <v>4141</v>
      </c>
      <c r="E394" s="6" t="s">
        <v>150</v>
      </c>
      <c r="F394" s="19">
        <v>2790</v>
      </c>
      <c r="G394" s="24">
        <v>20.13</v>
      </c>
      <c r="H394" s="24">
        <v>0.03</v>
      </c>
      <c r="I394" s="31"/>
      <c r="J394" s="31"/>
      <c r="K394" s="35"/>
    </row>
    <row r="395" spans="2:11" x14ac:dyDescent="0.35">
      <c r="B395" s="8" t="s">
        <v>4142</v>
      </c>
      <c r="C395" s="57" t="s">
        <v>4143</v>
      </c>
      <c r="D395" s="54" t="s">
        <v>4144</v>
      </c>
      <c r="E395" s="6" t="s">
        <v>784</v>
      </c>
      <c r="F395" s="19">
        <v>6242</v>
      </c>
      <c r="G395" s="24">
        <v>20.12</v>
      </c>
      <c r="H395" s="24">
        <v>0.03</v>
      </c>
      <c r="I395" s="31"/>
      <c r="J395" s="31"/>
      <c r="K395" s="35"/>
    </row>
    <row r="396" spans="2:11" x14ac:dyDescent="0.35">
      <c r="B396" s="8" t="s">
        <v>4145</v>
      </c>
      <c r="C396" s="57" t="s">
        <v>4146</v>
      </c>
      <c r="D396" s="54" t="s">
        <v>4147</v>
      </c>
      <c r="E396" s="6" t="s">
        <v>67</v>
      </c>
      <c r="F396" s="19">
        <v>1876</v>
      </c>
      <c r="G396" s="24">
        <v>20.100000000000001</v>
      </c>
      <c r="H396" s="24">
        <v>0.03</v>
      </c>
      <c r="I396" s="31"/>
      <c r="J396" s="31"/>
      <c r="K396" s="35"/>
    </row>
    <row r="397" spans="2:11" x14ac:dyDescent="0.35">
      <c r="B397" s="8" t="s">
        <v>922</v>
      </c>
      <c r="C397" s="57" t="s">
        <v>923</v>
      </c>
      <c r="D397" s="54" t="s">
        <v>924</v>
      </c>
      <c r="E397" s="6" t="s">
        <v>146</v>
      </c>
      <c r="F397" s="19">
        <v>2175</v>
      </c>
      <c r="G397" s="24">
        <v>19.920000000000002</v>
      </c>
      <c r="H397" s="24">
        <v>0.03</v>
      </c>
      <c r="I397" s="31"/>
      <c r="J397" s="31"/>
      <c r="K397" s="35"/>
    </row>
    <row r="398" spans="2:11" x14ac:dyDescent="0.35">
      <c r="B398" s="8" t="s">
        <v>4148</v>
      </c>
      <c r="C398" s="57" t="s">
        <v>4149</v>
      </c>
      <c r="D398" s="54" t="s">
        <v>4150</v>
      </c>
      <c r="E398" s="6" t="s">
        <v>171</v>
      </c>
      <c r="F398" s="19">
        <v>1888</v>
      </c>
      <c r="G398" s="24">
        <v>19.829999999999998</v>
      </c>
      <c r="H398" s="24">
        <v>0.03</v>
      </c>
      <c r="I398" s="31"/>
      <c r="J398" s="31"/>
      <c r="K398" s="35"/>
    </row>
    <row r="399" spans="2:11" x14ac:dyDescent="0.35">
      <c r="B399" s="8" t="s">
        <v>4151</v>
      </c>
      <c r="C399" s="57" t="s">
        <v>203</v>
      </c>
      <c r="D399" s="54" t="s">
        <v>4152</v>
      </c>
      <c r="E399" s="6" t="s">
        <v>157</v>
      </c>
      <c r="F399" s="19">
        <v>1530</v>
      </c>
      <c r="G399" s="24">
        <v>19.79</v>
      </c>
      <c r="H399" s="24">
        <v>0.03</v>
      </c>
      <c r="I399" s="31"/>
      <c r="J399" s="31"/>
      <c r="K399" s="35"/>
    </row>
    <row r="400" spans="2:11" x14ac:dyDescent="0.35">
      <c r="B400" s="8" t="s">
        <v>3901</v>
      </c>
      <c r="C400" s="57" t="s">
        <v>3902</v>
      </c>
      <c r="D400" s="54" t="s">
        <v>3903</v>
      </c>
      <c r="E400" s="6" t="s">
        <v>433</v>
      </c>
      <c r="F400" s="19">
        <v>2856</v>
      </c>
      <c r="G400" s="24">
        <v>19.75</v>
      </c>
      <c r="H400" s="24">
        <v>0.03</v>
      </c>
      <c r="I400" s="31"/>
      <c r="J400" s="31"/>
      <c r="K400" s="35"/>
    </row>
    <row r="401" spans="2:11" x14ac:dyDescent="0.35">
      <c r="B401" s="8" t="s">
        <v>4153</v>
      </c>
      <c r="C401" s="57" t="s">
        <v>4154</v>
      </c>
      <c r="D401" s="54" t="s">
        <v>4155</v>
      </c>
      <c r="E401" s="6" t="s">
        <v>1056</v>
      </c>
      <c r="F401" s="19">
        <v>1356</v>
      </c>
      <c r="G401" s="24">
        <v>19.5</v>
      </c>
      <c r="H401" s="24">
        <v>0.03</v>
      </c>
      <c r="I401" s="31"/>
      <c r="J401" s="31"/>
      <c r="K401" s="35"/>
    </row>
    <row r="402" spans="2:11" x14ac:dyDescent="0.35">
      <c r="B402" s="8" t="s">
        <v>4156</v>
      </c>
      <c r="C402" s="57" t="s">
        <v>4157</v>
      </c>
      <c r="D402" s="54" t="s">
        <v>4158</v>
      </c>
      <c r="E402" s="6" t="s">
        <v>43</v>
      </c>
      <c r="F402" s="19">
        <v>20441</v>
      </c>
      <c r="G402" s="24">
        <v>19.38</v>
      </c>
      <c r="H402" s="24">
        <v>0.03</v>
      </c>
      <c r="I402" s="31"/>
      <c r="J402" s="31"/>
      <c r="K402" s="35"/>
    </row>
    <row r="403" spans="2:11" x14ac:dyDescent="0.35">
      <c r="B403" s="8" t="s">
        <v>4159</v>
      </c>
      <c r="C403" s="57" t="s">
        <v>4160</v>
      </c>
      <c r="D403" s="54" t="s">
        <v>4161</v>
      </c>
      <c r="E403" s="6" t="s">
        <v>71</v>
      </c>
      <c r="F403" s="19">
        <v>2848</v>
      </c>
      <c r="G403" s="24">
        <v>19.13</v>
      </c>
      <c r="H403" s="24">
        <v>0.03</v>
      </c>
      <c r="I403" s="31"/>
      <c r="J403" s="31"/>
      <c r="K403" s="35"/>
    </row>
    <row r="404" spans="2:11" x14ac:dyDescent="0.35">
      <c r="B404" s="8" t="s">
        <v>4162</v>
      </c>
      <c r="C404" s="57" t="s">
        <v>4163</v>
      </c>
      <c r="D404" s="54" t="s">
        <v>4164</v>
      </c>
      <c r="E404" s="6" t="s">
        <v>96</v>
      </c>
      <c r="F404" s="19">
        <v>2565</v>
      </c>
      <c r="G404" s="24">
        <v>19.07</v>
      </c>
      <c r="H404" s="24">
        <v>0.03</v>
      </c>
      <c r="I404" s="31"/>
      <c r="J404" s="31"/>
      <c r="K404" s="35"/>
    </row>
    <row r="405" spans="2:11" x14ac:dyDescent="0.35">
      <c r="B405" s="8" t="s">
        <v>484</v>
      </c>
      <c r="C405" s="57" t="s">
        <v>485</v>
      </c>
      <c r="D405" s="54" t="s">
        <v>486</v>
      </c>
      <c r="E405" s="6" t="s">
        <v>487</v>
      </c>
      <c r="F405" s="19">
        <v>3285</v>
      </c>
      <c r="G405" s="24">
        <v>19.059999999999999</v>
      </c>
      <c r="H405" s="24">
        <v>0.03</v>
      </c>
      <c r="I405" s="31"/>
      <c r="J405" s="31"/>
      <c r="K405" s="35"/>
    </row>
    <row r="406" spans="2:11" x14ac:dyDescent="0.35">
      <c r="B406" s="8" t="s">
        <v>3904</v>
      </c>
      <c r="C406" s="57" t="s">
        <v>3905</v>
      </c>
      <c r="D406" s="54" t="s">
        <v>3906</v>
      </c>
      <c r="E406" s="6" t="s">
        <v>150</v>
      </c>
      <c r="F406" s="19">
        <v>1703</v>
      </c>
      <c r="G406" s="24">
        <v>19.03</v>
      </c>
      <c r="H406" s="24">
        <v>0.03</v>
      </c>
      <c r="I406" s="31"/>
      <c r="J406" s="31"/>
      <c r="K406" s="35"/>
    </row>
    <row r="407" spans="2:11" x14ac:dyDescent="0.35">
      <c r="B407" s="8" t="s">
        <v>2608</v>
      </c>
      <c r="C407" s="57" t="s">
        <v>2609</v>
      </c>
      <c r="D407" s="54" t="s">
        <v>2610</v>
      </c>
      <c r="E407" s="6" t="s">
        <v>57</v>
      </c>
      <c r="F407" s="19">
        <v>12566</v>
      </c>
      <c r="G407" s="24">
        <v>18.87</v>
      </c>
      <c r="H407" s="24">
        <v>0.03</v>
      </c>
      <c r="I407" s="31"/>
      <c r="J407" s="31"/>
      <c r="K407" s="35"/>
    </row>
    <row r="408" spans="2:11" x14ac:dyDescent="0.35">
      <c r="B408" s="8" t="s">
        <v>4168</v>
      </c>
      <c r="C408" s="57" t="s">
        <v>4169</v>
      </c>
      <c r="D408" s="54" t="s">
        <v>4170</v>
      </c>
      <c r="E408" s="6" t="s">
        <v>146</v>
      </c>
      <c r="F408" s="19">
        <v>1191</v>
      </c>
      <c r="G408" s="24">
        <v>18.87</v>
      </c>
      <c r="H408" s="24">
        <v>0.03</v>
      </c>
      <c r="I408" s="31"/>
      <c r="J408" s="31"/>
      <c r="K408" s="35"/>
    </row>
    <row r="409" spans="2:11" x14ac:dyDescent="0.35">
      <c r="B409" s="8" t="s">
        <v>4171</v>
      </c>
      <c r="C409" s="57" t="s">
        <v>4172</v>
      </c>
      <c r="D409" s="54" t="s">
        <v>4173</v>
      </c>
      <c r="E409" s="6" t="s">
        <v>127</v>
      </c>
      <c r="F409" s="19">
        <v>5547</v>
      </c>
      <c r="G409" s="24">
        <v>18.809999999999999</v>
      </c>
      <c r="H409" s="24">
        <v>0.03</v>
      </c>
      <c r="I409" s="31"/>
      <c r="J409" s="31"/>
      <c r="K409" s="35"/>
    </row>
    <row r="410" spans="2:11" x14ac:dyDescent="0.35">
      <c r="B410" s="8" t="s">
        <v>4174</v>
      </c>
      <c r="C410" s="57" t="s">
        <v>4175</v>
      </c>
      <c r="D410" s="54" t="s">
        <v>4176</v>
      </c>
      <c r="E410" s="6" t="s">
        <v>157</v>
      </c>
      <c r="F410" s="19">
        <v>1798</v>
      </c>
      <c r="G410" s="24">
        <v>18.79</v>
      </c>
      <c r="H410" s="24">
        <v>0.02</v>
      </c>
      <c r="I410" s="31"/>
      <c r="J410" s="31"/>
      <c r="K410" s="35"/>
    </row>
    <row r="411" spans="2:11" x14ac:dyDescent="0.35">
      <c r="B411" s="8" t="s">
        <v>1018</v>
      </c>
      <c r="C411" s="57" t="s">
        <v>1019</v>
      </c>
      <c r="D411" s="54" t="s">
        <v>1020</v>
      </c>
      <c r="E411" s="6" t="s">
        <v>200</v>
      </c>
      <c r="F411" s="19">
        <v>52821</v>
      </c>
      <c r="G411" s="24">
        <v>18.7</v>
      </c>
      <c r="H411" s="24">
        <v>0.02</v>
      </c>
      <c r="I411" s="31"/>
      <c r="J411" s="31"/>
      <c r="K411" s="35"/>
    </row>
    <row r="412" spans="2:11" x14ac:dyDescent="0.35">
      <c r="B412" s="8" t="s">
        <v>4165</v>
      </c>
      <c r="C412" s="57" t="s">
        <v>4166</v>
      </c>
      <c r="D412" s="54" t="s">
        <v>4167</v>
      </c>
      <c r="E412" s="6" t="s">
        <v>96</v>
      </c>
      <c r="F412" s="19">
        <v>279</v>
      </c>
      <c r="G412" s="24">
        <v>18.690000000000001</v>
      </c>
      <c r="H412" s="24">
        <v>0.02</v>
      </c>
      <c r="I412" s="31"/>
      <c r="J412" s="31"/>
      <c r="K412" s="35"/>
    </row>
    <row r="413" spans="2:11" x14ac:dyDescent="0.35">
      <c r="B413" s="8" t="s">
        <v>4177</v>
      </c>
      <c r="C413" s="57" t="s">
        <v>4178</v>
      </c>
      <c r="D413" s="54" t="s">
        <v>4179</v>
      </c>
      <c r="E413" s="6" t="s">
        <v>135</v>
      </c>
      <c r="F413" s="19">
        <v>1162</v>
      </c>
      <c r="G413" s="24">
        <v>18.55</v>
      </c>
      <c r="H413" s="24">
        <v>0.02</v>
      </c>
      <c r="I413" s="31"/>
      <c r="J413" s="31"/>
      <c r="K413" s="35"/>
    </row>
    <row r="414" spans="2:11" x14ac:dyDescent="0.35">
      <c r="B414" s="8" t="s">
        <v>4180</v>
      </c>
      <c r="C414" s="57" t="s">
        <v>4181</v>
      </c>
      <c r="D414" s="54" t="s">
        <v>4182</v>
      </c>
      <c r="E414" s="6" t="s">
        <v>316</v>
      </c>
      <c r="F414" s="19">
        <v>2880</v>
      </c>
      <c r="G414" s="24">
        <v>18.260000000000002</v>
      </c>
      <c r="H414" s="24">
        <v>0.02</v>
      </c>
      <c r="I414" s="31"/>
      <c r="J414" s="31"/>
      <c r="K414" s="35"/>
    </row>
    <row r="415" spans="2:11" x14ac:dyDescent="0.35">
      <c r="B415" s="8" t="s">
        <v>4183</v>
      </c>
      <c r="C415" s="57" t="s">
        <v>4184</v>
      </c>
      <c r="D415" s="54" t="s">
        <v>4185</v>
      </c>
      <c r="E415" s="6" t="s">
        <v>82</v>
      </c>
      <c r="F415" s="19">
        <v>11416</v>
      </c>
      <c r="G415" s="24">
        <v>18.23</v>
      </c>
      <c r="H415" s="24">
        <v>0.02</v>
      </c>
      <c r="I415" s="31"/>
      <c r="J415" s="31"/>
      <c r="K415" s="35"/>
    </row>
    <row r="416" spans="2:11" x14ac:dyDescent="0.35">
      <c r="B416" s="8" t="s">
        <v>4186</v>
      </c>
      <c r="C416" s="57" t="s">
        <v>4187</v>
      </c>
      <c r="D416" s="54" t="s">
        <v>4188</v>
      </c>
      <c r="E416" s="6" t="s">
        <v>290</v>
      </c>
      <c r="F416" s="19">
        <v>6225</v>
      </c>
      <c r="G416" s="24">
        <v>18.059999999999999</v>
      </c>
      <c r="H416" s="24">
        <v>0.02</v>
      </c>
      <c r="I416" s="31"/>
      <c r="J416" s="31"/>
      <c r="K416" s="35"/>
    </row>
    <row r="417" spans="2:11" x14ac:dyDescent="0.35">
      <c r="B417" s="8" t="s">
        <v>4189</v>
      </c>
      <c r="C417" s="57" t="s">
        <v>4190</v>
      </c>
      <c r="D417" s="54" t="s">
        <v>4191</v>
      </c>
      <c r="E417" s="6" t="s">
        <v>306</v>
      </c>
      <c r="F417" s="19">
        <v>3832</v>
      </c>
      <c r="G417" s="24">
        <v>17.97</v>
      </c>
      <c r="H417" s="24">
        <v>0.02</v>
      </c>
      <c r="I417" s="31"/>
      <c r="J417" s="31"/>
      <c r="K417" s="35"/>
    </row>
    <row r="418" spans="2:11" x14ac:dyDescent="0.35">
      <c r="B418" s="8" t="s">
        <v>4192</v>
      </c>
      <c r="C418" s="57" t="s">
        <v>4193</v>
      </c>
      <c r="D418" s="54" t="s">
        <v>4194</v>
      </c>
      <c r="E418" s="6" t="s">
        <v>306</v>
      </c>
      <c r="F418" s="19">
        <v>1174</v>
      </c>
      <c r="G418" s="24">
        <v>17.899999999999999</v>
      </c>
      <c r="H418" s="24">
        <v>0.02</v>
      </c>
      <c r="I418" s="31"/>
      <c r="J418" s="31"/>
      <c r="K418" s="35"/>
    </row>
    <row r="419" spans="2:11" x14ac:dyDescent="0.35">
      <c r="B419" s="8" t="s">
        <v>4195</v>
      </c>
      <c r="C419" s="57" t="s">
        <v>4196</v>
      </c>
      <c r="D419" s="54" t="s">
        <v>4197</v>
      </c>
      <c r="E419" s="6" t="s">
        <v>111</v>
      </c>
      <c r="F419" s="19">
        <v>4708</v>
      </c>
      <c r="G419" s="24">
        <v>17.88</v>
      </c>
      <c r="H419" s="24">
        <v>0.02</v>
      </c>
      <c r="I419" s="31"/>
      <c r="J419" s="31"/>
      <c r="K419" s="35"/>
    </row>
    <row r="420" spans="2:11" x14ac:dyDescent="0.35">
      <c r="B420" s="8" t="s">
        <v>3907</v>
      </c>
      <c r="C420" s="57" t="s">
        <v>3908</v>
      </c>
      <c r="D420" s="54" t="s">
        <v>3909</v>
      </c>
      <c r="E420" s="6" t="s">
        <v>487</v>
      </c>
      <c r="F420" s="19">
        <v>7248</v>
      </c>
      <c r="G420" s="24">
        <v>17.84</v>
      </c>
      <c r="H420" s="24">
        <v>0.02</v>
      </c>
      <c r="I420" s="31"/>
      <c r="J420" s="31"/>
      <c r="K420" s="35"/>
    </row>
    <row r="421" spans="2:11" x14ac:dyDescent="0.35">
      <c r="B421" s="8" t="s">
        <v>3910</v>
      </c>
      <c r="C421" s="57" t="s">
        <v>1629</v>
      </c>
      <c r="D421" s="54" t="s">
        <v>3911</v>
      </c>
      <c r="E421" s="6" t="s">
        <v>43</v>
      </c>
      <c r="F421" s="19">
        <v>25742</v>
      </c>
      <c r="G421" s="24">
        <v>17.82</v>
      </c>
      <c r="H421" s="24">
        <v>0.02</v>
      </c>
      <c r="I421" s="31"/>
      <c r="J421" s="31"/>
      <c r="K421" s="35"/>
    </row>
    <row r="422" spans="2:11" x14ac:dyDescent="0.35">
      <c r="B422" s="8" t="s">
        <v>4198</v>
      </c>
      <c r="C422" s="57" t="s">
        <v>4199</v>
      </c>
      <c r="D422" s="54" t="s">
        <v>4200</v>
      </c>
      <c r="E422" s="6" t="s">
        <v>215</v>
      </c>
      <c r="F422" s="19">
        <v>1887</v>
      </c>
      <c r="G422" s="24">
        <v>17.75</v>
      </c>
      <c r="H422" s="24">
        <v>0.02</v>
      </c>
      <c r="I422" s="31"/>
      <c r="J422" s="31"/>
      <c r="K422" s="35"/>
    </row>
    <row r="423" spans="2:11" x14ac:dyDescent="0.35">
      <c r="B423" s="8" t="s">
        <v>4201</v>
      </c>
      <c r="C423" s="57" t="s">
        <v>4202</v>
      </c>
      <c r="D423" s="54" t="s">
        <v>4203</v>
      </c>
      <c r="E423" s="6" t="s">
        <v>131</v>
      </c>
      <c r="F423" s="19">
        <v>3681</v>
      </c>
      <c r="G423" s="24">
        <v>17.68</v>
      </c>
      <c r="H423" s="24">
        <v>0.02</v>
      </c>
      <c r="I423" s="31"/>
      <c r="J423" s="31"/>
      <c r="K423" s="35"/>
    </row>
    <row r="424" spans="2:11" x14ac:dyDescent="0.35">
      <c r="B424" s="8" t="s">
        <v>4204</v>
      </c>
      <c r="C424" s="57" t="s">
        <v>4205</v>
      </c>
      <c r="D424" s="54" t="s">
        <v>4206</v>
      </c>
      <c r="E424" s="6" t="s">
        <v>838</v>
      </c>
      <c r="F424" s="19">
        <v>2947</v>
      </c>
      <c r="G424" s="24">
        <v>17.600000000000001</v>
      </c>
      <c r="H424" s="24">
        <v>0.02</v>
      </c>
      <c r="I424" s="31"/>
      <c r="J424" s="31"/>
      <c r="K424" s="35"/>
    </row>
    <row r="425" spans="2:11" x14ac:dyDescent="0.35">
      <c r="B425" s="8" t="s">
        <v>4207</v>
      </c>
      <c r="C425" s="57" t="s">
        <v>4208</v>
      </c>
      <c r="D425" s="54" t="s">
        <v>4209</v>
      </c>
      <c r="E425" s="6" t="s">
        <v>135</v>
      </c>
      <c r="F425" s="19">
        <v>11213</v>
      </c>
      <c r="G425" s="24">
        <v>17.46</v>
      </c>
      <c r="H425" s="24">
        <v>0.02</v>
      </c>
      <c r="I425" s="31"/>
      <c r="J425" s="31"/>
      <c r="K425" s="35"/>
    </row>
    <row r="426" spans="2:11" x14ac:dyDescent="0.35">
      <c r="B426" s="8" t="s">
        <v>4210</v>
      </c>
      <c r="C426" s="57" t="s">
        <v>764</v>
      </c>
      <c r="D426" s="54" t="s">
        <v>4211</v>
      </c>
      <c r="E426" s="6" t="s">
        <v>82</v>
      </c>
      <c r="F426" s="19">
        <v>4535</v>
      </c>
      <c r="G426" s="24">
        <v>17.260000000000002</v>
      </c>
      <c r="H426" s="24">
        <v>0.02</v>
      </c>
      <c r="I426" s="31"/>
      <c r="J426" s="31"/>
      <c r="K426" s="35"/>
    </row>
    <row r="427" spans="2:11" x14ac:dyDescent="0.35">
      <c r="B427" s="8" t="s">
        <v>4212</v>
      </c>
      <c r="C427" s="57" t="s">
        <v>4213</v>
      </c>
      <c r="D427" s="54" t="s">
        <v>4214</v>
      </c>
      <c r="E427" s="6" t="s">
        <v>433</v>
      </c>
      <c r="F427" s="19">
        <v>10232</v>
      </c>
      <c r="G427" s="24">
        <v>17.14</v>
      </c>
      <c r="H427" s="24">
        <v>0.02</v>
      </c>
      <c r="I427" s="31"/>
      <c r="J427" s="31"/>
      <c r="K427" s="35"/>
    </row>
    <row r="428" spans="2:11" x14ac:dyDescent="0.35">
      <c r="B428" s="8" t="s">
        <v>4215</v>
      </c>
      <c r="C428" s="57" t="s">
        <v>4216</v>
      </c>
      <c r="D428" s="54" t="s">
        <v>4217</v>
      </c>
      <c r="E428" s="6" t="s">
        <v>82</v>
      </c>
      <c r="F428" s="19">
        <v>18456</v>
      </c>
      <c r="G428" s="24">
        <v>17.03</v>
      </c>
      <c r="H428" s="24">
        <v>0.02</v>
      </c>
      <c r="I428" s="31"/>
      <c r="J428" s="31"/>
      <c r="K428" s="35"/>
    </row>
    <row r="429" spans="2:11" x14ac:dyDescent="0.35">
      <c r="B429" s="8" t="s">
        <v>4218</v>
      </c>
      <c r="C429" s="57" t="s">
        <v>4219</v>
      </c>
      <c r="D429" s="54" t="s">
        <v>4220</v>
      </c>
      <c r="E429" s="6" t="s">
        <v>50</v>
      </c>
      <c r="F429" s="19">
        <v>762</v>
      </c>
      <c r="G429" s="24">
        <v>16.96</v>
      </c>
      <c r="H429" s="24">
        <v>0.02</v>
      </c>
      <c r="I429" s="31"/>
      <c r="J429" s="31"/>
      <c r="K429" s="35"/>
    </row>
    <row r="430" spans="2:11" x14ac:dyDescent="0.35">
      <c r="B430" s="8" t="s">
        <v>4224</v>
      </c>
      <c r="C430" s="57" t="s">
        <v>4225</v>
      </c>
      <c r="D430" s="54" t="s">
        <v>4226</v>
      </c>
      <c r="E430" s="6" t="s">
        <v>96</v>
      </c>
      <c r="F430" s="19">
        <v>927</v>
      </c>
      <c r="G430" s="24">
        <v>16.89</v>
      </c>
      <c r="H430" s="24">
        <v>0.02</v>
      </c>
      <c r="I430" s="31"/>
      <c r="J430" s="31"/>
      <c r="K430" s="35"/>
    </row>
    <row r="431" spans="2:11" x14ac:dyDescent="0.35">
      <c r="B431" s="8" t="s">
        <v>4221</v>
      </c>
      <c r="C431" s="57" t="s">
        <v>4222</v>
      </c>
      <c r="D431" s="54" t="s">
        <v>4223</v>
      </c>
      <c r="E431" s="6" t="s">
        <v>1056</v>
      </c>
      <c r="F431" s="19">
        <v>1343</v>
      </c>
      <c r="G431" s="24">
        <v>16.87</v>
      </c>
      <c r="H431" s="24">
        <v>0.02</v>
      </c>
      <c r="I431" s="31"/>
      <c r="J431" s="31"/>
      <c r="K431" s="35"/>
    </row>
    <row r="432" spans="2:11" x14ac:dyDescent="0.35">
      <c r="B432" s="8" t="s">
        <v>781</v>
      </c>
      <c r="C432" s="57" t="s">
        <v>782</v>
      </c>
      <c r="D432" s="54" t="s">
        <v>783</v>
      </c>
      <c r="E432" s="6" t="s">
        <v>784</v>
      </c>
      <c r="F432" s="19">
        <v>701</v>
      </c>
      <c r="G432" s="24">
        <v>16.87</v>
      </c>
      <c r="H432" s="24">
        <v>0.02</v>
      </c>
      <c r="I432" s="31"/>
      <c r="J432" s="31"/>
      <c r="K432" s="35"/>
    </row>
    <row r="433" spans="2:11" x14ac:dyDescent="0.35">
      <c r="B433" s="8" t="s">
        <v>4227</v>
      </c>
      <c r="C433" s="57" t="s">
        <v>4228</v>
      </c>
      <c r="D433" s="54" t="s">
        <v>4229</v>
      </c>
      <c r="E433" s="6" t="s">
        <v>290</v>
      </c>
      <c r="F433" s="19">
        <v>4046</v>
      </c>
      <c r="G433" s="24">
        <v>16.760000000000002</v>
      </c>
      <c r="H433" s="24">
        <v>0.02</v>
      </c>
      <c r="I433" s="31"/>
      <c r="J433" s="31"/>
      <c r="K433" s="35"/>
    </row>
    <row r="434" spans="2:11" x14ac:dyDescent="0.35">
      <c r="B434" s="8" t="s">
        <v>4230</v>
      </c>
      <c r="C434" s="57" t="s">
        <v>4231</v>
      </c>
      <c r="D434" s="54" t="s">
        <v>4232</v>
      </c>
      <c r="E434" s="6" t="s">
        <v>139</v>
      </c>
      <c r="F434" s="19">
        <v>2682</v>
      </c>
      <c r="G434" s="24">
        <v>16.420000000000002</v>
      </c>
      <c r="H434" s="24">
        <v>0.02</v>
      </c>
      <c r="I434" s="31"/>
      <c r="J434" s="31"/>
      <c r="K434" s="35"/>
    </row>
    <row r="435" spans="2:11" x14ac:dyDescent="0.35">
      <c r="B435" s="8" t="s">
        <v>4233</v>
      </c>
      <c r="C435" s="57" t="s">
        <v>4234</v>
      </c>
      <c r="D435" s="54" t="s">
        <v>4235</v>
      </c>
      <c r="E435" s="6" t="s">
        <v>131</v>
      </c>
      <c r="F435" s="19">
        <v>6179</v>
      </c>
      <c r="G435" s="24">
        <v>16.37</v>
      </c>
      <c r="H435" s="24">
        <v>0.02</v>
      </c>
      <c r="I435" s="31"/>
      <c r="J435" s="31"/>
      <c r="K435" s="35"/>
    </row>
    <row r="436" spans="2:11" x14ac:dyDescent="0.35">
      <c r="B436" s="8" t="s">
        <v>4236</v>
      </c>
      <c r="C436" s="57" t="s">
        <v>4237</v>
      </c>
      <c r="D436" s="54" t="s">
        <v>4238</v>
      </c>
      <c r="E436" s="6" t="s">
        <v>202</v>
      </c>
      <c r="F436" s="19">
        <v>268</v>
      </c>
      <c r="G436" s="24">
        <v>16.07</v>
      </c>
      <c r="H436" s="24">
        <v>0.02</v>
      </c>
      <c r="I436" s="31"/>
      <c r="J436" s="31"/>
      <c r="K436" s="35"/>
    </row>
    <row r="437" spans="2:11" x14ac:dyDescent="0.35">
      <c r="B437" s="8" t="s">
        <v>3912</v>
      </c>
      <c r="C437" s="57" t="s">
        <v>3913</v>
      </c>
      <c r="D437" s="54" t="s">
        <v>3914</v>
      </c>
      <c r="E437" s="6" t="s">
        <v>86</v>
      </c>
      <c r="F437" s="19">
        <v>11037</v>
      </c>
      <c r="G437" s="24">
        <v>15.68</v>
      </c>
      <c r="H437" s="24">
        <v>0.02</v>
      </c>
      <c r="I437" s="31"/>
      <c r="J437" s="31"/>
      <c r="K437" s="35"/>
    </row>
    <row r="438" spans="2:11" x14ac:dyDescent="0.35">
      <c r="B438" s="8" t="s">
        <v>4239</v>
      </c>
      <c r="C438" s="57" t="s">
        <v>4240</v>
      </c>
      <c r="D438" s="54" t="s">
        <v>4241</v>
      </c>
      <c r="E438" s="6" t="s">
        <v>542</v>
      </c>
      <c r="F438" s="19">
        <v>12438</v>
      </c>
      <c r="G438" s="24">
        <v>15.54</v>
      </c>
      <c r="H438" s="24">
        <v>0.02</v>
      </c>
      <c r="I438" s="31"/>
      <c r="J438" s="31"/>
      <c r="K438" s="35"/>
    </row>
    <row r="439" spans="2:11" x14ac:dyDescent="0.35">
      <c r="B439" s="8" t="s">
        <v>4242</v>
      </c>
      <c r="C439" s="57" t="s">
        <v>4243</v>
      </c>
      <c r="D439" s="54" t="s">
        <v>4244</v>
      </c>
      <c r="E439" s="6" t="s">
        <v>494</v>
      </c>
      <c r="F439" s="19">
        <v>3476</v>
      </c>
      <c r="G439" s="24">
        <v>15.42</v>
      </c>
      <c r="H439" s="24">
        <v>0.02</v>
      </c>
      <c r="I439" s="31"/>
      <c r="J439" s="31"/>
      <c r="K439" s="35"/>
    </row>
    <row r="440" spans="2:11" x14ac:dyDescent="0.35">
      <c r="B440" s="8" t="s">
        <v>4245</v>
      </c>
      <c r="C440" s="57" t="s">
        <v>4246</v>
      </c>
      <c r="D440" s="54" t="s">
        <v>4247</v>
      </c>
      <c r="E440" s="6" t="s">
        <v>111</v>
      </c>
      <c r="F440" s="19">
        <v>14292</v>
      </c>
      <c r="G440" s="24">
        <v>15.28</v>
      </c>
      <c r="H440" s="24">
        <v>0.02</v>
      </c>
      <c r="I440" s="31"/>
      <c r="J440" s="31"/>
      <c r="K440" s="35"/>
    </row>
    <row r="441" spans="2:11" x14ac:dyDescent="0.35">
      <c r="B441" s="8" t="s">
        <v>4248</v>
      </c>
      <c r="C441" s="57" t="s">
        <v>4249</v>
      </c>
      <c r="D441" s="54" t="s">
        <v>4250</v>
      </c>
      <c r="E441" s="6" t="s">
        <v>57</v>
      </c>
      <c r="F441" s="19">
        <v>5825</v>
      </c>
      <c r="G441" s="24">
        <v>14.88</v>
      </c>
      <c r="H441" s="24">
        <v>0.02</v>
      </c>
      <c r="I441" s="31"/>
      <c r="J441" s="31"/>
      <c r="K441" s="35"/>
    </row>
    <row r="442" spans="2:11" x14ac:dyDescent="0.35">
      <c r="B442" s="8" t="s">
        <v>4251</v>
      </c>
      <c r="C442" s="57" t="s">
        <v>4252</v>
      </c>
      <c r="D442" s="54" t="s">
        <v>4253</v>
      </c>
      <c r="E442" s="6" t="s">
        <v>135</v>
      </c>
      <c r="F442" s="19">
        <v>2401</v>
      </c>
      <c r="G442" s="24">
        <v>14.81</v>
      </c>
      <c r="H442" s="24">
        <v>0.02</v>
      </c>
      <c r="I442" s="31"/>
      <c r="J442" s="31"/>
      <c r="K442" s="35"/>
    </row>
    <row r="443" spans="2:11" x14ac:dyDescent="0.35">
      <c r="B443" s="8" t="s">
        <v>4254</v>
      </c>
      <c r="C443" s="57" t="s">
        <v>4255</v>
      </c>
      <c r="D443" s="54" t="s">
        <v>4256</v>
      </c>
      <c r="E443" s="6" t="s">
        <v>71</v>
      </c>
      <c r="F443" s="19">
        <v>5781</v>
      </c>
      <c r="G443" s="24">
        <v>14.65</v>
      </c>
      <c r="H443" s="24">
        <v>0.02</v>
      </c>
      <c r="I443" s="31"/>
      <c r="J443" s="31"/>
      <c r="K443" s="35"/>
    </row>
    <row r="444" spans="2:11" x14ac:dyDescent="0.35">
      <c r="B444" s="8" t="s">
        <v>2649</v>
      </c>
      <c r="C444" s="57" t="s">
        <v>2650</v>
      </c>
      <c r="D444" s="54" t="s">
        <v>2651</v>
      </c>
      <c r="E444" s="6" t="s">
        <v>57</v>
      </c>
      <c r="F444" s="19">
        <v>6616</v>
      </c>
      <c r="G444" s="24">
        <v>14.58</v>
      </c>
      <c r="H444" s="24">
        <v>0.02</v>
      </c>
      <c r="I444" s="31"/>
      <c r="J444" s="31"/>
      <c r="K444" s="35"/>
    </row>
    <row r="445" spans="2:11" x14ac:dyDescent="0.35">
      <c r="B445" s="8" t="s">
        <v>4257</v>
      </c>
      <c r="C445" s="57" t="s">
        <v>4258</v>
      </c>
      <c r="D445" s="54" t="s">
        <v>4259</v>
      </c>
      <c r="E445" s="6" t="s">
        <v>50</v>
      </c>
      <c r="F445" s="19">
        <v>3312</v>
      </c>
      <c r="G445" s="24">
        <v>14.45</v>
      </c>
      <c r="H445" s="24">
        <v>0.02</v>
      </c>
      <c r="I445" s="31"/>
      <c r="J445" s="31"/>
      <c r="K445" s="35"/>
    </row>
    <row r="446" spans="2:11" x14ac:dyDescent="0.35">
      <c r="B446" s="8" t="s">
        <v>310</v>
      </c>
      <c r="C446" s="57" t="s">
        <v>311</v>
      </c>
      <c r="D446" s="54" t="s">
        <v>312</v>
      </c>
      <c r="E446" s="6" t="s">
        <v>71</v>
      </c>
      <c r="F446" s="19">
        <v>4595</v>
      </c>
      <c r="G446" s="24">
        <v>14.4</v>
      </c>
      <c r="H446" s="24">
        <v>0.02</v>
      </c>
      <c r="I446" s="31"/>
      <c r="J446" s="31"/>
      <c r="K446" s="35"/>
    </row>
    <row r="447" spans="2:11" x14ac:dyDescent="0.35">
      <c r="B447" s="8" t="s">
        <v>4260</v>
      </c>
      <c r="C447" s="57" t="s">
        <v>4261</v>
      </c>
      <c r="D447" s="54" t="s">
        <v>4262</v>
      </c>
      <c r="E447" s="6" t="s">
        <v>111</v>
      </c>
      <c r="F447" s="19">
        <v>55503</v>
      </c>
      <c r="G447" s="24">
        <v>14.31</v>
      </c>
      <c r="H447" s="24">
        <v>0.02</v>
      </c>
      <c r="I447" s="31"/>
      <c r="J447" s="31"/>
      <c r="K447" s="35"/>
    </row>
    <row r="448" spans="2:11" x14ac:dyDescent="0.35">
      <c r="B448" s="8" t="s">
        <v>2652</v>
      </c>
      <c r="C448" s="57" t="s">
        <v>2653</v>
      </c>
      <c r="D448" s="54" t="s">
        <v>2654</v>
      </c>
      <c r="E448" s="6" t="s">
        <v>135</v>
      </c>
      <c r="F448" s="19">
        <v>3866</v>
      </c>
      <c r="G448" s="24">
        <v>13.86</v>
      </c>
      <c r="H448" s="24">
        <v>0.02</v>
      </c>
      <c r="I448" s="31"/>
      <c r="J448" s="31"/>
      <c r="K448" s="35"/>
    </row>
    <row r="449" spans="2:11" x14ac:dyDescent="0.35">
      <c r="B449" s="8" t="s">
        <v>4263</v>
      </c>
      <c r="C449" s="57" t="s">
        <v>4264</v>
      </c>
      <c r="D449" s="54" t="s">
        <v>4265</v>
      </c>
      <c r="E449" s="6" t="s">
        <v>150</v>
      </c>
      <c r="F449" s="19">
        <v>261</v>
      </c>
      <c r="G449" s="24">
        <v>13.81</v>
      </c>
      <c r="H449" s="24">
        <v>0.02</v>
      </c>
      <c r="I449" s="31"/>
      <c r="J449" s="31"/>
      <c r="K449" s="35"/>
    </row>
    <row r="450" spans="2:11" x14ac:dyDescent="0.35">
      <c r="B450" s="8" t="s">
        <v>4266</v>
      </c>
      <c r="C450" s="57" t="s">
        <v>4267</v>
      </c>
      <c r="D450" s="54" t="s">
        <v>4268</v>
      </c>
      <c r="E450" s="6" t="s">
        <v>246</v>
      </c>
      <c r="F450" s="19">
        <v>23043</v>
      </c>
      <c r="G450" s="24">
        <v>13.72</v>
      </c>
      <c r="H450" s="24">
        <v>0.02</v>
      </c>
      <c r="I450" s="31"/>
      <c r="J450" s="31"/>
      <c r="K450" s="35"/>
    </row>
    <row r="451" spans="2:11" x14ac:dyDescent="0.35">
      <c r="B451" s="8" t="s">
        <v>3915</v>
      </c>
      <c r="C451" s="57" t="s">
        <v>1388</v>
      </c>
      <c r="D451" s="54" t="s">
        <v>3916</v>
      </c>
      <c r="E451" s="6" t="s">
        <v>43</v>
      </c>
      <c r="F451" s="19">
        <v>31450</v>
      </c>
      <c r="G451" s="24">
        <v>13.69</v>
      </c>
      <c r="H451" s="24">
        <v>0.02</v>
      </c>
      <c r="I451" s="31"/>
      <c r="J451" s="31"/>
      <c r="K451" s="35"/>
    </row>
    <row r="452" spans="2:11" x14ac:dyDescent="0.35">
      <c r="B452" s="8" t="s">
        <v>4269</v>
      </c>
      <c r="C452" s="57" t="s">
        <v>4270</v>
      </c>
      <c r="D452" s="54" t="s">
        <v>4271</v>
      </c>
      <c r="E452" s="6" t="s">
        <v>487</v>
      </c>
      <c r="F452" s="19">
        <v>3921</v>
      </c>
      <c r="G452" s="24">
        <v>13.68</v>
      </c>
      <c r="H452" s="24">
        <v>0.02</v>
      </c>
      <c r="I452" s="31"/>
      <c r="J452" s="31"/>
      <c r="K452" s="35"/>
    </row>
    <row r="453" spans="2:11" x14ac:dyDescent="0.35">
      <c r="B453" s="8" t="s">
        <v>2617</v>
      </c>
      <c r="C453" s="57" t="s">
        <v>2087</v>
      </c>
      <c r="D453" s="54" t="s">
        <v>2618</v>
      </c>
      <c r="E453" s="6" t="s">
        <v>82</v>
      </c>
      <c r="F453" s="19">
        <v>15470</v>
      </c>
      <c r="G453" s="24">
        <v>13.66</v>
      </c>
      <c r="H453" s="24">
        <v>0.02</v>
      </c>
      <c r="I453" s="31"/>
      <c r="J453" s="31"/>
      <c r="K453" s="35"/>
    </row>
    <row r="454" spans="2:11" x14ac:dyDescent="0.35">
      <c r="B454" s="8" t="s">
        <v>4272</v>
      </c>
      <c r="C454" s="57" t="s">
        <v>4273</v>
      </c>
      <c r="D454" s="54" t="s">
        <v>4274</v>
      </c>
      <c r="E454" s="6" t="s">
        <v>164</v>
      </c>
      <c r="F454" s="19">
        <v>6301</v>
      </c>
      <c r="G454" s="24">
        <v>13.57</v>
      </c>
      <c r="H454" s="24">
        <v>0.02</v>
      </c>
      <c r="I454" s="31"/>
      <c r="J454" s="31"/>
      <c r="K454" s="35"/>
    </row>
    <row r="455" spans="2:11" x14ac:dyDescent="0.35">
      <c r="B455" s="8" t="s">
        <v>4275</v>
      </c>
      <c r="C455" s="57" t="s">
        <v>4276</v>
      </c>
      <c r="D455" s="54" t="s">
        <v>4277</v>
      </c>
      <c r="E455" s="6" t="s">
        <v>57</v>
      </c>
      <c r="F455" s="19">
        <v>5175</v>
      </c>
      <c r="G455" s="24">
        <v>13.4</v>
      </c>
      <c r="H455" s="24">
        <v>0.02</v>
      </c>
      <c r="I455" s="31"/>
      <c r="J455" s="31"/>
      <c r="K455" s="35"/>
    </row>
    <row r="456" spans="2:11" x14ac:dyDescent="0.35">
      <c r="B456" s="8" t="s">
        <v>2658</v>
      </c>
      <c r="C456" s="57" t="s">
        <v>2659</v>
      </c>
      <c r="D456" s="54" t="s">
        <v>2660</v>
      </c>
      <c r="E456" s="6" t="s">
        <v>306</v>
      </c>
      <c r="F456" s="19">
        <v>2638</v>
      </c>
      <c r="G456" s="24">
        <v>13.28</v>
      </c>
      <c r="H456" s="24">
        <v>0.02</v>
      </c>
      <c r="I456" s="31"/>
      <c r="J456" s="31"/>
      <c r="K456" s="35"/>
    </row>
    <row r="457" spans="2:11" x14ac:dyDescent="0.35">
      <c r="B457" s="8" t="s">
        <v>449</v>
      </c>
      <c r="C457" s="57" t="s">
        <v>450</v>
      </c>
      <c r="D457" s="54" t="s">
        <v>451</v>
      </c>
      <c r="E457" s="6" t="s">
        <v>306</v>
      </c>
      <c r="F457" s="19">
        <v>3271</v>
      </c>
      <c r="G457" s="24">
        <v>13.23</v>
      </c>
      <c r="H457" s="24">
        <v>0.02</v>
      </c>
      <c r="I457" s="31"/>
      <c r="J457" s="31"/>
      <c r="K457" s="35"/>
    </row>
    <row r="458" spans="2:11" x14ac:dyDescent="0.35">
      <c r="B458" s="8" t="s">
        <v>4278</v>
      </c>
      <c r="C458" s="57" t="s">
        <v>4279</v>
      </c>
      <c r="D458" s="54" t="s">
        <v>4280</v>
      </c>
      <c r="E458" s="6" t="s">
        <v>316</v>
      </c>
      <c r="F458" s="19">
        <v>794</v>
      </c>
      <c r="G458" s="24">
        <v>13.17</v>
      </c>
      <c r="H458" s="24">
        <v>0.02</v>
      </c>
      <c r="I458" s="31"/>
      <c r="J458" s="31"/>
      <c r="K458" s="35"/>
    </row>
    <row r="459" spans="2:11" x14ac:dyDescent="0.35">
      <c r="B459" s="8" t="s">
        <v>4281</v>
      </c>
      <c r="C459" s="57" t="s">
        <v>4282</v>
      </c>
      <c r="D459" s="54" t="s">
        <v>4283</v>
      </c>
      <c r="E459" s="6" t="s">
        <v>135</v>
      </c>
      <c r="F459" s="19">
        <v>1470</v>
      </c>
      <c r="G459" s="24">
        <v>13.09</v>
      </c>
      <c r="H459" s="24">
        <v>0.02</v>
      </c>
      <c r="I459" s="31"/>
      <c r="J459" s="31"/>
      <c r="K459" s="35"/>
    </row>
    <row r="460" spans="2:11" x14ac:dyDescent="0.35">
      <c r="B460" s="8" t="s">
        <v>824</v>
      </c>
      <c r="C460" s="57" t="s">
        <v>825</v>
      </c>
      <c r="D460" s="54" t="s">
        <v>826</v>
      </c>
      <c r="E460" s="6" t="s">
        <v>316</v>
      </c>
      <c r="F460" s="19">
        <v>1839</v>
      </c>
      <c r="G460" s="24">
        <v>12.74</v>
      </c>
      <c r="H460" s="24">
        <v>0.02</v>
      </c>
      <c r="I460" s="31"/>
      <c r="J460" s="31"/>
      <c r="K460" s="35"/>
    </row>
    <row r="461" spans="2:11" x14ac:dyDescent="0.35">
      <c r="B461" s="8" t="s">
        <v>4284</v>
      </c>
      <c r="C461" s="57" t="s">
        <v>4285</v>
      </c>
      <c r="D461" s="54" t="s">
        <v>4286</v>
      </c>
      <c r="E461" s="6" t="s">
        <v>71</v>
      </c>
      <c r="F461" s="19">
        <v>1302</v>
      </c>
      <c r="G461" s="24">
        <v>12.66</v>
      </c>
      <c r="H461" s="24">
        <v>0.02</v>
      </c>
      <c r="I461" s="31"/>
      <c r="J461" s="31"/>
      <c r="K461" s="35"/>
    </row>
    <row r="462" spans="2:11" x14ac:dyDescent="0.35">
      <c r="B462" s="8" t="s">
        <v>4287</v>
      </c>
      <c r="C462" s="57" t="s">
        <v>4288</v>
      </c>
      <c r="D462" s="54" t="s">
        <v>4289</v>
      </c>
      <c r="E462" s="6" t="s">
        <v>57</v>
      </c>
      <c r="F462" s="19">
        <v>6144</v>
      </c>
      <c r="G462" s="24">
        <v>12.57</v>
      </c>
      <c r="H462" s="24">
        <v>0.02</v>
      </c>
      <c r="I462" s="31"/>
      <c r="J462" s="31"/>
      <c r="K462" s="35"/>
    </row>
    <row r="463" spans="2:11" x14ac:dyDescent="0.35">
      <c r="B463" s="8" t="s">
        <v>4290</v>
      </c>
      <c r="C463" s="57" t="s">
        <v>4291</v>
      </c>
      <c r="D463" s="54" t="s">
        <v>4292</v>
      </c>
      <c r="E463" s="6" t="s">
        <v>157</v>
      </c>
      <c r="F463" s="19">
        <v>10166</v>
      </c>
      <c r="G463" s="24">
        <v>12.55</v>
      </c>
      <c r="H463" s="24">
        <v>0.02</v>
      </c>
      <c r="I463" s="31"/>
      <c r="J463" s="31"/>
      <c r="K463" s="35"/>
    </row>
    <row r="464" spans="2:11" x14ac:dyDescent="0.35">
      <c r="B464" s="8" t="s">
        <v>4293</v>
      </c>
      <c r="C464" s="57" t="s">
        <v>4294</v>
      </c>
      <c r="D464" s="54" t="s">
        <v>4295</v>
      </c>
      <c r="E464" s="6" t="s">
        <v>50</v>
      </c>
      <c r="F464" s="19">
        <v>3262</v>
      </c>
      <c r="G464" s="24">
        <v>12.5</v>
      </c>
      <c r="H464" s="24">
        <v>0.02</v>
      </c>
      <c r="I464" s="31"/>
      <c r="J464" s="31"/>
      <c r="K464" s="35"/>
    </row>
    <row r="465" spans="2:11" x14ac:dyDescent="0.35">
      <c r="B465" s="8" t="s">
        <v>4296</v>
      </c>
      <c r="C465" s="57" t="s">
        <v>4297</v>
      </c>
      <c r="D465" s="54" t="s">
        <v>4298</v>
      </c>
      <c r="E465" s="6" t="s">
        <v>316</v>
      </c>
      <c r="F465" s="19">
        <v>1747</v>
      </c>
      <c r="G465" s="24">
        <v>12.49</v>
      </c>
      <c r="H465" s="24">
        <v>0.02</v>
      </c>
      <c r="I465" s="31"/>
      <c r="J465" s="31"/>
      <c r="K465" s="35"/>
    </row>
    <row r="466" spans="2:11" x14ac:dyDescent="0.35">
      <c r="B466" s="8" t="s">
        <v>4299</v>
      </c>
      <c r="C466" s="57" t="s">
        <v>1339</v>
      </c>
      <c r="D466" s="54" t="s">
        <v>4300</v>
      </c>
      <c r="E466" s="6" t="s">
        <v>494</v>
      </c>
      <c r="F466" s="19">
        <v>29943</v>
      </c>
      <c r="G466" s="24">
        <v>12.37</v>
      </c>
      <c r="H466" s="24">
        <v>0.02</v>
      </c>
      <c r="I466" s="31"/>
      <c r="J466" s="31"/>
      <c r="K466" s="35"/>
    </row>
    <row r="467" spans="2:11" x14ac:dyDescent="0.35">
      <c r="B467" s="8" t="s">
        <v>4301</v>
      </c>
      <c r="C467" s="57" t="s">
        <v>4302</v>
      </c>
      <c r="D467" s="54" t="s">
        <v>4303</v>
      </c>
      <c r="E467" s="6" t="s">
        <v>306</v>
      </c>
      <c r="F467" s="19">
        <v>1033</v>
      </c>
      <c r="G467" s="24">
        <v>12.33</v>
      </c>
      <c r="H467" s="24">
        <v>0.02</v>
      </c>
      <c r="I467" s="31"/>
      <c r="J467" s="31"/>
      <c r="K467" s="35"/>
    </row>
    <row r="468" spans="2:11" x14ac:dyDescent="0.35">
      <c r="B468" s="8" t="s">
        <v>2655</v>
      </c>
      <c r="C468" s="57" t="s">
        <v>2656</v>
      </c>
      <c r="D468" s="54" t="s">
        <v>2657</v>
      </c>
      <c r="E468" s="6" t="s">
        <v>306</v>
      </c>
      <c r="F468" s="19">
        <v>350</v>
      </c>
      <c r="G468" s="24">
        <v>12.26</v>
      </c>
      <c r="H468" s="24">
        <v>0.02</v>
      </c>
      <c r="I468" s="31"/>
      <c r="J468" s="31"/>
      <c r="K468" s="35"/>
    </row>
    <row r="469" spans="2:11" x14ac:dyDescent="0.35">
      <c r="B469" s="8" t="s">
        <v>4304</v>
      </c>
      <c r="C469" s="57" t="s">
        <v>4305</v>
      </c>
      <c r="D469" s="54" t="s">
        <v>4306</v>
      </c>
      <c r="E469" s="6" t="s">
        <v>82</v>
      </c>
      <c r="F469" s="19">
        <v>29606</v>
      </c>
      <c r="G469" s="24">
        <v>12.17</v>
      </c>
      <c r="H469" s="24">
        <v>0.02</v>
      </c>
      <c r="I469" s="31"/>
      <c r="J469" s="31"/>
      <c r="K469" s="35"/>
    </row>
    <row r="470" spans="2:11" x14ac:dyDescent="0.35">
      <c r="B470" s="8" t="s">
        <v>4307</v>
      </c>
      <c r="C470" s="57" t="s">
        <v>4308</v>
      </c>
      <c r="D470" s="54" t="s">
        <v>4309</v>
      </c>
      <c r="E470" s="6" t="s">
        <v>43</v>
      </c>
      <c r="F470" s="19">
        <v>27606</v>
      </c>
      <c r="G470" s="24">
        <v>12.14</v>
      </c>
      <c r="H470" s="24">
        <v>0.02</v>
      </c>
      <c r="I470" s="31"/>
      <c r="J470" s="31"/>
      <c r="K470" s="35"/>
    </row>
    <row r="471" spans="2:11" x14ac:dyDescent="0.35">
      <c r="B471" s="8" t="s">
        <v>1752</v>
      </c>
      <c r="C471" s="57" t="s">
        <v>1753</v>
      </c>
      <c r="D471" s="54" t="s">
        <v>1754</v>
      </c>
      <c r="E471" s="6" t="s">
        <v>135</v>
      </c>
      <c r="F471" s="19">
        <v>3063</v>
      </c>
      <c r="G471" s="24">
        <v>11.99</v>
      </c>
      <c r="H471" s="24">
        <v>0.02</v>
      </c>
      <c r="I471" s="31"/>
      <c r="J471" s="31"/>
      <c r="K471" s="35"/>
    </row>
    <row r="472" spans="2:11" x14ac:dyDescent="0.35">
      <c r="B472" s="8" t="s">
        <v>4310</v>
      </c>
      <c r="C472" s="57" t="s">
        <v>4311</v>
      </c>
      <c r="D472" s="54" t="s">
        <v>4312</v>
      </c>
      <c r="E472" s="6" t="s">
        <v>135</v>
      </c>
      <c r="F472" s="19">
        <v>1917</v>
      </c>
      <c r="G472" s="24">
        <v>11.75</v>
      </c>
      <c r="H472" s="24">
        <v>0.02</v>
      </c>
      <c r="I472" s="31"/>
      <c r="J472" s="31"/>
      <c r="K472" s="35"/>
    </row>
    <row r="473" spans="2:11" x14ac:dyDescent="0.35">
      <c r="B473" s="8" t="s">
        <v>4313</v>
      </c>
      <c r="C473" s="57" t="s">
        <v>4314</v>
      </c>
      <c r="D473" s="54" t="s">
        <v>4315</v>
      </c>
      <c r="E473" s="6" t="s">
        <v>290</v>
      </c>
      <c r="F473" s="19">
        <v>2764</v>
      </c>
      <c r="G473" s="24">
        <v>11.44</v>
      </c>
      <c r="H473" s="24">
        <v>0.02</v>
      </c>
      <c r="I473" s="31"/>
      <c r="J473" s="31"/>
      <c r="K473" s="35"/>
    </row>
    <row r="474" spans="2:11" x14ac:dyDescent="0.35">
      <c r="B474" s="8" t="s">
        <v>4316</v>
      </c>
      <c r="C474" s="57" t="s">
        <v>4317</v>
      </c>
      <c r="D474" s="54" t="s">
        <v>4318</v>
      </c>
      <c r="E474" s="6" t="s">
        <v>202</v>
      </c>
      <c r="F474" s="19">
        <v>7754</v>
      </c>
      <c r="G474" s="24">
        <v>11.32</v>
      </c>
      <c r="H474" s="24">
        <v>0.02</v>
      </c>
      <c r="I474" s="31"/>
      <c r="J474" s="31"/>
      <c r="K474" s="35"/>
    </row>
    <row r="475" spans="2:11" x14ac:dyDescent="0.35">
      <c r="B475" s="8" t="s">
        <v>284</v>
      </c>
      <c r="C475" s="57" t="s">
        <v>285</v>
      </c>
      <c r="D475" s="54" t="s">
        <v>286</v>
      </c>
      <c r="E475" s="6" t="s">
        <v>57</v>
      </c>
      <c r="F475" s="19">
        <v>1125</v>
      </c>
      <c r="G475" s="24">
        <v>11.31</v>
      </c>
      <c r="H475" s="24">
        <v>0.02</v>
      </c>
      <c r="I475" s="31"/>
      <c r="J475" s="31"/>
      <c r="K475" s="35"/>
    </row>
    <row r="476" spans="2:11" x14ac:dyDescent="0.35">
      <c r="B476" s="8" t="s">
        <v>4319</v>
      </c>
      <c r="C476" s="57" t="s">
        <v>4320</v>
      </c>
      <c r="D476" s="54" t="s">
        <v>4321</v>
      </c>
      <c r="E476" s="6" t="s">
        <v>246</v>
      </c>
      <c r="F476" s="19">
        <v>4004</v>
      </c>
      <c r="G476" s="24">
        <v>11.26</v>
      </c>
      <c r="H476" s="24">
        <v>0.01</v>
      </c>
      <c r="I476" s="31"/>
      <c r="J476" s="31"/>
      <c r="K476" s="35"/>
    </row>
    <row r="477" spans="2:11" x14ac:dyDescent="0.35">
      <c r="B477" s="8" t="s">
        <v>868</v>
      </c>
      <c r="C477" s="57" t="s">
        <v>869</v>
      </c>
      <c r="D477" s="54" t="s">
        <v>870</v>
      </c>
      <c r="E477" s="6" t="s">
        <v>146</v>
      </c>
      <c r="F477" s="19">
        <v>2149</v>
      </c>
      <c r="G477" s="24">
        <v>11.05</v>
      </c>
      <c r="H477" s="24">
        <v>0.01</v>
      </c>
      <c r="I477" s="31"/>
      <c r="J477" s="31"/>
      <c r="K477" s="35"/>
    </row>
    <row r="478" spans="2:11" x14ac:dyDescent="0.35">
      <c r="B478" s="8" t="s">
        <v>4322</v>
      </c>
      <c r="C478" s="57" t="s">
        <v>4323</v>
      </c>
      <c r="D478" s="54" t="s">
        <v>4324</v>
      </c>
      <c r="E478" s="6" t="s">
        <v>150</v>
      </c>
      <c r="F478" s="19">
        <v>1981</v>
      </c>
      <c r="G478" s="24">
        <v>10.97</v>
      </c>
      <c r="H478" s="24">
        <v>0.01</v>
      </c>
      <c r="I478" s="31"/>
      <c r="J478" s="31"/>
      <c r="K478" s="35"/>
    </row>
    <row r="479" spans="2:11" x14ac:dyDescent="0.35">
      <c r="B479" s="8" t="s">
        <v>424</v>
      </c>
      <c r="C479" s="57" t="s">
        <v>425</v>
      </c>
      <c r="D479" s="54" t="s">
        <v>426</v>
      </c>
      <c r="E479" s="6" t="s">
        <v>157</v>
      </c>
      <c r="F479" s="19">
        <v>3454</v>
      </c>
      <c r="G479" s="24">
        <v>10.94</v>
      </c>
      <c r="H479" s="24">
        <v>0.01</v>
      </c>
      <c r="I479" s="31"/>
      <c r="J479" s="31"/>
      <c r="K479" s="35"/>
    </row>
    <row r="480" spans="2:11" x14ac:dyDescent="0.35">
      <c r="B480" s="8" t="s">
        <v>4328</v>
      </c>
      <c r="C480" s="57" t="s">
        <v>4329</v>
      </c>
      <c r="D480" s="54" t="s">
        <v>4330</v>
      </c>
      <c r="E480" s="6" t="s">
        <v>4090</v>
      </c>
      <c r="F480" s="19">
        <v>4429</v>
      </c>
      <c r="G480" s="24">
        <v>10.9</v>
      </c>
      <c r="H480" s="24">
        <v>0.01</v>
      </c>
      <c r="I480" s="31"/>
      <c r="J480" s="31"/>
      <c r="K480" s="35"/>
    </row>
    <row r="481" spans="2:11" x14ac:dyDescent="0.35">
      <c r="B481" s="8" t="s">
        <v>4325</v>
      </c>
      <c r="C481" s="57" t="s">
        <v>4326</v>
      </c>
      <c r="D481" s="54" t="s">
        <v>4327</v>
      </c>
      <c r="E481" s="6" t="s">
        <v>135</v>
      </c>
      <c r="F481" s="19">
        <v>2781</v>
      </c>
      <c r="G481" s="24">
        <v>10.89</v>
      </c>
      <c r="H481" s="24">
        <v>0.01</v>
      </c>
      <c r="I481" s="31"/>
      <c r="J481" s="31"/>
      <c r="K481" s="35"/>
    </row>
    <row r="482" spans="2:11" x14ac:dyDescent="0.35">
      <c r="B482" s="8" t="s">
        <v>4334</v>
      </c>
      <c r="C482" s="57" t="s">
        <v>4335</v>
      </c>
      <c r="D482" s="54" t="s">
        <v>4336</v>
      </c>
      <c r="E482" s="6" t="s">
        <v>115</v>
      </c>
      <c r="F482" s="19">
        <v>743</v>
      </c>
      <c r="G482" s="24">
        <v>10.8</v>
      </c>
      <c r="H482" s="24">
        <v>0.01</v>
      </c>
      <c r="I482" s="31"/>
      <c r="J482" s="31"/>
      <c r="K482" s="35"/>
    </row>
    <row r="483" spans="2:11" x14ac:dyDescent="0.35">
      <c r="B483" s="8" t="s">
        <v>4331</v>
      </c>
      <c r="C483" s="57" t="s">
        <v>4332</v>
      </c>
      <c r="D483" s="54" t="s">
        <v>4333</v>
      </c>
      <c r="E483" s="6" t="s">
        <v>50</v>
      </c>
      <c r="F483" s="19">
        <v>648</v>
      </c>
      <c r="G483" s="24">
        <v>10.79</v>
      </c>
      <c r="H483" s="24">
        <v>0.01</v>
      </c>
      <c r="I483" s="31"/>
      <c r="J483" s="31"/>
      <c r="K483" s="35"/>
    </row>
    <row r="484" spans="2:11" x14ac:dyDescent="0.35">
      <c r="B484" s="8" t="s">
        <v>4337</v>
      </c>
      <c r="C484" s="57" t="s">
        <v>4338</v>
      </c>
      <c r="D484" s="54" t="s">
        <v>4339</v>
      </c>
      <c r="E484" s="6" t="s">
        <v>306</v>
      </c>
      <c r="F484" s="19">
        <v>637</v>
      </c>
      <c r="G484" s="24">
        <v>10.130000000000001</v>
      </c>
      <c r="H484" s="24">
        <v>0.01</v>
      </c>
      <c r="I484" s="31"/>
      <c r="J484" s="31"/>
      <c r="K484" s="35"/>
    </row>
    <row r="485" spans="2:11" x14ac:dyDescent="0.35">
      <c r="B485" s="8" t="s">
        <v>4340</v>
      </c>
      <c r="C485" s="57" t="s">
        <v>4341</v>
      </c>
      <c r="D485" s="54" t="s">
        <v>4342</v>
      </c>
      <c r="E485" s="6" t="s">
        <v>487</v>
      </c>
      <c r="F485" s="19">
        <v>36532</v>
      </c>
      <c r="G485" s="24">
        <v>10.050000000000001</v>
      </c>
      <c r="H485" s="24">
        <v>0.01</v>
      </c>
      <c r="I485" s="31"/>
      <c r="J485" s="31"/>
      <c r="K485" s="35"/>
    </row>
    <row r="486" spans="2:11" x14ac:dyDescent="0.35">
      <c r="B486" s="8" t="s">
        <v>4343</v>
      </c>
      <c r="C486" s="57" t="s">
        <v>4344</v>
      </c>
      <c r="D486" s="54" t="s">
        <v>4345</v>
      </c>
      <c r="E486" s="6" t="s">
        <v>75</v>
      </c>
      <c r="F486" s="19">
        <v>2209</v>
      </c>
      <c r="G486" s="24">
        <v>9.98</v>
      </c>
      <c r="H486" s="24">
        <v>0.01</v>
      </c>
      <c r="I486" s="31"/>
      <c r="J486" s="31"/>
      <c r="K486" s="35"/>
    </row>
    <row r="487" spans="2:11" x14ac:dyDescent="0.35">
      <c r="B487" s="8" t="s">
        <v>4346</v>
      </c>
      <c r="C487" s="57" t="s">
        <v>4347</v>
      </c>
      <c r="D487" s="54" t="s">
        <v>4348</v>
      </c>
      <c r="E487" s="6" t="s">
        <v>135</v>
      </c>
      <c r="F487" s="19">
        <v>1030</v>
      </c>
      <c r="G487" s="24">
        <v>9.8800000000000008</v>
      </c>
      <c r="H487" s="24">
        <v>0.01</v>
      </c>
      <c r="I487" s="31"/>
      <c r="J487" s="31"/>
      <c r="K487" s="35"/>
    </row>
    <row r="488" spans="2:11" x14ac:dyDescent="0.35">
      <c r="B488" s="8" t="s">
        <v>4349</v>
      </c>
      <c r="C488" s="57" t="s">
        <v>4350</v>
      </c>
      <c r="D488" s="54" t="s">
        <v>4351</v>
      </c>
      <c r="E488" s="6" t="s">
        <v>150</v>
      </c>
      <c r="F488" s="19">
        <v>6171</v>
      </c>
      <c r="G488" s="24">
        <v>9.83</v>
      </c>
      <c r="H488" s="24">
        <v>0.01</v>
      </c>
      <c r="I488" s="31"/>
      <c r="J488" s="31"/>
      <c r="K488" s="35"/>
    </row>
    <row r="489" spans="2:11" x14ac:dyDescent="0.35">
      <c r="B489" s="8" t="s">
        <v>4352</v>
      </c>
      <c r="C489" s="57" t="s">
        <v>4353</v>
      </c>
      <c r="D489" s="54" t="s">
        <v>4354</v>
      </c>
      <c r="E489" s="6" t="s">
        <v>131</v>
      </c>
      <c r="F489" s="19">
        <v>1852</v>
      </c>
      <c r="G489" s="24">
        <v>9.57</v>
      </c>
      <c r="H489" s="24">
        <v>0.01</v>
      </c>
      <c r="I489" s="31"/>
      <c r="J489" s="31"/>
      <c r="K489" s="35"/>
    </row>
    <row r="490" spans="2:11" x14ac:dyDescent="0.35">
      <c r="B490" s="8" t="s">
        <v>785</v>
      </c>
      <c r="C490" s="57" t="s">
        <v>786</v>
      </c>
      <c r="D490" s="54" t="s">
        <v>787</v>
      </c>
      <c r="E490" s="6" t="s">
        <v>150</v>
      </c>
      <c r="F490" s="19">
        <v>3669</v>
      </c>
      <c r="G490" s="24">
        <v>9.56</v>
      </c>
      <c r="H490" s="24">
        <v>0.01</v>
      </c>
      <c r="I490" s="31"/>
      <c r="J490" s="31"/>
      <c r="K490" s="35"/>
    </row>
    <row r="491" spans="2:11" x14ac:dyDescent="0.35">
      <c r="B491" s="8" t="s">
        <v>4355</v>
      </c>
      <c r="C491" s="57" t="s">
        <v>4356</v>
      </c>
      <c r="D491" s="54" t="s">
        <v>4357</v>
      </c>
      <c r="E491" s="6" t="s">
        <v>127</v>
      </c>
      <c r="F491" s="19">
        <v>80844</v>
      </c>
      <c r="G491" s="24">
        <v>9.4700000000000006</v>
      </c>
      <c r="H491" s="24">
        <v>0.01</v>
      </c>
      <c r="I491" s="31"/>
      <c r="J491" s="31"/>
      <c r="K491" s="35"/>
    </row>
    <row r="492" spans="2:11" x14ac:dyDescent="0.35">
      <c r="B492" s="8" t="s">
        <v>861</v>
      </c>
      <c r="C492" s="57" t="s">
        <v>862</v>
      </c>
      <c r="D492" s="54" t="s">
        <v>863</v>
      </c>
      <c r="E492" s="6" t="s">
        <v>127</v>
      </c>
      <c r="F492" s="19">
        <v>788</v>
      </c>
      <c r="G492" s="24">
        <v>9.4600000000000009</v>
      </c>
      <c r="H492" s="24">
        <v>0.01</v>
      </c>
      <c r="I492" s="31"/>
      <c r="J492" s="31"/>
      <c r="K492" s="35"/>
    </row>
    <row r="493" spans="2:11" x14ac:dyDescent="0.35">
      <c r="B493" s="8" t="s">
        <v>2042</v>
      </c>
      <c r="C493" s="57" t="s">
        <v>2043</v>
      </c>
      <c r="D493" s="54" t="s">
        <v>2044</v>
      </c>
      <c r="E493" s="6" t="s">
        <v>150</v>
      </c>
      <c r="F493" s="19">
        <v>3058</v>
      </c>
      <c r="G493" s="24">
        <v>9.25</v>
      </c>
      <c r="H493" s="24">
        <v>0.01</v>
      </c>
      <c r="I493" s="31"/>
      <c r="J493" s="31"/>
      <c r="K493" s="35"/>
    </row>
    <row r="494" spans="2:11" x14ac:dyDescent="0.35">
      <c r="B494" s="8" t="s">
        <v>4358</v>
      </c>
      <c r="C494" s="57" t="s">
        <v>4359</v>
      </c>
      <c r="D494" s="54" t="s">
        <v>4360</v>
      </c>
      <c r="E494" s="6" t="s">
        <v>43</v>
      </c>
      <c r="F494" s="19">
        <v>25333</v>
      </c>
      <c r="G494" s="24">
        <v>9.2100000000000009</v>
      </c>
      <c r="H494" s="24">
        <v>0.01</v>
      </c>
      <c r="I494" s="31"/>
      <c r="J494" s="31"/>
      <c r="K494" s="35"/>
    </row>
    <row r="495" spans="2:11" x14ac:dyDescent="0.35">
      <c r="B495" s="8" t="s">
        <v>4361</v>
      </c>
      <c r="C495" s="57" t="s">
        <v>4362</v>
      </c>
      <c r="D495" s="54" t="s">
        <v>4363</v>
      </c>
      <c r="E495" s="6" t="s">
        <v>969</v>
      </c>
      <c r="F495" s="19">
        <v>3796</v>
      </c>
      <c r="G495" s="24">
        <v>9.16</v>
      </c>
      <c r="H495" s="24">
        <v>0.01</v>
      </c>
      <c r="I495" s="31"/>
      <c r="J495" s="31"/>
      <c r="K495" s="35"/>
    </row>
    <row r="496" spans="2:11" x14ac:dyDescent="0.35">
      <c r="B496" s="8" t="s">
        <v>3917</v>
      </c>
      <c r="C496" s="57" t="s">
        <v>3918</v>
      </c>
      <c r="D496" s="54" t="s">
        <v>3919</v>
      </c>
      <c r="E496" s="6" t="s">
        <v>75</v>
      </c>
      <c r="F496" s="19">
        <v>8400</v>
      </c>
      <c r="G496" s="24">
        <v>8.89</v>
      </c>
      <c r="H496" s="24">
        <v>0.01</v>
      </c>
      <c r="I496" s="31"/>
      <c r="J496" s="31"/>
      <c r="K496" s="35"/>
    </row>
    <row r="497" spans="2:11" x14ac:dyDescent="0.35">
      <c r="B497" s="8" t="s">
        <v>4364</v>
      </c>
      <c r="C497" s="57" t="s">
        <v>4365</v>
      </c>
      <c r="D497" s="54" t="s">
        <v>4366</v>
      </c>
      <c r="E497" s="6" t="s">
        <v>202</v>
      </c>
      <c r="F497" s="19">
        <v>6418</v>
      </c>
      <c r="G497" s="24">
        <v>8.84</v>
      </c>
      <c r="H497" s="24">
        <v>0.01</v>
      </c>
      <c r="I497" s="31"/>
      <c r="J497" s="31"/>
      <c r="K497" s="35"/>
    </row>
    <row r="498" spans="2:11" x14ac:dyDescent="0.35">
      <c r="B498" s="8" t="s">
        <v>4367</v>
      </c>
      <c r="C498" s="57" t="s">
        <v>4368</v>
      </c>
      <c r="D498" s="54" t="s">
        <v>4369</v>
      </c>
      <c r="E498" s="6" t="s">
        <v>111</v>
      </c>
      <c r="F498" s="19">
        <v>56917</v>
      </c>
      <c r="G498" s="24">
        <v>8.74</v>
      </c>
      <c r="H498" s="24">
        <v>0.01</v>
      </c>
      <c r="I498" s="31"/>
      <c r="J498" s="31"/>
      <c r="K498" s="35"/>
    </row>
    <row r="499" spans="2:11" x14ac:dyDescent="0.35">
      <c r="B499" s="8" t="s">
        <v>4370</v>
      </c>
      <c r="C499" s="57" t="s">
        <v>4371</v>
      </c>
      <c r="D499" s="54" t="s">
        <v>4372</v>
      </c>
      <c r="E499" s="6" t="s">
        <v>123</v>
      </c>
      <c r="F499" s="19">
        <v>1011</v>
      </c>
      <c r="G499" s="24">
        <v>8.49</v>
      </c>
      <c r="H499" s="24">
        <v>0.01</v>
      </c>
      <c r="I499" s="31"/>
      <c r="J499" s="31"/>
      <c r="K499" s="35"/>
    </row>
    <row r="500" spans="2:11" x14ac:dyDescent="0.35">
      <c r="B500" s="8" t="s">
        <v>4373</v>
      </c>
      <c r="C500" s="57" t="s">
        <v>4374</v>
      </c>
      <c r="D500" s="54" t="s">
        <v>4375</v>
      </c>
      <c r="E500" s="6" t="s">
        <v>96</v>
      </c>
      <c r="F500" s="19">
        <v>760</v>
      </c>
      <c r="G500" s="24">
        <v>7.46</v>
      </c>
      <c r="H500" s="24">
        <v>0.01</v>
      </c>
      <c r="I500" s="31"/>
      <c r="J500" s="31"/>
      <c r="K500" s="35"/>
    </row>
    <row r="501" spans="2:11" x14ac:dyDescent="0.35">
      <c r="B501" s="8" t="s">
        <v>4376</v>
      </c>
      <c r="C501" s="57" t="s">
        <v>4377</v>
      </c>
      <c r="D501" s="54" t="s">
        <v>4378</v>
      </c>
      <c r="E501" s="6" t="s">
        <v>433</v>
      </c>
      <c r="F501" s="19">
        <v>6334</v>
      </c>
      <c r="G501" s="24">
        <v>7.41</v>
      </c>
      <c r="H501" s="24">
        <v>0.01</v>
      </c>
      <c r="I501" s="31"/>
      <c r="J501" s="31"/>
      <c r="K501" s="35"/>
    </row>
    <row r="502" spans="2:11" x14ac:dyDescent="0.35">
      <c r="B502" s="8" t="s">
        <v>4379</v>
      </c>
      <c r="C502" s="57" t="s">
        <v>4380</v>
      </c>
      <c r="D502" s="54" t="s">
        <v>4381</v>
      </c>
      <c r="E502" s="6" t="s">
        <v>131</v>
      </c>
      <c r="F502" s="19">
        <v>1757</v>
      </c>
      <c r="G502" s="24">
        <v>7.41</v>
      </c>
      <c r="H502" s="24">
        <v>0.01</v>
      </c>
      <c r="I502" s="31"/>
      <c r="J502" s="31"/>
      <c r="K502" s="35"/>
    </row>
    <row r="503" spans="2:11" x14ac:dyDescent="0.35">
      <c r="B503" s="8" t="s">
        <v>855</v>
      </c>
      <c r="C503" s="57" t="s">
        <v>856</v>
      </c>
      <c r="D503" s="54" t="s">
        <v>857</v>
      </c>
      <c r="E503" s="6" t="s">
        <v>246</v>
      </c>
      <c r="F503" s="19">
        <v>729</v>
      </c>
      <c r="G503" s="24">
        <v>7.14</v>
      </c>
      <c r="H503" s="24">
        <v>0.01</v>
      </c>
      <c r="I503" s="31"/>
      <c r="J503" s="31"/>
      <c r="K503" s="35"/>
    </row>
    <row r="504" spans="2:11" x14ac:dyDescent="0.35">
      <c r="B504" s="8" t="s">
        <v>4382</v>
      </c>
      <c r="C504" s="57" t="s">
        <v>4383</v>
      </c>
      <c r="D504" s="54" t="s">
        <v>4384</v>
      </c>
      <c r="E504" s="6" t="s">
        <v>487</v>
      </c>
      <c r="F504" s="19">
        <v>6395</v>
      </c>
      <c r="G504" s="24">
        <v>6.64</v>
      </c>
      <c r="H504" s="24">
        <v>0.01</v>
      </c>
      <c r="I504" s="31"/>
      <c r="J504" s="31"/>
      <c r="K504" s="35"/>
    </row>
    <row r="505" spans="2:11" x14ac:dyDescent="0.35">
      <c r="B505" s="8" t="s">
        <v>4385</v>
      </c>
      <c r="C505" s="57" t="s">
        <v>4386</v>
      </c>
      <c r="D505" s="54" t="s">
        <v>4387</v>
      </c>
      <c r="E505" s="6" t="s">
        <v>123</v>
      </c>
      <c r="F505" s="19">
        <v>15915</v>
      </c>
      <c r="G505" s="24">
        <v>6.53</v>
      </c>
      <c r="H505" s="24">
        <v>0.01</v>
      </c>
      <c r="I505" s="31"/>
      <c r="J505" s="31"/>
      <c r="K505" s="35"/>
    </row>
    <row r="506" spans="2:11" x14ac:dyDescent="0.35">
      <c r="B506" s="8" t="s">
        <v>4388</v>
      </c>
      <c r="C506" s="57" t="s">
        <v>4389</v>
      </c>
      <c r="D506" s="54" t="s">
        <v>4390</v>
      </c>
      <c r="E506" s="6" t="s">
        <v>306</v>
      </c>
      <c r="F506" s="19">
        <v>496</v>
      </c>
      <c r="G506" s="24">
        <v>6.42</v>
      </c>
      <c r="H506" s="24">
        <v>0.01</v>
      </c>
      <c r="I506" s="31"/>
      <c r="J506" s="31"/>
      <c r="K506" s="35"/>
    </row>
    <row r="507" spans="2:11" x14ac:dyDescent="0.35">
      <c r="B507" s="8" t="s">
        <v>4391</v>
      </c>
      <c r="C507" s="57" t="s">
        <v>4392</v>
      </c>
      <c r="D507" s="54" t="s">
        <v>4393</v>
      </c>
      <c r="E507" s="6" t="s">
        <v>96</v>
      </c>
      <c r="F507" s="19">
        <v>4566</v>
      </c>
      <c r="G507" s="24">
        <v>5.13</v>
      </c>
      <c r="H507" s="24">
        <v>0.01</v>
      </c>
      <c r="I507" s="31"/>
      <c r="J507" s="31"/>
      <c r="K507" s="35"/>
    </row>
    <row r="508" spans="2:11" x14ac:dyDescent="0.35">
      <c r="B508" s="8" t="s">
        <v>928</v>
      </c>
      <c r="C508" s="57" t="s">
        <v>929</v>
      </c>
      <c r="D508" s="54" t="s">
        <v>930</v>
      </c>
      <c r="E508" s="6" t="s">
        <v>96</v>
      </c>
      <c r="F508" s="19">
        <v>979</v>
      </c>
      <c r="G508" s="24">
        <v>4.46</v>
      </c>
      <c r="H508" s="24">
        <v>0.01</v>
      </c>
      <c r="I508" s="31"/>
      <c r="J508" s="31"/>
      <c r="K508" s="35"/>
    </row>
    <row r="509" spans="2:11" x14ac:dyDescent="0.35">
      <c r="B509" s="8" t="s">
        <v>4394</v>
      </c>
      <c r="C509" s="57" t="s">
        <v>4395</v>
      </c>
      <c r="D509" s="54" t="s">
        <v>4396</v>
      </c>
      <c r="E509" s="6" t="s">
        <v>838</v>
      </c>
      <c r="F509" s="19">
        <v>6941</v>
      </c>
      <c r="G509" s="24">
        <v>3.42</v>
      </c>
      <c r="H509" s="24" t="s">
        <v>4927</v>
      </c>
      <c r="I509" s="31"/>
      <c r="J509" s="31"/>
      <c r="K509" s="35"/>
    </row>
    <row r="510" spans="2:11" x14ac:dyDescent="0.35">
      <c r="C510" s="58" t="s">
        <v>175</v>
      </c>
      <c r="D510" s="54"/>
      <c r="E510" s="6"/>
      <c r="F510" s="19"/>
      <c r="G510" s="25">
        <v>75157.27</v>
      </c>
      <c r="H510" s="25">
        <v>99.95</v>
      </c>
      <c r="I510" s="31"/>
      <c r="J510" s="31"/>
      <c r="K510" s="35"/>
    </row>
    <row r="511" spans="2:11" x14ac:dyDescent="0.35">
      <c r="C511" s="57"/>
      <c r="D511" s="54"/>
      <c r="E511" s="6"/>
      <c r="F511" s="19"/>
      <c r="G511" s="24"/>
      <c r="H511" s="24"/>
      <c r="I511" s="31"/>
      <c r="J511" s="31"/>
      <c r="K511" s="35"/>
    </row>
    <row r="512" spans="2:11" x14ac:dyDescent="0.35">
      <c r="C512" s="58" t="s">
        <v>3</v>
      </c>
      <c r="D512" s="54"/>
      <c r="E512" s="6"/>
      <c r="F512" s="19"/>
      <c r="G512" s="24" t="s">
        <v>2</v>
      </c>
      <c r="H512" s="24" t="s">
        <v>2</v>
      </c>
      <c r="I512" s="31"/>
      <c r="J512" s="31"/>
      <c r="K512" s="35"/>
    </row>
    <row r="513" spans="3:11" x14ac:dyDescent="0.35">
      <c r="C513" s="57"/>
      <c r="D513" s="54"/>
      <c r="E513" s="6"/>
      <c r="F513" s="19"/>
      <c r="G513" s="24"/>
      <c r="H513" s="24"/>
      <c r="I513" s="31"/>
      <c r="J513" s="31"/>
      <c r="K513" s="35"/>
    </row>
    <row r="514" spans="3:11" x14ac:dyDescent="0.35">
      <c r="C514" s="58" t="s">
        <v>4</v>
      </c>
      <c r="D514" s="54"/>
      <c r="E514" s="6"/>
      <c r="F514" s="19"/>
      <c r="G514" s="24" t="s">
        <v>2</v>
      </c>
      <c r="H514" s="24" t="s">
        <v>2</v>
      </c>
      <c r="I514" s="31"/>
      <c r="J514" s="31"/>
      <c r="K514" s="35"/>
    </row>
    <row r="515" spans="3:11" x14ac:dyDescent="0.35">
      <c r="C515" s="57"/>
      <c r="D515" s="54"/>
      <c r="E515" s="6"/>
      <c r="F515" s="19"/>
      <c r="G515" s="24"/>
      <c r="H515" s="24"/>
      <c r="I515" s="31"/>
      <c r="J515" s="31"/>
      <c r="K515" s="35"/>
    </row>
    <row r="516" spans="3:11" x14ac:dyDescent="0.35">
      <c r="C516" s="58" t="s">
        <v>5</v>
      </c>
      <c r="D516" s="54"/>
      <c r="E516" s="6"/>
      <c r="F516" s="19"/>
      <c r="G516" s="24"/>
      <c r="H516" s="24"/>
      <c r="I516" s="31"/>
      <c r="J516" s="31"/>
      <c r="K516" s="35"/>
    </row>
    <row r="517" spans="3:11" x14ac:dyDescent="0.35">
      <c r="C517" s="57"/>
      <c r="D517" s="54"/>
      <c r="E517" s="6"/>
      <c r="F517" s="19"/>
      <c r="G517" s="24"/>
      <c r="H517" s="24"/>
      <c r="I517" s="31"/>
      <c r="J517" s="31"/>
      <c r="K517" s="35"/>
    </row>
    <row r="518" spans="3:11" x14ac:dyDescent="0.35">
      <c r="C518" s="58" t="s">
        <v>6</v>
      </c>
      <c r="D518" s="54"/>
      <c r="E518" s="6"/>
      <c r="F518" s="19"/>
      <c r="G518" s="24" t="s">
        <v>2</v>
      </c>
      <c r="H518" s="24" t="s">
        <v>2</v>
      </c>
      <c r="I518" s="31"/>
      <c r="J518" s="31"/>
      <c r="K518" s="35"/>
    </row>
    <row r="519" spans="3:11" x14ac:dyDescent="0.35">
      <c r="C519" s="57"/>
      <c r="D519" s="54"/>
      <c r="E519" s="6"/>
      <c r="F519" s="19"/>
      <c r="G519" s="24"/>
      <c r="H519" s="24"/>
      <c r="I519" s="31"/>
      <c r="J519" s="31"/>
      <c r="K519" s="35"/>
    </row>
    <row r="520" spans="3:11" x14ac:dyDescent="0.35">
      <c r="C520" s="58" t="s">
        <v>7</v>
      </c>
      <c r="D520" s="54"/>
      <c r="E520" s="6"/>
      <c r="F520" s="19"/>
      <c r="G520" s="24" t="s">
        <v>2</v>
      </c>
      <c r="H520" s="24" t="s">
        <v>2</v>
      </c>
      <c r="I520" s="31"/>
      <c r="J520" s="31"/>
      <c r="K520" s="35"/>
    </row>
    <row r="521" spans="3:11" x14ac:dyDescent="0.35">
      <c r="C521" s="57"/>
      <c r="D521" s="54"/>
      <c r="E521" s="6"/>
      <c r="F521" s="19"/>
      <c r="G521" s="24"/>
      <c r="H521" s="24"/>
      <c r="I521" s="31"/>
      <c r="J521" s="31"/>
      <c r="K521" s="35"/>
    </row>
    <row r="522" spans="3:11" x14ac:dyDescent="0.35">
      <c r="C522" s="58" t="s">
        <v>8</v>
      </c>
      <c r="D522" s="54"/>
      <c r="E522" s="6"/>
      <c r="F522" s="19"/>
      <c r="G522" s="24" t="s">
        <v>2</v>
      </c>
      <c r="H522" s="24" t="s">
        <v>2</v>
      </c>
      <c r="I522" s="31"/>
      <c r="J522" s="31"/>
      <c r="K522" s="35"/>
    </row>
    <row r="523" spans="3:11" x14ac:dyDescent="0.35">
      <c r="C523" s="57"/>
      <c r="D523" s="54"/>
      <c r="E523" s="6"/>
      <c r="F523" s="19"/>
      <c r="G523" s="24"/>
      <c r="H523" s="24"/>
      <c r="I523" s="31"/>
      <c r="J523" s="31"/>
      <c r="K523" s="35"/>
    </row>
    <row r="524" spans="3:11" x14ac:dyDescent="0.35">
      <c r="C524" s="58" t="s">
        <v>9</v>
      </c>
      <c r="D524" s="54"/>
      <c r="E524" s="6"/>
      <c r="F524" s="19"/>
      <c r="G524" s="24" t="s">
        <v>2</v>
      </c>
      <c r="H524" s="24" t="s">
        <v>2</v>
      </c>
      <c r="I524" s="31"/>
      <c r="J524" s="31"/>
      <c r="K524" s="35"/>
    </row>
    <row r="525" spans="3:11" x14ac:dyDescent="0.35">
      <c r="C525" s="57"/>
      <c r="D525" s="54"/>
      <c r="E525" s="6"/>
      <c r="F525" s="19"/>
      <c r="G525" s="24"/>
      <c r="H525" s="24"/>
      <c r="I525" s="31"/>
      <c r="J525" s="31"/>
      <c r="K525" s="35"/>
    </row>
    <row r="526" spans="3:11" x14ac:dyDescent="0.35">
      <c r="C526" s="58" t="s">
        <v>10</v>
      </c>
      <c r="D526" s="54"/>
      <c r="E526" s="6"/>
      <c r="F526" s="19"/>
      <c r="G526" s="24" t="s">
        <v>2</v>
      </c>
      <c r="H526" s="24" t="s">
        <v>2</v>
      </c>
      <c r="I526" s="31"/>
      <c r="J526" s="31"/>
      <c r="K526" s="35"/>
    </row>
    <row r="527" spans="3:11" x14ac:dyDescent="0.35">
      <c r="C527" s="57"/>
      <c r="D527" s="54"/>
      <c r="E527" s="6"/>
      <c r="F527" s="19"/>
      <c r="G527" s="24"/>
      <c r="H527" s="24"/>
      <c r="I527" s="31"/>
      <c r="J527" s="31"/>
      <c r="K527" s="35"/>
    </row>
    <row r="528" spans="3:11" x14ac:dyDescent="0.35">
      <c r="C528" s="58" t="s">
        <v>11</v>
      </c>
      <c r="D528" s="54"/>
      <c r="E528" s="6"/>
      <c r="F528" s="19"/>
      <c r="G528" s="24"/>
      <c r="H528" s="24"/>
      <c r="I528" s="31"/>
      <c r="J528" s="31"/>
      <c r="K528" s="35"/>
    </row>
    <row r="529" spans="1:11" x14ac:dyDescent="0.35">
      <c r="C529" s="57"/>
      <c r="D529" s="54"/>
      <c r="E529" s="6"/>
      <c r="F529" s="19"/>
      <c r="G529" s="24"/>
      <c r="H529" s="24"/>
      <c r="I529" s="31"/>
      <c r="J529" s="31"/>
      <c r="K529" s="35"/>
    </row>
    <row r="530" spans="1:11" x14ac:dyDescent="0.35">
      <c r="C530" s="58" t="s">
        <v>13</v>
      </c>
      <c r="D530" s="54"/>
      <c r="E530" s="6"/>
      <c r="F530" s="19"/>
      <c r="G530" s="24" t="s">
        <v>2</v>
      </c>
      <c r="H530" s="24" t="s">
        <v>2</v>
      </c>
      <c r="I530" s="31"/>
      <c r="J530" s="31"/>
      <c r="K530" s="35"/>
    </row>
    <row r="531" spans="1:11" x14ac:dyDescent="0.35">
      <c r="C531" s="57"/>
      <c r="D531" s="54"/>
      <c r="E531" s="6"/>
      <c r="F531" s="19"/>
      <c r="G531" s="24"/>
      <c r="H531" s="24"/>
      <c r="I531" s="31"/>
      <c r="J531" s="31"/>
      <c r="K531" s="35"/>
    </row>
    <row r="532" spans="1:11" x14ac:dyDescent="0.35">
      <c r="C532" s="58" t="s">
        <v>14</v>
      </c>
      <c r="D532" s="54"/>
      <c r="E532" s="6"/>
      <c r="F532" s="19"/>
      <c r="G532" s="24" t="s">
        <v>2</v>
      </c>
      <c r="H532" s="24" t="s">
        <v>2</v>
      </c>
      <c r="I532" s="31"/>
      <c r="J532" s="31"/>
      <c r="K532" s="35"/>
    </row>
    <row r="533" spans="1:11" x14ac:dyDescent="0.35">
      <c r="C533" s="57"/>
      <c r="D533" s="54"/>
      <c r="E533" s="6"/>
      <c r="F533" s="19"/>
      <c r="G533" s="24"/>
      <c r="H533" s="24"/>
      <c r="I533" s="31"/>
      <c r="J533" s="31"/>
      <c r="K533" s="35"/>
    </row>
    <row r="534" spans="1:11" x14ac:dyDescent="0.35">
      <c r="C534" s="58" t="s">
        <v>15</v>
      </c>
      <c r="D534" s="54"/>
      <c r="E534" s="6"/>
      <c r="F534" s="19"/>
      <c r="G534" s="24" t="s">
        <v>2</v>
      </c>
      <c r="H534" s="24" t="s">
        <v>2</v>
      </c>
      <c r="I534" s="31"/>
      <c r="J534" s="31"/>
      <c r="K534" s="35"/>
    </row>
    <row r="535" spans="1:11" x14ac:dyDescent="0.35">
      <c r="C535" s="57"/>
      <c r="D535" s="54"/>
      <c r="E535" s="6"/>
      <c r="F535" s="19"/>
      <c r="G535" s="24"/>
      <c r="H535" s="24"/>
      <c r="I535" s="31"/>
      <c r="J535" s="31"/>
      <c r="K535" s="35"/>
    </row>
    <row r="536" spans="1:11" x14ac:dyDescent="0.35">
      <c r="C536" s="58" t="s">
        <v>16</v>
      </c>
      <c r="D536" s="54"/>
      <c r="E536" s="6"/>
      <c r="F536" s="19"/>
      <c r="G536" s="24" t="s">
        <v>2</v>
      </c>
      <c r="H536" s="24" t="s">
        <v>2</v>
      </c>
      <c r="I536" s="31"/>
      <c r="J536" s="31"/>
      <c r="K536" s="35"/>
    </row>
    <row r="537" spans="1:11" x14ac:dyDescent="0.35">
      <c r="C537" s="57"/>
      <c r="D537" s="54"/>
      <c r="E537" s="6"/>
      <c r="F537" s="19"/>
      <c r="G537" s="24"/>
      <c r="H537" s="24"/>
      <c r="I537" s="31"/>
      <c r="J537" s="31"/>
      <c r="K537" s="35"/>
    </row>
    <row r="538" spans="1:11" x14ac:dyDescent="0.35">
      <c r="C538" s="58" t="s">
        <v>17</v>
      </c>
      <c r="D538" s="54"/>
      <c r="E538" s="6"/>
      <c r="F538" s="19"/>
      <c r="G538" s="24" t="s">
        <v>2</v>
      </c>
      <c r="H538" s="24" t="s">
        <v>2</v>
      </c>
      <c r="I538" s="31"/>
      <c r="J538" s="31"/>
      <c r="K538" s="35"/>
    </row>
    <row r="539" spans="1:11" x14ac:dyDescent="0.35">
      <c r="C539" s="57"/>
      <c r="D539" s="54"/>
      <c r="E539" s="6"/>
      <c r="F539" s="19"/>
      <c r="G539" s="24"/>
      <c r="H539" s="24"/>
      <c r="I539" s="31"/>
      <c r="J539" s="31"/>
      <c r="K539" s="35"/>
    </row>
    <row r="540" spans="1:11" x14ac:dyDescent="0.35">
      <c r="A540" s="10"/>
      <c r="B540" s="28"/>
      <c r="C540" s="58" t="s">
        <v>18</v>
      </c>
      <c r="D540" s="54"/>
      <c r="E540" s="6"/>
      <c r="F540" s="19"/>
      <c r="G540" s="24"/>
      <c r="H540" s="24"/>
      <c r="I540" s="31"/>
      <c r="J540" s="31"/>
      <c r="K540" s="35"/>
    </row>
    <row r="541" spans="1:11" x14ac:dyDescent="0.35">
      <c r="A541" s="28"/>
      <c r="B541" s="28"/>
      <c r="C541" s="58" t="s">
        <v>19</v>
      </c>
      <c r="D541" s="54"/>
      <c r="E541" s="6"/>
      <c r="F541" s="19"/>
      <c r="G541" s="24" t="s">
        <v>2</v>
      </c>
      <c r="H541" s="24" t="s">
        <v>2</v>
      </c>
      <c r="I541" s="31"/>
      <c r="J541" s="31"/>
      <c r="K541" s="35"/>
    </row>
    <row r="542" spans="1:11" x14ac:dyDescent="0.35">
      <c r="A542" s="28"/>
      <c r="B542" s="28"/>
      <c r="C542" s="58"/>
      <c r="D542" s="54"/>
      <c r="E542" s="6"/>
      <c r="F542" s="19"/>
      <c r="G542" s="24"/>
      <c r="H542" s="24"/>
      <c r="I542" s="31"/>
      <c r="J542" s="31"/>
      <c r="K542" s="35"/>
    </row>
    <row r="543" spans="1:11" x14ac:dyDescent="0.35">
      <c r="A543" s="28"/>
      <c r="B543" s="28"/>
      <c r="C543" s="58" t="s">
        <v>20</v>
      </c>
      <c r="D543" s="54"/>
      <c r="E543" s="6"/>
      <c r="F543" s="19"/>
      <c r="G543" s="24" t="s">
        <v>2</v>
      </c>
      <c r="H543" s="24" t="s">
        <v>2</v>
      </c>
      <c r="I543" s="31"/>
      <c r="J543" s="31"/>
      <c r="K543" s="35"/>
    </row>
    <row r="544" spans="1:11" x14ac:dyDescent="0.35">
      <c r="A544" s="28"/>
      <c r="B544" s="28"/>
      <c r="C544" s="58"/>
      <c r="D544" s="54"/>
      <c r="E544" s="6"/>
      <c r="F544" s="19"/>
      <c r="G544" s="24"/>
      <c r="H544" s="24"/>
      <c r="I544" s="31"/>
      <c r="J544" s="31"/>
      <c r="K544" s="35"/>
    </row>
    <row r="545" spans="1:54" x14ac:dyDescent="0.35">
      <c r="A545" s="28"/>
      <c r="B545" s="28"/>
      <c r="C545" s="58" t="s">
        <v>21</v>
      </c>
      <c r="D545" s="54"/>
      <c r="E545" s="6"/>
      <c r="F545" s="19"/>
      <c r="G545" s="24" t="s">
        <v>2</v>
      </c>
      <c r="H545" s="24" t="s">
        <v>2</v>
      </c>
      <c r="I545" s="31"/>
      <c r="J545" s="31"/>
      <c r="K545" s="35"/>
    </row>
    <row r="546" spans="1:54" x14ac:dyDescent="0.35">
      <c r="A546" s="28"/>
      <c r="B546" s="28"/>
      <c r="C546" s="58"/>
      <c r="D546" s="54"/>
      <c r="E546" s="6"/>
      <c r="F546" s="19"/>
      <c r="G546" s="24"/>
      <c r="H546" s="24"/>
      <c r="I546" s="31"/>
      <c r="J546" s="31"/>
      <c r="K546" s="35"/>
    </row>
    <row r="547" spans="1:54" x14ac:dyDescent="0.35">
      <c r="A547" s="28"/>
      <c r="B547" s="28"/>
      <c r="C547" s="58" t="s">
        <v>22</v>
      </c>
      <c r="D547" s="54"/>
      <c r="E547" s="6"/>
      <c r="F547" s="19"/>
      <c r="G547" s="24" t="s">
        <v>2</v>
      </c>
      <c r="H547" s="24" t="s">
        <v>2</v>
      </c>
      <c r="I547" s="31"/>
      <c r="J547" s="31"/>
      <c r="K547" s="35"/>
    </row>
    <row r="548" spans="1:54" x14ac:dyDescent="0.35">
      <c r="A548" s="28"/>
      <c r="B548" s="28"/>
      <c r="C548" s="58"/>
      <c r="D548" s="54"/>
      <c r="E548" s="6"/>
      <c r="F548" s="19"/>
      <c r="G548" s="24"/>
      <c r="H548" s="24"/>
      <c r="I548" s="31"/>
      <c r="J548" s="31"/>
      <c r="K548" s="35"/>
    </row>
    <row r="549" spans="1:54" x14ac:dyDescent="0.35">
      <c r="A549" s="28"/>
      <c r="B549" s="28"/>
      <c r="C549" s="58" t="s">
        <v>23</v>
      </c>
      <c r="D549" s="54"/>
      <c r="E549" s="6"/>
      <c r="F549" s="19"/>
      <c r="G549" s="24" t="s">
        <v>2</v>
      </c>
      <c r="H549" s="24" t="s">
        <v>2</v>
      </c>
      <c r="I549" s="31"/>
      <c r="J549" s="31"/>
      <c r="K549" s="35"/>
    </row>
    <row r="550" spans="1:54" x14ac:dyDescent="0.35">
      <c r="A550" s="28"/>
      <c r="B550" s="28"/>
      <c r="C550" s="58"/>
      <c r="D550" s="54"/>
      <c r="E550" s="6"/>
      <c r="F550" s="19"/>
      <c r="G550" s="24"/>
      <c r="H550" s="24"/>
      <c r="I550" s="31"/>
      <c r="J550" s="31"/>
      <c r="K550" s="35"/>
    </row>
    <row r="551" spans="1:54" x14ac:dyDescent="0.35">
      <c r="C551" s="59" t="s">
        <v>24</v>
      </c>
      <c r="D551" s="54"/>
      <c r="E551" s="6"/>
      <c r="F551" s="19"/>
      <c r="G551" s="24"/>
      <c r="H551" s="24"/>
      <c r="I551" s="31"/>
      <c r="J551" s="31"/>
      <c r="K551" s="35"/>
    </row>
    <row r="552" spans="1:54" x14ac:dyDescent="0.35">
      <c r="B552" s="8" t="s">
        <v>190</v>
      </c>
      <c r="C552" s="57" t="s">
        <v>191</v>
      </c>
      <c r="D552" s="54"/>
      <c r="E552" s="6"/>
      <c r="F552" s="19"/>
      <c r="G552" s="24">
        <v>274.33999999999997</v>
      </c>
      <c r="H552" s="24">
        <v>0.36</v>
      </c>
      <c r="I552" s="31"/>
      <c r="J552" s="31"/>
      <c r="K552" s="35"/>
    </row>
    <row r="553" spans="1:54" x14ac:dyDescent="0.35">
      <c r="C553" s="58" t="s">
        <v>175</v>
      </c>
      <c r="D553" s="54"/>
      <c r="E553" s="6"/>
      <c r="F553" s="19"/>
      <c r="G553" s="25">
        <v>274.33999999999997</v>
      </c>
      <c r="H553" s="25">
        <v>0.36</v>
      </c>
      <c r="I553" s="31"/>
      <c r="J553" s="31"/>
      <c r="K553" s="35"/>
    </row>
    <row r="554" spans="1:54" x14ac:dyDescent="0.35">
      <c r="C554" s="57"/>
      <c r="D554" s="54"/>
      <c r="E554" s="6"/>
      <c r="F554" s="19"/>
      <c r="G554" s="24"/>
      <c r="H554" s="24"/>
      <c r="I554" s="31"/>
      <c r="J554" s="31"/>
      <c r="K554" s="35"/>
    </row>
    <row r="555" spans="1:54" x14ac:dyDescent="0.35">
      <c r="A555" s="10"/>
      <c r="B555" s="28"/>
      <c r="C555" s="58" t="s">
        <v>25</v>
      </c>
      <c r="D555" s="54"/>
      <c r="E555" s="6"/>
      <c r="F555" s="19"/>
      <c r="G555" s="24"/>
      <c r="H555" s="24"/>
      <c r="I555" s="31"/>
      <c r="J555" s="31"/>
      <c r="K555" s="35"/>
    </row>
    <row r="556" spans="1:54" s="2" customFormat="1" ht="13.5" x14ac:dyDescent="0.35">
      <c r="A556" s="28"/>
      <c r="B556" s="28"/>
      <c r="C556" s="57" t="s">
        <v>4926</v>
      </c>
      <c r="D556" s="54"/>
      <c r="E556" s="6"/>
      <c r="F556" s="19"/>
      <c r="G556" s="24" t="s">
        <v>2</v>
      </c>
      <c r="H556" s="24" t="s">
        <v>2</v>
      </c>
      <c r="I556" s="31"/>
      <c r="J556" s="31"/>
      <c r="K556" s="35"/>
      <c r="L556" s="3"/>
      <c r="AI556" s="3"/>
      <c r="AV556" s="3"/>
      <c r="AX556" s="3"/>
      <c r="BB556" s="3"/>
    </row>
    <row r="557" spans="1:54" x14ac:dyDescent="0.35">
      <c r="B557" s="8"/>
      <c r="C557" s="57" t="s">
        <v>192</v>
      </c>
      <c r="D557" s="54"/>
      <c r="E557" s="6"/>
      <c r="F557" s="19"/>
      <c r="G557" s="24">
        <v>-258.8</v>
      </c>
      <c r="H557" s="24">
        <v>-0.31000000000000005</v>
      </c>
      <c r="I557" s="31"/>
      <c r="J557" s="31"/>
      <c r="K557" s="35"/>
    </row>
    <row r="558" spans="1:54" x14ac:dyDescent="0.35">
      <c r="C558" s="58" t="s">
        <v>175</v>
      </c>
      <c r="D558" s="54"/>
      <c r="E558" s="6"/>
      <c r="F558" s="19"/>
      <c r="G558" s="25">
        <v>-258.8</v>
      </c>
      <c r="H558" s="25">
        <v>-0.31000000000000005</v>
      </c>
      <c r="I558" s="31"/>
      <c r="J558" s="31"/>
      <c r="K558" s="35"/>
    </row>
    <row r="559" spans="1:54" x14ac:dyDescent="0.35">
      <c r="C559" s="57"/>
      <c r="D559" s="54"/>
      <c r="E559" s="6"/>
      <c r="F559" s="19"/>
      <c r="G559" s="24"/>
      <c r="H559" s="24"/>
      <c r="I559" s="31"/>
      <c r="J559" s="31"/>
      <c r="K559" s="35"/>
    </row>
    <row r="560" spans="1:54" x14ac:dyDescent="0.35">
      <c r="C560" s="60" t="s">
        <v>193</v>
      </c>
      <c r="D560" s="55"/>
      <c r="E560" s="5"/>
      <c r="F560" s="20"/>
      <c r="G560" s="26">
        <v>75172.81</v>
      </c>
      <c r="H560" s="26">
        <v>100</v>
      </c>
      <c r="I560" s="32"/>
      <c r="J560" s="32"/>
      <c r="K560" s="36"/>
    </row>
    <row r="563" spans="3:11" x14ac:dyDescent="0.35">
      <c r="C563" s="1" t="s">
        <v>194</v>
      </c>
    </row>
    <row r="564" spans="3:11" x14ac:dyDescent="0.35">
      <c r="C564" s="37" t="s">
        <v>195</v>
      </c>
      <c r="D564" s="37"/>
      <c r="E564" s="37"/>
      <c r="F564" s="37"/>
      <c r="G564" s="37"/>
      <c r="H564" s="37"/>
      <c r="I564" s="37"/>
      <c r="J564" s="37"/>
      <c r="K564" s="37"/>
    </row>
    <row r="565" spans="3:11" x14ac:dyDescent="0.35">
      <c r="C565" s="2" t="s">
        <v>196</v>
      </c>
    </row>
    <row r="566" spans="3:11" x14ac:dyDescent="0.35">
      <c r="C566" s="2" t="s">
        <v>197</v>
      </c>
    </row>
    <row r="567" spans="3:11" ht="30" customHeight="1" x14ac:dyDescent="0.35">
      <c r="C567" s="89" t="s">
        <v>198</v>
      </c>
      <c r="D567" s="90"/>
      <c r="E567" s="90"/>
      <c r="F567" s="90"/>
      <c r="G567" s="90"/>
      <c r="H567" s="90"/>
      <c r="I567" s="90"/>
      <c r="J567" s="90"/>
      <c r="K567" s="90"/>
    </row>
    <row r="568" spans="3:11" x14ac:dyDescent="0.35">
      <c r="C568" s="2" t="s">
        <v>199</v>
      </c>
    </row>
    <row r="570" spans="3:11" x14ac:dyDescent="0.35">
      <c r="C570" s="86" t="s">
        <v>5013</v>
      </c>
      <c r="E570" s="86" t="s">
        <v>5014</v>
      </c>
      <c r="F570" s="87"/>
    </row>
    <row r="571" spans="3:11" x14ac:dyDescent="0.35">
      <c r="E571" s="2" t="s">
        <v>5070</v>
      </c>
    </row>
  </sheetData>
  <mergeCells count="1">
    <mergeCell ref="C567:K567"/>
  </mergeCells>
  <hyperlinks>
    <hyperlink ref="J2" location="'Index'!A1" display="'Index'!A1" xr:uid="{AE0499F7-D087-43FC-98D8-87901CF98DFA}"/>
  </hyperlinks>
  <pageMargins left="0.7" right="0.7" top="0.75" bottom="0.75" header="0.3" footer="0.3"/>
  <pageSetup orientation="portrait" horizontalDpi="4294967293"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476C-6470-40B5-9425-A64D8F9C9351}">
  <sheetPr codeName="Sheet1120"/>
  <dimension ref="A1:IV101"/>
  <sheetViews>
    <sheetView showGridLines="0" zoomScale="90" zoomScaleNormal="90" workbookViewId="0">
      <pane ySplit="6" topLeftCell="A8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4568</v>
      </c>
      <c r="J2" s="38" t="s">
        <v>4693</v>
      </c>
    </row>
    <row r="3" spans="1:54" ht="16" x14ac:dyDescent="0.4">
      <c r="C3" s="1" t="s">
        <v>28</v>
      </c>
      <c r="D3" s="21" t="s">
        <v>4569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250</v>
      </c>
      <c r="C10" s="57" t="s">
        <v>251</v>
      </c>
      <c r="D10" s="54" t="s">
        <v>252</v>
      </c>
      <c r="E10" s="6" t="s">
        <v>246</v>
      </c>
      <c r="F10" s="19">
        <v>221790</v>
      </c>
      <c r="G10" s="24">
        <v>3482.55</v>
      </c>
      <c r="H10" s="24">
        <v>11</v>
      </c>
      <c r="I10" s="31"/>
      <c r="J10" s="31"/>
      <c r="K10" s="35"/>
    </row>
    <row r="11" spans="1:54" x14ac:dyDescent="0.35">
      <c r="B11" s="8" t="s">
        <v>381</v>
      </c>
      <c r="C11" s="57" t="s">
        <v>382</v>
      </c>
      <c r="D11" s="54" t="s">
        <v>383</v>
      </c>
      <c r="E11" s="6" t="s">
        <v>100</v>
      </c>
      <c r="F11" s="19">
        <v>743805</v>
      </c>
      <c r="G11" s="24">
        <v>2938.03</v>
      </c>
      <c r="H11" s="24">
        <v>9.2799999999999994</v>
      </c>
      <c r="I11" s="31"/>
      <c r="J11" s="31"/>
      <c r="K11" s="35"/>
    </row>
    <row r="12" spans="1:54" x14ac:dyDescent="0.35">
      <c r="B12" s="8" t="s">
        <v>375</v>
      </c>
      <c r="C12" s="57" t="s">
        <v>376</v>
      </c>
      <c r="D12" s="54" t="s">
        <v>377</v>
      </c>
      <c r="E12" s="6" t="s">
        <v>67</v>
      </c>
      <c r="F12" s="19">
        <v>99422</v>
      </c>
      <c r="G12" s="24">
        <v>2570.16</v>
      </c>
      <c r="H12" s="24">
        <v>8.1199999999999992</v>
      </c>
      <c r="I12" s="31"/>
      <c r="J12" s="31"/>
      <c r="K12" s="35"/>
    </row>
    <row r="13" spans="1:54" x14ac:dyDescent="0.35">
      <c r="B13" s="8" t="s">
        <v>97</v>
      </c>
      <c r="C13" s="57" t="s">
        <v>98</v>
      </c>
      <c r="D13" s="54" t="s">
        <v>99</v>
      </c>
      <c r="E13" s="6" t="s">
        <v>100</v>
      </c>
      <c r="F13" s="19">
        <v>99693</v>
      </c>
      <c r="G13" s="24">
        <v>2183.5300000000002</v>
      </c>
      <c r="H13" s="24">
        <v>6.9</v>
      </c>
      <c r="I13" s="31"/>
      <c r="J13" s="31"/>
      <c r="K13" s="35"/>
    </row>
    <row r="14" spans="1:54" x14ac:dyDescent="0.35">
      <c r="B14" s="8" t="s">
        <v>64</v>
      </c>
      <c r="C14" s="57" t="s">
        <v>65</v>
      </c>
      <c r="D14" s="54" t="s">
        <v>66</v>
      </c>
      <c r="E14" s="6" t="s">
        <v>67</v>
      </c>
      <c r="F14" s="19">
        <v>14778</v>
      </c>
      <c r="G14" s="24">
        <v>1765.36</v>
      </c>
      <c r="H14" s="24">
        <v>5.58</v>
      </c>
      <c r="I14" s="31"/>
      <c r="J14" s="31"/>
      <c r="K14" s="35"/>
    </row>
    <row r="15" spans="1:54" x14ac:dyDescent="0.35">
      <c r="B15" s="8" t="s">
        <v>839</v>
      </c>
      <c r="C15" s="57" t="s">
        <v>840</v>
      </c>
      <c r="D15" s="54" t="s">
        <v>841</v>
      </c>
      <c r="E15" s="6" t="s">
        <v>123</v>
      </c>
      <c r="F15" s="19">
        <v>778491</v>
      </c>
      <c r="G15" s="24">
        <v>1729.03</v>
      </c>
      <c r="H15" s="24">
        <v>5.46</v>
      </c>
      <c r="I15" s="31"/>
      <c r="J15" s="31"/>
      <c r="K15" s="35"/>
    </row>
    <row r="16" spans="1:54" x14ac:dyDescent="0.35">
      <c r="B16" s="8" t="s">
        <v>806</v>
      </c>
      <c r="C16" s="57" t="s">
        <v>807</v>
      </c>
      <c r="D16" s="54" t="s">
        <v>808</v>
      </c>
      <c r="E16" s="6" t="s">
        <v>150</v>
      </c>
      <c r="F16" s="19">
        <v>46461</v>
      </c>
      <c r="G16" s="24">
        <v>1429.72</v>
      </c>
      <c r="H16" s="24">
        <v>4.5199999999999996</v>
      </c>
      <c r="I16" s="31"/>
      <c r="J16" s="31"/>
      <c r="K16" s="35"/>
    </row>
    <row r="17" spans="2:11" x14ac:dyDescent="0.35">
      <c r="B17" s="8" t="s">
        <v>1041</v>
      </c>
      <c r="C17" s="57" t="s">
        <v>1042</v>
      </c>
      <c r="D17" s="54" t="s">
        <v>1043</v>
      </c>
      <c r="E17" s="6" t="s">
        <v>123</v>
      </c>
      <c r="F17" s="19">
        <v>24935</v>
      </c>
      <c r="G17" s="24">
        <v>1209.73</v>
      </c>
      <c r="H17" s="24">
        <v>3.82</v>
      </c>
      <c r="I17" s="31"/>
      <c r="J17" s="31"/>
      <c r="K17" s="35"/>
    </row>
    <row r="18" spans="2:11" x14ac:dyDescent="0.35">
      <c r="B18" s="8" t="s">
        <v>1047</v>
      </c>
      <c r="C18" s="57" t="s">
        <v>1048</v>
      </c>
      <c r="D18" s="54" t="s">
        <v>1049</v>
      </c>
      <c r="E18" s="6" t="s">
        <v>150</v>
      </c>
      <c r="F18" s="19">
        <v>50789</v>
      </c>
      <c r="G18" s="24">
        <v>1107.07</v>
      </c>
      <c r="H18" s="24">
        <v>3.5</v>
      </c>
      <c r="I18" s="31"/>
      <c r="J18" s="31"/>
      <c r="K18" s="35"/>
    </row>
    <row r="19" spans="2:11" x14ac:dyDescent="0.35">
      <c r="B19" s="8" t="s">
        <v>533</v>
      </c>
      <c r="C19" s="57" t="s">
        <v>534</v>
      </c>
      <c r="D19" s="54" t="s">
        <v>535</v>
      </c>
      <c r="E19" s="6" t="s">
        <v>202</v>
      </c>
      <c r="F19" s="19">
        <v>22028</v>
      </c>
      <c r="G19" s="24">
        <v>986.26</v>
      </c>
      <c r="H19" s="24">
        <v>3.12</v>
      </c>
      <c r="I19" s="31"/>
      <c r="J19" s="31"/>
      <c r="K19" s="35"/>
    </row>
    <row r="20" spans="2:11" x14ac:dyDescent="0.35">
      <c r="B20" s="8" t="s">
        <v>951</v>
      </c>
      <c r="C20" s="57" t="s">
        <v>952</v>
      </c>
      <c r="D20" s="54" t="s">
        <v>953</v>
      </c>
      <c r="E20" s="6" t="s">
        <v>67</v>
      </c>
      <c r="F20" s="19">
        <v>12461</v>
      </c>
      <c r="G20" s="24">
        <v>984.78</v>
      </c>
      <c r="H20" s="24">
        <v>3.11</v>
      </c>
      <c r="I20" s="31"/>
      <c r="J20" s="31"/>
      <c r="K20" s="35"/>
    </row>
    <row r="21" spans="2:11" x14ac:dyDescent="0.35">
      <c r="B21" s="8" t="s">
        <v>516</v>
      </c>
      <c r="C21" s="57" t="s">
        <v>517</v>
      </c>
      <c r="D21" s="54" t="s">
        <v>518</v>
      </c>
      <c r="E21" s="6" t="s">
        <v>316</v>
      </c>
      <c r="F21" s="19">
        <v>40219</v>
      </c>
      <c r="G21" s="24">
        <v>880.66</v>
      </c>
      <c r="H21" s="24">
        <v>2.78</v>
      </c>
      <c r="I21" s="31"/>
      <c r="J21" s="31"/>
      <c r="K21" s="35"/>
    </row>
    <row r="22" spans="2:11" x14ac:dyDescent="0.35">
      <c r="B22" s="8" t="s">
        <v>543</v>
      </c>
      <c r="C22" s="57" t="s">
        <v>544</v>
      </c>
      <c r="D22" s="54" t="s">
        <v>545</v>
      </c>
      <c r="E22" s="6" t="s">
        <v>146</v>
      </c>
      <c r="F22" s="19">
        <v>83337</v>
      </c>
      <c r="G22" s="24">
        <v>815.12</v>
      </c>
      <c r="H22" s="24">
        <v>2.58</v>
      </c>
      <c r="I22" s="31"/>
      <c r="J22" s="31"/>
      <c r="K22" s="35"/>
    </row>
    <row r="23" spans="2:11" x14ac:dyDescent="0.35">
      <c r="B23" s="8" t="s">
        <v>90</v>
      </c>
      <c r="C23" s="57" t="s">
        <v>91</v>
      </c>
      <c r="D23" s="54" t="s">
        <v>92</v>
      </c>
      <c r="E23" s="6" t="s">
        <v>67</v>
      </c>
      <c r="F23" s="19">
        <v>15451</v>
      </c>
      <c r="G23" s="24">
        <v>737.57</v>
      </c>
      <c r="H23" s="24">
        <v>2.33</v>
      </c>
      <c r="I23" s="31"/>
      <c r="J23" s="31"/>
      <c r="K23" s="35"/>
    </row>
    <row r="24" spans="2:11" x14ac:dyDescent="0.35">
      <c r="B24" s="8" t="s">
        <v>1979</v>
      </c>
      <c r="C24" s="57" t="s">
        <v>1980</v>
      </c>
      <c r="D24" s="54" t="s">
        <v>1981</v>
      </c>
      <c r="E24" s="6" t="s">
        <v>127</v>
      </c>
      <c r="F24" s="19">
        <v>98720</v>
      </c>
      <c r="G24" s="24">
        <v>706.93</v>
      </c>
      <c r="H24" s="24">
        <v>2.23</v>
      </c>
      <c r="I24" s="31"/>
      <c r="J24" s="31"/>
      <c r="K24" s="35"/>
    </row>
    <row r="25" spans="2:11" x14ac:dyDescent="0.35">
      <c r="B25" s="8" t="s">
        <v>1070</v>
      </c>
      <c r="C25" s="57" t="s">
        <v>1071</v>
      </c>
      <c r="D25" s="54" t="s">
        <v>1072</v>
      </c>
      <c r="E25" s="6" t="s">
        <v>487</v>
      </c>
      <c r="F25" s="19">
        <v>73045</v>
      </c>
      <c r="G25" s="24">
        <v>703.93</v>
      </c>
      <c r="H25" s="24">
        <v>2.2200000000000002</v>
      </c>
      <c r="I25" s="31"/>
      <c r="J25" s="31"/>
      <c r="K25" s="35"/>
    </row>
    <row r="26" spans="2:11" x14ac:dyDescent="0.35">
      <c r="B26" s="8" t="s">
        <v>1073</v>
      </c>
      <c r="C26" s="57" t="s">
        <v>1074</v>
      </c>
      <c r="D26" s="54" t="s">
        <v>1075</v>
      </c>
      <c r="E26" s="6" t="s">
        <v>146</v>
      </c>
      <c r="F26" s="19">
        <v>11369</v>
      </c>
      <c r="G26" s="24">
        <v>688.12</v>
      </c>
      <c r="H26" s="24">
        <v>2.17</v>
      </c>
      <c r="I26" s="31"/>
      <c r="J26" s="31"/>
      <c r="K26" s="35"/>
    </row>
    <row r="27" spans="2:11" x14ac:dyDescent="0.35">
      <c r="B27" s="8" t="s">
        <v>569</v>
      </c>
      <c r="C27" s="57" t="s">
        <v>570</v>
      </c>
      <c r="D27" s="54" t="s">
        <v>571</v>
      </c>
      <c r="E27" s="6" t="s">
        <v>262</v>
      </c>
      <c r="F27" s="19">
        <v>150417</v>
      </c>
      <c r="G27" s="24">
        <v>655.89</v>
      </c>
      <c r="H27" s="24">
        <v>2.0699999999999998</v>
      </c>
      <c r="I27" s="31"/>
      <c r="J27" s="31"/>
      <c r="K27" s="35"/>
    </row>
    <row r="28" spans="2:11" x14ac:dyDescent="0.35">
      <c r="B28" s="8" t="s">
        <v>2136</v>
      </c>
      <c r="C28" s="57" t="s">
        <v>2137</v>
      </c>
      <c r="D28" s="54" t="s">
        <v>2138</v>
      </c>
      <c r="E28" s="6" t="s">
        <v>119</v>
      </c>
      <c r="F28" s="19">
        <v>189560</v>
      </c>
      <c r="G28" s="24">
        <v>642.99</v>
      </c>
      <c r="H28" s="24">
        <v>2.0299999999999998</v>
      </c>
      <c r="I28" s="31"/>
      <c r="J28" s="31"/>
      <c r="K28" s="35"/>
    </row>
    <row r="29" spans="2:11" x14ac:dyDescent="0.35">
      <c r="B29" s="8" t="s">
        <v>1015</v>
      </c>
      <c r="C29" s="57" t="s">
        <v>1016</v>
      </c>
      <c r="D29" s="54" t="s">
        <v>1017</v>
      </c>
      <c r="E29" s="6" t="s">
        <v>123</v>
      </c>
      <c r="F29" s="19">
        <v>8783</v>
      </c>
      <c r="G29" s="24">
        <v>614.16</v>
      </c>
      <c r="H29" s="24">
        <v>1.94</v>
      </c>
      <c r="I29" s="31"/>
      <c r="J29" s="31"/>
      <c r="K29" s="35"/>
    </row>
    <row r="30" spans="2:11" x14ac:dyDescent="0.35">
      <c r="B30" s="8" t="s">
        <v>498</v>
      </c>
      <c r="C30" s="57" t="s">
        <v>499</v>
      </c>
      <c r="D30" s="54" t="s">
        <v>500</v>
      </c>
      <c r="E30" s="6" t="s">
        <v>316</v>
      </c>
      <c r="F30" s="19">
        <v>13234</v>
      </c>
      <c r="G30" s="24">
        <v>608.16</v>
      </c>
      <c r="H30" s="24">
        <v>1.92</v>
      </c>
      <c r="I30" s="31"/>
      <c r="J30" s="31"/>
      <c r="K30" s="35"/>
    </row>
    <row r="31" spans="2:11" x14ac:dyDescent="0.35">
      <c r="B31" s="8" t="s">
        <v>105</v>
      </c>
      <c r="C31" s="57" t="s">
        <v>106</v>
      </c>
      <c r="D31" s="54" t="s">
        <v>107</v>
      </c>
      <c r="E31" s="6" t="s">
        <v>67</v>
      </c>
      <c r="F31" s="19">
        <v>26335</v>
      </c>
      <c r="G31" s="24">
        <v>586.09</v>
      </c>
      <c r="H31" s="24">
        <v>1.85</v>
      </c>
      <c r="I31" s="31"/>
      <c r="J31" s="31"/>
      <c r="K31" s="35"/>
    </row>
    <row r="32" spans="2:11" x14ac:dyDescent="0.35">
      <c r="B32" s="8" t="s">
        <v>536</v>
      </c>
      <c r="C32" s="57" t="s">
        <v>537</v>
      </c>
      <c r="D32" s="54" t="s">
        <v>538</v>
      </c>
      <c r="E32" s="6" t="s">
        <v>123</v>
      </c>
      <c r="F32" s="19">
        <v>16608</v>
      </c>
      <c r="G32" s="24">
        <v>565.33000000000004</v>
      </c>
      <c r="H32" s="24">
        <v>1.79</v>
      </c>
      <c r="I32" s="31"/>
      <c r="J32" s="31"/>
      <c r="K32" s="35"/>
    </row>
    <row r="33" spans="2:11" x14ac:dyDescent="0.35">
      <c r="B33" s="8" t="s">
        <v>976</v>
      </c>
      <c r="C33" s="57" t="s">
        <v>977</v>
      </c>
      <c r="D33" s="54" t="s">
        <v>978</v>
      </c>
      <c r="E33" s="6" t="s">
        <v>67</v>
      </c>
      <c r="F33" s="19">
        <v>14558</v>
      </c>
      <c r="G33" s="24">
        <v>535.89</v>
      </c>
      <c r="H33" s="24">
        <v>1.69</v>
      </c>
      <c r="I33" s="31"/>
      <c r="J33" s="31"/>
      <c r="K33" s="35"/>
    </row>
    <row r="34" spans="2:11" x14ac:dyDescent="0.35">
      <c r="B34" s="8" t="s">
        <v>2120</v>
      </c>
      <c r="C34" s="57" t="s">
        <v>2121</v>
      </c>
      <c r="D34" s="54" t="s">
        <v>2122</v>
      </c>
      <c r="E34" s="6" t="s">
        <v>157</v>
      </c>
      <c r="F34" s="19">
        <v>71956</v>
      </c>
      <c r="G34" s="24">
        <v>457.32</v>
      </c>
      <c r="H34" s="24">
        <v>1.44</v>
      </c>
      <c r="I34" s="31"/>
      <c r="J34" s="31"/>
      <c r="K34" s="35"/>
    </row>
    <row r="35" spans="2:11" x14ac:dyDescent="0.35">
      <c r="B35" s="8" t="s">
        <v>788</v>
      </c>
      <c r="C35" s="57" t="s">
        <v>789</v>
      </c>
      <c r="D35" s="54" t="s">
        <v>790</v>
      </c>
      <c r="E35" s="6" t="s">
        <v>262</v>
      </c>
      <c r="F35" s="19">
        <v>33118</v>
      </c>
      <c r="G35" s="24">
        <v>425.38</v>
      </c>
      <c r="H35" s="24">
        <v>1.34</v>
      </c>
      <c r="I35" s="31"/>
      <c r="J35" s="31"/>
      <c r="K35" s="35"/>
    </row>
    <row r="36" spans="2:11" x14ac:dyDescent="0.35">
      <c r="B36" s="8" t="s">
        <v>266</v>
      </c>
      <c r="C36" s="57" t="s">
        <v>267</v>
      </c>
      <c r="D36" s="54" t="s">
        <v>268</v>
      </c>
      <c r="E36" s="6" t="s">
        <v>164</v>
      </c>
      <c r="F36" s="19">
        <v>42261</v>
      </c>
      <c r="G36" s="24">
        <v>424.79</v>
      </c>
      <c r="H36" s="24">
        <v>1.34</v>
      </c>
      <c r="I36" s="31"/>
      <c r="J36" s="31"/>
      <c r="K36" s="35"/>
    </row>
    <row r="37" spans="2:11" x14ac:dyDescent="0.35">
      <c r="B37" s="8" t="s">
        <v>2767</v>
      </c>
      <c r="C37" s="57" t="s">
        <v>2768</v>
      </c>
      <c r="D37" s="54" t="s">
        <v>2769</v>
      </c>
      <c r="E37" s="6" t="s">
        <v>119</v>
      </c>
      <c r="F37" s="19">
        <v>88267</v>
      </c>
      <c r="G37" s="24">
        <v>422.75</v>
      </c>
      <c r="H37" s="24">
        <v>1.34</v>
      </c>
      <c r="I37" s="31"/>
      <c r="J37" s="31"/>
      <c r="K37" s="35"/>
    </row>
    <row r="38" spans="2:11" x14ac:dyDescent="0.35">
      <c r="B38" s="8" t="s">
        <v>2155</v>
      </c>
      <c r="C38" s="57" t="s">
        <v>2156</v>
      </c>
      <c r="D38" s="54" t="s">
        <v>2157</v>
      </c>
      <c r="E38" s="6" t="s">
        <v>150</v>
      </c>
      <c r="F38" s="19">
        <v>28386</v>
      </c>
      <c r="G38" s="24">
        <v>403.59</v>
      </c>
      <c r="H38" s="24">
        <v>1.28</v>
      </c>
      <c r="I38" s="31"/>
      <c r="J38" s="31"/>
      <c r="K38" s="35"/>
    </row>
    <row r="39" spans="2:11" x14ac:dyDescent="0.35">
      <c r="B39" s="8" t="s">
        <v>161</v>
      </c>
      <c r="C39" s="57" t="s">
        <v>162</v>
      </c>
      <c r="D39" s="54" t="s">
        <v>163</v>
      </c>
      <c r="E39" s="6" t="s">
        <v>164</v>
      </c>
      <c r="F39" s="19">
        <v>14862</v>
      </c>
      <c r="G39" s="24">
        <v>366.29</v>
      </c>
      <c r="H39" s="24">
        <v>1.1599999999999999</v>
      </c>
      <c r="I39" s="31"/>
      <c r="J39" s="31"/>
      <c r="K39" s="35"/>
    </row>
    <row r="40" spans="2:11" x14ac:dyDescent="0.35">
      <c r="C40" s="58" t="s">
        <v>175</v>
      </c>
      <c r="D40" s="54"/>
      <c r="E40" s="6"/>
      <c r="F40" s="19"/>
      <c r="G40" s="25">
        <v>31627.18</v>
      </c>
      <c r="H40" s="25">
        <v>99.91</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7</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8</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9</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10</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11</v>
      </c>
      <c r="D58" s="54"/>
      <c r="E58" s="6"/>
      <c r="F58" s="19"/>
      <c r="G58" s="24"/>
      <c r="H58" s="24"/>
      <c r="I58" s="31"/>
      <c r="J58" s="31"/>
      <c r="K58" s="35"/>
    </row>
    <row r="59" spans="3:11" x14ac:dyDescent="0.35">
      <c r="C59" s="57"/>
      <c r="D59" s="54"/>
      <c r="E59" s="6"/>
      <c r="F59" s="19"/>
      <c r="G59" s="24"/>
      <c r="H59" s="24"/>
      <c r="I59" s="31"/>
      <c r="J59" s="31"/>
      <c r="K59" s="35"/>
    </row>
    <row r="60" spans="3:11" x14ac:dyDescent="0.35">
      <c r="C60" s="58" t="s">
        <v>13</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14</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15</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16</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C68" s="58" t="s">
        <v>17</v>
      </c>
      <c r="D68" s="54"/>
      <c r="E68" s="6"/>
      <c r="F68" s="19"/>
      <c r="G68" s="24" t="s">
        <v>2</v>
      </c>
      <c r="H68" s="24" t="s">
        <v>2</v>
      </c>
      <c r="I68" s="31"/>
      <c r="J68" s="31"/>
      <c r="K68" s="35"/>
    </row>
    <row r="69" spans="1:11" x14ac:dyDescent="0.35">
      <c r="C69" s="57"/>
      <c r="D69" s="54"/>
      <c r="E69" s="6"/>
      <c r="F69" s="19"/>
      <c r="G69" s="24"/>
      <c r="H69" s="24"/>
      <c r="I69" s="31"/>
      <c r="J69" s="31"/>
      <c r="K69" s="35"/>
    </row>
    <row r="70" spans="1:11" x14ac:dyDescent="0.35">
      <c r="A70" s="10"/>
      <c r="B70" s="28"/>
      <c r="C70" s="58" t="s">
        <v>18</v>
      </c>
      <c r="D70" s="54"/>
      <c r="E70" s="6"/>
      <c r="F70" s="19"/>
      <c r="G70" s="24"/>
      <c r="H70" s="24"/>
      <c r="I70" s="31"/>
      <c r="J70" s="31"/>
      <c r="K70" s="35"/>
    </row>
    <row r="71" spans="1:11" x14ac:dyDescent="0.35">
      <c r="A71" s="28"/>
      <c r="B71" s="28"/>
      <c r="C71" s="58" t="s">
        <v>19</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20</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21</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22</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23</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C81" s="59" t="s">
        <v>24</v>
      </c>
      <c r="D81" s="54"/>
      <c r="E81" s="6"/>
      <c r="F81" s="19"/>
      <c r="G81" s="24"/>
      <c r="H81" s="24"/>
      <c r="I81" s="31"/>
      <c r="J81" s="31"/>
      <c r="K81" s="35"/>
    </row>
    <row r="82" spans="1:54" x14ac:dyDescent="0.35">
      <c r="B82" s="8" t="s">
        <v>190</v>
      </c>
      <c r="C82" s="57" t="s">
        <v>191</v>
      </c>
      <c r="D82" s="54"/>
      <c r="E82" s="6"/>
      <c r="F82" s="19"/>
      <c r="G82" s="24">
        <v>24.26</v>
      </c>
      <c r="H82" s="24">
        <v>0.08</v>
      </c>
      <c r="I82" s="31"/>
      <c r="J82" s="31"/>
      <c r="K82" s="35"/>
    </row>
    <row r="83" spans="1:54" x14ac:dyDescent="0.35">
      <c r="C83" s="58" t="s">
        <v>175</v>
      </c>
      <c r="D83" s="54"/>
      <c r="E83" s="6"/>
      <c r="F83" s="19"/>
      <c r="G83" s="25">
        <v>24.26</v>
      </c>
      <c r="H83" s="25">
        <v>0.08</v>
      </c>
      <c r="I83" s="31"/>
      <c r="J83" s="31"/>
      <c r="K83" s="35"/>
    </row>
    <row r="84" spans="1:54" x14ac:dyDescent="0.35">
      <c r="C84" s="57"/>
      <c r="D84" s="54"/>
      <c r="E84" s="6"/>
      <c r="F84" s="19"/>
      <c r="G84" s="24"/>
      <c r="H84" s="24"/>
      <c r="I84" s="31"/>
      <c r="J84" s="31"/>
      <c r="K84" s="35"/>
    </row>
    <row r="85" spans="1:54" x14ac:dyDescent="0.35">
      <c r="A85" s="10"/>
      <c r="B85" s="28"/>
      <c r="C85" s="58" t="s">
        <v>25</v>
      </c>
      <c r="D85" s="54"/>
      <c r="E85" s="6"/>
      <c r="F85" s="19"/>
      <c r="G85" s="24"/>
      <c r="H85" s="24"/>
      <c r="I85" s="31"/>
      <c r="J85" s="31"/>
      <c r="K85" s="35"/>
    </row>
    <row r="86" spans="1:54" s="2" customFormat="1" ht="13.5" x14ac:dyDescent="0.35">
      <c r="A86" s="28"/>
      <c r="B86" s="28"/>
      <c r="C86" s="57" t="s">
        <v>4926</v>
      </c>
      <c r="D86" s="54"/>
      <c r="E86" s="6"/>
      <c r="F86" s="19"/>
      <c r="G86" s="24" t="s">
        <v>2</v>
      </c>
      <c r="H86" s="24" t="s">
        <v>2</v>
      </c>
      <c r="I86" s="31"/>
      <c r="J86" s="31"/>
      <c r="K86" s="35"/>
      <c r="L86" s="3"/>
      <c r="AI86" s="3"/>
      <c r="AV86" s="3"/>
      <c r="AX86" s="3"/>
      <c r="BB86" s="3"/>
    </row>
    <row r="87" spans="1:54" x14ac:dyDescent="0.35">
      <c r="B87" s="8"/>
      <c r="C87" s="57" t="s">
        <v>192</v>
      </c>
      <c r="D87" s="54"/>
      <c r="E87" s="6"/>
      <c r="F87" s="19"/>
      <c r="G87" s="24">
        <v>0.09</v>
      </c>
      <c r="H87" s="24">
        <v>0.01</v>
      </c>
      <c r="I87" s="31"/>
      <c r="J87" s="31"/>
      <c r="K87" s="35"/>
    </row>
    <row r="88" spans="1:54" x14ac:dyDescent="0.35">
      <c r="C88" s="58" t="s">
        <v>175</v>
      </c>
      <c r="D88" s="54"/>
      <c r="E88" s="6"/>
      <c r="F88" s="19"/>
      <c r="G88" s="25">
        <v>0.09</v>
      </c>
      <c r="H88" s="25">
        <v>0.01</v>
      </c>
      <c r="I88" s="31"/>
      <c r="J88" s="31"/>
      <c r="K88" s="35"/>
    </row>
    <row r="89" spans="1:54" x14ac:dyDescent="0.35">
      <c r="C89" s="57"/>
      <c r="D89" s="54"/>
      <c r="E89" s="6"/>
      <c r="F89" s="19"/>
      <c r="G89" s="24"/>
      <c r="H89" s="24"/>
      <c r="I89" s="31"/>
      <c r="J89" s="31"/>
      <c r="K89" s="35"/>
    </row>
    <row r="90" spans="1:54" x14ac:dyDescent="0.35">
      <c r="C90" s="60" t="s">
        <v>193</v>
      </c>
      <c r="D90" s="55"/>
      <c r="E90" s="5"/>
      <c r="F90" s="20"/>
      <c r="G90" s="26">
        <v>31651.53</v>
      </c>
      <c r="H90" s="26">
        <v>100</v>
      </c>
      <c r="I90" s="32"/>
      <c r="J90" s="32"/>
      <c r="K90" s="36"/>
    </row>
    <row r="93" spans="1:54" x14ac:dyDescent="0.35">
      <c r="C93" s="1" t="s">
        <v>194</v>
      </c>
    </row>
    <row r="94" spans="1:54" x14ac:dyDescent="0.35">
      <c r="C94" s="37" t="s">
        <v>195</v>
      </c>
      <c r="D94" s="37"/>
      <c r="E94" s="37"/>
      <c r="F94" s="37"/>
      <c r="G94" s="37"/>
      <c r="H94" s="37"/>
      <c r="I94" s="37"/>
      <c r="J94" s="37"/>
      <c r="K94" s="37"/>
    </row>
    <row r="95" spans="1:54" x14ac:dyDescent="0.35">
      <c r="C95" s="2" t="s">
        <v>196</v>
      </c>
    </row>
    <row r="96" spans="1:54" x14ac:dyDescent="0.35">
      <c r="C96" s="2" t="s">
        <v>197</v>
      </c>
    </row>
    <row r="97" spans="3:11" ht="30" customHeight="1" x14ac:dyDescent="0.35">
      <c r="C97" s="89" t="s">
        <v>198</v>
      </c>
      <c r="D97" s="90"/>
      <c r="E97" s="90"/>
      <c r="F97" s="90"/>
      <c r="G97" s="90"/>
      <c r="H97" s="90"/>
      <c r="I97" s="90"/>
      <c r="J97" s="90"/>
      <c r="K97" s="90"/>
    </row>
    <row r="98" spans="3:11" x14ac:dyDescent="0.35">
      <c r="C98" s="2" t="s">
        <v>199</v>
      </c>
    </row>
    <row r="100" spans="3:11" x14ac:dyDescent="0.35">
      <c r="C100" s="86" t="s">
        <v>5013</v>
      </c>
      <c r="E100" s="86" t="s">
        <v>5014</v>
      </c>
      <c r="F100" s="87"/>
    </row>
    <row r="101" spans="3:11" x14ac:dyDescent="0.35">
      <c r="E101" s="2" t="s">
        <v>5021</v>
      </c>
    </row>
  </sheetData>
  <mergeCells count="1">
    <mergeCell ref="C97:K97"/>
  </mergeCells>
  <hyperlinks>
    <hyperlink ref="J2" location="'Index'!A1" display="'Index'!A1" xr:uid="{6349FE29-9084-4895-BB41-16AF608FF04C}"/>
  </hyperlinks>
  <pageMargins left="0.7" right="0.7" top="0.75" bottom="0.75" header="0.3" footer="0.3"/>
  <pageSetup orientation="portrait" horizontalDpi="4294967293"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1E0F-2A0D-4A14-9A32-5B12D3D2223B}">
  <sheetPr codeName="Sheet1121"/>
  <dimension ref="A1:IV102"/>
  <sheetViews>
    <sheetView showGridLines="0" zoomScale="90" zoomScaleNormal="90" workbookViewId="0">
      <pane ySplit="6" topLeftCell="A8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4570</v>
      </c>
      <c r="J2" s="38" t="s">
        <v>4693</v>
      </c>
    </row>
    <row r="3" spans="1:54" ht="16" x14ac:dyDescent="0.4">
      <c r="C3" s="1" t="s">
        <v>28</v>
      </c>
      <c r="D3" s="21" t="s">
        <v>4571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44</v>
      </c>
      <c r="C10" s="57" t="s">
        <v>45</v>
      </c>
      <c r="D10" s="54" t="s">
        <v>46</v>
      </c>
      <c r="E10" s="6" t="s">
        <v>43</v>
      </c>
      <c r="F10" s="19">
        <v>2734527</v>
      </c>
      <c r="G10" s="24">
        <v>32926.44</v>
      </c>
      <c r="H10" s="24">
        <v>9.76</v>
      </c>
      <c r="I10" s="31"/>
      <c r="J10" s="31"/>
      <c r="K10" s="35"/>
    </row>
    <row r="11" spans="1:54" x14ac:dyDescent="0.35">
      <c r="B11" s="8" t="s">
        <v>47</v>
      </c>
      <c r="C11" s="57" t="s">
        <v>48</v>
      </c>
      <c r="D11" s="54" t="s">
        <v>49</v>
      </c>
      <c r="E11" s="6" t="s">
        <v>50</v>
      </c>
      <c r="F11" s="19">
        <v>1793008</v>
      </c>
      <c r="G11" s="24">
        <v>30260.6</v>
      </c>
      <c r="H11" s="24">
        <v>8.9700000000000006</v>
      </c>
      <c r="I11" s="31"/>
      <c r="J11" s="31"/>
      <c r="K11" s="35"/>
    </row>
    <row r="12" spans="1:54" x14ac:dyDescent="0.35">
      <c r="B12" s="8" t="s">
        <v>381</v>
      </c>
      <c r="C12" s="57" t="s">
        <v>382</v>
      </c>
      <c r="D12" s="54" t="s">
        <v>383</v>
      </c>
      <c r="E12" s="6" t="s">
        <v>100</v>
      </c>
      <c r="F12" s="19">
        <v>6459638</v>
      </c>
      <c r="G12" s="24">
        <v>25515.57</v>
      </c>
      <c r="H12" s="24">
        <v>7.56</v>
      </c>
      <c r="I12" s="31"/>
      <c r="J12" s="31"/>
      <c r="K12" s="35"/>
    </row>
    <row r="13" spans="1:54" x14ac:dyDescent="0.35">
      <c r="B13" s="8" t="s">
        <v>524</v>
      </c>
      <c r="C13" s="57" t="s">
        <v>525</v>
      </c>
      <c r="D13" s="54" t="s">
        <v>526</v>
      </c>
      <c r="E13" s="6" t="s">
        <v>82</v>
      </c>
      <c r="F13" s="19">
        <v>270092</v>
      </c>
      <c r="G13" s="24">
        <v>23039.66</v>
      </c>
      <c r="H13" s="24">
        <v>6.83</v>
      </c>
      <c r="I13" s="31"/>
      <c r="J13" s="31"/>
      <c r="K13" s="35"/>
    </row>
    <row r="14" spans="1:54" x14ac:dyDescent="0.35">
      <c r="B14" s="8" t="s">
        <v>64</v>
      </c>
      <c r="C14" s="57" t="s">
        <v>65</v>
      </c>
      <c r="D14" s="54" t="s">
        <v>66</v>
      </c>
      <c r="E14" s="6" t="s">
        <v>67</v>
      </c>
      <c r="F14" s="19">
        <v>170505</v>
      </c>
      <c r="G14" s="24">
        <v>20368.27</v>
      </c>
      <c r="H14" s="24">
        <v>6.04</v>
      </c>
      <c r="I14" s="31"/>
      <c r="J14" s="31"/>
      <c r="K14" s="35"/>
    </row>
    <row r="15" spans="1:54" x14ac:dyDescent="0.35">
      <c r="B15" s="8" t="s">
        <v>90</v>
      </c>
      <c r="C15" s="57" t="s">
        <v>91</v>
      </c>
      <c r="D15" s="54" t="s">
        <v>92</v>
      </c>
      <c r="E15" s="6" t="s">
        <v>67</v>
      </c>
      <c r="F15" s="19">
        <v>378739</v>
      </c>
      <c r="G15" s="24">
        <v>18079.48</v>
      </c>
      <c r="H15" s="24">
        <v>5.36</v>
      </c>
      <c r="I15" s="31"/>
      <c r="J15" s="31"/>
      <c r="K15" s="35"/>
    </row>
    <row r="16" spans="1:54" x14ac:dyDescent="0.35">
      <c r="B16" s="8" t="s">
        <v>58</v>
      </c>
      <c r="C16" s="57" t="s">
        <v>59</v>
      </c>
      <c r="D16" s="54" t="s">
        <v>60</v>
      </c>
      <c r="E16" s="6" t="s">
        <v>43</v>
      </c>
      <c r="F16" s="19">
        <v>947299</v>
      </c>
      <c r="G16" s="24">
        <v>18026.63</v>
      </c>
      <c r="H16" s="24">
        <v>5.34</v>
      </c>
      <c r="I16" s="31"/>
      <c r="J16" s="31"/>
      <c r="K16" s="35"/>
    </row>
    <row r="17" spans="2:11" x14ac:dyDescent="0.35">
      <c r="B17" s="8" t="s">
        <v>326</v>
      </c>
      <c r="C17" s="57" t="s">
        <v>327</v>
      </c>
      <c r="D17" s="54" t="s">
        <v>328</v>
      </c>
      <c r="E17" s="6" t="s">
        <v>50</v>
      </c>
      <c r="F17" s="19">
        <v>6276255</v>
      </c>
      <c r="G17" s="24">
        <v>17426.02</v>
      </c>
      <c r="H17" s="24">
        <v>5.16</v>
      </c>
      <c r="I17" s="31"/>
      <c r="J17" s="31"/>
      <c r="K17" s="35"/>
    </row>
    <row r="18" spans="2:11" x14ac:dyDescent="0.35">
      <c r="B18" s="8" t="s">
        <v>212</v>
      </c>
      <c r="C18" s="57" t="s">
        <v>213</v>
      </c>
      <c r="D18" s="54" t="s">
        <v>214</v>
      </c>
      <c r="E18" s="6" t="s">
        <v>215</v>
      </c>
      <c r="F18" s="19">
        <v>477019</v>
      </c>
      <c r="G18" s="24">
        <v>17307.68</v>
      </c>
      <c r="H18" s="24">
        <v>5.13</v>
      </c>
      <c r="I18" s="31"/>
      <c r="J18" s="31"/>
      <c r="K18" s="35"/>
    </row>
    <row r="19" spans="2:11" x14ac:dyDescent="0.35">
      <c r="B19" s="8" t="s">
        <v>40</v>
      </c>
      <c r="C19" s="57" t="s">
        <v>41</v>
      </c>
      <c r="D19" s="54" t="s">
        <v>42</v>
      </c>
      <c r="E19" s="6" t="s">
        <v>43</v>
      </c>
      <c r="F19" s="19">
        <v>764105</v>
      </c>
      <c r="G19" s="24">
        <v>13237.36</v>
      </c>
      <c r="H19" s="24">
        <v>3.92</v>
      </c>
      <c r="I19" s="31"/>
      <c r="J19" s="31"/>
      <c r="K19" s="35"/>
    </row>
    <row r="20" spans="2:11" x14ac:dyDescent="0.35">
      <c r="B20" s="8" t="s">
        <v>1057</v>
      </c>
      <c r="C20" s="57" t="s">
        <v>1058</v>
      </c>
      <c r="D20" s="54" t="s">
        <v>1059</v>
      </c>
      <c r="E20" s="6" t="s">
        <v>82</v>
      </c>
      <c r="F20" s="19">
        <v>1586132</v>
      </c>
      <c r="G20" s="24">
        <v>9791.19</v>
      </c>
      <c r="H20" s="24">
        <v>2.9</v>
      </c>
      <c r="I20" s="31"/>
      <c r="J20" s="31"/>
      <c r="K20" s="35"/>
    </row>
    <row r="21" spans="2:11" x14ac:dyDescent="0.35">
      <c r="B21" s="8" t="s">
        <v>243</v>
      </c>
      <c r="C21" s="57" t="s">
        <v>244</v>
      </c>
      <c r="D21" s="54" t="s">
        <v>245</v>
      </c>
      <c r="E21" s="6" t="s">
        <v>246</v>
      </c>
      <c r="F21" s="19">
        <v>2847089</v>
      </c>
      <c r="G21" s="24">
        <v>9206.06</v>
      </c>
      <c r="H21" s="24">
        <v>2.73</v>
      </c>
      <c r="I21" s="31"/>
      <c r="J21" s="31"/>
      <c r="K21" s="35"/>
    </row>
    <row r="22" spans="2:11" x14ac:dyDescent="0.35">
      <c r="B22" s="8" t="s">
        <v>945</v>
      </c>
      <c r="C22" s="57" t="s">
        <v>946</v>
      </c>
      <c r="D22" s="54" t="s">
        <v>947</v>
      </c>
      <c r="E22" s="6" t="s">
        <v>50</v>
      </c>
      <c r="F22" s="19">
        <v>572380</v>
      </c>
      <c r="G22" s="24">
        <v>9015.27</v>
      </c>
      <c r="H22" s="24">
        <v>2.67</v>
      </c>
      <c r="I22" s="31"/>
      <c r="J22" s="31"/>
      <c r="K22" s="35"/>
    </row>
    <row r="23" spans="2:11" x14ac:dyDescent="0.35">
      <c r="B23" s="8" t="s">
        <v>3840</v>
      </c>
      <c r="C23" s="57" t="s">
        <v>3841</v>
      </c>
      <c r="D23" s="54" t="s">
        <v>3842</v>
      </c>
      <c r="E23" s="6" t="s">
        <v>290</v>
      </c>
      <c r="F23" s="19">
        <v>419973</v>
      </c>
      <c r="G23" s="24">
        <v>8949.83</v>
      </c>
      <c r="H23" s="24">
        <v>2.65</v>
      </c>
      <c r="I23" s="31"/>
      <c r="J23" s="31"/>
      <c r="K23" s="35"/>
    </row>
    <row r="24" spans="2:11" x14ac:dyDescent="0.35">
      <c r="B24" s="8" t="s">
        <v>222</v>
      </c>
      <c r="C24" s="57" t="s">
        <v>223</v>
      </c>
      <c r="D24" s="54" t="s">
        <v>224</v>
      </c>
      <c r="E24" s="6" t="s">
        <v>82</v>
      </c>
      <c r="F24" s="19">
        <v>414194</v>
      </c>
      <c r="G24" s="24">
        <v>8833.93</v>
      </c>
      <c r="H24" s="24">
        <v>2.62</v>
      </c>
      <c r="I24" s="31"/>
      <c r="J24" s="31"/>
      <c r="K24" s="35"/>
    </row>
    <row r="25" spans="2:11" x14ac:dyDescent="0.35">
      <c r="B25" s="8" t="s">
        <v>387</v>
      </c>
      <c r="C25" s="57" t="s">
        <v>388</v>
      </c>
      <c r="D25" s="54" t="s">
        <v>389</v>
      </c>
      <c r="E25" s="6" t="s">
        <v>96</v>
      </c>
      <c r="F25" s="19">
        <v>416233</v>
      </c>
      <c r="G25" s="24">
        <v>7927.78</v>
      </c>
      <c r="H25" s="24">
        <v>2.35</v>
      </c>
      <c r="I25" s="31"/>
      <c r="J25" s="31"/>
      <c r="K25" s="35"/>
    </row>
    <row r="26" spans="2:11" x14ac:dyDescent="0.35">
      <c r="B26" s="8" t="s">
        <v>101</v>
      </c>
      <c r="C26" s="57" t="s">
        <v>102</v>
      </c>
      <c r="D26" s="54" t="s">
        <v>103</v>
      </c>
      <c r="E26" s="6" t="s">
        <v>104</v>
      </c>
      <c r="F26" s="19">
        <v>1169392</v>
      </c>
      <c r="G26" s="24">
        <v>7418.04</v>
      </c>
      <c r="H26" s="24">
        <v>2.2000000000000002</v>
      </c>
      <c r="I26" s="31"/>
      <c r="J26" s="31"/>
      <c r="K26" s="35"/>
    </row>
    <row r="27" spans="2:11" x14ac:dyDescent="0.35">
      <c r="B27" s="8" t="s">
        <v>2210</v>
      </c>
      <c r="C27" s="57" t="s">
        <v>2211</v>
      </c>
      <c r="D27" s="54" t="s">
        <v>2212</v>
      </c>
      <c r="E27" s="6" t="s">
        <v>487</v>
      </c>
      <c r="F27" s="19">
        <v>1168620</v>
      </c>
      <c r="G27" s="24">
        <v>7018.73</v>
      </c>
      <c r="H27" s="24">
        <v>2.08</v>
      </c>
      <c r="I27" s="31"/>
      <c r="J27" s="31"/>
      <c r="K27" s="35"/>
    </row>
    <row r="28" spans="2:11" x14ac:dyDescent="0.35">
      <c r="B28" s="8" t="s">
        <v>378</v>
      </c>
      <c r="C28" s="57" t="s">
        <v>379</v>
      </c>
      <c r="D28" s="54" t="s">
        <v>380</v>
      </c>
      <c r="E28" s="6" t="s">
        <v>96</v>
      </c>
      <c r="F28" s="19">
        <v>467275</v>
      </c>
      <c r="G28" s="24">
        <v>6576.9</v>
      </c>
      <c r="H28" s="24">
        <v>1.95</v>
      </c>
      <c r="I28" s="31"/>
      <c r="J28" s="31"/>
      <c r="K28" s="35"/>
    </row>
    <row r="29" spans="2:11" x14ac:dyDescent="0.35">
      <c r="B29" s="8" t="s">
        <v>418</v>
      </c>
      <c r="C29" s="57" t="s">
        <v>419</v>
      </c>
      <c r="D29" s="54" t="s">
        <v>420</v>
      </c>
      <c r="E29" s="6" t="s">
        <v>341</v>
      </c>
      <c r="F29" s="19">
        <v>2301689</v>
      </c>
      <c r="G29" s="24">
        <v>6520.68</v>
      </c>
      <c r="H29" s="24">
        <v>1.93</v>
      </c>
      <c r="I29" s="31"/>
      <c r="J29" s="31"/>
      <c r="K29" s="35"/>
    </row>
    <row r="30" spans="2:11" x14ac:dyDescent="0.35">
      <c r="B30" s="8" t="s">
        <v>2251</v>
      </c>
      <c r="C30" s="57" t="s">
        <v>1373</v>
      </c>
      <c r="D30" s="54" t="s">
        <v>2252</v>
      </c>
      <c r="E30" s="6" t="s">
        <v>43</v>
      </c>
      <c r="F30" s="19">
        <v>1252105</v>
      </c>
      <c r="G30" s="24">
        <v>6395.75</v>
      </c>
      <c r="H30" s="24">
        <v>1.9</v>
      </c>
      <c r="I30" s="31"/>
      <c r="J30" s="31"/>
      <c r="K30" s="35"/>
    </row>
    <row r="31" spans="2:11" x14ac:dyDescent="0.35">
      <c r="B31" s="8" t="s">
        <v>788</v>
      </c>
      <c r="C31" s="57" t="s">
        <v>789</v>
      </c>
      <c r="D31" s="54" t="s">
        <v>790</v>
      </c>
      <c r="E31" s="6" t="s">
        <v>262</v>
      </c>
      <c r="F31" s="19">
        <v>468187</v>
      </c>
      <c r="G31" s="24">
        <v>6013.63</v>
      </c>
      <c r="H31" s="24">
        <v>1.78</v>
      </c>
      <c r="I31" s="31"/>
      <c r="J31" s="31"/>
      <c r="K31" s="35"/>
    </row>
    <row r="32" spans="2:11" x14ac:dyDescent="0.35">
      <c r="B32" s="8" t="s">
        <v>168</v>
      </c>
      <c r="C32" s="57" t="s">
        <v>169</v>
      </c>
      <c r="D32" s="54" t="s">
        <v>170</v>
      </c>
      <c r="E32" s="6" t="s">
        <v>171</v>
      </c>
      <c r="F32" s="19">
        <v>2186213</v>
      </c>
      <c r="G32" s="24">
        <v>4655.32</v>
      </c>
      <c r="H32" s="24">
        <v>1.38</v>
      </c>
      <c r="I32" s="31"/>
      <c r="J32" s="31"/>
      <c r="K32" s="35"/>
    </row>
    <row r="33" spans="2:11" x14ac:dyDescent="0.35">
      <c r="B33" s="8" t="s">
        <v>845</v>
      </c>
      <c r="C33" s="57" t="s">
        <v>846</v>
      </c>
      <c r="D33" s="54" t="s">
        <v>847</v>
      </c>
      <c r="E33" s="6" t="s">
        <v>50</v>
      </c>
      <c r="F33" s="19">
        <v>79903</v>
      </c>
      <c r="G33" s="24">
        <v>4237.9799999999996</v>
      </c>
      <c r="H33" s="24">
        <v>1.26</v>
      </c>
      <c r="I33" s="31"/>
      <c r="J33" s="31"/>
      <c r="K33" s="35"/>
    </row>
    <row r="34" spans="2:11" x14ac:dyDescent="0.35">
      <c r="B34" s="8" t="s">
        <v>108</v>
      </c>
      <c r="C34" s="57" t="s">
        <v>109</v>
      </c>
      <c r="D34" s="54" t="s">
        <v>110</v>
      </c>
      <c r="E34" s="6" t="s">
        <v>111</v>
      </c>
      <c r="F34" s="19">
        <v>8631</v>
      </c>
      <c r="G34" s="24">
        <v>3496.93</v>
      </c>
      <c r="H34" s="24">
        <v>1.04</v>
      </c>
      <c r="I34" s="31"/>
      <c r="J34" s="31"/>
      <c r="K34" s="35"/>
    </row>
    <row r="35" spans="2:11" x14ac:dyDescent="0.35">
      <c r="B35" s="8" t="s">
        <v>1959</v>
      </c>
      <c r="C35" s="57" t="s">
        <v>1666</v>
      </c>
      <c r="D35" s="54" t="s">
        <v>1960</v>
      </c>
      <c r="E35" s="6" t="s">
        <v>43</v>
      </c>
      <c r="F35" s="19">
        <v>1579989</v>
      </c>
      <c r="G35" s="24">
        <v>2806.38</v>
      </c>
      <c r="H35" s="24">
        <v>0.83</v>
      </c>
      <c r="I35" s="31"/>
      <c r="J35" s="31"/>
      <c r="K35" s="35"/>
    </row>
    <row r="36" spans="2:11" x14ac:dyDescent="0.35">
      <c r="B36" s="8" t="s">
        <v>72</v>
      </c>
      <c r="C36" s="57" t="s">
        <v>73</v>
      </c>
      <c r="D36" s="54" t="s">
        <v>74</v>
      </c>
      <c r="E36" s="6" t="s">
        <v>75</v>
      </c>
      <c r="F36" s="19">
        <v>184116</v>
      </c>
      <c r="G36" s="24">
        <v>2209.58</v>
      </c>
      <c r="H36" s="24">
        <v>0.65</v>
      </c>
      <c r="I36" s="31"/>
      <c r="J36" s="31"/>
      <c r="K36" s="35"/>
    </row>
    <row r="37" spans="2:11" x14ac:dyDescent="0.35">
      <c r="B37" s="8" t="s">
        <v>1982</v>
      </c>
      <c r="C37" s="57" t="s">
        <v>1983</v>
      </c>
      <c r="D37" s="54" t="s">
        <v>1984</v>
      </c>
      <c r="E37" s="6" t="s">
        <v>75</v>
      </c>
      <c r="F37" s="19">
        <v>711884</v>
      </c>
      <c r="G37" s="24">
        <v>2091.16</v>
      </c>
      <c r="H37" s="24">
        <v>0.62</v>
      </c>
      <c r="I37" s="31"/>
      <c r="J37" s="31"/>
      <c r="K37" s="35"/>
    </row>
    <row r="38" spans="2:11" x14ac:dyDescent="0.35">
      <c r="B38" s="8" t="s">
        <v>2222</v>
      </c>
      <c r="C38" s="57" t="s">
        <v>576</v>
      </c>
      <c r="D38" s="54" t="s">
        <v>2223</v>
      </c>
      <c r="E38" s="6" t="s">
        <v>131</v>
      </c>
      <c r="F38" s="19">
        <v>7308</v>
      </c>
      <c r="G38" s="24">
        <v>1939.84</v>
      </c>
      <c r="H38" s="24">
        <v>0.56999999999999995</v>
      </c>
      <c r="I38" s="31"/>
      <c r="J38" s="31"/>
      <c r="K38" s="35"/>
    </row>
    <row r="39" spans="2:11" x14ac:dyDescent="0.35">
      <c r="B39" s="8" t="s">
        <v>206</v>
      </c>
      <c r="C39" s="57" t="s">
        <v>207</v>
      </c>
      <c r="D39" s="54" t="s">
        <v>208</v>
      </c>
      <c r="E39" s="6" t="s">
        <v>96</v>
      </c>
      <c r="F39" s="19">
        <v>4819</v>
      </c>
      <c r="G39" s="24">
        <v>1464.77</v>
      </c>
      <c r="H39" s="24">
        <v>0.43</v>
      </c>
      <c r="I39" s="31"/>
      <c r="J39" s="31"/>
      <c r="K39" s="35"/>
    </row>
    <row r="40" spans="2:11" x14ac:dyDescent="0.35">
      <c r="B40" s="8" t="s">
        <v>2602</v>
      </c>
      <c r="C40" s="57" t="s">
        <v>2603</v>
      </c>
      <c r="D40" s="54" t="s">
        <v>2604</v>
      </c>
      <c r="E40" s="6" t="s">
        <v>86</v>
      </c>
      <c r="F40" s="19">
        <v>238893</v>
      </c>
      <c r="G40" s="24">
        <v>881.28</v>
      </c>
      <c r="H40" s="24">
        <v>0.26</v>
      </c>
      <c r="I40" s="31"/>
      <c r="J40" s="31"/>
      <c r="K40" s="35"/>
    </row>
    <row r="41" spans="2:11" x14ac:dyDescent="0.35">
      <c r="C41" s="58" t="s">
        <v>175</v>
      </c>
      <c r="D41" s="54"/>
      <c r="E41" s="6"/>
      <c r="F41" s="19"/>
      <c r="G41" s="25">
        <v>333638.74</v>
      </c>
      <c r="H41" s="25">
        <v>98.87</v>
      </c>
      <c r="I41" s="31"/>
      <c r="J41" s="31"/>
      <c r="K41" s="35"/>
    </row>
    <row r="42" spans="2:11" x14ac:dyDescent="0.35">
      <c r="C42" s="57"/>
      <c r="D42" s="54"/>
      <c r="E42" s="6"/>
      <c r="F42" s="19"/>
      <c r="G42" s="24"/>
      <c r="H42" s="24"/>
      <c r="I42" s="31"/>
      <c r="J42" s="31"/>
      <c r="K42" s="35"/>
    </row>
    <row r="43" spans="2:11" x14ac:dyDescent="0.35">
      <c r="C43" s="58" t="s">
        <v>3</v>
      </c>
      <c r="D43" s="54"/>
      <c r="E43" s="6"/>
      <c r="F43" s="19"/>
      <c r="G43" s="24" t="s">
        <v>2</v>
      </c>
      <c r="H43" s="24" t="s">
        <v>2</v>
      </c>
      <c r="I43" s="31"/>
      <c r="J43" s="31"/>
      <c r="K43" s="35"/>
    </row>
    <row r="44" spans="2:11" x14ac:dyDescent="0.35">
      <c r="C44" s="57"/>
      <c r="D44" s="54"/>
      <c r="E44" s="6"/>
      <c r="F44" s="19"/>
      <c r="G44" s="24"/>
      <c r="H44" s="24"/>
      <c r="I44" s="31"/>
      <c r="J44" s="31"/>
      <c r="K44" s="35"/>
    </row>
    <row r="45" spans="2:11" x14ac:dyDescent="0.35">
      <c r="C45" s="58" t="s">
        <v>4</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5</v>
      </c>
      <c r="D47" s="54"/>
      <c r="E47" s="6"/>
      <c r="F47" s="19"/>
      <c r="G47" s="24"/>
      <c r="H47" s="24"/>
      <c r="I47" s="31"/>
      <c r="J47" s="31"/>
      <c r="K47" s="35"/>
    </row>
    <row r="48" spans="2:11" x14ac:dyDescent="0.35">
      <c r="C48" s="57"/>
      <c r="D48" s="54"/>
      <c r="E48" s="6"/>
      <c r="F48" s="19"/>
      <c r="G48" s="24"/>
      <c r="H48" s="24"/>
      <c r="I48" s="31"/>
      <c r="J48" s="31"/>
      <c r="K48" s="35"/>
    </row>
    <row r="49" spans="3:11" x14ac:dyDescent="0.35">
      <c r="C49" s="58" t="s">
        <v>6</v>
      </c>
      <c r="D49" s="54"/>
      <c r="E49" s="6"/>
      <c r="F49" s="19"/>
      <c r="G49" s="24" t="s">
        <v>2</v>
      </c>
      <c r="H49" s="24" t="s">
        <v>2</v>
      </c>
      <c r="I49" s="31"/>
      <c r="J49" s="31"/>
      <c r="K49" s="35"/>
    </row>
    <row r="50" spans="3:11" x14ac:dyDescent="0.35">
      <c r="C50" s="57"/>
      <c r="D50" s="54"/>
      <c r="E50" s="6"/>
      <c r="F50" s="19"/>
      <c r="G50" s="24"/>
      <c r="H50" s="24"/>
      <c r="I50" s="31"/>
      <c r="J50" s="31"/>
      <c r="K50" s="35"/>
    </row>
    <row r="51" spans="3:11" x14ac:dyDescent="0.35">
      <c r="C51" s="58" t="s">
        <v>7</v>
      </c>
      <c r="D51" s="54"/>
      <c r="E51" s="6"/>
      <c r="F51" s="19"/>
      <c r="G51" s="24" t="s">
        <v>2</v>
      </c>
      <c r="H51" s="24" t="s">
        <v>2</v>
      </c>
      <c r="I51" s="31"/>
      <c r="J51" s="31"/>
      <c r="K51" s="35"/>
    </row>
    <row r="52" spans="3:11" x14ac:dyDescent="0.35">
      <c r="C52" s="57"/>
      <c r="D52" s="54"/>
      <c r="E52" s="6"/>
      <c r="F52" s="19"/>
      <c r="G52" s="24"/>
      <c r="H52" s="24"/>
      <c r="I52" s="31"/>
      <c r="J52" s="31"/>
      <c r="K52" s="35"/>
    </row>
    <row r="53" spans="3:11" x14ac:dyDescent="0.35">
      <c r="C53" s="58" t="s">
        <v>8</v>
      </c>
      <c r="D53" s="54"/>
      <c r="E53" s="6"/>
      <c r="F53" s="19"/>
      <c r="G53" s="24" t="s">
        <v>2</v>
      </c>
      <c r="H53" s="24" t="s">
        <v>2</v>
      </c>
      <c r="I53" s="31"/>
      <c r="J53" s="31"/>
      <c r="K53" s="35"/>
    </row>
    <row r="54" spans="3:11" x14ac:dyDescent="0.35">
      <c r="C54" s="57"/>
      <c r="D54" s="54"/>
      <c r="E54" s="6"/>
      <c r="F54" s="19"/>
      <c r="G54" s="24"/>
      <c r="H54" s="24"/>
      <c r="I54" s="31"/>
      <c r="J54" s="31"/>
      <c r="K54" s="35"/>
    </row>
    <row r="55" spans="3:11" x14ac:dyDescent="0.35">
      <c r="C55" s="58" t="s">
        <v>9</v>
      </c>
      <c r="D55" s="54"/>
      <c r="E55" s="6"/>
      <c r="F55" s="19"/>
      <c r="G55" s="24" t="s">
        <v>2</v>
      </c>
      <c r="H55" s="24" t="s">
        <v>2</v>
      </c>
      <c r="I55" s="31"/>
      <c r="J55" s="31"/>
      <c r="K55" s="35"/>
    </row>
    <row r="56" spans="3:11" x14ac:dyDescent="0.35">
      <c r="C56" s="57"/>
      <c r="D56" s="54"/>
      <c r="E56" s="6"/>
      <c r="F56" s="19"/>
      <c r="G56" s="24"/>
      <c r="H56" s="24"/>
      <c r="I56" s="31"/>
      <c r="J56" s="31"/>
      <c r="K56" s="35"/>
    </row>
    <row r="57" spans="3:11" x14ac:dyDescent="0.35">
      <c r="C57" s="58" t="s">
        <v>10</v>
      </c>
      <c r="D57" s="54"/>
      <c r="E57" s="6"/>
      <c r="F57" s="19"/>
      <c r="G57" s="24" t="s">
        <v>2</v>
      </c>
      <c r="H57" s="24" t="s">
        <v>2</v>
      </c>
      <c r="I57" s="31"/>
      <c r="J57" s="31"/>
      <c r="K57" s="35"/>
    </row>
    <row r="58" spans="3:11" x14ac:dyDescent="0.35">
      <c r="C58" s="57"/>
      <c r="D58" s="54"/>
      <c r="E58" s="6"/>
      <c r="F58" s="19"/>
      <c r="G58" s="24"/>
      <c r="H58" s="24"/>
      <c r="I58" s="31"/>
      <c r="J58" s="31"/>
      <c r="K58" s="35"/>
    </row>
    <row r="59" spans="3:11" x14ac:dyDescent="0.35">
      <c r="C59" s="58" t="s">
        <v>11</v>
      </c>
      <c r="D59" s="54"/>
      <c r="E59" s="6"/>
      <c r="F59" s="19"/>
      <c r="G59" s="24"/>
      <c r="H59" s="24"/>
      <c r="I59" s="31"/>
      <c r="J59" s="31"/>
      <c r="K59" s="35"/>
    </row>
    <row r="60" spans="3:11" x14ac:dyDescent="0.35">
      <c r="C60" s="57"/>
      <c r="D60" s="54"/>
      <c r="E60" s="6"/>
      <c r="F60" s="19"/>
      <c r="G60" s="24"/>
      <c r="H60" s="24"/>
      <c r="I60" s="31"/>
      <c r="J60" s="31"/>
      <c r="K60" s="35"/>
    </row>
    <row r="61" spans="3:11" x14ac:dyDescent="0.35">
      <c r="C61" s="58" t="s">
        <v>13</v>
      </c>
      <c r="D61" s="54"/>
      <c r="E61" s="6"/>
      <c r="F61" s="19"/>
      <c r="G61" s="24" t="s">
        <v>2</v>
      </c>
      <c r="H61" s="24" t="s">
        <v>2</v>
      </c>
      <c r="I61" s="31"/>
      <c r="J61" s="31"/>
      <c r="K61" s="35"/>
    </row>
    <row r="62" spans="3:11" x14ac:dyDescent="0.35">
      <c r="C62" s="57"/>
      <c r="D62" s="54"/>
      <c r="E62" s="6"/>
      <c r="F62" s="19"/>
      <c r="G62" s="24"/>
      <c r="H62" s="24"/>
      <c r="I62" s="31"/>
      <c r="J62" s="31"/>
      <c r="K62" s="35"/>
    </row>
    <row r="63" spans="3:11" x14ac:dyDescent="0.35">
      <c r="C63" s="58" t="s">
        <v>14</v>
      </c>
      <c r="D63" s="54"/>
      <c r="E63" s="6"/>
      <c r="F63" s="19"/>
      <c r="G63" s="24" t="s">
        <v>2</v>
      </c>
      <c r="H63" s="24" t="s">
        <v>2</v>
      </c>
      <c r="I63" s="31"/>
      <c r="J63" s="31"/>
      <c r="K63" s="35"/>
    </row>
    <row r="64" spans="3:11" x14ac:dyDescent="0.35">
      <c r="C64" s="57"/>
      <c r="D64" s="54"/>
      <c r="E64" s="6"/>
      <c r="F64" s="19"/>
      <c r="G64" s="24"/>
      <c r="H64" s="24"/>
      <c r="I64" s="31"/>
      <c r="J64" s="31"/>
      <c r="K64" s="35"/>
    </row>
    <row r="65" spans="1:11" x14ac:dyDescent="0.35">
      <c r="C65" s="58" t="s">
        <v>15</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C67" s="58" t="s">
        <v>16</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C69" s="58" t="s">
        <v>17</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A71" s="10"/>
      <c r="B71" s="28"/>
      <c r="C71" s="58" t="s">
        <v>18</v>
      </c>
      <c r="D71" s="54"/>
      <c r="E71" s="6"/>
      <c r="F71" s="19"/>
      <c r="G71" s="24"/>
      <c r="H71" s="24"/>
      <c r="I71" s="31"/>
      <c r="J71" s="31"/>
      <c r="K71" s="35"/>
    </row>
    <row r="72" spans="1:11" x14ac:dyDescent="0.35">
      <c r="A72" s="28"/>
      <c r="B72" s="28"/>
      <c r="C72" s="58" t="s">
        <v>19</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A74" s="28"/>
      <c r="B74" s="28"/>
      <c r="C74" s="58" t="s">
        <v>20</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21</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22</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A80" s="28"/>
      <c r="B80" s="28"/>
      <c r="C80" s="58" t="s">
        <v>23</v>
      </c>
      <c r="D80" s="54"/>
      <c r="E80" s="6"/>
      <c r="F80" s="19"/>
      <c r="G80" s="24" t="s">
        <v>2</v>
      </c>
      <c r="H80" s="24" t="s">
        <v>2</v>
      </c>
      <c r="I80" s="31"/>
      <c r="J80" s="31"/>
      <c r="K80" s="35"/>
    </row>
    <row r="81" spans="1:54" x14ac:dyDescent="0.35">
      <c r="A81" s="28"/>
      <c r="B81" s="28"/>
      <c r="C81" s="58"/>
      <c r="D81" s="54"/>
      <c r="E81" s="6"/>
      <c r="F81" s="19"/>
      <c r="G81" s="24"/>
      <c r="H81" s="24"/>
      <c r="I81" s="31"/>
      <c r="J81" s="31"/>
      <c r="K81" s="35"/>
    </row>
    <row r="82" spans="1:54" x14ac:dyDescent="0.35">
      <c r="C82" s="59" t="s">
        <v>24</v>
      </c>
      <c r="D82" s="54"/>
      <c r="E82" s="6"/>
      <c r="F82" s="19"/>
      <c r="G82" s="24"/>
      <c r="H82" s="24"/>
      <c r="I82" s="31"/>
      <c r="J82" s="31"/>
      <c r="K82" s="35"/>
    </row>
    <row r="83" spans="1:54" x14ac:dyDescent="0.35">
      <c r="B83" s="8" t="s">
        <v>190</v>
      </c>
      <c r="C83" s="57" t="s">
        <v>191</v>
      </c>
      <c r="D83" s="54"/>
      <c r="E83" s="6"/>
      <c r="F83" s="19"/>
      <c r="G83" s="24">
        <v>4232.71</v>
      </c>
      <c r="H83" s="24">
        <v>1.25</v>
      </c>
      <c r="I83" s="31"/>
      <c r="J83" s="31"/>
      <c r="K83" s="35"/>
    </row>
    <row r="84" spans="1:54" x14ac:dyDescent="0.35">
      <c r="C84" s="58" t="s">
        <v>175</v>
      </c>
      <c r="D84" s="54"/>
      <c r="E84" s="6"/>
      <c r="F84" s="19"/>
      <c r="G84" s="25">
        <v>4232.71</v>
      </c>
      <c r="H84" s="25">
        <v>1.25</v>
      </c>
      <c r="I84" s="31"/>
      <c r="J84" s="31"/>
      <c r="K84" s="35"/>
    </row>
    <row r="85" spans="1:54" x14ac:dyDescent="0.35">
      <c r="C85" s="57"/>
      <c r="D85" s="54"/>
      <c r="E85" s="6"/>
      <c r="F85" s="19"/>
      <c r="G85" s="24"/>
      <c r="H85" s="24"/>
      <c r="I85" s="31"/>
      <c r="J85" s="31"/>
      <c r="K85" s="35"/>
    </row>
    <row r="86" spans="1:54" x14ac:dyDescent="0.35">
      <c r="A86" s="10"/>
      <c r="B86" s="28"/>
      <c r="C86" s="58" t="s">
        <v>25</v>
      </c>
      <c r="D86" s="54"/>
      <c r="E86" s="6"/>
      <c r="F86" s="19"/>
      <c r="G86" s="24"/>
      <c r="H86" s="24"/>
      <c r="I86" s="31"/>
      <c r="J86" s="31"/>
      <c r="K86" s="35"/>
    </row>
    <row r="87" spans="1:54" s="2" customFormat="1" ht="13.5" x14ac:dyDescent="0.35">
      <c r="A87" s="28"/>
      <c r="B87" s="28"/>
      <c r="C87" s="57" t="s">
        <v>4926</v>
      </c>
      <c r="D87" s="54"/>
      <c r="E87" s="6"/>
      <c r="F87" s="19"/>
      <c r="G87" s="24" t="s">
        <v>2</v>
      </c>
      <c r="H87" s="24" t="s">
        <v>2</v>
      </c>
      <c r="I87" s="31"/>
      <c r="J87" s="31"/>
      <c r="K87" s="35"/>
      <c r="L87" s="3"/>
      <c r="AI87" s="3"/>
      <c r="AV87" s="3"/>
      <c r="AX87" s="3"/>
      <c r="BB87" s="3"/>
    </row>
    <row r="88" spans="1:54" x14ac:dyDescent="0.35">
      <c r="B88" s="8"/>
      <c r="C88" s="57" t="s">
        <v>192</v>
      </c>
      <c r="D88" s="54"/>
      <c r="E88" s="6"/>
      <c r="F88" s="19"/>
      <c r="G88" s="24">
        <v>-401.88</v>
      </c>
      <c r="H88" s="24">
        <v>-0.12</v>
      </c>
      <c r="I88" s="31"/>
      <c r="J88" s="31"/>
      <c r="K88" s="35"/>
    </row>
    <row r="89" spans="1:54" x14ac:dyDescent="0.35">
      <c r="C89" s="58" t="s">
        <v>175</v>
      </c>
      <c r="D89" s="54"/>
      <c r="E89" s="6"/>
      <c r="F89" s="19"/>
      <c r="G89" s="25">
        <v>-401.88</v>
      </c>
      <c r="H89" s="25">
        <v>-0.12</v>
      </c>
      <c r="I89" s="31"/>
      <c r="J89" s="31"/>
      <c r="K89" s="35"/>
    </row>
    <row r="90" spans="1:54" x14ac:dyDescent="0.35">
      <c r="C90" s="57"/>
      <c r="D90" s="54"/>
      <c r="E90" s="6"/>
      <c r="F90" s="19"/>
      <c r="G90" s="24"/>
      <c r="H90" s="24"/>
      <c r="I90" s="31"/>
      <c r="J90" s="31"/>
      <c r="K90" s="35"/>
    </row>
    <row r="91" spans="1:54" x14ac:dyDescent="0.35">
      <c r="C91" s="60" t="s">
        <v>193</v>
      </c>
      <c r="D91" s="55"/>
      <c r="E91" s="5"/>
      <c r="F91" s="20"/>
      <c r="G91" s="26">
        <v>337469.57</v>
      </c>
      <c r="H91" s="26">
        <v>100</v>
      </c>
      <c r="I91" s="32"/>
      <c r="J91" s="32"/>
      <c r="K91" s="36"/>
    </row>
    <row r="94" spans="1:54" x14ac:dyDescent="0.35">
      <c r="C94" s="1" t="s">
        <v>194</v>
      </c>
    </row>
    <row r="95" spans="1:54" x14ac:dyDescent="0.35">
      <c r="C95" s="37" t="s">
        <v>195</v>
      </c>
      <c r="D95" s="37"/>
      <c r="E95" s="37"/>
      <c r="F95" s="37"/>
      <c r="G95" s="37"/>
      <c r="H95" s="37"/>
      <c r="I95" s="37"/>
      <c r="J95" s="37"/>
      <c r="K95" s="37"/>
    </row>
    <row r="96" spans="1:54" x14ac:dyDescent="0.35">
      <c r="C96" s="2" t="s">
        <v>196</v>
      </c>
    </row>
    <row r="97" spans="3:11" x14ac:dyDescent="0.35">
      <c r="C97" s="2" t="s">
        <v>197</v>
      </c>
    </row>
    <row r="98" spans="3:11" ht="30" customHeight="1" x14ac:dyDescent="0.35">
      <c r="C98" s="89" t="s">
        <v>198</v>
      </c>
      <c r="D98" s="90"/>
      <c r="E98" s="90"/>
      <c r="F98" s="90"/>
      <c r="G98" s="90"/>
      <c r="H98" s="90"/>
      <c r="I98" s="90"/>
      <c r="J98" s="90"/>
      <c r="K98" s="90"/>
    </row>
    <row r="99" spans="3:11" x14ac:dyDescent="0.35">
      <c r="C99" s="2" t="s">
        <v>199</v>
      </c>
    </row>
    <row r="101" spans="3:11" x14ac:dyDescent="0.35">
      <c r="C101" s="86" t="s">
        <v>5013</v>
      </c>
      <c r="E101" s="86" t="s">
        <v>5014</v>
      </c>
      <c r="F101" s="87"/>
    </row>
    <row r="102" spans="3:11" x14ac:dyDescent="0.35">
      <c r="E102" s="2" t="s">
        <v>5076</v>
      </c>
    </row>
  </sheetData>
  <mergeCells count="1">
    <mergeCell ref="C98:K98"/>
  </mergeCells>
  <hyperlinks>
    <hyperlink ref="J2" location="'Index'!A1" display="'Index'!A1" xr:uid="{F97BBD24-6C69-4B0B-98DE-F731948771CA}"/>
  </hyperlinks>
  <pageMargins left="0.7" right="0.7" top="0.75" bottom="0.75" header="0.3" footer="0.3"/>
  <pageSetup orientation="portrait" horizontalDpi="4294967293" r:id="rId1"/>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7C402-C02C-4026-AFB3-44F794617F7C}">
  <sheetPr codeName="Sheet1122"/>
  <dimension ref="A1:IV83"/>
  <sheetViews>
    <sheetView showGridLines="0" zoomScale="90" zoomScaleNormal="90" workbookViewId="0">
      <pane ySplit="6" topLeftCell="A6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4572</v>
      </c>
      <c r="J2" s="38" t="s">
        <v>4693</v>
      </c>
    </row>
    <row r="3" spans="1:54" ht="16" x14ac:dyDescent="0.4">
      <c r="C3" s="1" t="s">
        <v>28</v>
      </c>
      <c r="D3" s="21" t="s">
        <v>4573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158333</v>
      </c>
      <c r="G10" s="24">
        <v>2742.96</v>
      </c>
      <c r="H10" s="24">
        <v>28.92</v>
      </c>
      <c r="I10" s="31"/>
      <c r="J10" s="31"/>
      <c r="K10" s="35"/>
    </row>
    <row r="11" spans="1:54" x14ac:dyDescent="0.35">
      <c r="B11" s="8" t="s">
        <v>44</v>
      </c>
      <c r="C11" s="57" t="s">
        <v>45</v>
      </c>
      <c r="D11" s="54" t="s">
        <v>46</v>
      </c>
      <c r="E11" s="6" t="s">
        <v>43</v>
      </c>
      <c r="F11" s="19">
        <v>194677</v>
      </c>
      <c r="G11" s="24">
        <v>2344.11</v>
      </c>
      <c r="H11" s="24">
        <v>24.71</v>
      </c>
      <c r="I11" s="31"/>
      <c r="J11" s="31"/>
      <c r="K11" s="35"/>
    </row>
    <row r="12" spans="1:54" x14ac:dyDescent="0.35">
      <c r="B12" s="8" t="s">
        <v>58</v>
      </c>
      <c r="C12" s="57" t="s">
        <v>59</v>
      </c>
      <c r="D12" s="54" t="s">
        <v>60</v>
      </c>
      <c r="E12" s="6" t="s">
        <v>43</v>
      </c>
      <c r="F12" s="19">
        <v>49215</v>
      </c>
      <c r="G12" s="24">
        <v>936.54</v>
      </c>
      <c r="H12" s="24">
        <v>9.8699999999999992</v>
      </c>
      <c r="I12" s="31"/>
      <c r="J12" s="31"/>
      <c r="K12" s="35"/>
    </row>
    <row r="13" spans="1:54" x14ac:dyDescent="0.35">
      <c r="B13" s="8" t="s">
        <v>51</v>
      </c>
      <c r="C13" s="57" t="s">
        <v>52</v>
      </c>
      <c r="D13" s="54" t="s">
        <v>53</v>
      </c>
      <c r="E13" s="6" t="s">
        <v>43</v>
      </c>
      <c r="F13" s="19">
        <v>80116</v>
      </c>
      <c r="G13" s="24">
        <v>813.62</v>
      </c>
      <c r="H13" s="24">
        <v>8.58</v>
      </c>
      <c r="I13" s="31"/>
      <c r="J13" s="31"/>
      <c r="K13" s="35"/>
    </row>
    <row r="14" spans="1:54" x14ac:dyDescent="0.35">
      <c r="B14" s="8" t="s">
        <v>76</v>
      </c>
      <c r="C14" s="57" t="s">
        <v>77</v>
      </c>
      <c r="D14" s="54" t="s">
        <v>78</v>
      </c>
      <c r="E14" s="6" t="s">
        <v>43</v>
      </c>
      <c r="F14" s="19">
        <v>106177</v>
      </c>
      <c r="G14" s="24">
        <v>731.35</v>
      </c>
      <c r="H14" s="24">
        <v>7.71</v>
      </c>
      <c r="I14" s="31"/>
      <c r="J14" s="31"/>
      <c r="K14" s="35"/>
    </row>
    <row r="15" spans="1:54" x14ac:dyDescent="0.35">
      <c r="B15" s="8" t="s">
        <v>948</v>
      </c>
      <c r="C15" s="57" t="s">
        <v>949</v>
      </c>
      <c r="D15" s="54" t="s">
        <v>950</v>
      </c>
      <c r="E15" s="6" t="s">
        <v>43</v>
      </c>
      <c r="F15" s="19">
        <v>46938</v>
      </c>
      <c r="G15" s="24">
        <v>464.73</v>
      </c>
      <c r="H15" s="24">
        <v>4.9000000000000004</v>
      </c>
      <c r="I15" s="31"/>
      <c r="J15" s="31"/>
      <c r="K15" s="35"/>
    </row>
    <row r="16" spans="1:54" x14ac:dyDescent="0.35">
      <c r="B16" s="8" t="s">
        <v>1959</v>
      </c>
      <c r="C16" s="57" t="s">
        <v>1666</v>
      </c>
      <c r="D16" s="54" t="s">
        <v>1960</v>
      </c>
      <c r="E16" s="6" t="s">
        <v>43</v>
      </c>
      <c r="F16" s="19">
        <v>173885</v>
      </c>
      <c r="G16" s="24">
        <v>308.85000000000002</v>
      </c>
      <c r="H16" s="24">
        <v>3.26</v>
      </c>
      <c r="I16" s="31"/>
      <c r="J16" s="31"/>
      <c r="K16" s="35"/>
    </row>
    <row r="17" spans="2:11" x14ac:dyDescent="0.35">
      <c r="B17" s="8" t="s">
        <v>2142</v>
      </c>
      <c r="C17" s="57" t="s">
        <v>1391</v>
      </c>
      <c r="D17" s="54" t="s">
        <v>2143</v>
      </c>
      <c r="E17" s="6" t="s">
        <v>43</v>
      </c>
      <c r="F17" s="19">
        <v>132372</v>
      </c>
      <c r="G17" s="24">
        <v>260.87</v>
      </c>
      <c r="H17" s="24">
        <v>2.75</v>
      </c>
      <c r="I17" s="31"/>
      <c r="J17" s="31"/>
      <c r="K17" s="35"/>
    </row>
    <row r="18" spans="2:11" x14ac:dyDescent="0.35">
      <c r="B18" s="8" t="s">
        <v>2139</v>
      </c>
      <c r="C18" s="57" t="s">
        <v>2140</v>
      </c>
      <c r="D18" s="54" t="s">
        <v>2141</v>
      </c>
      <c r="E18" s="6" t="s">
        <v>43</v>
      </c>
      <c r="F18" s="19">
        <v>439798</v>
      </c>
      <c r="G18" s="24">
        <v>256.8</v>
      </c>
      <c r="H18" s="24">
        <v>2.71</v>
      </c>
      <c r="I18" s="31"/>
      <c r="J18" s="31"/>
      <c r="K18" s="35"/>
    </row>
    <row r="19" spans="2:11" x14ac:dyDescent="0.35">
      <c r="B19" s="8" t="s">
        <v>558</v>
      </c>
      <c r="C19" s="57" t="s">
        <v>559</v>
      </c>
      <c r="D19" s="54" t="s">
        <v>560</v>
      </c>
      <c r="E19" s="6" t="s">
        <v>43</v>
      </c>
      <c r="F19" s="19">
        <v>39812</v>
      </c>
      <c r="G19" s="24">
        <v>225.22</v>
      </c>
      <c r="H19" s="24">
        <v>2.37</v>
      </c>
      <c r="I19" s="31"/>
      <c r="J19" s="31"/>
      <c r="K19" s="35"/>
    </row>
    <row r="20" spans="2:11" x14ac:dyDescent="0.35">
      <c r="B20" s="8" t="s">
        <v>427</v>
      </c>
      <c r="C20" s="57" t="s">
        <v>428</v>
      </c>
      <c r="D20" s="54" t="s">
        <v>429</v>
      </c>
      <c r="E20" s="6" t="s">
        <v>43</v>
      </c>
      <c r="F20" s="19">
        <v>244669</v>
      </c>
      <c r="G20" s="24">
        <v>213.82</v>
      </c>
      <c r="H20" s="24">
        <v>2.25</v>
      </c>
      <c r="I20" s="31"/>
      <c r="J20" s="31"/>
      <c r="K20" s="35"/>
    </row>
    <row r="21" spans="2:11" x14ac:dyDescent="0.35">
      <c r="B21" s="8" t="s">
        <v>2150</v>
      </c>
      <c r="C21" s="57" t="s">
        <v>1195</v>
      </c>
      <c r="D21" s="54" t="s">
        <v>2151</v>
      </c>
      <c r="E21" s="6" t="s">
        <v>43</v>
      </c>
      <c r="F21" s="19">
        <v>239236</v>
      </c>
      <c r="G21" s="24">
        <v>193.54</v>
      </c>
      <c r="H21" s="24">
        <v>2.04</v>
      </c>
      <c r="I21" s="31"/>
      <c r="J21" s="31"/>
      <c r="K21" s="35"/>
    </row>
    <row r="22" spans="2:11" x14ac:dyDescent="0.35">
      <c r="C22" s="58" t="s">
        <v>175</v>
      </c>
      <c r="D22" s="54"/>
      <c r="E22" s="6"/>
      <c r="F22" s="19"/>
      <c r="G22" s="25">
        <v>9492.41</v>
      </c>
      <c r="H22" s="25">
        <v>100.07</v>
      </c>
      <c r="I22" s="31"/>
      <c r="J22" s="31"/>
      <c r="K22" s="35"/>
    </row>
    <row r="23" spans="2:11" x14ac:dyDescent="0.35">
      <c r="C23" s="57"/>
      <c r="D23" s="54"/>
      <c r="E23" s="6"/>
      <c r="F23" s="19"/>
      <c r="G23" s="24"/>
      <c r="H23" s="24"/>
      <c r="I23" s="31"/>
      <c r="J23" s="31"/>
      <c r="K23" s="35"/>
    </row>
    <row r="24" spans="2:11" x14ac:dyDescent="0.35">
      <c r="C24" s="58" t="s">
        <v>3</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4</v>
      </c>
      <c r="D26" s="54"/>
      <c r="E26" s="6"/>
      <c r="F26" s="19"/>
      <c r="G26" s="24" t="s">
        <v>2</v>
      </c>
      <c r="H26" s="24" t="s">
        <v>2</v>
      </c>
      <c r="I26" s="31"/>
      <c r="J26" s="31"/>
      <c r="K26" s="35"/>
    </row>
    <row r="27" spans="2:11" x14ac:dyDescent="0.35">
      <c r="C27" s="57"/>
      <c r="D27" s="54"/>
      <c r="E27" s="6"/>
      <c r="F27" s="19"/>
      <c r="G27" s="24"/>
      <c r="H27" s="24"/>
      <c r="I27" s="31"/>
      <c r="J27" s="31"/>
      <c r="K27" s="35"/>
    </row>
    <row r="28" spans="2:11" x14ac:dyDescent="0.35">
      <c r="C28" s="58" t="s">
        <v>5</v>
      </c>
      <c r="D28" s="54"/>
      <c r="E28" s="6"/>
      <c r="F28" s="19"/>
      <c r="G28" s="24"/>
      <c r="H28" s="24"/>
      <c r="I28" s="31"/>
      <c r="J28" s="31"/>
      <c r="K28" s="35"/>
    </row>
    <row r="29" spans="2:11" x14ac:dyDescent="0.35">
      <c r="C29" s="57"/>
      <c r="D29" s="54"/>
      <c r="E29" s="6"/>
      <c r="F29" s="19"/>
      <c r="G29" s="24"/>
      <c r="H29" s="24"/>
      <c r="I29" s="31"/>
      <c r="J29" s="31"/>
      <c r="K29" s="35"/>
    </row>
    <row r="30" spans="2:11" x14ac:dyDescent="0.35">
      <c r="C30" s="58" t="s">
        <v>6</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7</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8</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9</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10</v>
      </c>
      <c r="D38" s="54"/>
      <c r="E38" s="6"/>
      <c r="F38" s="19"/>
      <c r="G38" s="24" t="s">
        <v>2</v>
      </c>
      <c r="H38" s="24" t="s">
        <v>2</v>
      </c>
      <c r="I38" s="31"/>
      <c r="J38" s="31"/>
      <c r="K38" s="35"/>
    </row>
    <row r="39" spans="3:11" x14ac:dyDescent="0.35">
      <c r="C39" s="57"/>
      <c r="D39" s="54"/>
      <c r="E39" s="6"/>
      <c r="F39" s="19"/>
      <c r="G39" s="24"/>
      <c r="H39" s="24"/>
      <c r="I39" s="31"/>
      <c r="J39" s="31"/>
      <c r="K39" s="35"/>
    </row>
    <row r="40" spans="3:11" x14ac:dyDescent="0.35">
      <c r="C40" s="58" t="s">
        <v>11</v>
      </c>
      <c r="D40" s="54"/>
      <c r="E40" s="6"/>
      <c r="F40" s="19"/>
      <c r="G40" s="24"/>
      <c r="H40" s="24"/>
      <c r="I40" s="31"/>
      <c r="J40" s="31"/>
      <c r="K40" s="35"/>
    </row>
    <row r="41" spans="3:11" x14ac:dyDescent="0.35">
      <c r="C41" s="57"/>
      <c r="D41" s="54"/>
      <c r="E41" s="6"/>
      <c r="F41" s="19"/>
      <c r="G41" s="24"/>
      <c r="H41" s="24"/>
      <c r="I41" s="31"/>
      <c r="J41" s="31"/>
      <c r="K41" s="35"/>
    </row>
    <row r="42" spans="3:11" x14ac:dyDescent="0.35">
      <c r="C42" s="58" t="s">
        <v>13</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14</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15</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16</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17</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A52" s="10"/>
      <c r="B52" s="28"/>
      <c r="C52" s="58" t="s">
        <v>18</v>
      </c>
      <c r="D52" s="54"/>
      <c r="E52" s="6"/>
      <c r="F52" s="19"/>
      <c r="G52" s="24"/>
      <c r="H52" s="24"/>
      <c r="I52" s="31"/>
      <c r="J52" s="31"/>
      <c r="K52" s="35"/>
    </row>
    <row r="53" spans="1:11" x14ac:dyDescent="0.35">
      <c r="A53" s="28"/>
      <c r="B53" s="28"/>
      <c r="C53" s="58" t="s">
        <v>19</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20</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21</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22</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24</v>
      </c>
      <c r="D63" s="54"/>
      <c r="E63" s="6"/>
      <c r="F63" s="19"/>
      <c r="G63" s="24"/>
      <c r="H63" s="24"/>
      <c r="I63" s="31"/>
      <c r="J63" s="31"/>
      <c r="K63" s="35"/>
    </row>
    <row r="64" spans="1:11" x14ac:dyDescent="0.35">
      <c r="B64" s="8" t="s">
        <v>190</v>
      </c>
      <c r="C64" s="57" t="s">
        <v>191</v>
      </c>
      <c r="D64" s="54"/>
      <c r="E64" s="6"/>
      <c r="F64" s="19"/>
      <c r="G64" s="24">
        <v>44.75</v>
      </c>
      <c r="H64" s="24">
        <v>0.47</v>
      </c>
      <c r="I64" s="31"/>
      <c r="J64" s="31"/>
      <c r="K64" s="35"/>
    </row>
    <row r="65" spans="1:54" x14ac:dyDescent="0.35">
      <c r="C65" s="58" t="s">
        <v>175</v>
      </c>
      <c r="D65" s="54"/>
      <c r="E65" s="6"/>
      <c r="F65" s="19"/>
      <c r="G65" s="25">
        <v>44.75</v>
      </c>
      <c r="H65" s="25">
        <v>0.47</v>
      </c>
      <c r="I65" s="31"/>
      <c r="J65" s="31"/>
      <c r="K65" s="35"/>
    </row>
    <row r="66" spans="1:54" x14ac:dyDescent="0.35">
      <c r="C66" s="57"/>
      <c r="D66" s="54"/>
      <c r="E66" s="6"/>
      <c r="F66" s="19"/>
      <c r="G66" s="24"/>
      <c r="H66" s="24"/>
      <c r="I66" s="31"/>
      <c r="J66" s="31"/>
      <c r="K66" s="35"/>
    </row>
    <row r="67" spans="1:54" x14ac:dyDescent="0.35">
      <c r="A67" s="10"/>
      <c r="B67" s="28"/>
      <c r="C67" s="58" t="s">
        <v>25</v>
      </c>
      <c r="D67" s="54"/>
      <c r="E67" s="6"/>
      <c r="F67" s="19"/>
      <c r="G67" s="24"/>
      <c r="H67" s="24"/>
      <c r="I67" s="31"/>
      <c r="J67" s="31"/>
      <c r="K67" s="35"/>
    </row>
    <row r="68" spans="1:54" s="2" customFormat="1" ht="13.5" x14ac:dyDescent="0.35">
      <c r="A68" s="28"/>
      <c r="B68" s="28"/>
      <c r="C68" s="57" t="s">
        <v>4926</v>
      </c>
      <c r="D68" s="54"/>
      <c r="E68" s="6"/>
      <c r="F68" s="19"/>
      <c r="G68" s="24" t="s">
        <v>2</v>
      </c>
      <c r="H68" s="24" t="s">
        <v>2</v>
      </c>
      <c r="I68" s="31"/>
      <c r="J68" s="31"/>
      <c r="K68" s="35"/>
      <c r="L68" s="3"/>
      <c r="AI68" s="3"/>
      <c r="AV68" s="3"/>
      <c r="AX68" s="3"/>
      <c r="BB68" s="3"/>
    </row>
    <row r="69" spans="1:54" x14ac:dyDescent="0.35">
      <c r="B69" s="8"/>
      <c r="C69" s="57" t="s">
        <v>192</v>
      </c>
      <c r="D69" s="54"/>
      <c r="E69" s="6"/>
      <c r="F69" s="19"/>
      <c r="G69" s="24">
        <v>-52.29</v>
      </c>
      <c r="H69" s="24">
        <v>-0.54</v>
      </c>
      <c r="I69" s="31"/>
      <c r="J69" s="31"/>
      <c r="K69" s="35"/>
    </row>
    <row r="70" spans="1:54" x14ac:dyDescent="0.35">
      <c r="C70" s="58" t="s">
        <v>175</v>
      </c>
      <c r="D70" s="54"/>
      <c r="E70" s="6"/>
      <c r="F70" s="19"/>
      <c r="G70" s="25">
        <v>-52.29</v>
      </c>
      <c r="H70" s="25">
        <v>-0.54</v>
      </c>
      <c r="I70" s="31"/>
      <c r="J70" s="31"/>
      <c r="K70" s="35"/>
    </row>
    <row r="71" spans="1:54" x14ac:dyDescent="0.35">
      <c r="C71" s="57"/>
      <c r="D71" s="54"/>
      <c r="E71" s="6"/>
      <c r="F71" s="19"/>
      <c r="G71" s="24"/>
      <c r="H71" s="24"/>
      <c r="I71" s="31"/>
      <c r="J71" s="31"/>
      <c r="K71" s="35"/>
    </row>
    <row r="72" spans="1:54" x14ac:dyDescent="0.35">
      <c r="C72" s="60" t="s">
        <v>193</v>
      </c>
      <c r="D72" s="55"/>
      <c r="E72" s="5"/>
      <c r="F72" s="20"/>
      <c r="G72" s="26">
        <v>9484.8700000000008</v>
      </c>
      <c r="H72" s="26">
        <v>99.999999999999986</v>
      </c>
      <c r="I72" s="32"/>
      <c r="J72" s="32"/>
      <c r="K72" s="36"/>
    </row>
    <row r="75" spans="1:54" x14ac:dyDescent="0.35">
      <c r="C75" s="1" t="s">
        <v>194</v>
      </c>
    </row>
    <row r="76" spans="1:54" x14ac:dyDescent="0.35">
      <c r="C76" s="37" t="s">
        <v>195</v>
      </c>
      <c r="D76" s="37"/>
      <c r="E76" s="37"/>
      <c r="F76" s="37"/>
      <c r="G76" s="37"/>
      <c r="H76" s="37"/>
      <c r="I76" s="37"/>
      <c r="J76" s="37"/>
      <c r="K76" s="37"/>
    </row>
    <row r="77" spans="1:54" x14ac:dyDescent="0.35">
      <c r="C77" s="2" t="s">
        <v>196</v>
      </c>
    </row>
    <row r="78" spans="1:54" x14ac:dyDescent="0.35">
      <c r="C78" s="2" t="s">
        <v>197</v>
      </c>
    </row>
    <row r="79" spans="1:54" ht="30" customHeight="1" x14ac:dyDescent="0.35">
      <c r="C79" s="89" t="s">
        <v>198</v>
      </c>
      <c r="D79" s="90"/>
      <c r="E79" s="90"/>
      <c r="F79" s="90"/>
      <c r="G79" s="90"/>
      <c r="H79" s="90"/>
      <c r="I79" s="90"/>
      <c r="J79" s="90"/>
      <c r="K79" s="90"/>
    </row>
    <row r="80" spans="1:54" x14ac:dyDescent="0.35">
      <c r="C80" s="2" t="s">
        <v>199</v>
      </c>
    </row>
    <row r="82" spans="3:6" x14ac:dyDescent="0.35">
      <c r="C82" s="86" t="s">
        <v>5013</v>
      </c>
      <c r="E82" s="86" t="s">
        <v>5014</v>
      </c>
      <c r="F82" s="87"/>
    </row>
    <row r="83" spans="3:6" x14ac:dyDescent="0.35">
      <c r="E83" s="2" t="s">
        <v>5077</v>
      </c>
    </row>
  </sheetData>
  <mergeCells count="1">
    <mergeCell ref="C79:K79"/>
  </mergeCells>
  <hyperlinks>
    <hyperlink ref="J2" location="'Index'!A1" display="'Index'!A1" xr:uid="{D0F1A11A-8D9F-4FFF-A76F-6E68B8047ABC}"/>
  </hyperlinks>
  <pageMargins left="0.7" right="0.7" top="0.75" bottom="0.75" header="0.3" footer="0.3"/>
  <pageSetup orientation="portrait" horizontalDpi="4294967293"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D9C7-67B9-4597-B4F1-ADAEBFFD59F2}">
  <sheetPr codeName="Sheet1123"/>
  <dimension ref="A1:IV81"/>
  <sheetViews>
    <sheetView showGridLines="0" zoomScale="90" zoomScaleNormal="90" workbookViewId="0">
      <pane ySplit="6" topLeftCell="A62" activePane="bottomLeft" state="frozen"/>
      <selection activeCell="C10" sqref="C10"/>
      <selection pane="bottomLeft" activeCell="J2" sqref="J2"/>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4574</v>
      </c>
      <c r="J2" s="38" t="s">
        <v>4693</v>
      </c>
    </row>
    <row r="3" spans="1:54" ht="16" x14ac:dyDescent="0.4">
      <c r="C3" s="1" t="s">
        <v>28</v>
      </c>
      <c r="D3" s="21" t="s">
        <v>4575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47</v>
      </c>
      <c r="C10" s="57" t="s">
        <v>48</v>
      </c>
      <c r="D10" s="54" t="s">
        <v>49</v>
      </c>
      <c r="E10" s="6" t="s">
        <v>50</v>
      </c>
      <c r="F10" s="19">
        <v>60779</v>
      </c>
      <c r="G10" s="24">
        <v>1025.77</v>
      </c>
      <c r="H10" s="24">
        <v>29.02</v>
      </c>
      <c r="I10" s="31"/>
      <c r="J10" s="31"/>
      <c r="K10" s="35"/>
    </row>
    <row r="11" spans="1:54" x14ac:dyDescent="0.35">
      <c r="B11" s="8" t="s">
        <v>61</v>
      </c>
      <c r="C11" s="57" t="s">
        <v>62</v>
      </c>
      <c r="D11" s="54" t="s">
        <v>63</v>
      </c>
      <c r="E11" s="6" t="s">
        <v>50</v>
      </c>
      <c r="F11" s="19">
        <v>22888</v>
      </c>
      <c r="G11" s="24">
        <v>797.25</v>
      </c>
      <c r="H11" s="24">
        <v>22.56</v>
      </c>
      <c r="I11" s="31"/>
      <c r="J11" s="31"/>
      <c r="K11" s="35"/>
    </row>
    <row r="12" spans="1:54" x14ac:dyDescent="0.35">
      <c r="B12" s="8" t="s">
        <v>945</v>
      </c>
      <c r="C12" s="57" t="s">
        <v>946</v>
      </c>
      <c r="D12" s="54" t="s">
        <v>947</v>
      </c>
      <c r="E12" s="6" t="s">
        <v>50</v>
      </c>
      <c r="F12" s="19">
        <v>23708</v>
      </c>
      <c r="G12" s="24">
        <v>373.41</v>
      </c>
      <c r="H12" s="24">
        <v>10.57</v>
      </c>
      <c r="I12" s="31"/>
      <c r="J12" s="31"/>
      <c r="K12" s="35"/>
    </row>
    <row r="13" spans="1:54" x14ac:dyDescent="0.35">
      <c r="B13" s="8" t="s">
        <v>384</v>
      </c>
      <c r="C13" s="57" t="s">
        <v>385</v>
      </c>
      <c r="D13" s="54" t="s">
        <v>386</v>
      </c>
      <c r="E13" s="6" t="s">
        <v>50</v>
      </c>
      <c r="F13" s="19">
        <v>23547</v>
      </c>
      <c r="G13" s="24">
        <v>350.34</v>
      </c>
      <c r="H13" s="24">
        <v>9.91</v>
      </c>
      <c r="I13" s="31"/>
      <c r="J13" s="31"/>
      <c r="K13" s="35"/>
    </row>
    <row r="14" spans="1:54" x14ac:dyDescent="0.35">
      <c r="B14" s="8" t="s">
        <v>326</v>
      </c>
      <c r="C14" s="57" t="s">
        <v>327</v>
      </c>
      <c r="D14" s="54" t="s">
        <v>328</v>
      </c>
      <c r="E14" s="6" t="s">
        <v>50</v>
      </c>
      <c r="F14" s="19">
        <v>105035</v>
      </c>
      <c r="G14" s="24">
        <v>291.63</v>
      </c>
      <c r="H14" s="24">
        <v>8.25</v>
      </c>
      <c r="I14" s="31"/>
      <c r="J14" s="31"/>
      <c r="K14" s="35"/>
    </row>
    <row r="15" spans="1:54" x14ac:dyDescent="0.35">
      <c r="B15" s="8" t="s">
        <v>845</v>
      </c>
      <c r="C15" s="57" t="s">
        <v>846</v>
      </c>
      <c r="D15" s="54" t="s">
        <v>847</v>
      </c>
      <c r="E15" s="6" t="s">
        <v>50</v>
      </c>
      <c r="F15" s="19">
        <v>3909</v>
      </c>
      <c r="G15" s="24">
        <v>207.33</v>
      </c>
      <c r="H15" s="24">
        <v>5.87</v>
      </c>
      <c r="I15" s="31"/>
      <c r="J15" s="31"/>
      <c r="K15" s="35"/>
    </row>
    <row r="16" spans="1:54" x14ac:dyDescent="0.35">
      <c r="B16" s="8" t="s">
        <v>234</v>
      </c>
      <c r="C16" s="57" t="s">
        <v>235</v>
      </c>
      <c r="D16" s="54" t="s">
        <v>236</v>
      </c>
      <c r="E16" s="6" t="s">
        <v>50</v>
      </c>
      <c r="F16" s="19">
        <v>2469</v>
      </c>
      <c r="G16" s="24">
        <v>181.77</v>
      </c>
      <c r="H16" s="24">
        <v>5.14</v>
      </c>
      <c r="I16" s="31"/>
      <c r="J16" s="31"/>
      <c r="K16" s="35"/>
    </row>
    <row r="17" spans="2:11" x14ac:dyDescent="0.35">
      <c r="B17" s="8" t="s">
        <v>87</v>
      </c>
      <c r="C17" s="57" t="s">
        <v>88</v>
      </c>
      <c r="D17" s="54" t="s">
        <v>89</v>
      </c>
      <c r="E17" s="6" t="s">
        <v>50</v>
      </c>
      <c r="F17" s="19">
        <v>3430</v>
      </c>
      <c r="G17" s="24">
        <v>160.04</v>
      </c>
      <c r="H17" s="24">
        <v>4.53</v>
      </c>
      <c r="I17" s="31"/>
      <c r="J17" s="31"/>
      <c r="K17" s="35"/>
    </row>
    <row r="18" spans="2:11" x14ac:dyDescent="0.35">
      <c r="B18" s="8" t="s">
        <v>2161</v>
      </c>
      <c r="C18" s="57" t="s">
        <v>2162</v>
      </c>
      <c r="D18" s="54" t="s">
        <v>2163</v>
      </c>
      <c r="E18" s="6" t="s">
        <v>50</v>
      </c>
      <c r="F18" s="19">
        <v>4193</v>
      </c>
      <c r="G18" s="24">
        <v>94.23</v>
      </c>
      <c r="H18" s="24">
        <v>2.67</v>
      </c>
      <c r="I18" s="31"/>
      <c r="J18" s="31"/>
      <c r="K18" s="35"/>
    </row>
    <row r="19" spans="2:11" x14ac:dyDescent="0.35">
      <c r="B19" s="8" t="s">
        <v>112</v>
      </c>
      <c r="C19" s="57" t="s">
        <v>113</v>
      </c>
      <c r="D19" s="54" t="s">
        <v>114</v>
      </c>
      <c r="E19" s="6" t="s">
        <v>115</v>
      </c>
      <c r="F19" s="19">
        <v>1017</v>
      </c>
      <c r="G19" s="24">
        <v>46.1</v>
      </c>
      <c r="H19" s="24">
        <v>1.3</v>
      </c>
      <c r="I19" s="31"/>
      <c r="J19" s="31"/>
      <c r="K19" s="35"/>
    </row>
    <row r="20" spans="2:11" x14ac:dyDescent="0.35">
      <c r="C20" s="58" t="s">
        <v>175</v>
      </c>
      <c r="D20" s="54"/>
      <c r="E20" s="6"/>
      <c r="F20" s="19"/>
      <c r="G20" s="25">
        <v>3527.87</v>
      </c>
      <c r="H20" s="25">
        <v>99.82</v>
      </c>
      <c r="I20" s="31"/>
      <c r="J20" s="31"/>
      <c r="K20" s="35"/>
    </row>
    <row r="21" spans="2:11" x14ac:dyDescent="0.35">
      <c r="C21" s="57"/>
      <c r="D21" s="54"/>
      <c r="E21" s="6"/>
      <c r="F21" s="19"/>
      <c r="G21" s="24"/>
      <c r="H21" s="24"/>
      <c r="I21" s="31"/>
      <c r="J21" s="31"/>
      <c r="K21" s="35"/>
    </row>
    <row r="22" spans="2:11" x14ac:dyDescent="0.35">
      <c r="C22" s="58" t="s">
        <v>3</v>
      </c>
      <c r="D22" s="54"/>
      <c r="E22" s="6"/>
      <c r="F22" s="19"/>
      <c r="G22" s="24" t="s">
        <v>2</v>
      </c>
      <c r="H22" s="24" t="s">
        <v>2</v>
      </c>
      <c r="I22" s="31"/>
      <c r="J22" s="31"/>
      <c r="K22" s="35"/>
    </row>
    <row r="23" spans="2:11" x14ac:dyDescent="0.35">
      <c r="C23" s="57"/>
      <c r="D23" s="54"/>
      <c r="E23" s="6"/>
      <c r="F23" s="19"/>
      <c r="G23" s="24"/>
      <c r="H23" s="24"/>
      <c r="I23" s="31"/>
      <c r="J23" s="31"/>
      <c r="K23" s="35"/>
    </row>
    <row r="24" spans="2:11" x14ac:dyDescent="0.35">
      <c r="C24" s="58" t="s">
        <v>4</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5</v>
      </c>
      <c r="D26" s="54"/>
      <c r="E26" s="6"/>
      <c r="F26" s="19"/>
      <c r="G26" s="24"/>
      <c r="H26" s="24"/>
      <c r="I26" s="31"/>
      <c r="J26" s="31"/>
      <c r="K26" s="35"/>
    </row>
    <row r="27" spans="2:11" x14ac:dyDescent="0.35">
      <c r="C27" s="57"/>
      <c r="D27" s="54"/>
      <c r="E27" s="6"/>
      <c r="F27" s="19"/>
      <c r="G27" s="24"/>
      <c r="H27" s="24"/>
      <c r="I27" s="31"/>
      <c r="J27" s="31"/>
      <c r="K27" s="35"/>
    </row>
    <row r="28" spans="2:11" x14ac:dyDescent="0.35">
      <c r="C28" s="58" t="s">
        <v>6</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8" t="s">
        <v>7</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8</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9</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10</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11</v>
      </c>
      <c r="D38" s="54"/>
      <c r="E38" s="6"/>
      <c r="F38" s="19"/>
      <c r="G38" s="24"/>
      <c r="H38" s="24"/>
      <c r="I38" s="31"/>
      <c r="J38" s="31"/>
      <c r="K38" s="35"/>
    </row>
    <row r="39" spans="3:11" x14ac:dyDescent="0.35">
      <c r="C39" s="57"/>
      <c r="D39" s="54"/>
      <c r="E39" s="6"/>
      <c r="F39" s="19"/>
      <c r="G39" s="24"/>
      <c r="H39" s="24"/>
      <c r="I39" s="31"/>
      <c r="J39" s="31"/>
      <c r="K39" s="35"/>
    </row>
    <row r="40" spans="3:11" x14ac:dyDescent="0.35">
      <c r="C40" s="58" t="s">
        <v>13</v>
      </c>
      <c r="D40" s="54"/>
      <c r="E40" s="6"/>
      <c r="F40" s="19"/>
      <c r="G40" s="24" t="s">
        <v>2</v>
      </c>
      <c r="H40" s="24" t="s">
        <v>2</v>
      </c>
      <c r="I40" s="31"/>
      <c r="J40" s="31"/>
      <c r="K40" s="35"/>
    </row>
    <row r="41" spans="3:11" x14ac:dyDescent="0.35">
      <c r="C41" s="57"/>
      <c r="D41" s="54"/>
      <c r="E41" s="6"/>
      <c r="F41" s="19"/>
      <c r="G41" s="24"/>
      <c r="H41" s="24"/>
      <c r="I41" s="31"/>
      <c r="J41" s="31"/>
      <c r="K41" s="35"/>
    </row>
    <row r="42" spans="3:11" x14ac:dyDescent="0.35">
      <c r="C42" s="58" t="s">
        <v>14</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15</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16</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17</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A50" s="10"/>
      <c r="B50" s="28"/>
      <c r="C50" s="58" t="s">
        <v>18</v>
      </c>
      <c r="D50" s="54"/>
      <c r="E50" s="6"/>
      <c r="F50" s="19"/>
      <c r="G50" s="24"/>
      <c r="H50" s="24"/>
      <c r="I50" s="31"/>
      <c r="J50" s="31"/>
      <c r="K50" s="35"/>
    </row>
    <row r="51" spans="1:11" x14ac:dyDescent="0.35">
      <c r="A51" s="28"/>
      <c r="B51" s="28"/>
      <c r="C51" s="58" t="s">
        <v>19</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A53" s="28"/>
      <c r="B53" s="28"/>
      <c r="C53" s="58" t="s">
        <v>20</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21</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22</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C61" s="59" t="s">
        <v>24</v>
      </c>
      <c r="D61" s="54"/>
      <c r="E61" s="6"/>
      <c r="F61" s="19"/>
      <c r="G61" s="24"/>
      <c r="H61" s="24"/>
      <c r="I61" s="31"/>
      <c r="J61" s="31"/>
      <c r="K61" s="35"/>
    </row>
    <row r="62" spans="1:11" x14ac:dyDescent="0.35">
      <c r="B62" s="8" t="s">
        <v>190</v>
      </c>
      <c r="C62" s="57" t="s">
        <v>191</v>
      </c>
      <c r="D62" s="54"/>
      <c r="E62" s="6"/>
      <c r="F62" s="19"/>
      <c r="G62" s="24">
        <v>6.73</v>
      </c>
      <c r="H62" s="24">
        <v>0.19</v>
      </c>
      <c r="I62" s="31"/>
      <c r="J62" s="31"/>
      <c r="K62" s="35"/>
    </row>
    <row r="63" spans="1:11" x14ac:dyDescent="0.35">
      <c r="C63" s="58" t="s">
        <v>175</v>
      </c>
      <c r="D63" s="54"/>
      <c r="E63" s="6"/>
      <c r="F63" s="19"/>
      <c r="G63" s="25">
        <v>6.73</v>
      </c>
      <c r="H63" s="25">
        <v>0.19</v>
      </c>
      <c r="I63" s="31"/>
      <c r="J63" s="31"/>
      <c r="K63" s="35"/>
    </row>
    <row r="64" spans="1:11" x14ac:dyDescent="0.35">
      <c r="C64" s="57"/>
      <c r="D64" s="54"/>
      <c r="E64" s="6"/>
      <c r="F64" s="19"/>
      <c r="G64" s="24"/>
      <c r="H64" s="24"/>
      <c r="I64" s="31"/>
      <c r="J64" s="31"/>
      <c r="K64" s="35"/>
    </row>
    <row r="65" spans="1:54" x14ac:dyDescent="0.35">
      <c r="A65" s="10"/>
      <c r="B65" s="28"/>
      <c r="C65" s="58" t="s">
        <v>25</v>
      </c>
      <c r="D65" s="54"/>
      <c r="E65" s="6"/>
      <c r="F65" s="19"/>
      <c r="G65" s="24"/>
      <c r="H65" s="24"/>
      <c r="I65" s="31"/>
      <c r="J65" s="31"/>
      <c r="K65" s="35"/>
    </row>
    <row r="66" spans="1:54" s="2" customFormat="1" ht="13.5" x14ac:dyDescent="0.35">
      <c r="A66" s="28"/>
      <c r="B66" s="28"/>
      <c r="C66" s="57" t="s">
        <v>4926</v>
      </c>
      <c r="D66" s="54"/>
      <c r="E66" s="6"/>
      <c r="F66" s="19"/>
      <c r="G66" s="24" t="s">
        <v>2</v>
      </c>
      <c r="H66" s="24" t="s">
        <v>2</v>
      </c>
      <c r="I66" s="31"/>
      <c r="J66" s="31"/>
      <c r="K66" s="35"/>
      <c r="L66" s="3"/>
      <c r="AI66" s="3"/>
      <c r="AV66" s="3"/>
      <c r="AX66" s="3"/>
      <c r="BB66" s="3"/>
    </row>
    <row r="67" spans="1:54" x14ac:dyDescent="0.35">
      <c r="B67" s="8"/>
      <c r="C67" s="57" t="s">
        <v>192</v>
      </c>
      <c r="D67" s="54"/>
      <c r="E67" s="6"/>
      <c r="F67" s="19"/>
      <c r="G67" s="24">
        <v>-0.28000000000000003</v>
      </c>
      <c r="H67" s="24">
        <v>-0.01</v>
      </c>
      <c r="I67" s="31"/>
      <c r="J67" s="31"/>
      <c r="K67" s="35"/>
    </row>
    <row r="68" spans="1:54" x14ac:dyDescent="0.35">
      <c r="C68" s="58" t="s">
        <v>175</v>
      </c>
      <c r="D68" s="54"/>
      <c r="E68" s="6"/>
      <c r="F68" s="19"/>
      <c r="G68" s="25">
        <v>-0.28000000000000003</v>
      </c>
      <c r="H68" s="25">
        <v>-0.01</v>
      </c>
      <c r="I68" s="31"/>
      <c r="J68" s="31"/>
      <c r="K68" s="35"/>
    </row>
    <row r="69" spans="1:54" x14ac:dyDescent="0.35">
      <c r="C69" s="57"/>
      <c r="D69" s="54"/>
      <c r="E69" s="6"/>
      <c r="F69" s="19"/>
      <c r="G69" s="24"/>
      <c r="H69" s="24"/>
      <c r="I69" s="31"/>
      <c r="J69" s="31"/>
      <c r="K69" s="35"/>
    </row>
    <row r="70" spans="1:54" x14ac:dyDescent="0.35">
      <c r="C70" s="60" t="s">
        <v>193</v>
      </c>
      <c r="D70" s="55"/>
      <c r="E70" s="5"/>
      <c r="F70" s="20"/>
      <c r="G70" s="26">
        <v>3534.32</v>
      </c>
      <c r="H70" s="26">
        <v>99.999999999999986</v>
      </c>
      <c r="I70" s="32"/>
      <c r="J70" s="32"/>
      <c r="K70" s="36"/>
    </row>
    <row r="73" spans="1:54" x14ac:dyDescent="0.35">
      <c r="C73" s="1" t="s">
        <v>194</v>
      </c>
    </row>
    <row r="74" spans="1:54" x14ac:dyDescent="0.35">
      <c r="C74" s="37" t="s">
        <v>195</v>
      </c>
      <c r="D74" s="37"/>
      <c r="E74" s="37"/>
      <c r="F74" s="37"/>
      <c r="G74" s="37"/>
      <c r="H74" s="37"/>
      <c r="I74" s="37"/>
      <c r="J74" s="37"/>
      <c r="K74" s="37"/>
    </row>
    <row r="75" spans="1:54" x14ac:dyDescent="0.35">
      <c r="C75" s="2" t="s">
        <v>196</v>
      </c>
    </row>
    <row r="76" spans="1:54" x14ac:dyDescent="0.35">
      <c r="C76" s="2" t="s">
        <v>197</v>
      </c>
    </row>
    <row r="77" spans="1:54" ht="30" customHeight="1" x14ac:dyDescent="0.35">
      <c r="C77" s="89" t="s">
        <v>198</v>
      </c>
      <c r="D77" s="90"/>
      <c r="E77" s="90"/>
      <c r="F77" s="90"/>
      <c r="G77" s="90"/>
      <c r="H77" s="90"/>
      <c r="I77" s="90"/>
      <c r="J77" s="90"/>
      <c r="K77" s="90"/>
    </row>
    <row r="78" spans="1:54" x14ac:dyDescent="0.35">
      <c r="C78" s="2" t="s">
        <v>199</v>
      </c>
    </row>
    <row r="80" spans="1:54" x14ac:dyDescent="0.35">
      <c r="C80" s="86" t="s">
        <v>5013</v>
      </c>
      <c r="E80" s="86" t="s">
        <v>5014</v>
      </c>
      <c r="F80" s="87"/>
    </row>
    <row r="81" spans="5:5" x14ac:dyDescent="0.35">
      <c r="E81" s="2" t="s">
        <v>5057</v>
      </c>
    </row>
  </sheetData>
  <mergeCells count="1">
    <mergeCell ref="C77:K77"/>
  </mergeCells>
  <hyperlinks>
    <hyperlink ref="J2" location="'Index'!A1" display="'Index'!A1" xr:uid="{79F78B47-AE18-4FF1-8B8E-CB7B106B5114}"/>
  </hyperlinks>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A7CA-D830-4A77-A4CB-8EC5CB5B014A}">
  <sheetPr codeName="Sheet111"/>
  <dimension ref="A1:IV112"/>
  <sheetViews>
    <sheetView showGridLines="0" zoomScale="90" zoomScaleNormal="90" workbookViewId="0">
      <pane ySplit="6" topLeftCell="A9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1081</v>
      </c>
      <c r="J2" s="38" t="s">
        <v>4693</v>
      </c>
    </row>
    <row r="3" spans="1:54" ht="16" x14ac:dyDescent="0.4">
      <c r="C3" s="1" t="s">
        <v>28</v>
      </c>
      <c r="D3" s="21" t="s">
        <v>1082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372</v>
      </c>
      <c r="C10" s="57" t="s">
        <v>373</v>
      </c>
      <c r="D10" s="54" t="s">
        <v>374</v>
      </c>
      <c r="E10" s="6" t="s">
        <v>50</v>
      </c>
      <c r="F10" s="19">
        <v>21168</v>
      </c>
      <c r="G10" s="24">
        <v>171.13</v>
      </c>
      <c r="H10" s="24">
        <v>1.43</v>
      </c>
      <c r="I10" s="31"/>
      <c r="J10" s="31"/>
      <c r="K10" s="35"/>
    </row>
    <row r="11" spans="1:54" x14ac:dyDescent="0.35">
      <c r="B11" s="8" t="s">
        <v>488</v>
      </c>
      <c r="C11" s="57" t="s">
        <v>489</v>
      </c>
      <c r="D11" s="54" t="s">
        <v>490</v>
      </c>
      <c r="E11" s="6" t="s">
        <v>111</v>
      </c>
      <c r="F11" s="19">
        <v>22000</v>
      </c>
      <c r="G11" s="24">
        <v>165.64</v>
      </c>
      <c r="H11" s="24">
        <v>1.39</v>
      </c>
      <c r="I11" s="31"/>
      <c r="J11" s="31"/>
      <c r="K11" s="35"/>
    </row>
    <row r="12" spans="1:54" x14ac:dyDescent="0.35">
      <c r="B12" s="8" t="s">
        <v>794</v>
      </c>
      <c r="C12" s="57" t="s">
        <v>795</v>
      </c>
      <c r="D12" s="54" t="s">
        <v>796</v>
      </c>
      <c r="E12" s="6" t="s">
        <v>150</v>
      </c>
      <c r="F12" s="19">
        <v>2100</v>
      </c>
      <c r="G12" s="24">
        <v>157.44999999999999</v>
      </c>
      <c r="H12" s="24">
        <v>1.32</v>
      </c>
      <c r="I12" s="31"/>
      <c r="J12" s="31"/>
      <c r="K12" s="35"/>
    </row>
    <row r="13" spans="1:54" x14ac:dyDescent="0.35">
      <c r="B13" s="8" t="s">
        <v>222</v>
      </c>
      <c r="C13" s="57" t="s">
        <v>223</v>
      </c>
      <c r="D13" s="54" t="s">
        <v>224</v>
      </c>
      <c r="E13" s="6" t="s">
        <v>82</v>
      </c>
      <c r="F13" s="19">
        <v>7000</v>
      </c>
      <c r="G13" s="24">
        <v>149.30000000000001</v>
      </c>
      <c r="H13" s="24">
        <v>1.25</v>
      </c>
      <c r="I13" s="31"/>
      <c r="J13" s="31"/>
      <c r="K13" s="35"/>
    </row>
    <row r="14" spans="1:54" x14ac:dyDescent="0.35">
      <c r="B14" s="8" t="s">
        <v>313</v>
      </c>
      <c r="C14" s="57" t="s">
        <v>314</v>
      </c>
      <c r="D14" s="54" t="s">
        <v>315</v>
      </c>
      <c r="E14" s="6" t="s">
        <v>316</v>
      </c>
      <c r="F14" s="19">
        <v>14000</v>
      </c>
      <c r="G14" s="24">
        <v>136.13999999999999</v>
      </c>
      <c r="H14" s="24">
        <v>1.1399999999999999</v>
      </c>
      <c r="I14" s="31"/>
      <c r="J14" s="31"/>
      <c r="K14" s="35"/>
    </row>
    <row r="15" spans="1:54" x14ac:dyDescent="0.35">
      <c r="B15" s="8" t="s">
        <v>781</v>
      </c>
      <c r="C15" s="57" t="s">
        <v>782</v>
      </c>
      <c r="D15" s="54" t="s">
        <v>783</v>
      </c>
      <c r="E15" s="6" t="s">
        <v>784</v>
      </c>
      <c r="F15" s="19">
        <v>5500</v>
      </c>
      <c r="G15" s="24">
        <v>132.36000000000001</v>
      </c>
      <c r="H15" s="24">
        <v>1.1100000000000001</v>
      </c>
      <c r="I15" s="31"/>
      <c r="J15" s="31"/>
      <c r="K15" s="35"/>
    </row>
    <row r="16" spans="1:54" x14ac:dyDescent="0.35">
      <c r="B16" s="8" t="s">
        <v>1083</v>
      </c>
      <c r="C16" s="57" t="s">
        <v>1084</v>
      </c>
      <c r="D16" s="54" t="s">
        <v>1085</v>
      </c>
      <c r="E16" s="6" t="s">
        <v>150</v>
      </c>
      <c r="F16" s="19">
        <v>7000</v>
      </c>
      <c r="G16" s="24">
        <v>132.19</v>
      </c>
      <c r="H16" s="24">
        <v>1.1100000000000001</v>
      </c>
      <c r="I16" s="31"/>
      <c r="J16" s="31"/>
      <c r="K16" s="35"/>
    </row>
    <row r="17" spans="2:11" x14ac:dyDescent="0.35">
      <c r="B17" s="8" t="s">
        <v>1006</v>
      </c>
      <c r="C17" s="57" t="s">
        <v>1007</v>
      </c>
      <c r="D17" s="54" t="s">
        <v>1008</v>
      </c>
      <c r="E17" s="6" t="s">
        <v>433</v>
      </c>
      <c r="F17" s="19">
        <v>19000</v>
      </c>
      <c r="G17" s="24">
        <v>126.18</v>
      </c>
      <c r="H17" s="24">
        <v>1.06</v>
      </c>
      <c r="I17" s="31"/>
      <c r="J17" s="31"/>
      <c r="K17" s="35"/>
    </row>
    <row r="18" spans="2:11" x14ac:dyDescent="0.35">
      <c r="B18" s="8" t="s">
        <v>539</v>
      </c>
      <c r="C18" s="57" t="s">
        <v>540</v>
      </c>
      <c r="D18" s="54" t="s">
        <v>541</v>
      </c>
      <c r="E18" s="6" t="s">
        <v>542</v>
      </c>
      <c r="F18" s="19">
        <v>11000</v>
      </c>
      <c r="G18" s="24">
        <v>117.63</v>
      </c>
      <c r="H18" s="24">
        <v>0.99</v>
      </c>
      <c r="I18" s="31"/>
      <c r="J18" s="31"/>
      <c r="K18" s="35"/>
    </row>
    <row r="19" spans="2:11" x14ac:dyDescent="0.35">
      <c r="B19" s="8" t="s">
        <v>1086</v>
      </c>
      <c r="C19" s="57" t="s">
        <v>1087</v>
      </c>
      <c r="D19" s="54" t="s">
        <v>1088</v>
      </c>
      <c r="E19" s="6" t="s">
        <v>290</v>
      </c>
      <c r="F19" s="19">
        <v>13000</v>
      </c>
      <c r="G19" s="24">
        <v>115.84</v>
      </c>
      <c r="H19" s="24">
        <v>0.97</v>
      </c>
      <c r="I19" s="31"/>
      <c r="J19" s="31"/>
      <c r="K19" s="35"/>
    </row>
    <row r="20" spans="2:11" x14ac:dyDescent="0.35">
      <c r="B20" s="8" t="s">
        <v>985</v>
      </c>
      <c r="C20" s="57" t="s">
        <v>986</v>
      </c>
      <c r="D20" s="54" t="s">
        <v>987</v>
      </c>
      <c r="E20" s="6" t="s">
        <v>111</v>
      </c>
      <c r="F20" s="19">
        <v>14000</v>
      </c>
      <c r="G20" s="24">
        <v>112.22</v>
      </c>
      <c r="H20" s="24">
        <v>0.94</v>
      </c>
      <c r="I20" s="31"/>
      <c r="J20" s="31"/>
      <c r="K20" s="35"/>
    </row>
    <row r="21" spans="2:11" x14ac:dyDescent="0.35">
      <c r="B21" s="8" t="s">
        <v>1089</v>
      </c>
      <c r="C21" s="57" t="s">
        <v>1090</v>
      </c>
      <c r="D21" s="54" t="s">
        <v>1091</v>
      </c>
      <c r="E21" s="6" t="s">
        <v>111</v>
      </c>
      <c r="F21" s="19">
        <v>37000</v>
      </c>
      <c r="G21" s="24">
        <v>111.26</v>
      </c>
      <c r="H21" s="24">
        <v>0.93</v>
      </c>
      <c r="I21" s="31"/>
      <c r="J21" s="31"/>
      <c r="K21" s="35"/>
    </row>
    <row r="22" spans="2:11" x14ac:dyDescent="0.35">
      <c r="B22" s="8" t="s">
        <v>478</v>
      </c>
      <c r="C22" s="57" t="s">
        <v>479</v>
      </c>
      <c r="D22" s="54" t="s">
        <v>480</v>
      </c>
      <c r="E22" s="6" t="s">
        <v>306</v>
      </c>
      <c r="F22" s="19">
        <v>13000</v>
      </c>
      <c r="G22" s="24">
        <v>111.2</v>
      </c>
      <c r="H22" s="24">
        <v>0.93</v>
      </c>
      <c r="I22" s="31"/>
      <c r="J22" s="31"/>
      <c r="K22" s="35"/>
    </row>
    <row r="23" spans="2:11" x14ac:dyDescent="0.35">
      <c r="B23" s="8" t="s">
        <v>510</v>
      </c>
      <c r="C23" s="57" t="s">
        <v>511</v>
      </c>
      <c r="D23" s="54" t="s">
        <v>512</v>
      </c>
      <c r="E23" s="6" t="s">
        <v>131</v>
      </c>
      <c r="F23" s="19">
        <v>90000</v>
      </c>
      <c r="G23" s="24">
        <v>106.73</v>
      </c>
      <c r="H23" s="24">
        <v>0.89</v>
      </c>
      <c r="I23" s="31"/>
      <c r="J23" s="31"/>
      <c r="K23" s="35"/>
    </row>
    <row r="24" spans="2:11" x14ac:dyDescent="0.35">
      <c r="B24" s="8" t="s">
        <v>561</v>
      </c>
      <c r="C24" s="57" t="s">
        <v>562</v>
      </c>
      <c r="D24" s="54" t="s">
        <v>563</v>
      </c>
      <c r="E24" s="6" t="s">
        <v>123</v>
      </c>
      <c r="F24" s="19">
        <v>25000</v>
      </c>
      <c r="G24" s="24">
        <v>94.14</v>
      </c>
      <c r="H24" s="24">
        <v>0.79</v>
      </c>
      <c r="I24" s="31"/>
      <c r="J24" s="31"/>
      <c r="K24" s="35"/>
    </row>
    <row r="25" spans="2:11" x14ac:dyDescent="0.35">
      <c r="B25" s="8" t="s">
        <v>320</v>
      </c>
      <c r="C25" s="57" t="s">
        <v>321</v>
      </c>
      <c r="D25" s="54" t="s">
        <v>322</v>
      </c>
      <c r="E25" s="6" t="s">
        <v>111</v>
      </c>
      <c r="F25" s="19">
        <v>7000</v>
      </c>
      <c r="G25" s="24">
        <v>91.87</v>
      </c>
      <c r="H25" s="24">
        <v>0.77</v>
      </c>
      <c r="I25" s="31"/>
      <c r="J25" s="31"/>
      <c r="K25" s="35"/>
    </row>
    <row r="26" spans="2:11" x14ac:dyDescent="0.35">
      <c r="B26" s="8" t="s">
        <v>1092</v>
      </c>
      <c r="C26" s="57" t="s">
        <v>1093</v>
      </c>
      <c r="D26" s="54" t="s">
        <v>1094</v>
      </c>
      <c r="E26" s="6" t="s">
        <v>127</v>
      </c>
      <c r="F26" s="19">
        <v>13000</v>
      </c>
      <c r="G26" s="24">
        <v>83.12</v>
      </c>
      <c r="H26" s="24">
        <v>0.7</v>
      </c>
      <c r="I26" s="31"/>
      <c r="J26" s="31"/>
      <c r="K26" s="35"/>
    </row>
    <row r="27" spans="2:11" x14ac:dyDescent="0.35">
      <c r="B27" s="8" t="s">
        <v>116</v>
      </c>
      <c r="C27" s="57" t="s">
        <v>117</v>
      </c>
      <c r="D27" s="54" t="s">
        <v>118</v>
      </c>
      <c r="E27" s="6" t="s">
        <v>119</v>
      </c>
      <c r="F27" s="19">
        <v>33000</v>
      </c>
      <c r="G27" s="24">
        <v>82.78</v>
      </c>
      <c r="H27" s="24">
        <v>0.69</v>
      </c>
      <c r="I27" s="31"/>
      <c r="J27" s="31"/>
      <c r="K27" s="35"/>
    </row>
    <row r="28" spans="2:11" x14ac:dyDescent="0.35">
      <c r="B28" s="8" t="s">
        <v>329</v>
      </c>
      <c r="C28" s="57" t="s">
        <v>330</v>
      </c>
      <c r="D28" s="54" t="s">
        <v>331</v>
      </c>
      <c r="E28" s="6" t="s">
        <v>150</v>
      </c>
      <c r="F28" s="19">
        <v>11000</v>
      </c>
      <c r="G28" s="24">
        <v>78.400000000000006</v>
      </c>
      <c r="H28" s="24">
        <v>0.66</v>
      </c>
      <c r="I28" s="31"/>
      <c r="J28" s="31"/>
      <c r="K28" s="35"/>
    </row>
    <row r="29" spans="2:11" x14ac:dyDescent="0.35">
      <c r="B29" s="8" t="s">
        <v>345</v>
      </c>
      <c r="C29" s="57" t="s">
        <v>346</v>
      </c>
      <c r="D29" s="54" t="s">
        <v>347</v>
      </c>
      <c r="E29" s="6" t="s">
        <v>150</v>
      </c>
      <c r="F29" s="19">
        <v>14495</v>
      </c>
      <c r="G29" s="24">
        <v>61.92</v>
      </c>
      <c r="H29" s="24">
        <v>0.52</v>
      </c>
      <c r="I29" s="31"/>
      <c r="J29" s="31"/>
      <c r="K29" s="35"/>
    </row>
    <row r="30" spans="2:11" x14ac:dyDescent="0.35">
      <c r="B30" s="8" t="s">
        <v>1095</v>
      </c>
      <c r="C30" s="57" t="s">
        <v>1084</v>
      </c>
      <c r="D30" s="54" t="s">
        <v>1096</v>
      </c>
      <c r="E30" s="6" t="s">
        <v>150</v>
      </c>
      <c r="F30" s="19">
        <v>933</v>
      </c>
      <c r="G30" s="24">
        <v>4.5599999999999996</v>
      </c>
      <c r="H30" s="24">
        <v>0.04</v>
      </c>
      <c r="I30" s="31"/>
      <c r="J30" s="31"/>
      <c r="K30" s="35" t="s">
        <v>1097</v>
      </c>
    </row>
    <row r="31" spans="2:11" x14ac:dyDescent="0.35">
      <c r="B31" s="8" t="s">
        <v>360</v>
      </c>
      <c r="C31" s="57" t="s">
        <v>361</v>
      </c>
      <c r="D31" s="54" t="s">
        <v>362</v>
      </c>
      <c r="E31" s="6" t="s">
        <v>262</v>
      </c>
      <c r="F31" s="19">
        <v>103000</v>
      </c>
      <c r="G31" s="61">
        <v>0</v>
      </c>
      <c r="H31" s="24" t="s">
        <v>4927</v>
      </c>
      <c r="I31" s="31"/>
      <c r="J31" s="31"/>
      <c r="K31" s="35" t="s">
        <v>4967</v>
      </c>
    </row>
    <row r="32" spans="2:11" x14ac:dyDescent="0.35">
      <c r="C32" s="58" t="s">
        <v>175</v>
      </c>
      <c r="D32" s="54"/>
      <c r="E32" s="6"/>
      <c r="F32" s="19"/>
      <c r="G32" s="25">
        <v>2342.06</v>
      </c>
      <c r="H32" s="25">
        <v>19.63</v>
      </c>
      <c r="I32" s="31"/>
      <c r="J32" s="31"/>
      <c r="K32" s="35"/>
    </row>
    <row r="33" spans="1:11" x14ac:dyDescent="0.35">
      <c r="C33" s="57"/>
      <c r="D33" s="54"/>
      <c r="E33" s="6"/>
      <c r="F33" s="19"/>
      <c r="G33" s="24"/>
      <c r="H33" s="24"/>
      <c r="I33" s="31"/>
      <c r="J33" s="31"/>
      <c r="K33" s="35"/>
    </row>
    <row r="34" spans="1:11" x14ac:dyDescent="0.35">
      <c r="C34" s="58" t="s">
        <v>3</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4</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A38" s="10"/>
      <c r="B38" s="28"/>
      <c r="C38" s="58" t="s">
        <v>5</v>
      </c>
      <c r="D38" s="54"/>
      <c r="E38" s="6"/>
      <c r="F38" s="19"/>
      <c r="G38" s="24"/>
      <c r="H38" s="24"/>
      <c r="I38" s="31"/>
      <c r="J38" s="31"/>
      <c r="K38" s="35"/>
    </row>
    <row r="39" spans="1:11" x14ac:dyDescent="0.35">
      <c r="C39" s="59" t="s">
        <v>6</v>
      </c>
      <c r="D39" s="54"/>
      <c r="E39" s="6"/>
      <c r="F39" s="19"/>
      <c r="G39" s="24"/>
      <c r="H39" s="24"/>
      <c r="I39" s="31"/>
      <c r="J39" s="31"/>
      <c r="K39" s="35"/>
    </row>
    <row r="40" spans="1:11" x14ac:dyDescent="0.35">
      <c r="B40" s="8" t="s">
        <v>1098</v>
      </c>
      <c r="C40" s="57" t="s">
        <v>1099</v>
      </c>
      <c r="D40" s="54" t="s">
        <v>1100</v>
      </c>
      <c r="E40" s="6" t="s">
        <v>618</v>
      </c>
      <c r="F40" s="19">
        <v>500</v>
      </c>
      <c r="G40" s="24">
        <v>512.65</v>
      </c>
      <c r="H40" s="24">
        <v>4.3</v>
      </c>
      <c r="I40" s="31">
        <v>7.8273000000000001</v>
      </c>
      <c r="J40" s="31"/>
      <c r="K40" s="35" t="s">
        <v>593</v>
      </c>
    </row>
    <row r="41" spans="1:11" x14ac:dyDescent="0.35">
      <c r="B41" s="8" t="s">
        <v>1101</v>
      </c>
      <c r="C41" s="57" t="s">
        <v>1102</v>
      </c>
      <c r="D41" s="54" t="s">
        <v>1103</v>
      </c>
      <c r="E41" s="6" t="s">
        <v>618</v>
      </c>
      <c r="F41" s="19">
        <v>500</v>
      </c>
      <c r="G41" s="24">
        <v>500.69</v>
      </c>
      <c r="H41" s="24">
        <v>4.2</v>
      </c>
      <c r="I41" s="31">
        <v>7.9450000000000003</v>
      </c>
      <c r="J41" s="31"/>
      <c r="K41" s="35" t="s">
        <v>593</v>
      </c>
    </row>
    <row r="42" spans="1:11" x14ac:dyDescent="0.35">
      <c r="B42" s="8" t="s">
        <v>1104</v>
      </c>
      <c r="C42" s="57" t="s">
        <v>394</v>
      </c>
      <c r="D42" s="54" t="s">
        <v>1105</v>
      </c>
      <c r="E42" s="6" t="s">
        <v>618</v>
      </c>
      <c r="F42" s="19">
        <v>500</v>
      </c>
      <c r="G42" s="24">
        <v>499.43</v>
      </c>
      <c r="H42" s="24">
        <v>4.1900000000000004</v>
      </c>
      <c r="I42" s="31">
        <v>7.9</v>
      </c>
      <c r="J42" s="31"/>
      <c r="K42" s="35" t="s">
        <v>593</v>
      </c>
    </row>
    <row r="43" spans="1:11" x14ac:dyDescent="0.35">
      <c r="B43" s="8" t="s">
        <v>1106</v>
      </c>
      <c r="C43" s="57" t="s">
        <v>223</v>
      </c>
      <c r="D43" s="54" t="s">
        <v>1107</v>
      </c>
      <c r="E43" s="6" t="s">
        <v>601</v>
      </c>
      <c r="F43" s="19">
        <v>300</v>
      </c>
      <c r="G43" s="24">
        <v>302.29000000000002</v>
      </c>
      <c r="H43" s="24">
        <v>2.5299999999999998</v>
      </c>
      <c r="I43" s="31">
        <v>8.5888000000000009</v>
      </c>
      <c r="J43" s="31"/>
      <c r="K43" s="35" t="s">
        <v>593</v>
      </c>
    </row>
    <row r="44" spans="1:11" x14ac:dyDescent="0.35">
      <c r="B44" s="8" t="s">
        <v>698</v>
      </c>
      <c r="C44" s="57" t="s">
        <v>674</v>
      </c>
      <c r="D44" s="54" t="s">
        <v>699</v>
      </c>
      <c r="E44" s="6" t="s">
        <v>676</v>
      </c>
      <c r="F44" s="19">
        <v>300</v>
      </c>
      <c r="G44" s="24">
        <v>299.52999999999997</v>
      </c>
      <c r="H44" s="24">
        <v>2.5099999999999998</v>
      </c>
      <c r="I44" s="31">
        <v>9.9149999999999991</v>
      </c>
      <c r="J44" s="31"/>
      <c r="K44" s="35" t="s">
        <v>593</v>
      </c>
    </row>
    <row r="45" spans="1:11" x14ac:dyDescent="0.35">
      <c r="B45" s="8" t="s">
        <v>631</v>
      </c>
      <c r="C45" s="57" t="s">
        <v>580</v>
      </c>
      <c r="D45" s="54" t="s">
        <v>632</v>
      </c>
      <c r="E45" s="6" t="s">
        <v>597</v>
      </c>
      <c r="F45" s="19">
        <v>300</v>
      </c>
      <c r="G45" s="24">
        <v>298.93</v>
      </c>
      <c r="H45" s="24">
        <v>2.5099999999999998</v>
      </c>
      <c r="I45" s="31">
        <v>7.95</v>
      </c>
      <c r="J45" s="31"/>
      <c r="K45" s="35" t="s">
        <v>593</v>
      </c>
    </row>
    <row r="46" spans="1:11" x14ac:dyDescent="0.35">
      <c r="B46" s="8" t="s">
        <v>1108</v>
      </c>
      <c r="C46" s="57" t="s">
        <v>1109</v>
      </c>
      <c r="D46" s="54" t="s">
        <v>1110</v>
      </c>
      <c r="E46" s="6" t="s">
        <v>618</v>
      </c>
      <c r="F46" s="19">
        <v>30</v>
      </c>
      <c r="G46" s="24">
        <v>296.33</v>
      </c>
      <c r="H46" s="24">
        <v>2.48</v>
      </c>
      <c r="I46" s="31">
        <v>6.4985999999999997</v>
      </c>
      <c r="J46" s="31">
        <v>8.3218575289499999</v>
      </c>
      <c r="K46" s="35"/>
    </row>
    <row r="47" spans="1:11" x14ac:dyDescent="0.35">
      <c r="B47" s="8" t="s">
        <v>1111</v>
      </c>
      <c r="C47" s="57" t="s">
        <v>1112</v>
      </c>
      <c r="D47" s="54" t="s">
        <v>1113</v>
      </c>
      <c r="E47" s="6" t="s">
        <v>1114</v>
      </c>
      <c r="F47" s="19">
        <v>20</v>
      </c>
      <c r="G47" s="24">
        <v>196.99</v>
      </c>
      <c r="H47" s="24">
        <v>1.65</v>
      </c>
      <c r="I47" s="31">
        <v>8.1999999999999993</v>
      </c>
      <c r="J47" s="31"/>
      <c r="K47" s="35" t="s">
        <v>593</v>
      </c>
    </row>
    <row r="48" spans="1:11" x14ac:dyDescent="0.35">
      <c r="B48" s="8" t="s">
        <v>1115</v>
      </c>
      <c r="C48" s="57" t="s">
        <v>117</v>
      </c>
      <c r="D48" s="54" t="s">
        <v>1116</v>
      </c>
      <c r="E48" s="6" t="s">
        <v>618</v>
      </c>
      <c r="F48" s="19">
        <v>7</v>
      </c>
      <c r="G48" s="24">
        <v>70.180000000000007</v>
      </c>
      <c r="H48" s="24">
        <v>0.59</v>
      </c>
      <c r="I48" s="31">
        <v>7.6185</v>
      </c>
      <c r="J48" s="31"/>
      <c r="K48" s="35" t="s">
        <v>593</v>
      </c>
    </row>
    <row r="49" spans="2:11" x14ac:dyDescent="0.35">
      <c r="B49" s="8" t="s">
        <v>1117</v>
      </c>
      <c r="C49" s="57" t="s">
        <v>117</v>
      </c>
      <c r="D49" s="54" t="s">
        <v>1118</v>
      </c>
      <c r="E49" s="6" t="s">
        <v>618</v>
      </c>
      <c r="F49" s="19">
        <v>2</v>
      </c>
      <c r="G49" s="24">
        <v>19.940000000000001</v>
      </c>
      <c r="H49" s="24">
        <v>0.17</v>
      </c>
      <c r="I49" s="31">
        <v>7.42</v>
      </c>
      <c r="J49" s="31"/>
      <c r="K49" s="35" t="s">
        <v>593</v>
      </c>
    </row>
    <row r="50" spans="2:11" x14ac:dyDescent="0.35">
      <c r="B50" s="8" t="s">
        <v>1119</v>
      </c>
      <c r="C50" s="57" t="s">
        <v>117</v>
      </c>
      <c r="D50" s="54" t="s">
        <v>1120</v>
      </c>
      <c r="E50" s="6" t="s">
        <v>618</v>
      </c>
      <c r="F50" s="19">
        <v>1</v>
      </c>
      <c r="G50" s="24">
        <v>10.01</v>
      </c>
      <c r="H50" s="24">
        <v>0.08</v>
      </c>
      <c r="I50" s="31">
        <v>7.5149999999999997</v>
      </c>
      <c r="J50" s="31"/>
      <c r="K50" s="35" t="s">
        <v>593</v>
      </c>
    </row>
    <row r="51" spans="2:11" x14ac:dyDescent="0.35">
      <c r="B51" s="8" t="s">
        <v>1121</v>
      </c>
      <c r="C51" s="57" t="s">
        <v>117</v>
      </c>
      <c r="D51" s="54" t="s">
        <v>1122</v>
      </c>
      <c r="E51" s="6" t="s">
        <v>618</v>
      </c>
      <c r="F51" s="19">
        <v>1</v>
      </c>
      <c r="G51" s="24">
        <v>9.9499999999999993</v>
      </c>
      <c r="H51" s="24">
        <v>0.08</v>
      </c>
      <c r="I51" s="31">
        <v>7.42</v>
      </c>
      <c r="J51" s="31"/>
      <c r="K51" s="35" t="s">
        <v>593</v>
      </c>
    </row>
    <row r="52" spans="2:11" x14ac:dyDescent="0.35">
      <c r="C52" s="58" t="s">
        <v>175</v>
      </c>
      <c r="D52" s="54"/>
      <c r="E52" s="6"/>
      <c r="F52" s="19"/>
      <c r="G52" s="25">
        <v>3016.92</v>
      </c>
      <c r="H52" s="25">
        <v>25.29</v>
      </c>
      <c r="I52" s="31"/>
      <c r="J52" s="31"/>
      <c r="K52" s="35"/>
    </row>
    <row r="53" spans="2:11" x14ac:dyDescent="0.35">
      <c r="C53" s="57"/>
      <c r="D53" s="54"/>
      <c r="E53" s="6"/>
      <c r="F53" s="19"/>
      <c r="G53" s="24"/>
      <c r="H53" s="24"/>
      <c r="I53" s="31"/>
      <c r="J53" s="31"/>
      <c r="K53" s="35"/>
    </row>
    <row r="54" spans="2:11" x14ac:dyDescent="0.35">
      <c r="C54" s="58" t="s">
        <v>7</v>
      </c>
      <c r="D54" s="54"/>
      <c r="E54" s="6"/>
      <c r="F54" s="19"/>
      <c r="G54" s="24" t="s">
        <v>2</v>
      </c>
      <c r="H54" s="24" t="s">
        <v>2</v>
      </c>
      <c r="I54" s="31"/>
      <c r="J54" s="31"/>
      <c r="K54" s="35"/>
    </row>
    <row r="55" spans="2:11" x14ac:dyDescent="0.35">
      <c r="C55" s="57"/>
      <c r="D55" s="54"/>
      <c r="E55" s="6"/>
      <c r="F55" s="19"/>
      <c r="G55" s="24"/>
      <c r="H55" s="24"/>
      <c r="I55" s="31"/>
      <c r="J55" s="31"/>
      <c r="K55" s="35"/>
    </row>
    <row r="56" spans="2:11" x14ac:dyDescent="0.35">
      <c r="C56" s="58" t="s">
        <v>8</v>
      </c>
      <c r="D56" s="54"/>
      <c r="E56" s="6"/>
      <c r="F56" s="19"/>
      <c r="G56" s="24" t="s">
        <v>2</v>
      </c>
      <c r="H56" s="24" t="s">
        <v>2</v>
      </c>
      <c r="I56" s="31"/>
      <c r="J56" s="31"/>
      <c r="K56" s="35"/>
    </row>
    <row r="57" spans="2:11" x14ac:dyDescent="0.35">
      <c r="C57" s="57"/>
      <c r="D57" s="54"/>
      <c r="E57" s="6"/>
      <c r="F57" s="19"/>
      <c r="G57" s="24"/>
      <c r="H57" s="24"/>
      <c r="I57" s="31"/>
      <c r="J57" s="31"/>
      <c r="K57" s="35"/>
    </row>
    <row r="58" spans="2:11" x14ac:dyDescent="0.35">
      <c r="C58" s="59" t="s">
        <v>9</v>
      </c>
      <c r="D58" s="54"/>
      <c r="E58" s="6"/>
      <c r="F58" s="19"/>
      <c r="G58" s="24"/>
      <c r="H58" s="24"/>
      <c r="I58" s="31"/>
      <c r="J58" s="31"/>
      <c r="K58" s="35"/>
    </row>
    <row r="59" spans="2:11" x14ac:dyDescent="0.35">
      <c r="B59" s="8" t="s">
        <v>719</v>
      </c>
      <c r="C59" s="57" t="s">
        <v>720</v>
      </c>
      <c r="D59" s="54" t="s">
        <v>721</v>
      </c>
      <c r="E59" s="6" t="s">
        <v>189</v>
      </c>
      <c r="F59" s="19">
        <v>1000000</v>
      </c>
      <c r="G59" s="24">
        <v>1024.58</v>
      </c>
      <c r="H59" s="24">
        <v>8.59</v>
      </c>
      <c r="I59" s="31">
        <v>6.9075175</v>
      </c>
      <c r="J59" s="31"/>
      <c r="K59" s="35"/>
    </row>
    <row r="60" spans="2:11" x14ac:dyDescent="0.35">
      <c r="B60" s="8" t="s">
        <v>707</v>
      </c>
      <c r="C60" s="57" t="s">
        <v>708</v>
      </c>
      <c r="D60" s="54" t="s">
        <v>709</v>
      </c>
      <c r="E60" s="6" t="s">
        <v>189</v>
      </c>
      <c r="F60" s="19">
        <v>1000000</v>
      </c>
      <c r="G60" s="24">
        <v>1004.59</v>
      </c>
      <c r="H60" s="24">
        <v>8.42</v>
      </c>
      <c r="I60" s="31">
        <v>6.8359984000000003</v>
      </c>
      <c r="J60" s="31"/>
      <c r="K60" s="35"/>
    </row>
    <row r="61" spans="2:11" x14ac:dyDescent="0.35">
      <c r="C61" s="58" t="s">
        <v>175</v>
      </c>
      <c r="D61" s="54"/>
      <c r="E61" s="6"/>
      <c r="F61" s="19"/>
      <c r="G61" s="25">
        <v>2029.17</v>
      </c>
      <c r="H61" s="25">
        <v>17.010000000000002</v>
      </c>
      <c r="I61" s="31"/>
      <c r="J61" s="31"/>
      <c r="K61" s="35"/>
    </row>
    <row r="62" spans="2:11" x14ac:dyDescent="0.35">
      <c r="C62" s="57"/>
      <c r="D62" s="54"/>
      <c r="E62" s="6"/>
      <c r="F62" s="19"/>
      <c r="G62" s="24"/>
      <c r="H62" s="24"/>
      <c r="I62" s="31"/>
      <c r="J62" s="31"/>
      <c r="K62" s="35"/>
    </row>
    <row r="63" spans="2:11" x14ac:dyDescent="0.35">
      <c r="C63" s="59" t="s">
        <v>10</v>
      </c>
      <c r="D63" s="54"/>
      <c r="E63" s="6"/>
      <c r="F63" s="19"/>
      <c r="G63" s="24"/>
      <c r="H63" s="24"/>
      <c r="I63" s="31"/>
      <c r="J63" s="31"/>
      <c r="K63" s="35"/>
    </row>
    <row r="64" spans="2:11" x14ac:dyDescent="0.35">
      <c r="B64" s="8" t="s">
        <v>1123</v>
      </c>
      <c r="C64" s="57" t="s">
        <v>1124</v>
      </c>
      <c r="D64" s="54" t="s">
        <v>1125</v>
      </c>
      <c r="E64" s="6" t="s">
        <v>189</v>
      </c>
      <c r="F64" s="19">
        <v>1500000</v>
      </c>
      <c r="G64" s="24">
        <v>1521.29</v>
      </c>
      <c r="H64" s="24">
        <v>12.75</v>
      </c>
      <c r="I64" s="31">
        <v>7.3202246000000004</v>
      </c>
      <c r="J64" s="31"/>
      <c r="K64" s="35"/>
    </row>
    <row r="65" spans="1:11" x14ac:dyDescent="0.35">
      <c r="B65" s="8" t="s">
        <v>1126</v>
      </c>
      <c r="C65" s="57" t="s">
        <v>1127</v>
      </c>
      <c r="D65" s="54" t="s">
        <v>1128</v>
      </c>
      <c r="E65" s="6" t="s">
        <v>189</v>
      </c>
      <c r="F65" s="19">
        <v>500000</v>
      </c>
      <c r="G65" s="24">
        <v>511.81</v>
      </c>
      <c r="H65" s="24">
        <v>4.29</v>
      </c>
      <c r="I65" s="31">
        <v>7.3599658000000003</v>
      </c>
      <c r="J65" s="31"/>
      <c r="K65" s="35"/>
    </row>
    <row r="66" spans="1:11" x14ac:dyDescent="0.35">
      <c r="C66" s="58" t="s">
        <v>175</v>
      </c>
      <c r="D66" s="54"/>
      <c r="E66" s="6"/>
      <c r="F66" s="19"/>
      <c r="G66" s="25">
        <v>2033.1</v>
      </c>
      <c r="H66" s="25">
        <v>17.04</v>
      </c>
      <c r="I66" s="31"/>
      <c r="J66" s="31"/>
      <c r="K66" s="35"/>
    </row>
    <row r="67" spans="1:11" x14ac:dyDescent="0.35">
      <c r="C67" s="57"/>
      <c r="D67" s="54"/>
      <c r="E67" s="6"/>
      <c r="F67" s="19"/>
      <c r="G67" s="24"/>
      <c r="H67" s="24"/>
      <c r="I67" s="31"/>
      <c r="J67" s="31"/>
      <c r="K67" s="35"/>
    </row>
    <row r="68" spans="1:11" x14ac:dyDescent="0.35">
      <c r="A68" s="10"/>
      <c r="B68" s="28"/>
      <c r="C68" s="58" t="s">
        <v>11</v>
      </c>
      <c r="D68" s="54"/>
      <c r="E68" s="6"/>
      <c r="F68" s="19"/>
      <c r="G68" s="24"/>
      <c r="H68" s="24"/>
      <c r="I68" s="31"/>
      <c r="J68" s="31"/>
      <c r="K68" s="35"/>
    </row>
    <row r="69" spans="1:11" x14ac:dyDescent="0.35">
      <c r="A69" s="28"/>
      <c r="B69" s="28"/>
      <c r="C69" s="58" t="s">
        <v>13</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14</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15</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16</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C77" s="59" t="s">
        <v>17</v>
      </c>
      <c r="D77" s="54"/>
      <c r="E77" s="6"/>
      <c r="F77" s="19"/>
      <c r="G77" s="24"/>
      <c r="H77" s="24"/>
      <c r="I77" s="31"/>
      <c r="J77" s="31"/>
      <c r="K77" s="35"/>
    </row>
    <row r="78" spans="1:11" x14ac:dyDescent="0.35">
      <c r="B78" s="8" t="s">
        <v>1129</v>
      </c>
      <c r="C78" s="57" t="s">
        <v>1130</v>
      </c>
      <c r="D78" s="54" t="s">
        <v>1131</v>
      </c>
      <c r="E78" s="6" t="s">
        <v>189</v>
      </c>
      <c r="F78" s="19">
        <v>375000</v>
      </c>
      <c r="G78" s="24">
        <v>333.49</v>
      </c>
      <c r="H78" s="24">
        <v>2.8</v>
      </c>
      <c r="I78" s="31">
        <v>6.7674665999999997</v>
      </c>
      <c r="J78" s="31"/>
      <c r="K78" s="35"/>
    </row>
    <row r="79" spans="1:11" x14ac:dyDescent="0.35">
      <c r="C79" s="58" t="s">
        <v>175</v>
      </c>
      <c r="D79" s="54"/>
      <c r="E79" s="6"/>
      <c r="F79" s="19"/>
      <c r="G79" s="25">
        <v>333.49</v>
      </c>
      <c r="H79" s="25">
        <v>2.8</v>
      </c>
      <c r="I79" s="31"/>
      <c r="J79" s="31"/>
      <c r="K79" s="35"/>
    </row>
    <row r="80" spans="1:11" x14ac:dyDescent="0.35">
      <c r="C80" s="57"/>
      <c r="D80" s="54"/>
      <c r="E80" s="6"/>
      <c r="F80" s="19"/>
      <c r="G80" s="24"/>
      <c r="H80" s="24"/>
      <c r="I80" s="31"/>
      <c r="J80" s="31"/>
      <c r="K80" s="35"/>
    </row>
    <row r="81" spans="1:11" x14ac:dyDescent="0.35">
      <c r="A81" s="10"/>
      <c r="B81" s="28"/>
      <c r="C81" s="58" t="s">
        <v>18</v>
      </c>
      <c r="D81" s="54"/>
      <c r="E81" s="6"/>
      <c r="F81" s="19"/>
      <c r="G81" s="24"/>
      <c r="H81" s="24"/>
      <c r="I81" s="31"/>
      <c r="J81" s="31"/>
      <c r="K81" s="35"/>
    </row>
    <row r="82" spans="1:11" x14ac:dyDescent="0.35">
      <c r="A82" s="28"/>
      <c r="B82" s="28"/>
      <c r="C82" s="58" t="s">
        <v>19</v>
      </c>
      <c r="D82" s="54"/>
      <c r="E82" s="6"/>
      <c r="F82" s="19"/>
      <c r="G82" s="24" t="s">
        <v>2</v>
      </c>
      <c r="H82" s="24" t="s">
        <v>2</v>
      </c>
      <c r="I82" s="31"/>
      <c r="J82" s="31"/>
      <c r="K82" s="35"/>
    </row>
    <row r="83" spans="1:11" x14ac:dyDescent="0.35">
      <c r="A83" s="28"/>
      <c r="B83" s="28"/>
      <c r="C83" s="58"/>
      <c r="D83" s="54"/>
      <c r="E83" s="6"/>
      <c r="F83" s="19"/>
      <c r="G83" s="24"/>
      <c r="H83" s="24"/>
      <c r="I83" s="31"/>
      <c r="J83" s="31"/>
      <c r="K83" s="35"/>
    </row>
    <row r="84" spans="1:11" x14ac:dyDescent="0.35">
      <c r="A84" s="28"/>
      <c r="B84" s="28"/>
      <c r="C84" s="58" t="s">
        <v>20</v>
      </c>
      <c r="D84" s="54"/>
      <c r="E84" s="6"/>
      <c r="F84" s="19"/>
      <c r="G84" s="24" t="s">
        <v>2</v>
      </c>
      <c r="H84" s="24" t="s">
        <v>2</v>
      </c>
      <c r="I84" s="31"/>
      <c r="J84" s="31"/>
      <c r="K84" s="35"/>
    </row>
    <row r="85" spans="1:11" x14ac:dyDescent="0.35">
      <c r="A85" s="28"/>
      <c r="B85" s="28"/>
      <c r="C85" s="58"/>
      <c r="D85" s="54"/>
      <c r="E85" s="6"/>
      <c r="F85" s="19"/>
      <c r="G85" s="24"/>
      <c r="H85" s="24"/>
      <c r="I85" s="31"/>
      <c r="J85" s="31"/>
      <c r="K85" s="35"/>
    </row>
    <row r="86" spans="1:11" x14ac:dyDescent="0.35">
      <c r="A86" s="28"/>
      <c r="B86" s="28"/>
      <c r="C86" s="58" t="s">
        <v>21</v>
      </c>
      <c r="D86" s="54"/>
      <c r="E86" s="6"/>
      <c r="F86" s="19"/>
      <c r="G86" s="24" t="s">
        <v>2</v>
      </c>
      <c r="H86" s="24" t="s">
        <v>2</v>
      </c>
      <c r="I86" s="31"/>
      <c r="J86" s="31"/>
      <c r="K86" s="35"/>
    </row>
    <row r="87" spans="1:11" x14ac:dyDescent="0.35">
      <c r="A87" s="28"/>
      <c r="B87" s="28"/>
      <c r="C87" s="58"/>
      <c r="D87" s="54"/>
      <c r="E87" s="6"/>
      <c r="F87" s="19"/>
      <c r="G87" s="24"/>
      <c r="H87" s="24"/>
      <c r="I87" s="31"/>
      <c r="J87" s="31"/>
      <c r="K87" s="35"/>
    </row>
    <row r="88" spans="1:11" x14ac:dyDescent="0.35">
      <c r="A88" s="28"/>
      <c r="B88" s="28"/>
      <c r="C88" s="58" t="s">
        <v>22</v>
      </c>
      <c r="D88" s="54"/>
      <c r="E88" s="6"/>
      <c r="F88" s="19"/>
      <c r="G88" s="24" t="s">
        <v>2</v>
      </c>
      <c r="H88" s="24" t="s">
        <v>2</v>
      </c>
      <c r="I88" s="31"/>
      <c r="J88" s="31"/>
      <c r="K88" s="35"/>
    </row>
    <row r="89" spans="1:11" x14ac:dyDescent="0.35">
      <c r="A89" s="28"/>
      <c r="B89" s="28"/>
      <c r="C89" s="58"/>
      <c r="D89" s="54"/>
      <c r="E89" s="6"/>
      <c r="F89" s="19"/>
      <c r="G89" s="24"/>
      <c r="H89" s="24"/>
      <c r="I89" s="31"/>
      <c r="J89" s="31"/>
      <c r="K89" s="35"/>
    </row>
    <row r="90" spans="1:11" x14ac:dyDescent="0.35">
      <c r="A90" s="28"/>
      <c r="B90" s="28"/>
      <c r="C90" s="58" t="s">
        <v>23</v>
      </c>
      <c r="D90" s="54"/>
      <c r="E90" s="6"/>
      <c r="F90" s="19"/>
      <c r="G90" s="24" t="s">
        <v>2</v>
      </c>
      <c r="H90" s="24" t="s">
        <v>2</v>
      </c>
      <c r="I90" s="31"/>
      <c r="J90" s="31"/>
      <c r="K90" s="35"/>
    </row>
    <row r="91" spans="1:11" x14ac:dyDescent="0.35">
      <c r="A91" s="28"/>
      <c r="B91" s="28"/>
      <c r="C91" s="58"/>
      <c r="D91" s="54"/>
      <c r="E91" s="6"/>
      <c r="F91" s="19"/>
      <c r="G91" s="24"/>
      <c r="H91" s="24"/>
      <c r="I91" s="31"/>
      <c r="J91" s="31"/>
      <c r="K91" s="35"/>
    </row>
    <row r="92" spans="1:11" x14ac:dyDescent="0.35">
      <c r="C92" s="59" t="s">
        <v>24</v>
      </c>
      <c r="D92" s="54"/>
      <c r="E92" s="6"/>
      <c r="F92" s="19"/>
      <c r="G92" s="24"/>
      <c r="H92" s="24"/>
      <c r="I92" s="31"/>
      <c r="J92" s="31"/>
      <c r="K92" s="35"/>
    </row>
    <row r="93" spans="1:11" x14ac:dyDescent="0.35">
      <c r="B93" s="8" t="s">
        <v>190</v>
      </c>
      <c r="C93" s="57" t="s">
        <v>191</v>
      </c>
      <c r="D93" s="54"/>
      <c r="E93" s="6"/>
      <c r="F93" s="19"/>
      <c r="G93" s="24">
        <v>2019.1</v>
      </c>
      <c r="H93" s="24">
        <v>16.920000000000002</v>
      </c>
      <c r="I93" s="31"/>
      <c r="J93" s="31"/>
      <c r="K93" s="35"/>
    </row>
    <row r="94" spans="1:11" x14ac:dyDescent="0.35">
      <c r="C94" s="58" t="s">
        <v>175</v>
      </c>
      <c r="D94" s="54"/>
      <c r="E94" s="6"/>
      <c r="F94" s="19"/>
      <c r="G94" s="25">
        <v>2019.1</v>
      </c>
      <c r="H94" s="25">
        <v>16.920000000000002</v>
      </c>
      <c r="I94" s="31"/>
      <c r="J94" s="31"/>
      <c r="K94" s="35"/>
    </row>
    <row r="95" spans="1:11" x14ac:dyDescent="0.35">
      <c r="C95" s="57"/>
      <c r="D95" s="54"/>
      <c r="E95" s="6"/>
      <c r="F95" s="19"/>
      <c r="G95" s="24"/>
      <c r="H95" s="24"/>
      <c r="I95" s="31"/>
      <c r="J95" s="31"/>
      <c r="K95" s="35"/>
    </row>
    <row r="96" spans="1:11" x14ac:dyDescent="0.35">
      <c r="A96" s="10"/>
      <c r="B96" s="28"/>
      <c r="C96" s="58" t="s">
        <v>25</v>
      </c>
      <c r="D96" s="54"/>
      <c r="E96" s="6"/>
      <c r="F96" s="19"/>
      <c r="G96" s="24"/>
      <c r="H96" s="24"/>
      <c r="I96" s="31"/>
      <c r="J96" s="31"/>
      <c r="K96" s="35"/>
    </row>
    <row r="97" spans="1:54" s="2" customFormat="1" ht="13.5" x14ac:dyDescent="0.35">
      <c r="A97" s="28"/>
      <c r="B97" s="28"/>
      <c r="C97" s="57" t="s">
        <v>4926</v>
      </c>
      <c r="D97" s="54"/>
      <c r="E97" s="6"/>
      <c r="F97" s="19"/>
      <c r="G97" s="24" t="s">
        <v>2</v>
      </c>
      <c r="H97" s="24" t="s">
        <v>2</v>
      </c>
      <c r="I97" s="31"/>
      <c r="J97" s="31"/>
      <c r="K97" s="35"/>
      <c r="L97" s="3"/>
      <c r="AI97" s="3"/>
      <c r="AV97" s="3"/>
      <c r="AX97" s="3"/>
      <c r="BB97" s="3"/>
    </row>
    <row r="98" spans="1:54" x14ac:dyDescent="0.35">
      <c r="B98" s="8"/>
      <c r="C98" s="57" t="s">
        <v>192</v>
      </c>
      <c r="D98" s="54"/>
      <c r="E98" s="6"/>
      <c r="F98" s="19"/>
      <c r="G98" s="24">
        <v>157.55000000000001</v>
      </c>
      <c r="H98" s="24">
        <v>1.31</v>
      </c>
      <c r="I98" s="31"/>
      <c r="J98" s="31"/>
      <c r="K98" s="35"/>
    </row>
    <row r="99" spans="1:54" x14ac:dyDescent="0.35">
      <c r="C99" s="58" t="s">
        <v>175</v>
      </c>
      <c r="D99" s="54"/>
      <c r="E99" s="6"/>
      <c r="F99" s="19"/>
      <c r="G99" s="25">
        <v>157.55000000000001</v>
      </c>
      <c r="H99" s="25">
        <v>1.31</v>
      </c>
      <c r="I99" s="31"/>
      <c r="J99" s="31"/>
      <c r="K99" s="35"/>
    </row>
    <row r="100" spans="1:54" x14ac:dyDescent="0.35">
      <c r="C100" s="57"/>
      <c r="D100" s="54"/>
      <c r="E100" s="6"/>
      <c r="F100" s="19"/>
      <c r="G100" s="24"/>
      <c r="H100" s="24"/>
      <c r="I100" s="31"/>
      <c r="J100" s="31"/>
      <c r="K100" s="35"/>
    </row>
    <row r="101" spans="1:54" x14ac:dyDescent="0.35">
      <c r="C101" s="60" t="s">
        <v>193</v>
      </c>
      <c r="D101" s="55"/>
      <c r="E101" s="5"/>
      <c r="F101" s="20"/>
      <c r="G101" s="26">
        <v>11931.39</v>
      </c>
      <c r="H101" s="26">
        <v>100</v>
      </c>
      <c r="I101" s="32"/>
      <c r="J101" s="32"/>
      <c r="K101" s="36"/>
    </row>
    <row r="104" spans="1:54" x14ac:dyDescent="0.35">
      <c r="C104" s="1" t="s">
        <v>194</v>
      </c>
    </row>
    <row r="105" spans="1:54" x14ac:dyDescent="0.35">
      <c r="C105" s="37" t="s">
        <v>195</v>
      </c>
      <c r="D105" s="37"/>
      <c r="E105" s="37"/>
      <c r="F105" s="37"/>
      <c r="G105" s="37"/>
      <c r="H105" s="37"/>
      <c r="I105" s="37"/>
      <c r="J105" s="37"/>
      <c r="K105" s="37"/>
    </row>
    <row r="106" spans="1:54" x14ac:dyDescent="0.35">
      <c r="C106" s="2" t="s">
        <v>196</v>
      </c>
    </row>
    <row r="107" spans="1:54" x14ac:dyDescent="0.35">
      <c r="C107" s="2" t="s">
        <v>197</v>
      </c>
    </row>
    <row r="108" spans="1:54" ht="30" customHeight="1" x14ac:dyDescent="0.35">
      <c r="C108" s="89" t="s">
        <v>198</v>
      </c>
      <c r="D108" s="90"/>
      <c r="E108" s="90"/>
      <c r="F108" s="90"/>
      <c r="G108" s="90"/>
      <c r="H108" s="90"/>
      <c r="I108" s="90"/>
      <c r="J108" s="90"/>
      <c r="K108" s="90"/>
    </row>
    <row r="109" spans="1:54" x14ac:dyDescent="0.35">
      <c r="C109" s="2" t="s">
        <v>199</v>
      </c>
    </row>
    <row r="111" spans="1:54" x14ac:dyDescent="0.35">
      <c r="C111" s="86" t="s">
        <v>5013</v>
      </c>
      <c r="E111" s="86" t="s">
        <v>5014</v>
      </c>
      <c r="F111" s="87"/>
    </row>
    <row r="112" spans="1:54" x14ac:dyDescent="0.35">
      <c r="E112" s="2" t="s">
        <v>5025</v>
      </c>
    </row>
  </sheetData>
  <mergeCells count="1">
    <mergeCell ref="C108:K108"/>
  </mergeCells>
  <hyperlinks>
    <hyperlink ref="J2" location="'Index'!A1" display="'Index'!A1" xr:uid="{F56DBE11-5F3A-43D6-B3C5-4A5C96ECF870}"/>
  </hyperlinks>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F1C8-E6EA-4E42-B52A-4645CC87F550}">
  <sheetPr codeName="Sheet112"/>
  <dimension ref="A1:IV74"/>
  <sheetViews>
    <sheetView showGridLines="0" zoomScale="90" zoomScaleNormal="90" workbookViewId="0">
      <pane ySplit="6" topLeftCell="A5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11.8164062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1132</v>
      </c>
      <c r="J2" s="38" t="s">
        <v>4693</v>
      </c>
    </row>
    <row r="3" spans="1:54" ht="16" x14ac:dyDescent="0.4">
      <c r="C3" s="1" t="s">
        <v>28</v>
      </c>
      <c r="D3" s="21" t="s">
        <v>1133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1:11" x14ac:dyDescent="0.35">
      <c r="C17" s="57"/>
      <c r="D17" s="54"/>
      <c r="E17" s="6"/>
      <c r="F17" s="19"/>
      <c r="G17" s="24"/>
      <c r="H17" s="24"/>
      <c r="I17" s="31"/>
      <c r="J17" s="31"/>
      <c r="K17" s="35"/>
    </row>
    <row r="18" spans="1:11" x14ac:dyDescent="0.35">
      <c r="C18" s="58" t="s">
        <v>6</v>
      </c>
      <c r="D18" s="54"/>
      <c r="E18" s="6"/>
      <c r="F18" s="19"/>
      <c r="G18" s="24" t="s">
        <v>2</v>
      </c>
      <c r="H18" s="24" t="s">
        <v>2</v>
      </c>
      <c r="I18" s="31"/>
      <c r="J18" s="31"/>
      <c r="K18" s="35"/>
    </row>
    <row r="19" spans="1:11" x14ac:dyDescent="0.35">
      <c r="C19" s="57"/>
      <c r="D19" s="54"/>
      <c r="E19" s="6"/>
      <c r="F19" s="19"/>
      <c r="G19" s="24"/>
      <c r="H19" s="24"/>
      <c r="I19" s="31"/>
      <c r="J19" s="31"/>
      <c r="K19" s="35"/>
    </row>
    <row r="20" spans="1:11" x14ac:dyDescent="0.35">
      <c r="C20" s="58" t="s">
        <v>7</v>
      </c>
      <c r="D20" s="54"/>
      <c r="E20" s="6"/>
      <c r="F20" s="19"/>
      <c r="G20" s="24" t="s">
        <v>2</v>
      </c>
      <c r="H20" s="24" t="s">
        <v>2</v>
      </c>
      <c r="I20" s="31"/>
      <c r="J20" s="31"/>
      <c r="K20" s="35"/>
    </row>
    <row r="21" spans="1:11" x14ac:dyDescent="0.35">
      <c r="C21" s="57"/>
      <c r="D21" s="54"/>
      <c r="E21" s="6"/>
      <c r="F21" s="19"/>
      <c r="G21" s="24"/>
      <c r="H21" s="24"/>
      <c r="I21" s="31"/>
      <c r="J21" s="31"/>
      <c r="K21" s="35"/>
    </row>
    <row r="22" spans="1:11" x14ac:dyDescent="0.35">
      <c r="C22" s="58" t="s">
        <v>8</v>
      </c>
      <c r="D22" s="54"/>
      <c r="E22" s="6"/>
      <c r="F22" s="19"/>
      <c r="G22" s="24" t="s">
        <v>2</v>
      </c>
      <c r="H22" s="24" t="s">
        <v>2</v>
      </c>
      <c r="I22" s="31"/>
      <c r="J22" s="31"/>
      <c r="K22" s="35"/>
    </row>
    <row r="23" spans="1:11" x14ac:dyDescent="0.35">
      <c r="C23" s="57"/>
      <c r="D23" s="54"/>
      <c r="E23" s="6"/>
      <c r="F23" s="19"/>
      <c r="G23" s="24"/>
      <c r="H23" s="24"/>
      <c r="I23" s="31"/>
      <c r="J23" s="31"/>
      <c r="K23" s="35"/>
    </row>
    <row r="24" spans="1:11" x14ac:dyDescent="0.35">
      <c r="C24" s="58" t="s">
        <v>9</v>
      </c>
      <c r="D24" s="54"/>
      <c r="E24" s="6"/>
      <c r="F24" s="19"/>
      <c r="G24" s="24" t="s">
        <v>2</v>
      </c>
      <c r="H24" s="24" t="s">
        <v>2</v>
      </c>
      <c r="I24" s="31"/>
      <c r="J24" s="31"/>
      <c r="K24" s="35"/>
    </row>
    <row r="25" spans="1:11" x14ac:dyDescent="0.35">
      <c r="C25" s="57"/>
      <c r="D25" s="54"/>
      <c r="E25" s="6"/>
      <c r="F25" s="19"/>
      <c r="G25" s="24"/>
      <c r="H25" s="24"/>
      <c r="I25" s="31"/>
      <c r="J25" s="31"/>
      <c r="K25" s="35"/>
    </row>
    <row r="26" spans="1:11" x14ac:dyDescent="0.35">
      <c r="C26" s="58" t="s">
        <v>10</v>
      </c>
      <c r="D26" s="54"/>
      <c r="E26" s="6"/>
      <c r="F26" s="19"/>
      <c r="G26" s="24" t="s">
        <v>2</v>
      </c>
      <c r="H26" s="24" t="s">
        <v>2</v>
      </c>
      <c r="I26" s="31"/>
      <c r="J26" s="31"/>
      <c r="K26" s="35"/>
    </row>
    <row r="27" spans="1:11" x14ac:dyDescent="0.35">
      <c r="C27" s="57"/>
      <c r="D27" s="54"/>
      <c r="E27" s="6"/>
      <c r="F27" s="19"/>
      <c r="G27" s="24"/>
      <c r="H27" s="24"/>
      <c r="I27" s="31"/>
      <c r="J27" s="31"/>
      <c r="K27" s="35"/>
    </row>
    <row r="28" spans="1:11" x14ac:dyDescent="0.35">
      <c r="A28" s="10"/>
      <c r="B28" s="28"/>
      <c r="C28" s="58" t="s">
        <v>11</v>
      </c>
      <c r="D28" s="54"/>
      <c r="E28" s="6"/>
      <c r="F28" s="19"/>
      <c r="G28" s="24"/>
      <c r="H28" s="24"/>
      <c r="I28" s="31"/>
      <c r="J28" s="31"/>
      <c r="K28" s="35"/>
    </row>
    <row r="29" spans="1:11" x14ac:dyDescent="0.35">
      <c r="A29" s="28"/>
      <c r="B29" s="28"/>
      <c r="C29" s="58" t="s">
        <v>13</v>
      </c>
      <c r="D29" s="54"/>
      <c r="E29" s="6"/>
      <c r="F29" s="19"/>
      <c r="G29" s="24" t="s">
        <v>2</v>
      </c>
      <c r="H29" s="24" t="s">
        <v>2</v>
      </c>
      <c r="I29" s="31"/>
      <c r="J29" s="31"/>
      <c r="K29" s="35"/>
    </row>
    <row r="30" spans="1:11" x14ac:dyDescent="0.35">
      <c r="A30" s="28"/>
      <c r="B30" s="28"/>
      <c r="C30" s="58"/>
      <c r="D30" s="54"/>
      <c r="E30" s="6"/>
      <c r="F30" s="19"/>
      <c r="G30" s="24"/>
      <c r="H30" s="24"/>
      <c r="I30" s="31"/>
      <c r="J30" s="31"/>
      <c r="K30" s="35"/>
    </row>
    <row r="31" spans="1:11" x14ac:dyDescent="0.35">
      <c r="A31" s="28"/>
      <c r="B31" s="28"/>
      <c r="C31" s="58" t="s">
        <v>14</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C33" s="59" t="s">
        <v>15</v>
      </c>
      <c r="D33" s="54"/>
      <c r="E33" s="6"/>
      <c r="F33" s="19"/>
      <c r="G33" s="24"/>
      <c r="H33" s="24"/>
      <c r="I33" s="31"/>
      <c r="J33" s="31"/>
      <c r="K33" s="35"/>
    </row>
    <row r="34" spans="1:11" x14ac:dyDescent="0.35">
      <c r="B34" s="8" t="s">
        <v>1134</v>
      </c>
      <c r="C34" s="57" t="s">
        <v>1135</v>
      </c>
      <c r="D34" s="54" t="s">
        <v>1136</v>
      </c>
      <c r="E34" s="6" t="s">
        <v>189</v>
      </c>
      <c r="F34" s="19">
        <v>50000000</v>
      </c>
      <c r="G34" s="24">
        <v>49895</v>
      </c>
      <c r="H34" s="24">
        <v>2.3199999999999998</v>
      </c>
      <c r="I34" s="31">
        <v>6.4009</v>
      </c>
      <c r="J34" s="31"/>
      <c r="K34" s="35"/>
    </row>
    <row r="35" spans="1:11" x14ac:dyDescent="0.35">
      <c r="B35" s="8" t="s">
        <v>1137</v>
      </c>
      <c r="C35" s="57" t="s">
        <v>1138</v>
      </c>
      <c r="D35" s="54" t="s">
        <v>1139</v>
      </c>
      <c r="E35" s="6" t="s">
        <v>189</v>
      </c>
      <c r="F35" s="19">
        <v>25000000</v>
      </c>
      <c r="G35" s="24">
        <v>24977.75</v>
      </c>
      <c r="H35" s="24">
        <v>1.1599999999999999</v>
      </c>
      <c r="I35" s="31">
        <v>6.5027999999999997</v>
      </c>
      <c r="J35" s="31"/>
      <c r="K35" s="35"/>
    </row>
    <row r="36" spans="1:11" x14ac:dyDescent="0.35">
      <c r="C36" s="58" t="s">
        <v>175</v>
      </c>
      <c r="D36" s="54"/>
      <c r="E36" s="6"/>
      <c r="F36" s="19"/>
      <c r="G36" s="25">
        <v>74872.75</v>
      </c>
      <c r="H36" s="25">
        <v>3.48</v>
      </c>
      <c r="I36" s="31"/>
      <c r="J36" s="31"/>
      <c r="K36" s="35"/>
    </row>
    <row r="37" spans="1:11" x14ac:dyDescent="0.35">
      <c r="C37" s="57"/>
      <c r="D37" s="54"/>
      <c r="E37" s="6"/>
      <c r="F37" s="19"/>
      <c r="G37" s="24"/>
      <c r="H37" s="24"/>
      <c r="I37" s="31"/>
      <c r="J37" s="31"/>
      <c r="K37" s="35"/>
    </row>
    <row r="38" spans="1:11" x14ac:dyDescent="0.35">
      <c r="C38" s="58" t="s">
        <v>16</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C40" s="58" t="s">
        <v>17</v>
      </c>
      <c r="D40" s="54"/>
      <c r="E40" s="6"/>
      <c r="F40" s="19"/>
      <c r="G40" s="24" t="s">
        <v>2</v>
      </c>
      <c r="H40" s="24" t="s">
        <v>2</v>
      </c>
      <c r="I40" s="31"/>
      <c r="J40" s="31"/>
      <c r="K40" s="35"/>
    </row>
    <row r="41" spans="1:11" x14ac:dyDescent="0.35">
      <c r="C41" s="57"/>
      <c r="D41" s="54"/>
      <c r="E41" s="6"/>
      <c r="F41" s="19"/>
      <c r="G41" s="24"/>
      <c r="H41" s="24"/>
      <c r="I41" s="31"/>
      <c r="J41" s="31"/>
      <c r="K41" s="35"/>
    </row>
    <row r="42" spans="1:11" x14ac:dyDescent="0.35">
      <c r="A42" s="10"/>
      <c r="B42" s="28"/>
      <c r="C42" s="58" t="s">
        <v>18</v>
      </c>
      <c r="D42" s="54"/>
      <c r="E42" s="6"/>
      <c r="F42" s="19"/>
      <c r="G42" s="24"/>
      <c r="H42" s="24"/>
      <c r="I42" s="31"/>
      <c r="J42" s="31"/>
      <c r="K42" s="35"/>
    </row>
    <row r="43" spans="1:11" x14ac:dyDescent="0.35">
      <c r="A43" s="28"/>
      <c r="B43" s="28"/>
      <c r="C43" s="58" t="s">
        <v>19</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A45" s="28"/>
      <c r="B45" s="28"/>
      <c r="C45" s="58" t="s">
        <v>20</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21</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22</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23</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1141497.44</v>
      </c>
      <c r="H54" s="24">
        <v>53.1</v>
      </c>
      <c r="I54" s="31"/>
      <c r="J54" s="31"/>
      <c r="K54" s="35"/>
    </row>
    <row r="55" spans="1:54" x14ac:dyDescent="0.35">
      <c r="B55" s="8" t="s">
        <v>1140</v>
      </c>
      <c r="C55" s="57" t="s">
        <v>1141</v>
      </c>
      <c r="D55" s="54"/>
      <c r="E55" s="6"/>
      <c r="F55" s="19"/>
      <c r="G55" s="24">
        <v>935690.96000000008</v>
      </c>
      <c r="H55" s="24">
        <v>43.52</v>
      </c>
      <c r="I55" s="31"/>
      <c r="J55" s="31"/>
      <c r="K55" s="35"/>
    </row>
    <row r="56" spans="1:54" x14ac:dyDescent="0.35">
      <c r="C56" s="58" t="s">
        <v>175</v>
      </c>
      <c r="D56" s="54"/>
      <c r="E56" s="6"/>
      <c r="F56" s="19"/>
      <c r="G56" s="25">
        <f>SUM(G54:G55)</f>
        <v>2077188.4</v>
      </c>
      <c r="H56" s="25">
        <f>SUM(H54:H55)</f>
        <v>96.62</v>
      </c>
      <c r="I56" s="31"/>
      <c r="J56" s="31"/>
      <c r="K56" s="35"/>
    </row>
    <row r="57" spans="1:54" x14ac:dyDescent="0.35">
      <c r="C57" s="57"/>
      <c r="D57" s="54"/>
      <c r="E57" s="6"/>
      <c r="F57" s="19"/>
      <c r="G57" s="24"/>
      <c r="H57" s="24"/>
      <c r="I57" s="31"/>
      <c r="J57" s="31"/>
      <c r="K57" s="35"/>
    </row>
    <row r="58" spans="1:54" x14ac:dyDescent="0.35">
      <c r="A58" s="10"/>
      <c r="B58" s="28"/>
      <c r="C58" s="58" t="s">
        <v>25</v>
      </c>
      <c r="D58" s="54"/>
      <c r="E58" s="6"/>
      <c r="F58" s="19"/>
      <c r="G58" s="24"/>
      <c r="H58" s="24"/>
      <c r="I58" s="31"/>
      <c r="J58" s="31"/>
      <c r="K58" s="35"/>
    </row>
    <row r="59" spans="1:54" s="2" customFormat="1" ht="13.5" x14ac:dyDescent="0.35">
      <c r="A59" s="28"/>
      <c r="B59" s="28"/>
      <c r="C59" s="57" t="s">
        <v>4926</v>
      </c>
      <c r="D59" s="54"/>
      <c r="E59" s="6"/>
      <c r="F59" s="19"/>
      <c r="G59" s="24" t="s">
        <v>2</v>
      </c>
      <c r="H59" s="24" t="s">
        <v>2</v>
      </c>
      <c r="I59" s="31"/>
      <c r="J59" s="31"/>
      <c r="K59" s="35"/>
      <c r="L59" s="3"/>
      <c r="AI59" s="3"/>
      <c r="AV59" s="3"/>
      <c r="AX59" s="3"/>
      <c r="BB59" s="3"/>
    </row>
    <row r="60" spans="1:54" x14ac:dyDescent="0.35">
      <c r="B60" s="8"/>
      <c r="C60" s="57" t="s">
        <v>192</v>
      </c>
      <c r="D60" s="54"/>
      <c r="E60" s="6"/>
      <c r="F60" s="19"/>
      <c r="G60" s="24">
        <v>-2215.06</v>
      </c>
      <c r="H60" s="24">
        <v>-0.1</v>
      </c>
      <c r="I60" s="31"/>
      <c r="J60" s="31"/>
      <c r="K60" s="35"/>
    </row>
    <row r="61" spans="1:54" x14ac:dyDescent="0.35">
      <c r="C61" s="58" t="s">
        <v>175</v>
      </c>
      <c r="D61" s="54"/>
      <c r="E61" s="6"/>
      <c r="F61" s="19"/>
      <c r="G61" s="25">
        <v>-2215.06</v>
      </c>
      <c r="H61" s="25">
        <v>-0.1</v>
      </c>
      <c r="I61" s="31"/>
      <c r="J61" s="31"/>
      <c r="K61" s="35"/>
    </row>
    <row r="62" spans="1:54" x14ac:dyDescent="0.35">
      <c r="C62" s="57"/>
      <c r="D62" s="54"/>
      <c r="E62" s="6"/>
      <c r="F62" s="19"/>
      <c r="G62" s="24"/>
      <c r="H62" s="24"/>
      <c r="I62" s="31"/>
      <c r="J62" s="31"/>
      <c r="K62" s="35"/>
    </row>
    <row r="63" spans="1:54" x14ac:dyDescent="0.35">
      <c r="C63" s="60" t="s">
        <v>193</v>
      </c>
      <c r="D63" s="55"/>
      <c r="E63" s="5"/>
      <c r="F63" s="20"/>
      <c r="G63" s="26">
        <v>2149846.09</v>
      </c>
      <c r="H63" s="26">
        <v>100</v>
      </c>
      <c r="I63" s="32"/>
      <c r="J63" s="32"/>
      <c r="K63" s="36"/>
    </row>
    <row r="66" spans="3:11" x14ac:dyDescent="0.35">
      <c r="C66" s="1" t="s">
        <v>194</v>
      </c>
    </row>
    <row r="67" spans="3:11" x14ac:dyDescent="0.35">
      <c r="C67" s="37" t="s">
        <v>195</v>
      </c>
      <c r="D67" s="37"/>
      <c r="E67" s="37"/>
      <c r="F67" s="37"/>
      <c r="G67" s="37"/>
      <c r="H67" s="37"/>
      <c r="I67" s="37"/>
      <c r="J67" s="37"/>
      <c r="K67" s="37"/>
    </row>
    <row r="68" spans="3:11" x14ac:dyDescent="0.35">
      <c r="C68" s="2" t="s">
        <v>196</v>
      </c>
    </row>
    <row r="69" spans="3:11" x14ac:dyDescent="0.35">
      <c r="C69" s="2" t="s">
        <v>197</v>
      </c>
    </row>
    <row r="70" spans="3:11" ht="30" customHeight="1" x14ac:dyDescent="0.35">
      <c r="C70" s="89" t="s">
        <v>198</v>
      </c>
      <c r="D70" s="90"/>
      <c r="E70" s="90"/>
      <c r="F70" s="90"/>
      <c r="G70" s="90"/>
      <c r="H70" s="90"/>
      <c r="I70" s="90"/>
      <c r="J70" s="90"/>
      <c r="K70" s="90"/>
    </row>
    <row r="71" spans="3:11" x14ac:dyDescent="0.35">
      <c r="C71" s="2" t="s">
        <v>199</v>
      </c>
    </row>
    <row r="73" spans="3:11" x14ac:dyDescent="0.35">
      <c r="C73" s="86" t="s">
        <v>5013</v>
      </c>
      <c r="E73" s="86" t="s">
        <v>5014</v>
      </c>
      <c r="F73" s="87"/>
    </row>
    <row r="74" spans="3:11" x14ac:dyDescent="0.35">
      <c r="E74" s="2" t="s">
        <v>5026</v>
      </c>
    </row>
  </sheetData>
  <mergeCells count="1">
    <mergeCell ref="C70:K70"/>
  </mergeCells>
  <hyperlinks>
    <hyperlink ref="J2" location="'Index'!A1" display="'Index'!A1" xr:uid="{211BF4BB-66F3-4F9B-ADBF-43558ACB0451}"/>
  </hyperlinks>
  <pageMargins left="0.7" right="0.7" top="0.75" bottom="0.75" header="0.3" footer="0.3"/>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F3FD-D90B-4066-A8A0-6C6D2193AE6D}">
  <sheetPr codeName="Sheet113"/>
  <dimension ref="A1:IV116"/>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1142</v>
      </c>
      <c r="J2" s="38" t="s">
        <v>4693</v>
      </c>
    </row>
    <row r="3" spans="1:54" ht="16" x14ac:dyDescent="0.4">
      <c r="C3" s="1" t="s">
        <v>28</v>
      </c>
      <c r="D3" s="21" t="s">
        <v>1143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741</v>
      </c>
      <c r="C18" s="57" t="s">
        <v>155</v>
      </c>
      <c r="D18" s="54" t="s">
        <v>742</v>
      </c>
      <c r="E18" s="6" t="s">
        <v>628</v>
      </c>
      <c r="F18" s="19">
        <v>30000</v>
      </c>
      <c r="G18" s="24">
        <v>30056.73</v>
      </c>
      <c r="H18" s="24">
        <v>4.6100000000000003</v>
      </c>
      <c r="I18" s="31">
        <v>8.19</v>
      </c>
      <c r="J18" s="31"/>
      <c r="K18" s="35" t="s">
        <v>593</v>
      </c>
    </row>
    <row r="19" spans="2:11" x14ac:dyDescent="0.35">
      <c r="B19" s="8" t="s">
        <v>698</v>
      </c>
      <c r="C19" s="57" t="s">
        <v>674</v>
      </c>
      <c r="D19" s="54" t="s">
        <v>699</v>
      </c>
      <c r="E19" s="6" t="s">
        <v>676</v>
      </c>
      <c r="F19" s="19">
        <v>25000</v>
      </c>
      <c r="G19" s="24">
        <v>24960.83</v>
      </c>
      <c r="H19" s="24">
        <v>3.83</v>
      </c>
      <c r="I19" s="31">
        <v>9.9149999999999991</v>
      </c>
      <c r="J19" s="31"/>
      <c r="K19" s="35" t="s">
        <v>593</v>
      </c>
    </row>
    <row r="20" spans="2:11" x14ac:dyDescent="0.35">
      <c r="B20" s="8" t="s">
        <v>743</v>
      </c>
      <c r="C20" s="57" t="s">
        <v>744</v>
      </c>
      <c r="D20" s="54" t="s">
        <v>745</v>
      </c>
      <c r="E20" s="6" t="s">
        <v>746</v>
      </c>
      <c r="F20" s="19">
        <v>24000</v>
      </c>
      <c r="G20" s="24">
        <v>23364.74</v>
      </c>
      <c r="H20" s="24">
        <v>3.59</v>
      </c>
      <c r="I20" s="31">
        <v>8.8263999999999996</v>
      </c>
      <c r="J20" s="31"/>
      <c r="K20" s="35" t="s">
        <v>593</v>
      </c>
    </row>
    <row r="21" spans="2:11" x14ac:dyDescent="0.35">
      <c r="B21" s="8" t="s">
        <v>1144</v>
      </c>
      <c r="C21" s="57" t="s">
        <v>1145</v>
      </c>
      <c r="D21" s="54" t="s">
        <v>1146</v>
      </c>
      <c r="E21" s="6" t="s">
        <v>1147</v>
      </c>
      <c r="F21" s="19">
        <v>2250</v>
      </c>
      <c r="G21" s="24">
        <v>22042.31</v>
      </c>
      <c r="H21" s="24">
        <v>3.38</v>
      </c>
      <c r="I21" s="31">
        <v>9.3800000000000008</v>
      </c>
      <c r="J21" s="31"/>
      <c r="K21" s="35" t="s">
        <v>593</v>
      </c>
    </row>
    <row r="22" spans="2:11" x14ac:dyDescent="0.35">
      <c r="B22" s="8" t="s">
        <v>650</v>
      </c>
      <c r="C22" s="57" t="s">
        <v>651</v>
      </c>
      <c r="D22" s="54" t="s">
        <v>652</v>
      </c>
      <c r="E22" s="6" t="s">
        <v>614</v>
      </c>
      <c r="F22" s="19">
        <v>22000</v>
      </c>
      <c r="G22" s="24">
        <v>22020.46</v>
      </c>
      <c r="H22" s="24">
        <v>3.38</v>
      </c>
      <c r="I22" s="31">
        <v>8.2691999999999997</v>
      </c>
      <c r="J22" s="31"/>
      <c r="K22" s="35" t="s">
        <v>593</v>
      </c>
    </row>
    <row r="23" spans="2:11" x14ac:dyDescent="0.35">
      <c r="B23" s="8" t="s">
        <v>663</v>
      </c>
      <c r="C23" s="57" t="s">
        <v>664</v>
      </c>
      <c r="D23" s="54" t="s">
        <v>665</v>
      </c>
      <c r="E23" s="6" t="s">
        <v>666</v>
      </c>
      <c r="F23" s="19">
        <v>21000</v>
      </c>
      <c r="G23" s="24">
        <v>20981.919999999998</v>
      </c>
      <c r="H23" s="24">
        <v>3.22</v>
      </c>
      <c r="I23" s="31">
        <v>9.8303999999999991</v>
      </c>
      <c r="J23" s="31"/>
      <c r="K23" s="35" t="s">
        <v>593</v>
      </c>
    </row>
    <row r="24" spans="2:11" x14ac:dyDescent="0.35">
      <c r="B24" s="8" t="s">
        <v>757</v>
      </c>
      <c r="C24" s="57" t="s">
        <v>758</v>
      </c>
      <c r="D24" s="54" t="s">
        <v>759</v>
      </c>
      <c r="E24" s="6" t="s">
        <v>618</v>
      </c>
      <c r="F24" s="19">
        <v>200</v>
      </c>
      <c r="G24" s="24">
        <v>19845.599999999999</v>
      </c>
      <c r="H24" s="24">
        <v>3.05</v>
      </c>
      <c r="I24" s="31">
        <v>7.4924999999999997</v>
      </c>
      <c r="J24" s="31">
        <v>7.5170499942999998</v>
      </c>
      <c r="K24" s="35" t="s">
        <v>593</v>
      </c>
    </row>
    <row r="25" spans="2:11" x14ac:dyDescent="0.35">
      <c r="B25" s="8" t="s">
        <v>749</v>
      </c>
      <c r="C25" s="57" t="s">
        <v>750</v>
      </c>
      <c r="D25" s="54" t="s">
        <v>751</v>
      </c>
      <c r="E25" s="6" t="s">
        <v>752</v>
      </c>
      <c r="F25" s="19">
        <v>16600</v>
      </c>
      <c r="G25" s="24">
        <v>16617.8</v>
      </c>
      <c r="H25" s="24">
        <v>2.5499999999999998</v>
      </c>
      <c r="I25" s="31">
        <v>10.115</v>
      </c>
      <c r="J25" s="31"/>
      <c r="K25" s="35" t="s">
        <v>593</v>
      </c>
    </row>
    <row r="26" spans="2:11" x14ac:dyDescent="0.35">
      <c r="B26" s="8" t="s">
        <v>661</v>
      </c>
      <c r="C26" s="57" t="s">
        <v>599</v>
      </c>
      <c r="D26" s="54" t="s">
        <v>662</v>
      </c>
      <c r="E26" s="6" t="s">
        <v>601</v>
      </c>
      <c r="F26" s="19">
        <v>15000</v>
      </c>
      <c r="G26" s="24">
        <v>15219.3</v>
      </c>
      <c r="H26" s="24">
        <v>2.34</v>
      </c>
      <c r="I26" s="31">
        <v>8.34</v>
      </c>
      <c r="J26" s="31"/>
      <c r="K26" s="35" t="s">
        <v>593</v>
      </c>
    </row>
    <row r="27" spans="2:11" x14ac:dyDescent="0.35">
      <c r="B27" s="8" t="s">
        <v>1148</v>
      </c>
      <c r="C27" s="57" t="s">
        <v>226</v>
      </c>
      <c r="D27" s="54" t="s">
        <v>1149</v>
      </c>
      <c r="E27" s="6" t="s">
        <v>601</v>
      </c>
      <c r="F27" s="19">
        <v>1500</v>
      </c>
      <c r="G27" s="24">
        <v>14859.3</v>
      </c>
      <c r="H27" s="24">
        <v>2.2799999999999998</v>
      </c>
      <c r="I27" s="31">
        <v>8.08</v>
      </c>
      <c r="J27" s="31"/>
      <c r="K27" s="35" t="s">
        <v>593</v>
      </c>
    </row>
    <row r="28" spans="2:11" x14ac:dyDescent="0.35">
      <c r="B28" s="8" t="s">
        <v>625</v>
      </c>
      <c r="C28" s="57" t="s">
        <v>626</v>
      </c>
      <c r="D28" s="54" t="s">
        <v>627</v>
      </c>
      <c r="E28" s="6" t="s">
        <v>628</v>
      </c>
      <c r="F28" s="19">
        <v>14000</v>
      </c>
      <c r="G28" s="24">
        <v>14021.99</v>
      </c>
      <c r="H28" s="24">
        <v>2.15</v>
      </c>
      <c r="I28" s="31">
        <v>7.8148999999999997</v>
      </c>
      <c r="J28" s="31"/>
      <c r="K28" s="35" t="s">
        <v>593</v>
      </c>
    </row>
    <row r="29" spans="2:11" x14ac:dyDescent="0.35">
      <c r="B29" s="8" t="s">
        <v>766</v>
      </c>
      <c r="C29" s="57" t="s">
        <v>349</v>
      </c>
      <c r="D29" s="54" t="s">
        <v>767</v>
      </c>
      <c r="E29" s="6" t="s">
        <v>614</v>
      </c>
      <c r="F29" s="19">
        <v>1200</v>
      </c>
      <c r="G29" s="24">
        <v>11960.8</v>
      </c>
      <c r="H29" s="24">
        <v>1.84</v>
      </c>
      <c r="I29" s="31">
        <v>9.17</v>
      </c>
      <c r="J29" s="31"/>
      <c r="K29" s="35" t="s">
        <v>593</v>
      </c>
    </row>
    <row r="30" spans="2:11" x14ac:dyDescent="0.35">
      <c r="B30" s="8" t="s">
        <v>700</v>
      </c>
      <c r="C30" s="57" t="s">
        <v>701</v>
      </c>
      <c r="D30" s="54" t="s">
        <v>702</v>
      </c>
      <c r="E30" s="6" t="s">
        <v>703</v>
      </c>
      <c r="F30" s="19">
        <v>23500</v>
      </c>
      <c r="G30" s="24">
        <v>11779.92</v>
      </c>
      <c r="H30" s="24">
        <v>1.81</v>
      </c>
      <c r="I30" s="31">
        <v>10.17</v>
      </c>
      <c r="J30" s="31"/>
      <c r="K30" s="35" t="s">
        <v>593</v>
      </c>
    </row>
    <row r="31" spans="2:11" x14ac:dyDescent="0.35">
      <c r="B31" s="8" t="s">
        <v>760</v>
      </c>
      <c r="C31" s="57" t="s">
        <v>761</v>
      </c>
      <c r="D31" s="54" t="s">
        <v>762</v>
      </c>
      <c r="E31" s="6" t="s">
        <v>676</v>
      </c>
      <c r="F31" s="19">
        <v>11000</v>
      </c>
      <c r="G31" s="24">
        <v>11014.97</v>
      </c>
      <c r="H31" s="24">
        <v>1.69</v>
      </c>
      <c r="I31" s="31">
        <v>8.7812999999999999</v>
      </c>
      <c r="J31" s="31"/>
      <c r="K31" s="35" t="s">
        <v>593</v>
      </c>
    </row>
    <row r="32" spans="2:11" x14ac:dyDescent="0.35">
      <c r="B32" s="8" t="s">
        <v>1150</v>
      </c>
      <c r="C32" s="57" t="s">
        <v>642</v>
      </c>
      <c r="D32" s="54" t="s">
        <v>1151</v>
      </c>
      <c r="E32" s="6" t="s">
        <v>644</v>
      </c>
      <c r="F32" s="19">
        <v>9500</v>
      </c>
      <c r="G32" s="24">
        <v>9525.9599999999991</v>
      </c>
      <c r="H32" s="24">
        <v>1.46</v>
      </c>
      <c r="I32" s="31">
        <v>8.11</v>
      </c>
      <c r="J32" s="31"/>
      <c r="K32" s="35" t="s">
        <v>593</v>
      </c>
    </row>
    <row r="33" spans="2:11" x14ac:dyDescent="0.35">
      <c r="B33" s="8" t="s">
        <v>1152</v>
      </c>
      <c r="C33" s="57" t="s">
        <v>226</v>
      </c>
      <c r="D33" s="54" t="s">
        <v>1153</v>
      </c>
      <c r="E33" s="6" t="s">
        <v>601</v>
      </c>
      <c r="F33" s="19">
        <v>850</v>
      </c>
      <c r="G33" s="24">
        <v>8385.9</v>
      </c>
      <c r="H33" s="24">
        <v>1.29</v>
      </c>
      <c r="I33" s="31">
        <v>8</v>
      </c>
      <c r="J33" s="31"/>
      <c r="K33" s="35" t="s">
        <v>593</v>
      </c>
    </row>
    <row r="34" spans="2:11" x14ac:dyDescent="0.35">
      <c r="B34" s="8" t="s">
        <v>1154</v>
      </c>
      <c r="C34" s="57" t="s">
        <v>1155</v>
      </c>
      <c r="D34" s="54" t="s">
        <v>1156</v>
      </c>
      <c r="E34" s="6" t="s">
        <v>1157</v>
      </c>
      <c r="F34" s="19">
        <v>830</v>
      </c>
      <c r="G34" s="24">
        <v>8180.74</v>
      </c>
      <c r="H34" s="24">
        <v>1.26</v>
      </c>
      <c r="I34" s="31">
        <v>8.6990999999999996</v>
      </c>
      <c r="J34" s="31"/>
      <c r="K34" s="35" t="s">
        <v>593</v>
      </c>
    </row>
    <row r="35" spans="2:11" x14ac:dyDescent="0.35">
      <c r="B35" s="8" t="s">
        <v>763</v>
      </c>
      <c r="C35" s="57" t="s">
        <v>764</v>
      </c>
      <c r="D35" s="54" t="s">
        <v>765</v>
      </c>
      <c r="E35" s="6" t="s">
        <v>756</v>
      </c>
      <c r="F35" s="19">
        <v>8000</v>
      </c>
      <c r="G35" s="24">
        <v>8009.66</v>
      </c>
      <c r="H35" s="24">
        <v>1.23</v>
      </c>
      <c r="I35" s="31">
        <v>8.3450000000000006</v>
      </c>
      <c r="J35" s="31"/>
      <c r="K35" s="35" t="s">
        <v>593</v>
      </c>
    </row>
    <row r="36" spans="2:11" x14ac:dyDescent="0.35">
      <c r="B36" s="8" t="s">
        <v>1158</v>
      </c>
      <c r="C36" s="57" t="s">
        <v>616</v>
      </c>
      <c r="D36" s="54" t="s">
        <v>1159</v>
      </c>
      <c r="E36" s="6" t="s">
        <v>618</v>
      </c>
      <c r="F36" s="19">
        <v>750</v>
      </c>
      <c r="G36" s="24">
        <v>7547.07</v>
      </c>
      <c r="H36" s="24">
        <v>1.1599999999999999</v>
      </c>
      <c r="I36" s="31">
        <v>7.31</v>
      </c>
      <c r="J36" s="31"/>
      <c r="K36" s="35" t="s">
        <v>593</v>
      </c>
    </row>
    <row r="37" spans="2:11" x14ac:dyDescent="0.35">
      <c r="B37" s="8" t="s">
        <v>1160</v>
      </c>
      <c r="C37" s="57" t="s">
        <v>1161</v>
      </c>
      <c r="D37" s="54" t="s">
        <v>1162</v>
      </c>
      <c r="E37" s="6" t="s">
        <v>676</v>
      </c>
      <c r="F37" s="19">
        <v>7500</v>
      </c>
      <c r="G37" s="24">
        <v>7456.14</v>
      </c>
      <c r="H37" s="24">
        <v>1.1399999999999999</v>
      </c>
      <c r="I37" s="31">
        <v>9.5225000000000009</v>
      </c>
      <c r="J37" s="31"/>
      <c r="K37" s="35" t="s">
        <v>593</v>
      </c>
    </row>
    <row r="38" spans="2:11" x14ac:dyDescent="0.35">
      <c r="B38" s="8" t="s">
        <v>1163</v>
      </c>
      <c r="C38" s="57" t="s">
        <v>1161</v>
      </c>
      <c r="D38" s="54" t="s">
        <v>1164</v>
      </c>
      <c r="E38" s="6" t="s">
        <v>676</v>
      </c>
      <c r="F38" s="19">
        <v>7000</v>
      </c>
      <c r="G38" s="24">
        <v>6959.36</v>
      </c>
      <c r="H38" s="24">
        <v>1.07</v>
      </c>
      <c r="I38" s="31">
        <v>9.5251000000000001</v>
      </c>
      <c r="J38" s="31"/>
      <c r="K38" s="35" t="s">
        <v>593</v>
      </c>
    </row>
    <row r="39" spans="2:11" x14ac:dyDescent="0.35">
      <c r="B39" s="8" t="s">
        <v>1165</v>
      </c>
      <c r="C39" s="57" t="s">
        <v>226</v>
      </c>
      <c r="D39" s="54" t="s">
        <v>1166</v>
      </c>
      <c r="E39" s="6" t="s">
        <v>601</v>
      </c>
      <c r="F39" s="19">
        <v>500</v>
      </c>
      <c r="G39" s="24">
        <v>5044.76</v>
      </c>
      <c r="H39" s="24">
        <v>0.77</v>
      </c>
      <c r="I39" s="31">
        <v>8.0045999999999999</v>
      </c>
      <c r="J39" s="31"/>
      <c r="K39" s="35" t="s">
        <v>593</v>
      </c>
    </row>
    <row r="40" spans="2:11" x14ac:dyDescent="0.35">
      <c r="B40" s="8" t="s">
        <v>1167</v>
      </c>
      <c r="C40" s="57" t="s">
        <v>226</v>
      </c>
      <c r="D40" s="54" t="s">
        <v>1168</v>
      </c>
      <c r="E40" s="6" t="s">
        <v>601</v>
      </c>
      <c r="F40" s="19">
        <v>430</v>
      </c>
      <c r="G40" s="24">
        <v>4412.41</v>
      </c>
      <c r="H40" s="24">
        <v>0.68</v>
      </c>
      <c r="I40" s="31">
        <v>7.9896000000000003</v>
      </c>
      <c r="J40" s="31"/>
      <c r="K40" s="35" t="s">
        <v>593</v>
      </c>
    </row>
    <row r="41" spans="2:11" x14ac:dyDescent="0.35">
      <c r="B41" s="8" t="s">
        <v>1169</v>
      </c>
      <c r="C41" s="57" t="s">
        <v>1170</v>
      </c>
      <c r="D41" s="54" t="s">
        <v>1171</v>
      </c>
      <c r="E41" s="6" t="s">
        <v>614</v>
      </c>
      <c r="F41" s="19">
        <v>3500</v>
      </c>
      <c r="G41" s="24">
        <v>3502.84</v>
      </c>
      <c r="H41" s="24">
        <v>0.54</v>
      </c>
      <c r="I41" s="31">
        <v>8.7424999999999997</v>
      </c>
      <c r="J41" s="31"/>
      <c r="K41" s="35" t="s">
        <v>593</v>
      </c>
    </row>
    <row r="42" spans="2:11" x14ac:dyDescent="0.35">
      <c r="B42" s="8" t="s">
        <v>739</v>
      </c>
      <c r="C42" s="57" t="s">
        <v>226</v>
      </c>
      <c r="D42" s="54" t="s">
        <v>740</v>
      </c>
      <c r="E42" s="6" t="s">
        <v>601</v>
      </c>
      <c r="F42" s="19">
        <v>2500</v>
      </c>
      <c r="G42" s="24">
        <v>2559.4499999999998</v>
      </c>
      <c r="H42" s="24">
        <v>0.39</v>
      </c>
      <c r="I42" s="31">
        <v>7.9896000000000003</v>
      </c>
      <c r="J42" s="31"/>
      <c r="K42" s="35" t="s">
        <v>593</v>
      </c>
    </row>
    <row r="43" spans="2:11" x14ac:dyDescent="0.35">
      <c r="B43" s="8" t="s">
        <v>684</v>
      </c>
      <c r="C43" s="57" t="s">
        <v>599</v>
      </c>
      <c r="D43" s="54" t="s">
        <v>685</v>
      </c>
      <c r="E43" s="6" t="s">
        <v>601</v>
      </c>
      <c r="F43" s="19">
        <v>2500</v>
      </c>
      <c r="G43" s="24">
        <v>2530.39</v>
      </c>
      <c r="H43" s="24">
        <v>0.39</v>
      </c>
      <c r="I43" s="31">
        <v>8.3285</v>
      </c>
      <c r="J43" s="31"/>
      <c r="K43" s="35" t="s">
        <v>593</v>
      </c>
    </row>
    <row r="44" spans="2:11" x14ac:dyDescent="0.35">
      <c r="B44" s="8" t="s">
        <v>1172</v>
      </c>
      <c r="C44" s="57" t="s">
        <v>1173</v>
      </c>
      <c r="D44" s="54" t="s">
        <v>1174</v>
      </c>
      <c r="E44" s="6" t="s">
        <v>1175</v>
      </c>
      <c r="F44" s="19">
        <v>2500</v>
      </c>
      <c r="G44" s="24">
        <v>2506.09</v>
      </c>
      <c r="H44" s="24">
        <v>0.38</v>
      </c>
      <c r="I44" s="31">
        <v>8.58</v>
      </c>
      <c r="J44" s="31"/>
      <c r="K44" s="35" t="s">
        <v>593</v>
      </c>
    </row>
    <row r="45" spans="2:11" x14ac:dyDescent="0.35">
      <c r="B45" s="8" t="s">
        <v>1176</v>
      </c>
      <c r="C45" s="57" t="s">
        <v>1177</v>
      </c>
      <c r="D45" s="54" t="s">
        <v>1178</v>
      </c>
      <c r="E45" s="6" t="s">
        <v>1179</v>
      </c>
      <c r="F45" s="19">
        <v>2500</v>
      </c>
      <c r="G45" s="24">
        <v>2496.1999999999998</v>
      </c>
      <c r="H45" s="24">
        <v>0.38</v>
      </c>
      <c r="I45" s="31">
        <v>10.27</v>
      </c>
      <c r="J45" s="31"/>
      <c r="K45" s="35" t="s">
        <v>593</v>
      </c>
    </row>
    <row r="46" spans="2:11" x14ac:dyDescent="0.35">
      <c r="B46" s="8" t="s">
        <v>1180</v>
      </c>
      <c r="C46" s="57" t="s">
        <v>1181</v>
      </c>
      <c r="D46" s="54" t="s">
        <v>1182</v>
      </c>
      <c r="E46" s="6" t="s">
        <v>614</v>
      </c>
      <c r="F46" s="19">
        <v>1100</v>
      </c>
      <c r="G46" s="24">
        <v>1104.29</v>
      </c>
      <c r="H46" s="24">
        <v>0.17</v>
      </c>
      <c r="I46" s="31">
        <v>8.2750000000000004</v>
      </c>
      <c r="J46" s="31"/>
      <c r="K46" s="35" t="s">
        <v>593</v>
      </c>
    </row>
    <row r="47" spans="2:11" x14ac:dyDescent="0.35">
      <c r="B47" s="8" t="s">
        <v>1183</v>
      </c>
      <c r="C47" s="57" t="s">
        <v>692</v>
      </c>
      <c r="D47" s="54" t="s">
        <v>1184</v>
      </c>
      <c r="E47" s="6" t="s">
        <v>618</v>
      </c>
      <c r="F47" s="19">
        <v>100</v>
      </c>
      <c r="G47" s="24">
        <v>985.73</v>
      </c>
      <c r="H47" s="24">
        <v>0.15</v>
      </c>
      <c r="I47" s="31">
        <v>7.5663</v>
      </c>
      <c r="J47" s="31">
        <v>10.432133347800001</v>
      </c>
      <c r="K47" s="35" t="s">
        <v>593</v>
      </c>
    </row>
    <row r="48" spans="2:11" x14ac:dyDescent="0.35">
      <c r="B48" s="8" t="s">
        <v>1185</v>
      </c>
      <c r="C48" s="57" t="s">
        <v>623</v>
      </c>
      <c r="D48" s="54" t="s">
        <v>1186</v>
      </c>
      <c r="E48" s="6" t="s">
        <v>618</v>
      </c>
      <c r="F48" s="19">
        <v>500</v>
      </c>
      <c r="G48" s="24">
        <v>499.3</v>
      </c>
      <c r="H48" s="24">
        <v>0.08</v>
      </c>
      <c r="I48" s="31">
        <v>7.7</v>
      </c>
      <c r="J48" s="31"/>
      <c r="K48" s="35" t="s">
        <v>593</v>
      </c>
    </row>
    <row r="49" spans="2:11" x14ac:dyDescent="0.35">
      <c r="C49" s="58" t="s">
        <v>175</v>
      </c>
      <c r="D49" s="54"/>
      <c r="E49" s="6"/>
      <c r="F49" s="19"/>
      <c r="G49" s="25">
        <v>340452.96</v>
      </c>
      <c r="H49" s="25">
        <v>52.26</v>
      </c>
      <c r="I49" s="31"/>
      <c r="J49" s="31"/>
      <c r="K49" s="35"/>
    </row>
    <row r="50" spans="2:11" x14ac:dyDescent="0.35">
      <c r="C50" s="57"/>
      <c r="D50" s="54"/>
      <c r="E50" s="6"/>
      <c r="F50" s="19"/>
      <c r="G50" s="24"/>
      <c r="H50" s="24"/>
      <c r="I50" s="31"/>
      <c r="J50" s="31"/>
      <c r="K50" s="35"/>
    </row>
    <row r="51" spans="2:11" x14ac:dyDescent="0.35">
      <c r="C51" s="58" t="s">
        <v>7</v>
      </c>
      <c r="D51" s="54"/>
      <c r="E51" s="6"/>
      <c r="F51" s="19"/>
      <c r="G51" s="24" t="s">
        <v>2</v>
      </c>
      <c r="H51" s="24" t="s">
        <v>2</v>
      </c>
      <c r="I51" s="31"/>
      <c r="J51" s="31"/>
      <c r="K51" s="35"/>
    </row>
    <row r="52" spans="2:11" x14ac:dyDescent="0.35">
      <c r="C52" s="57"/>
      <c r="D52" s="54"/>
      <c r="E52" s="6"/>
      <c r="F52" s="19"/>
      <c r="G52" s="24"/>
      <c r="H52" s="24"/>
      <c r="I52" s="31"/>
      <c r="J52" s="31"/>
      <c r="K52" s="35"/>
    </row>
    <row r="53" spans="2:11" x14ac:dyDescent="0.35">
      <c r="C53" s="58" t="s">
        <v>8</v>
      </c>
      <c r="D53" s="54"/>
      <c r="E53" s="6"/>
      <c r="F53" s="19"/>
      <c r="G53" s="24" t="s">
        <v>2</v>
      </c>
      <c r="H53" s="24" t="s">
        <v>2</v>
      </c>
      <c r="I53" s="31"/>
      <c r="J53" s="31"/>
      <c r="K53" s="35"/>
    </row>
    <row r="54" spans="2:11" x14ac:dyDescent="0.35">
      <c r="C54" s="57"/>
      <c r="D54" s="54"/>
      <c r="E54" s="6"/>
      <c r="F54" s="19"/>
      <c r="G54" s="24"/>
      <c r="H54" s="24"/>
      <c r="I54" s="31"/>
      <c r="J54" s="31"/>
      <c r="K54" s="35"/>
    </row>
    <row r="55" spans="2:11" x14ac:dyDescent="0.35">
      <c r="C55" s="59" t="s">
        <v>9</v>
      </c>
      <c r="D55" s="54"/>
      <c r="E55" s="6"/>
      <c r="F55" s="19"/>
      <c r="G55" s="24"/>
      <c r="H55" s="24"/>
      <c r="I55" s="31"/>
      <c r="J55" s="31"/>
      <c r="K55" s="35"/>
    </row>
    <row r="56" spans="2:11" x14ac:dyDescent="0.35">
      <c r="B56" s="8" t="s">
        <v>719</v>
      </c>
      <c r="C56" s="57" t="s">
        <v>720</v>
      </c>
      <c r="D56" s="54" t="s">
        <v>721</v>
      </c>
      <c r="E56" s="6" t="s">
        <v>189</v>
      </c>
      <c r="F56" s="19">
        <v>76500000</v>
      </c>
      <c r="G56" s="24">
        <v>78380.37</v>
      </c>
      <c r="H56" s="24">
        <v>12.03</v>
      </c>
      <c r="I56" s="31">
        <v>6.9075175</v>
      </c>
      <c r="J56" s="31"/>
      <c r="K56" s="35"/>
    </row>
    <row r="57" spans="2:11" x14ac:dyDescent="0.35">
      <c r="B57" s="8" t="s">
        <v>713</v>
      </c>
      <c r="C57" s="57" t="s">
        <v>714</v>
      </c>
      <c r="D57" s="54" t="s">
        <v>715</v>
      </c>
      <c r="E57" s="6" t="s">
        <v>189</v>
      </c>
      <c r="F57" s="19">
        <v>53500000</v>
      </c>
      <c r="G57" s="24">
        <v>54669.88</v>
      </c>
      <c r="H57" s="24">
        <v>8.39</v>
      </c>
      <c r="I57" s="31">
        <v>7.0327921</v>
      </c>
      <c r="J57" s="31"/>
      <c r="K57" s="35"/>
    </row>
    <row r="58" spans="2:11" x14ac:dyDescent="0.35">
      <c r="B58" s="8" t="s">
        <v>707</v>
      </c>
      <c r="C58" s="57" t="s">
        <v>708</v>
      </c>
      <c r="D58" s="54" t="s">
        <v>709</v>
      </c>
      <c r="E58" s="6" t="s">
        <v>189</v>
      </c>
      <c r="F58" s="19">
        <v>34000000</v>
      </c>
      <c r="G58" s="24">
        <v>34156.160000000003</v>
      </c>
      <c r="H58" s="24">
        <v>5.24</v>
      </c>
      <c r="I58" s="31">
        <v>6.8359984000000003</v>
      </c>
      <c r="J58" s="31"/>
      <c r="K58" s="35"/>
    </row>
    <row r="59" spans="2:11" x14ac:dyDescent="0.35">
      <c r="B59" s="8" t="s">
        <v>768</v>
      </c>
      <c r="C59" s="57" t="s">
        <v>769</v>
      </c>
      <c r="D59" s="54" t="s">
        <v>770</v>
      </c>
      <c r="E59" s="6" t="s">
        <v>189</v>
      </c>
      <c r="F59" s="19">
        <v>27500000</v>
      </c>
      <c r="G59" s="24">
        <v>28274.21</v>
      </c>
      <c r="H59" s="24">
        <v>4.34</v>
      </c>
      <c r="I59" s="31">
        <v>7.0327921</v>
      </c>
      <c r="J59" s="31"/>
      <c r="K59" s="35"/>
    </row>
    <row r="60" spans="2:11" x14ac:dyDescent="0.35">
      <c r="B60" s="8" t="s">
        <v>1187</v>
      </c>
      <c r="C60" s="57" t="s">
        <v>1188</v>
      </c>
      <c r="D60" s="54" t="s">
        <v>1189</v>
      </c>
      <c r="E60" s="6" t="s">
        <v>189</v>
      </c>
      <c r="F60" s="19">
        <v>4500000</v>
      </c>
      <c r="G60" s="24">
        <v>4628.34</v>
      </c>
      <c r="H60" s="24">
        <v>0.71</v>
      </c>
      <c r="I60" s="31">
        <v>0</v>
      </c>
      <c r="J60" s="31"/>
      <c r="K60" s="35"/>
    </row>
    <row r="61" spans="2:11" x14ac:dyDescent="0.35">
      <c r="C61" s="58" t="s">
        <v>175</v>
      </c>
      <c r="D61" s="54"/>
      <c r="E61" s="6"/>
      <c r="F61" s="19"/>
      <c r="G61" s="25">
        <v>200108.96</v>
      </c>
      <c r="H61" s="25">
        <v>30.71</v>
      </c>
      <c r="I61" s="31"/>
      <c r="J61" s="31"/>
      <c r="K61" s="35"/>
    </row>
    <row r="62" spans="2:11" x14ac:dyDescent="0.35">
      <c r="C62" s="57"/>
      <c r="D62" s="54"/>
      <c r="E62" s="6"/>
      <c r="F62" s="19"/>
      <c r="G62" s="24"/>
      <c r="H62" s="24"/>
      <c r="I62" s="31"/>
      <c r="J62" s="31"/>
      <c r="K62" s="35"/>
    </row>
    <row r="63" spans="2:11" x14ac:dyDescent="0.35">
      <c r="C63" s="58" t="s">
        <v>10</v>
      </c>
      <c r="D63" s="54"/>
      <c r="E63" s="6"/>
      <c r="F63" s="19"/>
      <c r="G63" s="24" t="s">
        <v>2</v>
      </c>
      <c r="H63" s="24" t="s">
        <v>2</v>
      </c>
      <c r="I63" s="31"/>
      <c r="J63" s="31"/>
      <c r="K63" s="35"/>
    </row>
    <row r="64" spans="2:11" x14ac:dyDescent="0.35">
      <c r="C64" s="57"/>
      <c r="D64" s="54"/>
      <c r="E64" s="6"/>
      <c r="F64" s="19"/>
      <c r="G64" s="24"/>
      <c r="H64" s="24"/>
      <c r="I64" s="31"/>
      <c r="J64" s="31"/>
      <c r="K64" s="35"/>
    </row>
    <row r="65" spans="1:11" x14ac:dyDescent="0.35">
      <c r="A65" s="10"/>
      <c r="B65" s="28"/>
      <c r="C65" s="58" t="s">
        <v>11</v>
      </c>
      <c r="D65" s="54"/>
      <c r="E65" s="6"/>
      <c r="F65" s="19"/>
      <c r="G65" s="24"/>
      <c r="H65" s="24"/>
      <c r="I65" s="31"/>
      <c r="J65" s="31"/>
      <c r="K65" s="35"/>
    </row>
    <row r="66" spans="1:11" x14ac:dyDescent="0.35">
      <c r="A66" s="28"/>
      <c r="B66" s="28"/>
      <c r="C66" s="58" t="s">
        <v>13</v>
      </c>
      <c r="D66" s="54"/>
      <c r="E66" s="6"/>
      <c r="F66" s="19"/>
      <c r="G66" s="24" t="s">
        <v>2</v>
      </c>
      <c r="H66" s="24" t="s">
        <v>2</v>
      </c>
      <c r="I66" s="31"/>
      <c r="J66" s="31"/>
      <c r="K66" s="35"/>
    </row>
    <row r="67" spans="1:11" x14ac:dyDescent="0.35">
      <c r="A67" s="28"/>
      <c r="B67" s="28"/>
      <c r="C67" s="58"/>
      <c r="D67" s="54"/>
      <c r="E67" s="6"/>
      <c r="F67" s="19"/>
      <c r="G67" s="24"/>
      <c r="H67" s="24"/>
      <c r="I67" s="31"/>
      <c r="J67" s="31"/>
      <c r="K67" s="35"/>
    </row>
    <row r="68" spans="1:11" x14ac:dyDescent="0.35">
      <c r="C68" s="59" t="s">
        <v>14</v>
      </c>
      <c r="D68" s="54"/>
      <c r="E68" s="6"/>
      <c r="F68" s="19"/>
      <c r="G68" s="24"/>
      <c r="H68" s="24"/>
      <c r="I68" s="31"/>
      <c r="J68" s="31"/>
      <c r="K68" s="35"/>
    </row>
    <row r="69" spans="1:11" x14ac:dyDescent="0.35">
      <c r="B69" s="8" t="s">
        <v>1190</v>
      </c>
      <c r="C69" s="57" t="s">
        <v>428</v>
      </c>
      <c r="D69" s="54" t="s">
        <v>1191</v>
      </c>
      <c r="E69" s="6" t="s">
        <v>733</v>
      </c>
      <c r="F69" s="19">
        <v>4000</v>
      </c>
      <c r="G69" s="24">
        <v>19901.62</v>
      </c>
      <c r="H69" s="24">
        <v>3.05</v>
      </c>
      <c r="I69" s="31">
        <v>6.9404000000000003</v>
      </c>
      <c r="J69" s="31"/>
      <c r="K69" s="35" t="s">
        <v>593</v>
      </c>
    </row>
    <row r="70" spans="1:11" x14ac:dyDescent="0.35">
      <c r="B70" s="8" t="s">
        <v>1192</v>
      </c>
      <c r="C70" s="57" t="s">
        <v>41</v>
      </c>
      <c r="D70" s="54" t="s">
        <v>1193</v>
      </c>
      <c r="E70" s="6" t="s">
        <v>733</v>
      </c>
      <c r="F70" s="19">
        <v>2000</v>
      </c>
      <c r="G70" s="24">
        <v>9424.7199999999993</v>
      </c>
      <c r="H70" s="24">
        <v>1.45</v>
      </c>
      <c r="I70" s="31">
        <v>7.6299000000000001</v>
      </c>
      <c r="J70" s="31"/>
      <c r="K70" s="35"/>
    </row>
    <row r="71" spans="1:11" x14ac:dyDescent="0.35">
      <c r="B71" s="8" t="s">
        <v>1194</v>
      </c>
      <c r="C71" s="57" t="s">
        <v>1195</v>
      </c>
      <c r="D71" s="54" t="s">
        <v>1196</v>
      </c>
      <c r="E71" s="6" t="s">
        <v>733</v>
      </c>
      <c r="F71" s="19">
        <v>1500</v>
      </c>
      <c r="G71" s="24">
        <v>7059.33</v>
      </c>
      <c r="H71" s="24">
        <v>1.08</v>
      </c>
      <c r="I71" s="31">
        <v>7.5949999999999998</v>
      </c>
      <c r="J71" s="31"/>
      <c r="K71" s="35" t="s">
        <v>593</v>
      </c>
    </row>
    <row r="72" spans="1:11" x14ac:dyDescent="0.35">
      <c r="C72" s="58" t="s">
        <v>175</v>
      </c>
      <c r="D72" s="54"/>
      <c r="E72" s="6"/>
      <c r="F72" s="19"/>
      <c r="G72" s="25">
        <v>36385.67</v>
      </c>
      <c r="H72" s="25">
        <v>5.58</v>
      </c>
      <c r="I72" s="31"/>
      <c r="J72" s="31"/>
      <c r="K72" s="35"/>
    </row>
    <row r="73" spans="1:11" x14ac:dyDescent="0.35">
      <c r="C73" s="57"/>
      <c r="D73" s="54"/>
      <c r="E73" s="6"/>
      <c r="F73" s="19"/>
      <c r="G73" s="24"/>
      <c r="H73" s="24"/>
      <c r="I73" s="31"/>
      <c r="J73" s="31"/>
      <c r="K73" s="35"/>
    </row>
    <row r="74" spans="1:11" x14ac:dyDescent="0.35">
      <c r="C74" s="59" t="s">
        <v>15</v>
      </c>
      <c r="D74" s="54"/>
      <c r="E74" s="6"/>
      <c r="F74" s="19"/>
      <c r="G74" s="24"/>
      <c r="H74" s="24"/>
      <c r="I74" s="31"/>
      <c r="J74" s="31"/>
      <c r="K74" s="35"/>
    </row>
    <row r="75" spans="1:11" x14ac:dyDescent="0.35">
      <c r="B75" s="8" t="s">
        <v>1197</v>
      </c>
      <c r="C75" s="57" t="s">
        <v>1198</v>
      </c>
      <c r="D75" s="54" t="s">
        <v>1199</v>
      </c>
      <c r="E75" s="6" t="s">
        <v>189</v>
      </c>
      <c r="F75" s="19">
        <v>17500000</v>
      </c>
      <c r="G75" s="24">
        <v>17247.88</v>
      </c>
      <c r="H75" s="24">
        <v>2.65</v>
      </c>
      <c r="I75" s="31">
        <v>6.4283999999999999</v>
      </c>
      <c r="J75" s="31"/>
      <c r="K75" s="35"/>
    </row>
    <row r="76" spans="1:11" x14ac:dyDescent="0.35">
      <c r="C76" s="58" t="s">
        <v>175</v>
      </c>
      <c r="D76" s="54"/>
      <c r="E76" s="6"/>
      <c r="F76" s="19"/>
      <c r="G76" s="25">
        <v>17247.88</v>
      </c>
      <c r="H76" s="25">
        <v>2.65</v>
      </c>
      <c r="I76" s="31"/>
      <c r="J76" s="31"/>
      <c r="K76" s="35"/>
    </row>
    <row r="77" spans="1:11" x14ac:dyDescent="0.35">
      <c r="C77" s="57"/>
      <c r="D77" s="54"/>
      <c r="E77" s="6"/>
      <c r="F77" s="19"/>
      <c r="G77" s="24"/>
      <c r="H77" s="24"/>
      <c r="I77" s="31"/>
      <c r="J77" s="31"/>
      <c r="K77" s="35"/>
    </row>
    <row r="78" spans="1:11" x14ac:dyDescent="0.35">
      <c r="C78" s="58" t="s">
        <v>16</v>
      </c>
      <c r="D78" s="54"/>
      <c r="E78" s="6"/>
      <c r="F78" s="19"/>
      <c r="G78" s="24" t="s">
        <v>2</v>
      </c>
      <c r="H78" s="24" t="s">
        <v>2</v>
      </c>
      <c r="I78" s="31"/>
      <c r="J78" s="31"/>
      <c r="K78" s="35"/>
    </row>
    <row r="79" spans="1:11" x14ac:dyDescent="0.35">
      <c r="C79" s="57"/>
      <c r="D79" s="54"/>
      <c r="E79" s="6"/>
      <c r="F79" s="19"/>
      <c r="G79" s="24"/>
      <c r="H79" s="24"/>
      <c r="I79" s="31"/>
      <c r="J79" s="31"/>
      <c r="K79" s="35"/>
    </row>
    <row r="80" spans="1:11" x14ac:dyDescent="0.35">
      <c r="C80" s="58" t="s">
        <v>17</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A82" s="10"/>
      <c r="B82" s="28"/>
      <c r="C82" s="58" t="s">
        <v>18</v>
      </c>
      <c r="D82" s="54"/>
      <c r="E82" s="6"/>
      <c r="F82" s="19"/>
      <c r="G82" s="24"/>
      <c r="H82" s="24"/>
      <c r="I82" s="31"/>
      <c r="J82" s="31"/>
      <c r="K82" s="35"/>
    </row>
    <row r="83" spans="1:11" x14ac:dyDescent="0.35">
      <c r="A83" s="28"/>
      <c r="B83" s="28"/>
      <c r="C83" s="58" t="s">
        <v>19</v>
      </c>
      <c r="D83" s="54"/>
      <c r="E83" s="6"/>
      <c r="F83" s="19"/>
      <c r="G83" s="24" t="s">
        <v>2</v>
      </c>
      <c r="H83" s="24" t="s">
        <v>2</v>
      </c>
      <c r="I83" s="31"/>
      <c r="J83" s="31"/>
      <c r="K83" s="35"/>
    </row>
    <row r="84" spans="1:11" x14ac:dyDescent="0.35">
      <c r="A84" s="28"/>
      <c r="B84" s="28"/>
      <c r="C84" s="58"/>
      <c r="D84" s="54"/>
      <c r="E84" s="6"/>
      <c r="F84" s="19"/>
      <c r="G84" s="24"/>
      <c r="H84" s="24"/>
      <c r="I84" s="31"/>
      <c r="J84" s="31"/>
      <c r="K84" s="35"/>
    </row>
    <row r="85" spans="1:11" x14ac:dyDescent="0.35">
      <c r="C85" s="59" t="s">
        <v>20</v>
      </c>
      <c r="D85" s="54"/>
      <c r="E85" s="6"/>
      <c r="F85" s="19"/>
      <c r="G85" s="24"/>
      <c r="H85" s="24"/>
      <c r="I85" s="31"/>
      <c r="J85" s="31"/>
      <c r="K85" s="35"/>
    </row>
    <row r="86" spans="1:11" x14ac:dyDescent="0.35">
      <c r="B86" s="8" t="s">
        <v>773</v>
      </c>
      <c r="C86" s="57" t="s">
        <v>4943</v>
      </c>
      <c r="D86" s="54" t="s">
        <v>774</v>
      </c>
      <c r="E86" s="6" t="s">
        <v>775</v>
      </c>
      <c r="F86" s="19">
        <v>17860.507000000001</v>
      </c>
      <c r="G86" s="24">
        <v>1959.22</v>
      </c>
      <c r="H86" s="24">
        <v>0.3</v>
      </c>
      <c r="I86" s="31">
        <v>6.52</v>
      </c>
      <c r="J86" s="31"/>
      <c r="K86" s="35"/>
    </row>
    <row r="87" spans="1:11" x14ac:dyDescent="0.35">
      <c r="C87" s="58" t="s">
        <v>175</v>
      </c>
      <c r="D87" s="54"/>
      <c r="E87" s="6"/>
      <c r="F87" s="19"/>
      <c r="G87" s="25">
        <v>1959.22</v>
      </c>
      <c r="H87" s="25">
        <v>0.3</v>
      </c>
      <c r="I87" s="31"/>
      <c r="J87" s="31"/>
      <c r="K87" s="35"/>
    </row>
    <row r="88" spans="1:11" x14ac:dyDescent="0.35">
      <c r="C88" s="57"/>
      <c r="D88" s="54"/>
      <c r="E88" s="6"/>
      <c r="F88" s="19"/>
      <c r="G88" s="24"/>
      <c r="H88" s="24"/>
      <c r="I88" s="31"/>
      <c r="J88" s="31"/>
      <c r="K88" s="35"/>
    </row>
    <row r="89" spans="1:11" x14ac:dyDescent="0.35">
      <c r="C89" s="58" t="s">
        <v>21</v>
      </c>
      <c r="D89" s="54"/>
      <c r="E89" s="6"/>
      <c r="F89" s="19"/>
      <c r="G89" s="24" t="s">
        <v>2</v>
      </c>
      <c r="H89" s="24" t="s">
        <v>2</v>
      </c>
      <c r="I89" s="31"/>
      <c r="J89" s="31"/>
      <c r="K89" s="35"/>
    </row>
    <row r="90" spans="1:11" x14ac:dyDescent="0.35">
      <c r="C90" s="57"/>
      <c r="D90" s="54"/>
      <c r="E90" s="6"/>
      <c r="F90" s="19"/>
      <c r="G90" s="24"/>
      <c r="H90" s="24"/>
      <c r="I90" s="31"/>
      <c r="J90" s="31"/>
      <c r="K90" s="35"/>
    </row>
    <row r="91" spans="1:11" x14ac:dyDescent="0.35">
      <c r="C91" s="58" t="s">
        <v>22</v>
      </c>
      <c r="D91" s="54"/>
      <c r="E91" s="6"/>
      <c r="F91" s="19"/>
      <c r="G91" s="24" t="s">
        <v>2</v>
      </c>
      <c r="H91" s="24" t="s">
        <v>2</v>
      </c>
      <c r="I91" s="31"/>
      <c r="J91" s="31"/>
      <c r="K91" s="35"/>
    </row>
    <row r="92" spans="1:11" x14ac:dyDescent="0.35">
      <c r="C92" s="57"/>
      <c r="D92" s="54"/>
      <c r="E92" s="6"/>
      <c r="F92" s="19"/>
      <c r="G92" s="24"/>
      <c r="H92" s="24"/>
      <c r="I92" s="31"/>
      <c r="J92" s="31"/>
      <c r="K92" s="35"/>
    </row>
    <row r="93" spans="1:11" x14ac:dyDescent="0.35">
      <c r="C93" s="58" t="s">
        <v>23</v>
      </c>
      <c r="D93" s="54"/>
      <c r="E93" s="6"/>
      <c r="F93" s="19"/>
      <c r="G93" s="24" t="s">
        <v>2</v>
      </c>
      <c r="H93" s="24" t="s">
        <v>2</v>
      </c>
      <c r="I93" s="31"/>
      <c r="J93" s="31"/>
      <c r="K93" s="35"/>
    </row>
    <row r="94" spans="1:11" x14ac:dyDescent="0.35">
      <c r="C94" s="57"/>
      <c r="D94" s="54"/>
      <c r="E94" s="6"/>
      <c r="F94" s="19"/>
      <c r="G94" s="24"/>
      <c r="H94" s="24"/>
      <c r="I94" s="31"/>
      <c r="J94" s="31"/>
      <c r="K94" s="35"/>
    </row>
    <row r="95" spans="1:11" x14ac:dyDescent="0.35">
      <c r="C95" s="59" t="s">
        <v>24</v>
      </c>
      <c r="D95" s="54"/>
      <c r="E95" s="6"/>
      <c r="F95" s="19"/>
      <c r="G95" s="24"/>
      <c r="H95" s="24"/>
      <c r="I95" s="31"/>
      <c r="J95" s="31"/>
      <c r="K95" s="35"/>
    </row>
    <row r="96" spans="1:11" x14ac:dyDescent="0.35">
      <c r="B96" s="8" t="s">
        <v>190</v>
      </c>
      <c r="C96" s="57" t="s">
        <v>191</v>
      </c>
      <c r="D96" s="54"/>
      <c r="E96" s="6"/>
      <c r="F96" s="19"/>
      <c r="G96" s="24">
        <v>41113.160000000003</v>
      </c>
      <c r="H96" s="24">
        <v>6.31</v>
      </c>
      <c r="I96" s="31"/>
      <c r="J96" s="31"/>
      <c r="K96" s="35"/>
    </row>
    <row r="97" spans="1:54" x14ac:dyDescent="0.35">
      <c r="C97" s="58" t="s">
        <v>175</v>
      </c>
      <c r="D97" s="54"/>
      <c r="E97" s="6"/>
      <c r="F97" s="19"/>
      <c r="G97" s="25">
        <v>41113.160000000003</v>
      </c>
      <c r="H97" s="25">
        <v>6.31</v>
      </c>
      <c r="I97" s="31"/>
      <c r="J97" s="31"/>
      <c r="K97" s="35"/>
    </row>
    <row r="98" spans="1:54" x14ac:dyDescent="0.35">
      <c r="C98" s="57"/>
      <c r="D98" s="54"/>
      <c r="E98" s="6"/>
      <c r="F98" s="19"/>
      <c r="G98" s="24"/>
      <c r="H98" s="24"/>
      <c r="I98" s="31"/>
      <c r="J98" s="31"/>
      <c r="K98" s="35"/>
    </row>
    <row r="99" spans="1:54" x14ac:dyDescent="0.35">
      <c r="A99" s="10"/>
      <c r="B99" s="28"/>
      <c r="C99" s="58" t="s">
        <v>25</v>
      </c>
      <c r="D99" s="54"/>
      <c r="E99" s="6"/>
      <c r="F99" s="19"/>
      <c r="G99" s="24"/>
      <c r="H99" s="24"/>
      <c r="I99" s="31"/>
      <c r="J99" s="31"/>
      <c r="K99" s="35"/>
    </row>
    <row r="100" spans="1:54" s="2" customFormat="1" ht="13.5" x14ac:dyDescent="0.35">
      <c r="A100" s="28"/>
      <c r="B100" s="28"/>
      <c r="C100" s="57" t="s">
        <v>4926</v>
      </c>
      <c r="D100" s="54"/>
      <c r="E100" s="6"/>
      <c r="F100" s="19"/>
      <c r="G100" s="24" t="s">
        <v>2</v>
      </c>
      <c r="H100" s="24" t="s">
        <v>2</v>
      </c>
      <c r="I100" s="31"/>
      <c r="J100" s="31"/>
      <c r="K100" s="35"/>
      <c r="L100" s="3"/>
      <c r="AI100" s="3"/>
      <c r="AV100" s="3"/>
      <c r="AX100" s="3"/>
      <c r="BB100" s="3"/>
    </row>
    <row r="101" spans="1:54" x14ac:dyDescent="0.35">
      <c r="B101" s="8"/>
      <c r="C101" s="57" t="s">
        <v>192</v>
      </c>
      <c r="D101" s="54"/>
      <c r="E101" s="6"/>
      <c r="F101" s="19"/>
      <c r="G101" s="24">
        <v>14215.41</v>
      </c>
      <c r="H101" s="24">
        <v>2.19</v>
      </c>
      <c r="I101" s="31"/>
      <c r="J101" s="31"/>
      <c r="K101" s="35"/>
    </row>
    <row r="102" spans="1:54" x14ac:dyDescent="0.35">
      <c r="C102" s="58" t="s">
        <v>175</v>
      </c>
      <c r="D102" s="54"/>
      <c r="E102" s="6"/>
      <c r="F102" s="19"/>
      <c r="G102" s="25">
        <v>14215.41</v>
      </c>
      <c r="H102" s="25">
        <v>2.19</v>
      </c>
      <c r="I102" s="31"/>
      <c r="J102" s="31"/>
      <c r="K102" s="35"/>
    </row>
    <row r="103" spans="1:54" x14ac:dyDescent="0.35">
      <c r="C103" s="57"/>
      <c r="D103" s="54"/>
      <c r="E103" s="6"/>
      <c r="F103" s="19"/>
      <c r="G103" s="24"/>
      <c r="H103" s="24"/>
      <c r="I103" s="31"/>
      <c r="J103" s="31"/>
      <c r="K103" s="35"/>
    </row>
    <row r="104" spans="1:54" x14ac:dyDescent="0.35">
      <c r="C104" s="60" t="s">
        <v>193</v>
      </c>
      <c r="D104" s="55"/>
      <c r="E104" s="5"/>
      <c r="F104" s="20"/>
      <c r="G104" s="26">
        <v>651483.26</v>
      </c>
      <c r="H104" s="26">
        <v>100</v>
      </c>
      <c r="I104" s="32"/>
      <c r="J104" s="32"/>
      <c r="K104" s="36"/>
    </row>
    <row r="107" spans="1:54" x14ac:dyDescent="0.35">
      <c r="C107" s="1" t="s">
        <v>194</v>
      </c>
    </row>
    <row r="108" spans="1:54" x14ac:dyDescent="0.35">
      <c r="C108" s="37" t="s">
        <v>195</v>
      </c>
      <c r="D108" s="37"/>
      <c r="E108" s="37"/>
      <c r="F108" s="37"/>
      <c r="G108" s="37"/>
      <c r="H108" s="37"/>
      <c r="I108" s="37"/>
      <c r="J108" s="37"/>
      <c r="K108" s="37"/>
    </row>
    <row r="109" spans="1:54" x14ac:dyDescent="0.35">
      <c r="C109" s="2" t="s">
        <v>196</v>
      </c>
    </row>
    <row r="110" spans="1:54" x14ac:dyDescent="0.35">
      <c r="C110" s="2" t="s">
        <v>197</v>
      </c>
    </row>
    <row r="111" spans="1:54" ht="30" customHeight="1" x14ac:dyDescent="0.35">
      <c r="C111" s="89" t="s">
        <v>198</v>
      </c>
      <c r="D111" s="90"/>
      <c r="E111" s="90"/>
      <c r="F111" s="90"/>
      <c r="G111" s="90"/>
      <c r="H111" s="90"/>
      <c r="I111" s="90"/>
      <c r="J111" s="90"/>
      <c r="K111" s="90"/>
    </row>
    <row r="112" spans="1:54" x14ac:dyDescent="0.35">
      <c r="C112" s="2" t="s">
        <v>199</v>
      </c>
    </row>
    <row r="113" spans="3:11" ht="45" customHeight="1" x14ac:dyDescent="0.35">
      <c r="C113" s="91" t="s">
        <v>4964</v>
      </c>
      <c r="D113" s="91"/>
      <c r="E113" s="91"/>
      <c r="F113" s="91"/>
      <c r="G113" s="91"/>
      <c r="H113" s="91"/>
      <c r="I113" s="91"/>
      <c r="J113" s="91"/>
      <c r="K113" s="91"/>
    </row>
    <row r="115" spans="3:11" x14ac:dyDescent="0.35">
      <c r="C115" s="86" t="s">
        <v>5013</v>
      </c>
      <c r="E115" s="86" t="s">
        <v>5014</v>
      </c>
      <c r="F115" s="87"/>
    </row>
    <row r="116" spans="3:11" x14ac:dyDescent="0.35">
      <c r="E116" s="2" t="s">
        <v>5027</v>
      </c>
    </row>
  </sheetData>
  <mergeCells count="2">
    <mergeCell ref="C111:K111"/>
    <mergeCell ref="C113:K113"/>
  </mergeCells>
  <hyperlinks>
    <hyperlink ref="J2" location="'Index'!A1" display="'Index'!A1" xr:uid="{27C3C090-9F34-4F3B-93DA-140260B35FCF}"/>
  </hyperlinks>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71CE-C950-4269-BB4B-C5115A139763}">
  <sheetPr codeName="Sheet114"/>
  <dimension ref="A1:IV179"/>
  <sheetViews>
    <sheetView showGridLines="0" zoomScale="90" zoomScaleNormal="90" workbookViewId="0">
      <pane ySplit="6" topLeftCell="A16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1200</v>
      </c>
      <c r="J2" s="38" t="s">
        <v>4693</v>
      </c>
    </row>
    <row r="3" spans="1:54" ht="16" x14ac:dyDescent="0.4">
      <c r="C3" s="1" t="s">
        <v>28</v>
      </c>
      <c r="D3" s="21" t="s">
        <v>1201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1202</v>
      </c>
      <c r="C18" s="57" t="s">
        <v>807</v>
      </c>
      <c r="D18" s="54" t="s">
        <v>1203</v>
      </c>
      <c r="E18" s="6" t="s">
        <v>618</v>
      </c>
      <c r="F18" s="19">
        <v>82500</v>
      </c>
      <c r="G18" s="24">
        <v>82490.429999999993</v>
      </c>
      <c r="H18" s="24">
        <v>1.24</v>
      </c>
      <c r="I18" s="31">
        <v>7.625</v>
      </c>
      <c r="J18" s="31"/>
      <c r="K18" s="35" t="s">
        <v>593</v>
      </c>
    </row>
    <row r="19" spans="2:11" x14ac:dyDescent="0.35">
      <c r="B19" s="8" t="s">
        <v>1204</v>
      </c>
      <c r="C19" s="57" t="s">
        <v>1205</v>
      </c>
      <c r="D19" s="54" t="s">
        <v>1206</v>
      </c>
      <c r="E19" s="6" t="s">
        <v>601</v>
      </c>
      <c r="F19" s="19">
        <v>3100</v>
      </c>
      <c r="G19" s="24">
        <v>30930.65</v>
      </c>
      <c r="H19" s="24">
        <v>0.46</v>
      </c>
      <c r="I19" s="31">
        <v>7.88</v>
      </c>
      <c r="J19" s="31"/>
      <c r="K19" s="35" t="s">
        <v>593</v>
      </c>
    </row>
    <row r="20" spans="2:11" x14ac:dyDescent="0.35">
      <c r="B20" s="8" t="s">
        <v>1207</v>
      </c>
      <c r="C20" s="57" t="s">
        <v>1208</v>
      </c>
      <c r="D20" s="54" t="s">
        <v>1209</v>
      </c>
      <c r="E20" s="6" t="s">
        <v>618</v>
      </c>
      <c r="F20" s="19">
        <v>2300</v>
      </c>
      <c r="G20" s="24">
        <v>22955.61</v>
      </c>
      <c r="H20" s="24">
        <v>0.34</v>
      </c>
      <c r="I20" s="31">
        <v>7.6201999999999996</v>
      </c>
      <c r="J20" s="31"/>
      <c r="K20" s="35" t="s">
        <v>593</v>
      </c>
    </row>
    <row r="21" spans="2:11" x14ac:dyDescent="0.35">
      <c r="B21" s="8" t="s">
        <v>1210</v>
      </c>
      <c r="C21" s="57" t="s">
        <v>616</v>
      </c>
      <c r="D21" s="54" t="s">
        <v>1211</v>
      </c>
      <c r="E21" s="6" t="s">
        <v>618</v>
      </c>
      <c r="F21" s="19">
        <v>1750</v>
      </c>
      <c r="G21" s="24">
        <v>17413.57</v>
      </c>
      <c r="H21" s="24">
        <v>0.26</v>
      </c>
      <c r="I21" s="31">
        <v>7.6449999999999996</v>
      </c>
      <c r="J21" s="31"/>
      <c r="K21" s="35" t="s">
        <v>593</v>
      </c>
    </row>
    <row r="22" spans="2:11" x14ac:dyDescent="0.35">
      <c r="B22" s="8" t="s">
        <v>1212</v>
      </c>
      <c r="C22" s="57" t="s">
        <v>394</v>
      </c>
      <c r="D22" s="54" t="s">
        <v>1213</v>
      </c>
      <c r="E22" s="6" t="s">
        <v>618</v>
      </c>
      <c r="F22" s="19">
        <v>5000</v>
      </c>
      <c r="G22" s="24">
        <v>4996.3</v>
      </c>
      <c r="H22" s="24">
        <v>7.0000000000000007E-2</v>
      </c>
      <c r="I22" s="31">
        <v>7.96</v>
      </c>
      <c r="J22" s="31"/>
      <c r="K22" s="35" t="s">
        <v>593</v>
      </c>
    </row>
    <row r="23" spans="2:11" x14ac:dyDescent="0.35">
      <c r="C23" s="58" t="s">
        <v>175</v>
      </c>
      <c r="D23" s="54"/>
      <c r="E23" s="6"/>
      <c r="F23" s="19"/>
      <c r="G23" s="25">
        <v>158786.56</v>
      </c>
      <c r="H23" s="25">
        <v>2.37</v>
      </c>
      <c r="I23" s="31"/>
      <c r="J23" s="31"/>
      <c r="K23" s="35"/>
    </row>
    <row r="24" spans="2:11" x14ac:dyDescent="0.35">
      <c r="C24" s="57"/>
      <c r="D24" s="54"/>
      <c r="E24" s="6"/>
      <c r="F24" s="19"/>
      <c r="G24" s="24"/>
      <c r="H24" s="24"/>
      <c r="I24" s="31"/>
      <c r="J24" s="31"/>
      <c r="K24" s="35"/>
    </row>
    <row r="25" spans="2:11" x14ac:dyDescent="0.35">
      <c r="C25" s="58" t="s">
        <v>7</v>
      </c>
      <c r="D25" s="54"/>
      <c r="E25" s="6"/>
      <c r="F25" s="19"/>
      <c r="G25" s="24" t="s">
        <v>2</v>
      </c>
      <c r="H25" s="24" t="s">
        <v>2</v>
      </c>
      <c r="I25" s="31"/>
      <c r="J25" s="31"/>
      <c r="K25" s="35"/>
    </row>
    <row r="26" spans="2:11" x14ac:dyDescent="0.35">
      <c r="C26" s="57"/>
      <c r="D26" s="54"/>
      <c r="E26" s="6"/>
      <c r="F26" s="19"/>
      <c r="G26" s="24"/>
      <c r="H26" s="24"/>
      <c r="I26" s="31"/>
      <c r="J26" s="31"/>
      <c r="K26" s="35"/>
    </row>
    <row r="27" spans="2:11" x14ac:dyDescent="0.35">
      <c r="C27" s="58" t="s">
        <v>8</v>
      </c>
      <c r="D27" s="54"/>
      <c r="E27" s="6"/>
      <c r="F27" s="19"/>
      <c r="G27" s="24" t="s">
        <v>2</v>
      </c>
      <c r="H27" s="24" t="s">
        <v>2</v>
      </c>
      <c r="I27" s="31"/>
      <c r="J27" s="31"/>
      <c r="K27" s="35"/>
    </row>
    <row r="28" spans="2:11" x14ac:dyDescent="0.35">
      <c r="C28" s="57"/>
      <c r="D28" s="54"/>
      <c r="E28" s="6"/>
      <c r="F28" s="19"/>
      <c r="G28" s="24"/>
      <c r="H28" s="24"/>
      <c r="I28" s="31"/>
      <c r="J28" s="31"/>
      <c r="K28" s="35"/>
    </row>
    <row r="29" spans="2:11" x14ac:dyDescent="0.35">
      <c r="C29" s="58" t="s">
        <v>9</v>
      </c>
      <c r="D29" s="54"/>
      <c r="E29" s="6"/>
      <c r="F29" s="19"/>
      <c r="G29" s="24" t="s">
        <v>2</v>
      </c>
      <c r="H29" s="24" t="s">
        <v>2</v>
      </c>
      <c r="I29" s="31"/>
      <c r="J29" s="31"/>
      <c r="K29" s="35"/>
    </row>
    <row r="30" spans="2:11" x14ac:dyDescent="0.35">
      <c r="C30" s="57"/>
      <c r="D30" s="54"/>
      <c r="E30" s="6"/>
      <c r="F30" s="19"/>
      <c r="G30" s="24"/>
      <c r="H30" s="24"/>
      <c r="I30" s="31"/>
      <c r="J30" s="31"/>
      <c r="K30" s="35"/>
    </row>
    <row r="31" spans="2:11" x14ac:dyDescent="0.35">
      <c r="C31" s="59" t="s">
        <v>10</v>
      </c>
      <c r="D31" s="54"/>
      <c r="E31" s="6"/>
      <c r="F31" s="19"/>
      <c r="G31" s="24"/>
      <c r="H31" s="24"/>
      <c r="I31" s="31"/>
      <c r="J31" s="31"/>
      <c r="K31" s="35"/>
    </row>
    <row r="32" spans="2:11" x14ac:dyDescent="0.35">
      <c r="B32" s="8" t="s">
        <v>1214</v>
      </c>
      <c r="C32" s="57" t="s">
        <v>1215</v>
      </c>
      <c r="D32" s="54" t="s">
        <v>1216</v>
      </c>
      <c r="E32" s="6" t="s">
        <v>189</v>
      </c>
      <c r="F32" s="19">
        <v>19611200</v>
      </c>
      <c r="G32" s="24">
        <v>19642.21</v>
      </c>
      <c r="H32" s="24">
        <v>0.28999999999999998</v>
      </c>
      <c r="I32" s="31">
        <v>6.5046499999999998</v>
      </c>
      <c r="J32" s="31"/>
      <c r="K32" s="35"/>
    </row>
    <row r="33" spans="1:11" x14ac:dyDescent="0.35">
      <c r="B33" s="8" t="s">
        <v>1217</v>
      </c>
      <c r="C33" s="57" t="s">
        <v>1218</v>
      </c>
      <c r="D33" s="54" t="s">
        <v>1219</v>
      </c>
      <c r="E33" s="6" t="s">
        <v>189</v>
      </c>
      <c r="F33" s="19">
        <v>15000000</v>
      </c>
      <c r="G33" s="24">
        <v>15037.2</v>
      </c>
      <c r="H33" s="24">
        <v>0.23</v>
      </c>
      <c r="I33" s="31">
        <v>6.5187499999999998</v>
      </c>
      <c r="J33" s="31"/>
      <c r="K33" s="35"/>
    </row>
    <row r="34" spans="1:11" x14ac:dyDescent="0.35">
      <c r="B34" s="8" t="s">
        <v>1220</v>
      </c>
      <c r="C34" s="57" t="s">
        <v>1221</v>
      </c>
      <c r="D34" s="54" t="s">
        <v>1222</v>
      </c>
      <c r="E34" s="6" t="s">
        <v>189</v>
      </c>
      <c r="F34" s="19">
        <v>10000000</v>
      </c>
      <c r="G34" s="24">
        <v>9986.69</v>
      </c>
      <c r="H34" s="24">
        <v>0.15</v>
      </c>
      <c r="I34" s="31">
        <v>6.5037000000000003</v>
      </c>
      <c r="J34" s="31"/>
      <c r="K34" s="35"/>
    </row>
    <row r="35" spans="1:11" x14ac:dyDescent="0.35">
      <c r="B35" s="8" t="s">
        <v>1223</v>
      </c>
      <c r="C35" s="57" t="s">
        <v>1224</v>
      </c>
      <c r="D35" s="54" t="s">
        <v>1225</v>
      </c>
      <c r="E35" s="6" t="s">
        <v>189</v>
      </c>
      <c r="F35" s="19">
        <v>7000000</v>
      </c>
      <c r="G35" s="24">
        <v>6990.61</v>
      </c>
      <c r="H35" s="24">
        <v>0.1</v>
      </c>
      <c r="I35" s="31">
        <v>6.5137499999999999</v>
      </c>
      <c r="J35" s="31"/>
      <c r="K35" s="35"/>
    </row>
    <row r="36" spans="1:11" x14ac:dyDescent="0.35">
      <c r="C36" s="58" t="s">
        <v>175</v>
      </c>
      <c r="D36" s="54"/>
      <c r="E36" s="6"/>
      <c r="F36" s="19"/>
      <c r="G36" s="25">
        <v>51656.71</v>
      </c>
      <c r="H36" s="25">
        <v>0.77</v>
      </c>
      <c r="I36" s="31"/>
      <c r="J36" s="31"/>
      <c r="K36" s="35"/>
    </row>
    <row r="37" spans="1:11" x14ac:dyDescent="0.35">
      <c r="C37" s="57"/>
      <c r="D37" s="54"/>
      <c r="E37" s="6"/>
      <c r="F37" s="19"/>
      <c r="G37" s="24"/>
      <c r="H37" s="24"/>
      <c r="I37" s="31"/>
      <c r="J37" s="31"/>
      <c r="K37" s="35"/>
    </row>
    <row r="38" spans="1:11" x14ac:dyDescent="0.35">
      <c r="A38" s="10"/>
      <c r="B38" s="28"/>
      <c r="C38" s="58" t="s">
        <v>11</v>
      </c>
      <c r="D38" s="54"/>
      <c r="E38" s="6"/>
      <c r="F38" s="19"/>
      <c r="G38" s="24"/>
      <c r="H38" s="24"/>
      <c r="I38" s="31"/>
      <c r="J38" s="31"/>
      <c r="K38" s="35"/>
    </row>
    <row r="39" spans="1:11" x14ac:dyDescent="0.35">
      <c r="C39" s="59" t="s">
        <v>13</v>
      </c>
      <c r="D39" s="54"/>
      <c r="E39" s="6"/>
      <c r="F39" s="19"/>
      <c r="G39" s="24"/>
      <c r="H39" s="24"/>
      <c r="I39" s="31"/>
      <c r="J39" s="31"/>
      <c r="K39" s="35"/>
    </row>
    <row r="40" spans="1:11" x14ac:dyDescent="0.35">
      <c r="B40" s="8" t="s">
        <v>1226</v>
      </c>
      <c r="C40" s="57" t="s">
        <v>1227</v>
      </c>
      <c r="D40" s="54" t="s">
        <v>1228</v>
      </c>
      <c r="E40" s="6" t="s">
        <v>733</v>
      </c>
      <c r="F40" s="19">
        <v>40000</v>
      </c>
      <c r="G40" s="24">
        <v>199617.8</v>
      </c>
      <c r="H40" s="24">
        <v>2.99</v>
      </c>
      <c r="I40" s="31">
        <v>6.9903000000000004</v>
      </c>
      <c r="J40" s="31"/>
      <c r="K40" s="35" t="s">
        <v>593</v>
      </c>
    </row>
    <row r="41" spans="1:11" x14ac:dyDescent="0.35">
      <c r="B41" s="8" t="s">
        <v>1229</v>
      </c>
      <c r="C41" s="57" t="s">
        <v>308</v>
      </c>
      <c r="D41" s="54" t="s">
        <v>1230</v>
      </c>
      <c r="E41" s="6" t="s">
        <v>1231</v>
      </c>
      <c r="F41" s="19">
        <v>40000</v>
      </c>
      <c r="G41" s="24">
        <v>198967.4</v>
      </c>
      <c r="H41" s="24">
        <v>2.98</v>
      </c>
      <c r="I41" s="31">
        <v>7.0157999999999996</v>
      </c>
      <c r="J41" s="31"/>
      <c r="K41" s="35" t="s">
        <v>593</v>
      </c>
    </row>
    <row r="42" spans="1:11" x14ac:dyDescent="0.35">
      <c r="B42" s="8" t="s">
        <v>1232</v>
      </c>
      <c r="C42" s="57" t="s">
        <v>1227</v>
      </c>
      <c r="D42" s="54" t="s">
        <v>1233</v>
      </c>
      <c r="E42" s="6" t="s">
        <v>733</v>
      </c>
      <c r="F42" s="19">
        <v>38500</v>
      </c>
      <c r="G42" s="24">
        <v>192168.9</v>
      </c>
      <c r="H42" s="24">
        <v>2.88</v>
      </c>
      <c r="I42" s="31">
        <v>6.9896000000000003</v>
      </c>
      <c r="J42" s="31"/>
      <c r="K42" s="35" t="s">
        <v>593</v>
      </c>
    </row>
    <row r="43" spans="1:11" x14ac:dyDescent="0.35">
      <c r="B43" s="8" t="s">
        <v>1234</v>
      </c>
      <c r="C43" s="57" t="s">
        <v>1235</v>
      </c>
      <c r="D43" s="54" t="s">
        <v>1236</v>
      </c>
      <c r="E43" s="6" t="s">
        <v>733</v>
      </c>
      <c r="F43" s="19">
        <v>30000</v>
      </c>
      <c r="G43" s="24">
        <v>149696.54999999999</v>
      </c>
      <c r="H43" s="24">
        <v>2.2400000000000002</v>
      </c>
      <c r="I43" s="31">
        <v>7.3989000000000003</v>
      </c>
      <c r="J43" s="31"/>
      <c r="K43" s="35" t="s">
        <v>593</v>
      </c>
    </row>
    <row r="44" spans="1:11" x14ac:dyDescent="0.35">
      <c r="B44" s="8" t="s">
        <v>1237</v>
      </c>
      <c r="C44" s="57" t="s">
        <v>547</v>
      </c>
      <c r="D44" s="54" t="s">
        <v>1238</v>
      </c>
      <c r="E44" s="6" t="s">
        <v>733</v>
      </c>
      <c r="F44" s="19">
        <v>22000</v>
      </c>
      <c r="G44" s="24">
        <v>109606.42</v>
      </c>
      <c r="H44" s="24">
        <v>1.64</v>
      </c>
      <c r="I44" s="31">
        <v>6.8982000000000001</v>
      </c>
      <c r="J44" s="31"/>
      <c r="K44" s="35" t="s">
        <v>593</v>
      </c>
    </row>
    <row r="45" spans="1:11" x14ac:dyDescent="0.35">
      <c r="B45" s="8" t="s">
        <v>1239</v>
      </c>
      <c r="C45" s="57" t="s">
        <v>687</v>
      </c>
      <c r="D45" s="54" t="s">
        <v>1240</v>
      </c>
      <c r="E45" s="6" t="s">
        <v>1241</v>
      </c>
      <c r="F45" s="19">
        <v>21000</v>
      </c>
      <c r="G45" s="24">
        <v>104662.32</v>
      </c>
      <c r="H45" s="24">
        <v>1.57</v>
      </c>
      <c r="I45" s="31">
        <v>6.9283000000000001</v>
      </c>
      <c r="J45" s="31"/>
      <c r="K45" s="35" t="s">
        <v>593</v>
      </c>
    </row>
    <row r="46" spans="1:11" x14ac:dyDescent="0.35">
      <c r="B46" s="8" t="s">
        <v>1242</v>
      </c>
      <c r="C46" s="57" t="s">
        <v>1235</v>
      </c>
      <c r="D46" s="54" t="s">
        <v>1243</v>
      </c>
      <c r="E46" s="6" t="s">
        <v>733</v>
      </c>
      <c r="F46" s="19">
        <v>20000</v>
      </c>
      <c r="G46" s="24">
        <v>99939.199999999997</v>
      </c>
      <c r="H46" s="24">
        <v>1.5</v>
      </c>
      <c r="I46" s="31">
        <v>7.4017999999999997</v>
      </c>
      <c r="J46" s="31"/>
      <c r="K46" s="35" t="s">
        <v>593</v>
      </c>
    </row>
    <row r="47" spans="1:11" x14ac:dyDescent="0.35">
      <c r="B47" s="8" t="s">
        <v>1244</v>
      </c>
      <c r="C47" s="57" t="s">
        <v>73</v>
      </c>
      <c r="D47" s="54" t="s">
        <v>1245</v>
      </c>
      <c r="E47" s="6" t="s">
        <v>733</v>
      </c>
      <c r="F47" s="19">
        <v>20000</v>
      </c>
      <c r="G47" s="24">
        <v>99487.1</v>
      </c>
      <c r="H47" s="24">
        <v>1.49</v>
      </c>
      <c r="I47" s="31">
        <v>6.9701000000000004</v>
      </c>
      <c r="J47" s="31"/>
      <c r="K47" s="35" t="s">
        <v>593</v>
      </c>
    </row>
    <row r="48" spans="1:11" x14ac:dyDescent="0.35">
      <c r="B48" s="8" t="s">
        <v>1246</v>
      </c>
      <c r="C48" s="57" t="s">
        <v>1247</v>
      </c>
      <c r="D48" s="54" t="s">
        <v>1248</v>
      </c>
      <c r="E48" s="6" t="s">
        <v>733</v>
      </c>
      <c r="F48" s="19">
        <v>20000</v>
      </c>
      <c r="G48" s="24">
        <v>98502.8</v>
      </c>
      <c r="H48" s="24">
        <v>1.48</v>
      </c>
      <c r="I48" s="31">
        <v>7.6</v>
      </c>
      <c r="J48" s="31"/>
      <c r="K48" s="35" t="s">
        <v>593</v>
      </c>
    </row>
    <row r="49" spans="2:11" x14ac:dyDescent="0.35">
      <c r="B49" s="8" t="s">
        <v>1249</v>
      </c>
      <c r="C49" s="57" t="s">
        <v>623</v>
      </c>
      <c r="D49" s="54" t="s">
        <v>1250</v>
      </c>
      <c r="E49" s="6" t="s">
        <v>733</v>
      </c>
      <c r="F49" s="19">
        <v>20000</v>
      </c>
      <c r="G49" s="24">
        <v>98496.3</v>
      </c>
      <c r="H49" s="24">
        <v>1.47</v>
      </c>
      <c r="I49" s="31">
        <v>7.5301</v>
      </c>
      <c r="J49" s="31"/>
      <c r="K49" s="35" t="s">
        <v>593</v>
      </c>
    </row>
    <row r="50" spans="2:11" x14ac:dyDescent="0.35">
      <c r="B50" s="8" t="s">
        <v>1251</v>
      </c>
      <c r="C50" s="57" t="s">
        <v>623</v>
      </c>
      <c r="D50" s="54" t="s">
        <v>1252</v>
      </c>
      <c r="E50" s="6" t="s">
        <v>733</v>
      </c>
      <c r="F50" s="19">
        <v>20000</v>
      </c>
      <c r="G50" s="24">
        <v>98256.7</v>
      </c>
      <c r="H50" s="24">
        <v>1.47</v>
      </c>
      <c r="I50" s="31">
        <v>7.5301999999999998</v>
      </c>
      <c r="J50" s="31"/>
      <c r="K50" s="35" t="s">
        <v>593</v>
      </c>
    </row>
    <row r="51" spans="2:11" x14ac:dyDescent="0.35">
      <c r="B51" s="8" t="s">
        <v>1253</v>
      </c>
      <c r="C51" s="57" t="s">
        <v>1254</v>
      </c>
      <c r="D51" s="54" t="s">
        <v>1255</v>
      </c>
      <c r="E51" s="6" t="s">
        <v>733</v>
      </c>
      <c r="F51" s="19">
        <v>16000</v>
      </c>
      <c r="G51" s="24">
        <v>79857.36</v>
      </c>
      <c r="H51" s="24">
        <v>1.2</v>
      </c>
      <c r="I51" s="31">
        <v>7.2439999999999998</v>
      </c>
      <c r="J51" s="31"/>
      <c r="K51" s="35" t="s">
        <v>593</v>
      </c>
    </row>
    <row r="52" spans="2:11" x14ac:dyDescent="0.35">
      <c r="B52" s="8" t="s">
        <v>1256</v>
      </c>
      <c r="C52" s="57" t="s">
        <v>394</v>
      </c>
      <c r="D52" s="54" t="s">
        <v>1257</v>
      </c>
      <c r="E52" s="6" t="s">
        <v>733</v>
      </c>
      <c r="F52" s="19">
        <v>15000</v>
      </c>
      <c r="G52" s="24">
        <v>74704.05</v>
      </c>
      <c r="H52" s="24">
        <v>1.1200000000000001</v>
      </c>
      <c r="I52" s="31">
        <v>7.23</v>
      </c>
      <c r="J52" s="31"/>
      <c r="K52" s="35" t="s">
        <v>593</v>
      </c>
    </row>
    <row r="53" spans="2:11" x14ac:dyDescent="0.35">
      <c r="B53" s="8" t="s">
        <v>1258</v>
      </c>
      <c r="C53" s="57" t="s">
        <v>1254</v>
      </c>
      <c r="D53" s="54" t="s">
        <v>1259</v>
      </c>
      <c r="E53" s="6" t="s">
        <v>733</v>
      </c>
      <c r="F53" s="19">
        <v>15000</v>
      </c>
      <c r="G53" s="24">
        <v>74703.45</v>
      </c>
      <c r="H53" s="24">
        <v>1.1200000000000001</v>
      </c>
      <c r="I53" s="31">
        <v>7.2455999999999996</v>
      </c>
      <c r="J53" s="31"/>
      <c r="K53" s="35" t="s">
        <v>593</v>
      </c>
    </row>
    <row r="54" spans="2:11" x14ac:dyDescent="0.35">
      <c r="B54" s="8" t="s">
        <v>1260</v>
      </c>
      <c r="C54" s="57" t="s">
        <v>1261</v>
      </c>
      <c r="D54" s="54" t="s">
        <v>1262</v>
      </c>
      <c r="E54" s="6" t="s">
        <v>733</v>
      </c>
      <c r="F54" s="19">
        <v>15000</v>
      </c>
      <c r="G54" s="24">
        <v>74052.98</v>
      </c>
      <c r="H54" s="24">
        <v>1.1100000000000001</v>
      </c>
      <c r="I54" s="31">
        <v>7.78</v>
      </c>
      <c r="J54" s="31"/>
      <c r="K54" s="35" t="s">
        <v>593</v>
      </c>
    </row>
    <row r="55" spans="2:11" x14ac:dyDescent="0.35">
      <c r="B55" s="8" t="s">
        <v>1263</v>
      </c>
      <c r="C55" s="57" t="s">
        <v>4949</v>
      </c>
      <c r="D55" s="54" t="s">
        <v>1265</v>
      </c>
      <c r="E55" s="6" t="s">
        <v>733</v>
      </c>
      <c r="F55" s="19">
        <v>14000</v>
      </c>
      <c r="G55" s="24">
        <v>69774.11</v>
      </c>
      <c r="H55" s="24">
        <v>1.04</v>
      </c>
      <c r="I55" s="31">
        <v>7.3853999999999997</v>
      </c>
      <c r="J55" s="31"/>
      <c r="K55" s="35" t="s">
        <v>593</v>
      </c>
    </row>
    <row r="56" spans="2:11" x14ac:dyDescent="0.35">
      <c r="B56" s="8" t="s">
        <v>1266</v>
      </c>
      <c r="C56" s="57" t="s">
        <v>599</v>
      </c>
      <c r="D56" s="54" t="s">
        <v>1267</v>
      </c>
      <c r="E56" s="6" t="s">
        <v>733</v>
      </c>
      <c r="F56" s="19">
        <v>13000</v>
      </c>
      <c r="G56" s="24">
        <v>63839.360000000001</v>
      </c>
      <c r="H56" s="24">
        <v>0.96</v>
      </c>
      <c r="I56" s="31">
        <v>7.9950999999999999</v>
      </c>
      <c r="J56" s="31"/>
      <c r="K56" s="35" t="s">
        <v>593</v>
      </c>
    </row>
    <row r="57" spans="2:11" x14ac:dyDescent="0.35">
      <c r="B57" s="8" t="s">
        <v>1268</v>
      </c>
      <c r="C57" s="57" t="s">
        <v>1269</v>
      </c>
      <c r="D57" s="54" t="s">
        <v>1270</v>
      </c>
      <c r="E57" s="6" t="s">
        <v>733</v>
      </c>
      <c r="F57" s="19">
        <v>12000</v>
      </c>
      <c r="G57" s="24">
        <v>59769.78</v>
      </c>
      <c r="H57" s="24">
        <v>0.9</v>
      </c>
      <c r="I57" s="31">
        <v>7.3994999999999997</v>
      </c>
      <c r="J57" s="31"/>
      <c r="K57" s="35" t="s">
        <v>593</v>
      </c>
    </row>
    <row r="58" spans="2:11" x14ac:dyDescent="0.35">
      <c r="B58" s="8" t="s">
        <v>1271</v>
      </c>
      <c r="C58" s="57" t="s">
        <v>1272</v>
      </c>
      <c r="D58" s="54" t="s">
        <v>1273</v>
      </c>
      <c r="E58" s="6" t="s">
        <v>733</v>
      </c>
      <c r="F58" s="19">
        <v>12000</v>
      </c>
      <c r="G58" s="24">
        <v>59761.8</v>
      </c>
      <c r="H58" s="24">
        <v>0.89</v>
      </c>
      <c r="I58" s="31">
        <v>7.2750000000000004</v>
      </c>
      <c r="J58" s="31"/>
      <c r="K58" s="35" t="s">
        <v>593</v>
      </c>
    </row>
    <row r="59" spans="2:11" x14ac:dyDescent="0.35">
      <c r="B59" s="8" t="s">
        <v>1274</v>
      </c>
      <c r="C59" s="57" t="s">
        <v>308</v>
      </c>
      <c r="D59" s="54" t="s">
        <v>1275</v>
      </c>
      <c r="E59" s="6" t="s">
        <v>1231</v>
      </c>
      <c r="F59" s="19">
        <v>10000</v>
      </c>
      <c r="G59" s="24">
        <v>49943</v>
      </c>
      <c r="H59" s="24">
        <v>0.75</v>
      </c>
      <c r="I59" s="31">
        <v>6.9459999999999997</v>
      </c>
      <c r="J59" s="31"/>
      <c r="K59" s="35" t="s">
        <v>593</v>
      </c>
    </row>
    <row r="60" spans="2:11" x14ac:dyDescent="0.35">
      <c r="B60" s="8" t="s">
        <v>1276</v>
      </c>
      <c r="C60" s="57" t="s">
        <v>394</v>
      </c>
      <c r="D60" s="54" t="s">
        <v>1277</v>
      </c>
      <c r="E60" s="6" t="s">
        <v>733</v>
      </c>
      <c r="F60" s="19">
        <v>10000</v>
      </c>
      <c r="G60" s="24">
        <v>49911.05</v>
      </c>
      <c r="H60" s="24">
        <v>0.75</v>
      </c>
      <c r="I60" s="31">
        <v>7.2297000000000002</v>
      </c>
      <c r="J60" s="31"/>
      <c r="K60" s="35" t="s">
        <v>593</v>
      </c>
    </row>
    <row r="61" spans="2:11" x14ac:dyDescent="0.35">
      <c r="B61" s="8" t="s">
        <v>1278</v>
      </c>
      <c r="C61" s="57" t="s">
        <v>1279</v>
      </c>
      <c r="D61" s="54" t="s">
        <v>1280</v>
      </c>
      <c r="E61" s="6" t="s">
        <v>733</v>
      </c>
      <c r="F61" s="19">
        <v>10000</v>
      </c>
      <c r="G61" s="24">
        <v>49909.35</v>
      </c>
      <c r="H61" s="24">
        <v>0.75</v>
      </c>
      <c r="I61" s="31">
        <v>7.3661000000000003</v>
      </c>
      <c r="J61" s="31"/>
      <c r="K61" s="35" t="s">
        <v>593</v>
      </c>
    </row>
    <row r="62" spans="2:11" x14ac:dyDescent="0.35">
      <c r="B62" s="8" t="s">
        <v>1281</v>
      </c>
      <c r="C62" s="57" t="s">
        <v>1235</v>
      </c>
      <c r="D62" s="54" t="s">
        <v>1282</v>
      </c>
      <c r="E62" s="6" t="s">
        <v>733</v>
      </c>
      <c r="F62" s="19">
        <v>10000</v>
      </c>
      <c r="G62" s="24">
        <v>49878.65</v>
      </c>
      <c r="H62" s="24">
        <v>0.75</v>
      </c>
      <c r="I62" s="31">
        <v>7.4001000000000001</v>
      </c>
      <c r="J62" s="31"/>
      <c r="K62" s="35" t="s">
        <v>593</v>
      </c>
    </row>
    <row r="63" spans="2:11" x14ac:dyDescent="0.35">
      <c r="B63" s="8" t="s">
        <v>1283</v>
      </c>
      <c r="C63" s="57" t="s">
        <v>1235</v>
      </c>
      <c r="D63" s="54" t="s">
        <v>1284</v>
      </c>
      <c r="E63" s="6" t="s">
        <v>733</v>
      </c>
      <c r="F63" s="19">
        <v>10000</v>
      </c>
      <c r="G63" s="24">
        <v>49798.1</v>
      </c>
      <c r="H63" s="24">
        <v>0.75</v>
      </c>
      <c r="I63" s="31">
        <v>7.3992000000000004</v>
      </c>
      <c r="J63" s="31"/>
      <c r="K63" s="35" t="s">
        <v>593</v>
      </c>
    </row>
    <row r="64" spans="2:11" x14ac:dyDescent="0.35">
      <c r="B64" s="8" t="s">
        <v>1285</v>
      </c>
      <c r="C64" s="57" t="s">
        <v>1286</v>
      </c>
      <c r="D64" s="54" t="s">
        <v>1287</v>
      </c>
      <c r="E64" s="6" t="s">
        <v>733</v>
      </c>
      <c r="F64" s="19">
        <v>10000</v>
      </c>
      <c r="G64" s="24">
        <v>49780.85</v>
      </c>
      <c r="H64" s="24">
        <v>0.75</v>
      </c>
      <c r="I64" s="31">
        <v>6.9870999999999999</v>
      </c>
      <c r="J64" s="31"/>
      <c r="K64" s="35" t="s">
        <v>593</v>
      </c>
    </row>
    <row r="65" spans="2:11" x14ac:dyDescent="0.35">
      <c r="B65" s="8" t="s">
        <v>1288</v>
      </c>
      <c r="C65" s="57" t="s">
        <v>69</v>
      </c>
      <c r="D65" s="54" t="s">
        <v>1289</v>
      </c>
      <c r="E65" s="6" t="s">
        <v>733</v>
      </c>
      <c r="F65" s="19">
        <v>10000</v>
      </c>
      <c r="G65" s="24">
        <v>49752.800000000003</v>
      </c>
      <c r="H65" s="24">
        <v>0.75</v>
      </c>
      <c r="I65" s="31">
        <v>6.9751000000000003</v>
      </c>
      <c r="J65" s="31"/>
      <c r="K65" s="35" t="s">
        <v>593</v>
      </c>
    </row>
    <row r="66" spans="2:11" x14ac:dyDescent="0.35">
      <c r="B66" s="8" t="s">
        <v>1290</v>
      </c>
      <c r="C66" s="57" t="s">
        <v>623</v>
      </c>
      <c r="D66" s="54" t="s">
        <v>1291</v>
      </c>
      <c r="E66" s="6" t="s">
        <v>733</v>
      </c>
      <c r="F66" s="19">
        <v>10000</v>
      </c>
      <c r="G66" s="24">
        <v>49519.25</v>
      </c>
      <c r="H66" s="24">
        <v>0.74</v>
      </c>
      <c r="I66" s="31">
        <v>7.5399000000000003</v>
      </c>
      <c r="J66" s="31"/>
      <c r="K66" s="35" t="s">
        <v>593</v>
      </c>
    </row>
    <row r="67" spans="2:11" x14ac:dyDescent="0.35">
      <c r="B67" s="8" t="s">
        <v>1292</v>
      </c>
      <c r="C67" s="57" t="s">
        <v>525</v>
      </c>
      <c r="D67" s="54" t="s">
        <v>1293</v>
      </c>
      <c r="E67" s="6" t="s">
        <v>733</v>
      </c>
      <c r="F67" s="19">
        <v>10000</v>
      </c>
      <c r="G67" s="24">
        <v>49462.65</v>
      </c>
      <c r="H67" s="24">
        <v>0.74</v>
      </c>
      <c r="I67" s="31">
        <v>7.7750000000000004</v>
      </c>
      <c r="J67" s="31"/>
      <c r="K67" s="35" t="s">
        <v>593</v>
      </c>
    </row>
    <row r="68" spans="2:11" x14ac:dyDescent="0.35">
      <c r="B68" s="8" t="s">
        <v>1294</v>
      </c>
      <c r="C68" s="57" t="s">
        <v>525</v>
      </c>
      <c r="D68" s="54" t="s">
        <v>1295</v>
      </c>
      <c r="E68" s="6" t="s">
        <v>733</v>
      </c>
      <c r="F68" s="19">
        <v>10000</v>
      </c>
      <c r="G68" s="24">
        <v>49431.4</v>
      </c>
      <c r="H68" s="24">
        <v>0.74</v>
      </c>
      <c r="I68" s="31">
        <v>7.7750000000000004</v>
      </c>
      <c r="J68" s="31"/>
      <c r="K68" s="35" t="s">
        <v>593</v>
      </c>
    </row>
    <row r="69" spans="2:11" x14ac:dyDescent="0.35">
      <c r="B69" s="8" t="s">
        <v>1296</v>
      </c>
      <c r="C69" s="57" t="s">
        <v>623</v>
      </c>
      <c r="D69" s="54" t="s">
        <v>1297</v>
      </c>
      <c r="E69" s="6" t="s">
        <v>733</v>
      </c>
      <c r="F69" s="19">
        <v>10000</v>
      </c>
      <c r="G69" s="24">
        <v>49397.95</v>
      </c>
      <c r="H69" s="24">
        <v>0.74</v>
      </c>
      <c r="I69" s="31">
        <v>7.5399000000000003</v>
      </c>
      <c r="J69" s="31"/>
      <c r="K69" s="35" t="s">
        <v>593</v>
      </c>
    </row>
    <row r="70" spans="2:11" x14ac:dyDescent="0.35">
      <c r="B70" s="8" t="s">
        <v>1298</v>
      </c>
      <c r="C70" s="57" t="s">
        <v>1299</v>
      </c>
      <c r="D70" s="54" t="s">
        <v>1300</v>
      </c>
      <c r="E70" s="6" t="s">
        <v>733</v>
      </c>
      <c r="F70" s="19">
        <v>10000</v>
      </c>
      <c r="G70" s="24">
        <v>49383.45</v>
      </c>
      <c r="H70" s="24">
        <v>0.74</v>
      </c>
      <c r="I70" s="31">
        <v>7.5949999999999998</v>
      </c>
      <c r="J70" s="31"/>
      <c r="K70" s="35" t="s">
        <v>593</v>
      </c>
    </row>
    <row r="71" spans="2:11" x14ac:dyDescent="0.35">
      <c r="B71" s="8" t="s">
        <v>1301</v>
      </c>
      <c r="C71" s="57" t="s">
        <v>1272</v>
      </c>
      <c r="D71" s="54" t="s">
        <v>1302</v>
      </c>
      <c r="E71" s="6" t="s">
        <v>733</v>
      </c>
      <c r="F71" s="19">
        <v>10000</v>
      </c>
      <c r="G71" s="24">
        <v>49321.5</v>
      </c>
      <c r="H71" s="24">
        <v>0.74</v>
      </c>
      <c r="I71" s="31">
        <v>7.7252000000000001</v>
      </c>
      <c r="J71" s="31"/>
      <c r="K71" s="35" t="s">
        <v>593</v>
      </c>
    </row>
    <row r="72" spans="2:11" x14ac:dyDescent="0.35">
      <c r="B72" s="8" t="s">
        <v>1303</v>
      </c>
      <c r="C72" s="57" t="s">
        <v>623</v>
      </c>
      <c r="D72" s="54" t="s">
        <v>1304</v>
      </c>
      <c r="E72" s="6" t="s">
        <v>733</v>
      </c>
      <c r="F72" s="19">
        <v>10000</v>
      </c>
      <c r="G72" s="24">
        <v>49318.3</v>
      </c>
      <c r="H72" s="24">
        <v>0.74</v>
      </c>
      <c r="I72" s="31">
        <v>7.5301</v>
      </c>
      <c r="J72" s="31"/>
      <c r="K72" s="35" t="s">
        <v>593</v>
      </c>
    </row>
    <row r="73" spans="2:11" x14ac:dyDescent="0.35">
      <c r="B73" s="8" t="s">
        <v>1305</v>
      </c>
      <c r="C73" s="57" t="s">
        <v>1306</v>
      </c>
      <c r="D73" s="54" t="s">
        <v>1307</v>
      </c>
      <c r="E73" s="6" t="s">
        <v>733</v>
      </c>
      <c r="F73" s="19">
        <v>10000</v>
      </c>
      <c r="G73" s="24">
        <v>49248.2</v>
      </c>
      <c r="H73" s="24">
        <v>0.74</v>
      </c>
      <c r="I73" s="31">
        <v>7.5298999999999996</v>
      </c>
      <c r="J73" s="31"/>
      <c r="K73" s="35" t="s">
        <v>593</v>
      </c>
    </row>
    <row r="74" spans="2:11" x14ac:dyDescent="0.35">
      <c r="B74" s="8" t="s">
        <v>1308</v>
      </c>
      <c r="C74" s="57" t="s">
        <v>1227</v>
      </c>
      <c r="D74" s="54" t="s">
        <v>1309</v>
      </c>
      <c r="E74" s="6" t="s">
        <v>733</v>
      </c>
      <c r="F74" s="19">
        <v>10000</v>
      </c>
      <c r="G74" s="24">
        <v>49126.65</v>
      </c>
      <c r="H74" s="24">
        <v>0.74</v>
      </c>
      <c r="I74" s="31">
        <v>7.5450999999999997</v>
      </c>
      <c r="J74" s="31"/>
      <c r="K74" s="35" t="s">
        <v>593</v>
      </c>
    </row>
    <row r="75" spans="2:11" x14ac:dyDescent="0.35">
      <c r="B75" s="8" t="s">
        <v>1310</v>
      </c>
      <c r="C75" s="57" t="s">
        <v>1311</v>
      </c>
      <c r="D75" s="54" t="s">
        <v>1312</v>
      </c>
      <c r="E75" s="6" t="s">
        <v>733</v>
      </c>
      <c r="F75" s="19">
        <v>10000</v>
      </c>
      <c r="G75" s="24">
        <v>49097.35</v>
      </c>
      <c r="H75" s="24">
        <v>0.74</v>
      </c>
      <c r="I75" s="31">
        <v>7.5399000000000003</v>
      </c>
      <c r="J75" s="31"/>
      <c r="K75" s="35" t="s">
        <v>593</v>
      </c>
    </row>
    <row r="76" spans="2:11" x14ac:dyDescent="0.35">
      <c r="B76" s="8" t="s">
        <v>1313</v>
      </c>
      <c r="C76" s="57" t="s">
        <v>608</v>
      </c>
      <c r="D76" s="54" t="s">
        <v>1314</v>
      </c>
      <c r="E76" s="6" t="s">
        <v>733</v>
      </c>
      <c r="F76" s="19">
        <v>9300</v>
      </c>
      <c r="G76" s="24">
        <v>45716.66</v>
      </c>
      <c r="H76" s="24">
        <v>0.68</v>
      </c>
      <c r="I76" s="31">
        <v>7.5350999999999999</v>
      </c>
      <c r="J76" s="31"/>
      <c r="K76" s="35" t="s">
        <v>593</v>
      </c>
    </row>
    <row r="77" spans="2:11" x14ac:dyDescent="0.35">
      <c r="B77" s="8" t="s">
        <v>1315</v>
      </c>
      <c r="C77" s="57" t="s">
        <v>1316</v>
      </c>
      <c r="D77" s="54" t="s">
        <v>1317</v>
      </c>
      <c r="E77" s="6" t="s">
        <v>1231</v>
      </c>
      <c r="F77" s="19">
        <v>8000</v>
      </c>
      <c r="G77" s="24">
        <v>39976.800000000003</v>
      </c>
      <c r="H77" s="24">
        <v>0.6</v>
      </c>
      <c r="I77" s="31">
        <v>7.0608000000000004</v>
      </c>
      <c r="J77" s="31"/>
      <c r="K77" s="35" t="s">
        <v>593</v>
      </c>
    </row>
    <row r="78" spans="2:11" x14ac:dyDescent="0.35">
      <c r="B78" s="8" t="s">
        <v>1318</v>
      </c>
      <c r="C78" s="57" t="s">
        <v>1299</v>
      </c>
      <c r="D78" s="54" t="s">
        <v>1319</v>
      </c>
      <c r="E78" s="6" t="s">
        <v>733</v>
      </c>
      <c r="F78" s="19">
        <v>8000</v>
      </c>
      <c r="G78" s="24">
        <v>39347.160000000003</v>
      </c>
      <c r="H78" s="24">
        <v>0.59</v>
      </c>
      <c r="I78" s="31">
        <v>7.57</v>
      </c>
      <c r="J78" s="31"/>
      <c r="K78" s="35" t="s">
        <v>593</v>
      </c>
    </row>
    <row r="79" spans="2:11" x14ac:dyDescent="0.35">
      <c r="B79" s="8" t="s">
        <v>1320</v>
      </c>
      <c r="C79" s="57" t="s">
        <v>1279</v>
      </c>
      <c r="D79" s="54" t="s">
        <v>1321</v>
      </c>
      <c r="E79" s="6" t="s">
        <v>733</v>
      </c>
      <c r="F79" s="19">
        <v>7000</v>
      </c>
      <c r="G79" s="24">
        <v>34922.51</v>
      </c>
      <c r="H79" s="24">
        <v>0.52</v>
      </c>
      <c r="I79" s="31">
        <v>7.3643999999999998</v>
      </c>
      <c r="J79" s="31"/>
      <c r="K79" s="35" t="s">
        <v>593</v>
      </c>
    </row>
    <row r="80" spans="2:11" x14ac:dyDescent="0.35">
      <c r="B80" s="8" t="s">
        <v>1322</v>
      </c>
      <c r="C80" s="57" t="s">
        <v>616</v>
      </c>
      <c r="D80" s="54" t="s">
        <v>1323</v>
      </c>
      <c r="E80" s="6" t="s">
        <v>733</v>
      </c>
      <c r="F80" s="19">
        <v>7000</v>
      </c>
      <c r="G80" s="24">
        <v>34472.69</v>
      </c>
      <c r="H80" s="24">
        <v>0.52</v>
      </c>
      <c r="I80" s="31">
        <v>7.5449000000000002</v>
      </c>
      <c r="J80" s="31"/>
      <c r="K80" s="35" t="s">
        <v>593</v>
      </c>
    </row>
    <row r="81" spans="2:11" x14ac:dyDescent="0.35">
      <c r="B81" s="8" t="s">
        <v>1324</v>
      </c>
      <c r="C81" s="57" t="s">
        <v>1325</v>
      </c>
      <c r="D81" s="54" t="s">
        <v>1326</v>
      </c>
      <c r="E81" s="6" t="s">
        <v>733</v>
      </c>
      <c r="F81" s="19">
        <v>6000</v>
      </c>
      <c r="G81" s="24">
        <v>29927.88</v>
      </c>
      <c r="H81" s="24">
        <v>0.45</v>
      </c>
      <c r="I81" s="31">
        <v>7.3312999999999997</v>
      </c>
      <c r="J81" s="31"/>
      <c r="K81" s="35" t="s">
        <v>593</v>
      </c>
    </row>
    <row r="82" spans="2:11" x14ac:dyDescent="0.35">
      <c r="B82" s="8" t="s">
        <v>1327</v>
      </c>
      <c r="C82" s="57" t="s">
        <v>1269</v>
      </c>
      <c r="D82" s="54" t="s">
        <v>1328</v>
      </c>
      <c r="E82" s="6" t="s">
        <v>733</v>
      </c>
      <c r="F82" s="19">
        <v>5000</v>
      </c>
      <c r="G82" s="24">
        <v>24974.78</v>
      </c>
      <c r="H82" s="24">
        <v>0.37</v>
      </c>
      <c r="I82" s="31">
        <v>7.3768000000000002</v>
      </c>
      <c r="J82" s="31"/>
      <c r="K82" s="35" t="s">
        <v>593</v>
      </c>
    </row>
    <row r="83" spans="2:11" x14ac:dyDescent="0.35">
      <c r="B83" s="8" t="s">
        <v>1329</v>
      </c>
      <c r="C83" s="57" t="s">
        <v>1311</v>
      </c>
      <c r="D83" s="54" t="s">
        <v>1330</v>
      </c>
      <c r="E83" s="6" t="s">
        <v>733</v>
      </c>
      <c r="F83" s="19">
        <v>5000</v>
      </c>
      <c r="G83" s="24">
        <v>24904</v>
      </c>
      <c r="H83" s="24">
        <v>0.37</v>
      </c>
      <c r="I83" s="31">
        <v>7.0350000000000001</v>
      </c>
      <c r="J83" s="31"/>
      <c r="K83" s="35" t="s">
        <v>593</v>
      </c>
    </row>
    <row r="84" spans="2:11" x14ac:dyDescent="0.35">
      <c r="B84" s="8" t="s">
        <v>1331</v>
      </c>
      <c r="C84" s="57" t="s">
        <v>1332</v>
      </c>
      <c r="D84" s="54" t="s">
        <v>1333</v>
      </c>
      <c r="E84" s="6" t="s">
        <v>733</v>
      </c>
      <c r="F84" s="19">
        <v>4000</v>
      </c>
      <c r="G84" s="24">
        <v>19919.240000000002</v>
      </c>
      <c r="H84" s="24">
        <v>0.3</v>
      </c>
      <c r="I84" s="31">
        <v>7.3992000000000004</v>
      </c>
      <c r="J84" s="31"/>
      <c r="K84" s="35" t="s">
        <v>593</v>
      </c>
    </row>
    <row r="85" spans="2:11" x14ac:dyDescent="0.35">
      <c r="B85" s="8" t="s">
        <v>1334</v>
      </c>
      <c r="C85" s="57" t="s">
        <v>1235</v>
      </c>
      <c r="D85" s="54" t="s">
        <v>1335</v>
      </c>
      <c r="E85" s="6" t="s">
        <v>733</v>
      </c>
      <c r="F85" s="19">
        <v>4000</v>
      </c>
      <c r="G85" s="24">
        <v>19906.88</v>
      </c>
      <c r="H85" s="24">
        <v>0.3</v>
      </c>
      <c r="I85" s="31">
        <v>7.4241999999999999</v>
      </c>
      <c r="J85" s="31"/>
      <c r="K85" s="35" t="s">
        <v>593</v>
      </c>
    </row>
    <row r="86" spans="2:11" x14ac:dyDescent="0.35">
      <c r="B86" s="8" t="s">
        <v>1336</v>
      </c>
      <c r="C86" s="57" t="s">
        <v>1311</v>
      </c>
      <c r="D86" s="54" t="s">
        <v>1337</v>
      </c>
      <c r="E86" s="6" t="s">
        <v>733</v>
      </c>
      <c r="F86" s="19">
        <v>4000</v>
      </c>
      <c r="G86" s="24">
        <v>19896.46</v>
      </c>
      <c r="H86" s="24">
        <v>0.3</v>
      </c>
      <c r="I86" s="31">
        <v>7.0350000000000001</v>
      </c>
      <c r="J86" s="31"/>
      <c r="K86" s="35" t="s">
        <v>593</v>
      </c>
    </row>
    <row r="87" spans="2:11" x14ac:dyDescent="0.35">
      <c r="B87" s="8" t="s">
        <v>1338</v>
      </c>
      <c r="C87" s="57" t="s">
        <v>1339</v>
      </c>
      <c r="D87" s="54" t="s">
        <v>1340</v>
      </c>
      <c r="E87" s="6" t="s">
        <v>1231</v>
      </c>
      <c r="F87" s="19">
        <v>4000</v>
      </c>
      <c r="G87" s="24">
        <v>19730.64</v>
      </c>
      <c r="H87" s="24">
        <v>0.3</v>
      </c>
      <c r="I87" s="31">
        <v>7.5502000000000002</v>
      </c>
      <c r="J87" s="31"/>
      <c r="K87" s="35" t="s">
        <v>593</v>
      </c>
    </row>
    <row r="88" spans="2:11" x14ac:dyDescent="0.35">
      <c r="B88" s="8" t="s">
        <v>1341</v>
      </c>
      <c r="C88" s="57" t="s">
        <v>1316</v>
      </c>
      <c r="D88" s="54" t="s">
        <v>1342</v>
      </c>
      <c r="E88" s="6" t="s">
        <v>1231</v>
      </c>
      <c r="F88" s="19">
        <v>4000</v>
      </c>
      <c r="G88" s="24">
        <v>19724.82</v>
      </c>
      <c r="H88" s="24">
        <v>0.3</v>
      </c>
      <c r="I88" s="31">
        <v>7.6001000000000003</v>
      </c>
      <c r="J88" s="31"/>
      <c r="K88" s="35" t="s">
        <v>593</v>
      </c>
    </row>
    <row r="89" spans="2:11" x14ac:dyDescent="0.35">
      <c r="B89" s="8" t="s">
        <v>1343</v>
      </c>
      <c r="C89" s="57" t="s">
        <v>1344</v>
      </c>
      <c r="D89" s="54" t="s">
        <v>1345</v>
      </c>
      <c r="E89" s="6" t="s">
        <v>733</v>
      </c>
      <c r="F89" s="19">
        <v>4000</v>
      </c>
      <c r="G89" s="24">
        <v>19683.12</v>
      </c>
      <c r="H89" s="24">
        <v>0.28999999999999998</v>
      </c>
      <c r="I89" s="31">
        <v>7.8349000000000002</v>
      </c>
      <c r="J89" s="31"/>
      <c r="K89" s="35" t="s">
        <v>593</v>
      </c>
    </row>
    <row r="90" spans="2:11" x14ac:dyDescent="0.35">
      <c r="B90" s="8" t="s">
        <v>1346</v>
      </c>
      <c r="C90" s="57" t="s">
        <v>1347</v>
      </c>
      <c r="D90" s="54" t="s">
        <v>1348</v>
      </c>
      <c r="E90" s="6" t="s">
        <v>733</v>
      </c>
      <c r="F90" s="19">
        <v>4000</v>
      </c>
      <c r="G90" s="24">
        <v>19676.34</v>
      </c>
      <c r="H90" s="24">
        <v>0.28999999999999998</v>
      </c>
      <c r="I90" s="31">
        <v>7.8998999999999997</v>
      </c>
      <c r="J90" s="31"/>
      <c r="K90" s="35" t="s">
        <v>593</v>
      </c>
    </row>
    <row r="91" spans="2:11" x14ac:dyDescent="0.35">
      <c r="B91" s="8" t="s">
        <v>1349</v>
      </c>
      <c r="C91" s="57" t="s">
        <v>1247</v>
      </c>
      <c r="D91" s="54" t="s">
        <v>1350</v>
      </c>
      <c r="E91" s="6" t="s">
        <v>733</v>
      </c>
      <c r="F91" s="19">
        <v>3000</v>
      </c>
      <c r="G91" s="24">
        <v>14994.56</v>
      </c>
      <c r="H91" s="24">
        <v>0.22</v>
      </c>
      <c r="I91" s="31">
        <v>6.6272000000000002</v>
      </c>
      <c r="J91" s="31"/>
      <c r="K91" s="35" t="s">
        <v>593</v>
      </c>
    </row>
    <row r="92" spans="2:11" x14ac:dyDescent="0.35">
      <c r="B92" s="8" t="s">
        <v>1351</v>
      </c>
      <c r="C92" s="57" t="s">
        <v>1279</v>
      </c>
      <c r="D92" s="54" t="s">
        <v>1352</v>
      </c>
      <c r="E92" s="6" t="s">
        <v>733</v>
      </c>
      <c r="F92" s="19">
        <v>3000</v>
      </c>
      <c r="G92" s="24">
        <v>14807.94</v>
      </c>
      <c r="H92" s="24">
        <v>0.22</v>
      </c>
      <c r="I92" s="31">
        <v>7.8901000000000003</v>
      </c>
      <c r="J92" s="31"/>
      <c r="K92" s="35" t="s">
        <v>593</v>
      </c>
    </row>
    <row r="93" spans="2:11" x14ac:dyDescent="0.35">
      <c r="B93" s="8" t="s">
        <v>1353</v>
      </c>
      <c r="C93" s="57" t="s">
        <v>267</v>
      </c>
      <c r="D93" s="54" t="s">
        <v>1354</v>
      </c>
      <c r="E93" s="6" t="s">
        <v>733</v>
      </c>
      <c r="F93" s="19">
        <v>2000</v>
      </c>
      <c r="G93" s="24">
        <v>9950.17</v>
      </c>
      <c r="H93" s="24">
        <v>0.15</v>
      </c>
      <c r="I93" s="31">
        <v>7.0304000000000002</v>
      </c>
      <c r="J93" s="31"/>
      <c r="K93" s="35" t="s">
        <v>593</v>
      </c>
    </row>
    <row r="94" spans="2:11" x14ac:dyDescent="0.35">
      <c r="B94" s="8" t="s">
        <v>1355</v>
      </c>
      <c r="C94" s="57" t="s">
        <v>80</v>
      </c>
      <c r="D94" s="54" t="s">
        <v>1356</v>
      </c>
      <c r="E94" s="6" t="s">
        <v>733</v>
      </c>
      <c r="F94" s="19">
        <v>2000</v>
      </c>
      <c r="G94" s="24">
        <v>9881.4</v>
      </c>
      <c r="H94" s="24">
        <v>0.15</v>
      </c>
      <c r="I94" s="31">
        <v>7.9652000000000003</v>
      </c>
      <c r="J94" s="31"/>
      <c r="K94" s="35" t="s">
        <v>593</v>
      </c>
    </row>
    <row r="95" spans="2:11" x14ac:dyDescent="0.35">
      <c r="B95" s="8" t="s">
        <v>1357</v>
      </c>
      <c r="C95" s="57" t="s">
        <v>1102</v>
      </c>
      <c r="D95" s="54" t="s">
        <v>1358</v>
      </c>
      <c r="E95" s="6" t="s">
        <v>1359</v>
      </c>
      <c r="F95" s="19">
        <v>2000</v>
      </c>
      <c r="G95" s="24">
        <v>9853.16</v>
      </c>
      <c r="H95" s="24">
        <v>0.15</v>
      </c>
      <c r="I95" s="31">
        <v>7.5548999999999999</v>
      </c>
      <c r="J95" s="31"/>
      <c r="K95" s="35" t="s">
        <v>593</v>
      </c>
    </row>
    <row r="96" spans="2:11" x14ac:dyDescent="0.35">
      <c r="B96" s="8" t="s">
        <v>1360</v>
      </c>
      <c r="C96" s="57" t="s">
        <v>1347</v>
      </c>
      <c r="D96" s="54" t="s">
        <v>1361</v>
      </c>
      <c r="E96" s="6" t="s">
        <v>733</v>
      </c>
      <c r="F96" s="19">
        <v>2000</v>
      </c>
      <c r="G96" s="24">
        <v>9825.6200000000008</v>
      </c>
      <c r="H96" s="24">
        <v>0.15</v>
      </c>
      <c r="I96" s="31">
        <v>7.9</v>
      </c>
      <c r="J96" s="31"/>
      <c r="K96" s="35" t="s">
        <v>593</v>
      </c>
    </row>
    <row r="97" spans="2:11" x14ac:dyDescent="0.35">
      <c r="B97" s="8" t="s">
        <v>1362</v>
      </c>
      <c r="C97" s="57" t="s">
        <v>1339</v>
      </c>
      <c r="D97" s="54" t="s">
        <v>1363</v>
      </c>
      <c r="E97" s="6" t="s">
        <v>1231</v>
      </c>
      <c r="F97" s="19">
        <v>2000</v>
      </c>
      <c r="G97" s="24">
        <v>9819.24</v>
      </c>
      <c r="H97" s="24">
        <v>0.15</v>
      </c>
      <c r="I97" s="31">
        <v>7.5499000000000001</v>
      </c>
      <c r="J97" s="31"/>
      <c r="K97" s="35" t="s">
        <v>593</v>
      </c>
    </row>
    <row r="98" spans="2:11" x14ac:dyDescent="0.35">
      <c r="C98" s="58" t="s">
        <v>175</v>
      </c>
      <c r="D98" s="54"/>
      <c r="E98" s="6"/>
      <c r="F98" s="19"/>
      <c r="G98" s="25">
        <v>3340056.95</v>
      </c>
      <c r="H98" s="25">
        <v>50.07</v>
      </c>
      <c r="I98" s="31"/>
      <c r="J98" s="31"/>
      <c r="K98" s="35"/>
    </row>
    <row r="99" spans="2:11" x14ac:dyDescent="0.35">
      <c r="C99" s="57"/>
      <c r="D99" s="54"/>
      <c r="E99" s="6"/>
      <c r="F99" s="19"/>
      <c r="G99" s="24"/>
      <c r="H99" s="24"/>
      <c r="I99" s="31"/>
      <c r="J99" s="31"/>
      <c r="K99" s="35"/>
    </row>
    <row r="100" spans="2:11" x14ac:dyDescent="0.35">
      <c r="C100" s="59" t="s">
        <v>14</v>
      </c>
      <c r="D100" s="54"/>
      <c r="E100" s="6"/>
      <c r="F100" s="19"/>
      <c r="G100" s="24"/>
      <c r="H100" s="24"/>
      <c r="I100" s="31"/>
      <c r="J100" s="31"/>
      <c r="K100" s="35"/>
    </row>
    <row r="101" spans="2:11" x14ac:dyDescent="0.35">
      <c r="B101" s="8" t="s">
        <v>1364</v>
      </c>
      <c r="C101" s="57" t="s">
        <v>52</v>
      </c>
      <c r="D101" s="54" t="s">
        <v>1365</v>
      </c>
      <c r="E101" s="6" t="s">
        <v>733</v>
      </c>
      <c r="F101" s="19">
        <v>40000</v>
      </c>
      <c r="G101" s="24">
        <v>199357</v>
      </c>
      <c r="H101" s="24">
        <v>2.99</v>
      </c>
      <c r="I101" s="31">
        <v>6.9250999999999996</v>
      </c>
      <c r="J101" s="31"/>
      <c r="K101" s="35" t="s">
        <v>593</v>
      </c>
    </row>
    <row r="102" spans="2:11" x14ac:dyDescent="0.35">
      <c r="B102" s="8" t="s">
        <v>1366</v>
      </c>
      <c r="C102" s="57" t="s">
        <v>428</v>
      </c>
      <c r="D102" s="54" t="s">
        <v>1367</v>
      </c>
      <c r="E102" s="6" t="s">
        <v>733</v>
      </c>
      <c r="F102" s="19">
        <v>36000</v>
      </c>
      <c r="G102" s="24">
        <v>179352.18</v>
      </c>
      <c r="H102" s="24">
        <v>2.69</v>
      </c>
      <c r="I102" s="31">
        <v>6.9398</v>
      </c>
      <c r="J102" s="31"/>
      <c r="K102" s="35" t="s">
        <v>593</v>
      </c>
    </row>
    <row r="103" spans="2:11" x14ac:dyDescent="0.35">
      <c r="B103" s="8" t="s">
        <v>1368</v>
      </c>
      <c r="C103" s="57" t="s">
        <v>52</v>
      </c>
      <c r="D103" s="54" t="s">
        <v>1369</v>
      </c>
      <c r="E103" s="6" t="s">
        <v>733</v>
      </c>
      <c r="F103" s="19">
        <v>30000</v>
      </c>
      <c r="G103" s="24">
        <v>149348.25</v>
      </c>
      <c r="H103" s="24">
        <v>2.2400000000000002</v>
      </c>
      <c r="I103" s="31">
        <v>6.9253999999999998</v>
      </c>
      <c r="J103" s="31"/>
      <c r="K103" s="35" t="s">
        <v>593</v>
      </c>
    </row>
    <row r="104" spans="2:11" x14ac:dyDescent="0.35">
      <c r="B104" s="8" t="s">
        <v>1370</v>
      </c>
      <c r="C104" s="57" t="s">
        <v>428</v>
      </c>
      <c r="D104" s="54" t="s">
        <v>1371</v>
      </c>
      <c r="E104" s="6" t="s">
        <v>733</v>
      </c>
      <c r="F104" s="19">
        <v>26500</v>
      </c>
      <c r="G104" s="24">
        <v>131631.07</v>
      </c>
      <c r="H104" s="24">
        <v>1.97</v>
      </c>
      <c r="I104" s="31">
        <v>7.5296000000000003</v>
      </c>
      <c r="J104" s="31"/>
      <c r="K104" s="35"/>
    </row>
    <row r="105" spans="2:11" x14ac:dyDescent="0.35">
      <c r="B105" s="8" t="s">
        <v>1372</v>
      </c>
      <c r="C105" s="57" t="s">
        <v>1373</v>
      </c>
      <c r="D105" s="54" t="s">
        <v>1374</v>
      </c>
      <c r="E105" s="6" t="s">
        <v>733</v>
      </c>
      <c r="F105" s="19">
        <v>20000</v>
      </c>
      <c r="G105" s="24">
        <v>99640.2</v>
      </c>
      <c r="H105" s="24">
        <v>1.49</v>
      </c>
      <c r="I105" s="31">
        <v>6.9379</v>
      </c>
      <c r="J105" s="31"/>
      <c r="K105" s="35" t="s">
        <v>593</v>
      </c>
    </row>
    <row r="106" spans="2:11" x14ac:dyDescent="0.35">
      <c r="B106" s="8" t="s">
        <v>1375</v>
      </c>
      <c r="C106" s="57" t="s">
        <v>41</v>
      </c>
      <c r="D106" s="54" t="s">
        <v>1376</v>
      </c>
      <c r="E106" s="6" t="s">
        <v>733</v>
      </c>
      <c r="F106" s="19">
        <v>20000</v>
      </c>
      <c r="G106" s="24">
        <v>99565.3</v>
      </c>
      <c r="H106" s="24">
        <v>1.49</v>
      </c>
      <c r="I106" s="31">
        <v>6.9286000000000003</v>
      </c>
      <c r="J106" s="31"/>
      <c r="K106" s="35"/>
    </row>
    <row r="107" spans="2:11" x14ac:dyDescent="0.35">
      <c r="B107" s="8" t="s">
        <v>1377</v>
      </c>
      <c r="C107" s="57" t="s">
        <v>41</v>
      </c>
      <c r="D107" s="54" t="s">
        <v>1378</v>
      </c>
      <c r="E107" s="6" t="s">
        <v>733</v>
      </c>
      <c r="F107" s="19">
        <v>20000</v>
      </c>
      <c r="G107" s="24">
        <v>99305.3</v>
      </c>
      <c r="H107" s="24">
        <v>1.49</v>
      </c>
      <c r="I107" s="31">
        <v>7.51</v>
      </c>
      <c r="J107" s="31"/>
      <c r="K107" s="35" t="s">
        <v>593</v>
      </c>
    </row>
    <row r="108" spans="2:11" x14ac:dyDescent="0.35">
      <c r="B108" s="8" t="s">
        <v>1379</v>
      </c>
      <c r="C108" s="57" t="s">
        <v>1373</v>
      </c>
      <c r="D108" s="54" t="s">
        <v>1380</v>
      </c>
      <c r="E108" s="6" t="s">
        <v>733</v>
      </c>
      <c r="F108" s="19">
        <v>20000</v>
      </c>
      <c r="G108" s="24">
        <v>98602</v>
      </c>
      <c r="H108" s="24">
        <v>1.48</v>
      </c>
      <c r="I108" s="31">
        <v>7.5000999999999998</v>
      </c>
      <c r="J108" s="31"/>
      <c r="K108" s="35" t="s">
        <v>593</v>
      </c>
    </row>
    <row r="109" spans="2:11" x14ac:dyDescent="0.35">
      <c r="B109" s="8" t="s">
        <v>1381</v>
      </c>
      <c r="C109" s="57" t="s">
        <v>1195</v>
      </c>
      <c r="D109" s="54" t="s">
        <v>1382</v>
      </c>
      <c r="E109" s="6" t="s">
        <v>733</v>
      </c>
      <c r="F109" s="19">
        <v>20000</v>
      </c>
      <c r="G109" s="24">
        <v>98485.3</v>
      </c>
      <c r="H109" s="24">
        <v>1.47</v>
      </c>
      <c r="I109" s="31">
        <v>7.4848999999999997</v>
      </c>
      <c r="J109" s="31"/>
      <c r="K109" s="35" t="s">
        <v>593</v>
      </c>
    </row>
    <row r="110" spans="2:11" x14ac:dyDescent="0.35">
      <c r="B110" s="8" t="s">
        <v>1383</v>
      </c>
      <c r="C110" s="57" t="s">
        <v>1373</v>
      </c>
      <c r="D110" s="54" t="s">
        <v>1384</v>
      </c>
      <c r="E110" s="6" t="s">
        <v>733</v>
      </c>
      <c r="F110" s="19">
        <v>20000</v>
      </c>
      <c r="G110" s="24">
        <v>98402.7</v>
      </c>
      <c r="H110" s="24">
        <v>1.47</v>
      </c>
      <c r="I110" s="31">
        <v>7.5</v>
      </c>
      <c r="J110" s="31"/>
      <c r="K110" s="35" t="s">
        <v>593</v>
      </c>
    </row>
    <row r="111" spans="2:11" x14ac:dyDescent="0.35">
      <c r="B111" s="8" t="s">
        <v>1385</v>
      </c>
      <c r="C111" s="57" t="s">
        <v>41</v>
      </c>
      <c r="D111" s="54" t="s">
        <v>1386</v>
      </c>
      <c r="E111" s="6" t="s">
        <v>733</v>
      </c>
      <c r="F111" s="19">
        <v>20000</v>
      </c>
      <c r="G111" s="24">
        <v>98243.7</v>
      </c>
      <c r="H111" s="24">
        <v>1.47</v>
      </c>
      <c r="I111" s="31">
        <v>7.5000999999999998</v>
      </c>
      <c r="J111" s="31"/>
      <c r="K111" s="35" t="s">
        <v>593</v>
      </c>
    </row>
    <row r="112" spans="2:11" x14ac:dyDescent="0.35">
      <c r="B112" s="8" t="s">
        <v>1387</v>
      </c>
      <c r="C112" s="57" t="s">
        <v>1388</v>
      </c>
      <c r="D112" s="54" t="s">
        <v>1389</v>
      </c>
      <c r="E112" s="6" t="s">
        <v>1241</v>
      </c>
      <c r="F112" s="19">
        <v>16000</v>
      </c>
      <c r="G112" s="24">
        <v>78655.28</v>
      </c>
      <c r="H112" s="24">
        <v>1.18</v>
      </c>
      <c r="I112" s="31">
        <v>7.61</v>
      </c>
      <c r="J112" s="31"/>
      <c r="K112" s="35" t="s">
        <v>593</v>
      </c>
    </row>
    <row r="113" spans="2:11" x14ac:dyDescent="0.35">
      <c r="B113" s="8" t="s">
        <v>1390</v>
      </c>
      <c r="C113" s="57" t="s">
        <v>1391</v>
      </c>
      <c r="D113" s="54" t="s">
        <v>1392</v>
      </c>
      <c r="E113" s="6" t="s">
        <v>1359</v>
      </c>
      <c r="F113" s="19">
        <v>15000</v>
      </c>
      <c r="G113" s="24">
        <v>74087.78</v>
      </c>
      <c r="H113" s="24">
        <v>1.1100000000000001</v>
      </c>
      <c r="I113" s="31">
        <v>7.4903000000000004</v>
      </c>
      <c r="J113" s="31"/>
      <c r="K113" s="35" t="s">
        <v>593</v>
      </c>
    </row>
    <row r="114" spans="2:11" x14ac:dyDescent="0.35">
      <c r="B114" s="8" t="s">
        <v>1393</v>
      </c>
      <c r="C114" s="57" t="s">
        <v>1394</v>
      </c>
      <c r="D114" s="54" t="s">
        <v>1395</v>
      </c>
      <c r="E114" s="6" t="s">
        <v>1231</v>
      </c>
      <c r="F114" s="19">
        <v>15000</v>
      </c>
      <c r="G114" s="24">
        <v>73999.8</v>
      </c>
      <c r="H114" s="24">
        <v>1.1100000000000001</v>
      </c>
      <c r="I114" s="31">
        <v>7.5899000000000001</v>
      </c>
      <c r="J114" s="31"/>
      <c r="K114" s="35" t="s">
        <v>593</v>
      </c>
    </row>
    <row r="115" spans="2:11" x14ac:dyDescent="0.35">
      <c r="B115" s="8" t="s">
        <v>1396</v>
      </c>
      <c r="C115" s="57" t="s">
        <v>1195</v>
      </c>
      <c r="D115" s="54" t="s">
        <v>1397</v>
      </c>
      <c r="E115" s="6" t="s">
        <v>733</v>
      </c>
      <c r="F115" s="19">
        <v>13500</v>
      </c>
      <c r="G115" s="24">
        <v>67256.87</v>
      </c>
      <c r="H115" s="24">
        <v>1.01</v>
      </c>
      <c r="I115" s="31">
        <v>6.9455999999999998</v>
      </c>
      <c r="J115" s="31"/>
      <c r="K115" s="35" t="s">
        <v>593</v>
      </c>
    </row>
    <row r="116" spans="2:11" x14ac:dyDescent="0.35">
      <c r="B116" s="8" t="s">
        <v>1398</v>
      </c>
      <c r="C116" s="57" t="s">
        <v>41</v>
      </c>
      <c r="D116" s="54" t="s">
        <v>1399</v>
      </c>
      <c r="E116" s="6" t="s">
        <v>733</v>
      </c>
      <c r="F116" s="19">
        <v>12000</v>
      </c>
      <c r="G116" s="24">
        <v>59783.88</v>
      </c>
      <c r="H116" s="24">
        <v>0.9</v>
      </c>
      <c r="I116" s="31">
        <v>6.9446000000000003</v>
      </c>
      <c r="J116" s="31"/>
      <c r="K116" s="35" t="s">
        <v>593</v>
      </c>
    </row>
    <row r="117" spans="2:11" x14ac:dyDescent="0.35">
      <c r="B117" s="8" t="s">
        <v>1400</v>
      </c>
      <c r="C117" s="57" t="s">
        <v>1401</v>
      </c>
      <c r="D117" s="54" t="s">
        <v>1402</v>
      </c>
      <c r="E117" s="6" t="s">
        <v>733</v>
      </c>
      <c r="F117" s="19">
        <v>12000</v>
      </c>
      <c r="G117" s="24">
        <v>59771.28</v>
      </c>
      <c r="H117" s="24">
        <v>0.9</v>
      </c>
      <c r="I117" s="31">
        <v>6.9835000000000003</v>
      </c>
      <c r="J117" s="31"/>
      <c r="K117" s="35" t="s">
        <v>593</v>
      </c>
    </row>
    <row r="118" spans="2:11" x14ac:dyDescent="0.35">
      <c r="B118" s="8" t="s">
        <v>1403</v>
      </c>
      <c r="C118" s="57" t="s">
        <v>1195</v>
      </c>
      <c r="D118" s="54" t="s">
        <v>1404</v>
      </c>
      <c r="E118" s="6" t="s">
        <v>733</v>
      </c>
      <c r="F118" s="19">
        <v>11000</v>
      </c>
      <c r="G118" s="24">
        <v>54243.59</v>
      </c>
      <c r="H118" s="24">
        <v>0.81</v>
      </c>
      <c r="I118" s="31">
        <v>7.4851000000000001</v>
      </c>
      <c r="J118" s="31"/>
      <c r="K118" s="35" t="s">
        <v>593</v>
      </c>
    </row>
    <row r="119" spans="2:11" x14ac:dyDescent="0.35">
      <c r="B119" s="8" t="s">
        <v>1405</v>
      </c>
      <c r="C119" s="57" t="s">
        <v>1391</v>
      </c>
      <c r="D119" s="54" t="s">
        <v>1406</v>
      </c>
      <c r="E119" s="6" t="s">
        <v>1359</v>
      </c>
      <c r="F119" s="19">
        <v>10000</v>
      </c>
      <c r="G119" s="24">
        <v>49401.9</v>
      </c>
      <c r="H119" s="24">
        <v>0.74</v>
      </c>
      <c r="I119" s="31">
        <v>7.4897999999999998</v>
      </c>
      <c r="J119" s="31"/>
      <c r="K119" s="35" t="s">
        <v>593</v>
      </c>
    </row>
    <row r="120" spans="2:11" x14ac:dyDescent="0.35">
      <c r="B120" s="8" t="s">
        <v>1407</v>
      </c>
      <c r="C120" s="57" t="s">
        <v>1408</v>
      </c>
      <c r="D120" s="54" t="s">
        <v>1409</v>
      </c>
      <c r="E120" s="6" t="s">
        <v>1231</v>
      </c>
      <c r="F120" s="19">
        <v>10000</v>
      </c>
      <c r="G120" s="24">
        <v>49321.45</v>
      </c>
      <c r="H120" s="24">
        <v>0.74</v>
      </c>
      <c r="I120" s="31">
        <v>7.4949000000000003</v>
      </c>
      <c r="J120" s="31"/>
      <c r="K120" s="35" t="s">
        <v>593</v>
      </c>
    </row>
    <row r="121" spans="2:11" x14ac:dyDescent="0.35">
      <c r="B121" s="8" t="s">
        <v>1410</v>
      </c>
      <c r="C121" s="57" t="s">
        <v>1391</v>
      </c>
      <c r="D121" s="54" t="s">
        <v>1411</v>
      </c>
      <c r="E121" s="6" t="s">
        <v>1359</v>
      </c>
      <c r="F121" s="19">
        <v>10000</v>
      </c>
      <c r="G121" s="24">
        <v>49302.85</v>
      </c>
      <c r="H121" s="24">
        <v>0.74</v>
      </c>
      <c r="I121" s="31">
        <v>7.4798999999999998</v>
      </c>
      <c r="J121" s="31"/>
      <c r="K121" s="35" t="s">
        <v>593</v>
      </c>
    </row>
    <row r="122" spans="2:11" x14ac:dyDescent="0.35">
      <c r="B122" s="8" t="s">
        <v>1412</v>
      </c>
      <c r="C122" s="57" t="s">
        <v>1408</v>
      </c>
      <c r="D122" s="54" t="s">
        <v>1413</v>
      </c>
      <c r="E122" s="6" t="s">
        <v>1231</v>
      </c>
      <c r="F122" s="19">
        <v>5000</v>
      </c>
      <c r="G122" s="24">
        <v>24695.33</v>
      </c>
      <c r="H122" s="24">
        <v>0.37</v>
      </c>
      <c r="I122" s="31">
        <v>7.5052000000000003</v>
      </c>
      <c r="J122" s="31"/>
      <c r="K122" s="35" t="s">
        <v>593</v>
      </c>
    </row>
    <row r="123" spans="2:11" x14ac:dyDescent="0.35">
      <c r="B123" s="8" t="s">
        <v>1414</v>
      </c>
      <c r="C123" s="57" t="s">
        <v>52</v>
      </c>
      <c r="D123" s="54" t="s">
        <v>1415</v>
      </c>
      <c r="E123" s="6" t="s">
        <v>733</v>
      </c>
      <c r="F123" s="19">
        <v>5000</v>
      </c>
      <c r="G123" s="24">
        <v>24685.1</v>
      </c>
      <c r="H123" s="24">
        <v>0.37</v>
      </c>
      <c r="I123" s="31">
        <v>7.51</v>
      </c>
      <c r="J123" s="31"/>
      <c r="K123" s="35" t="s">
        <v>593</v>
      </c>
    </row>
    <row r="124" spans="2:11" x14ac:dyDescent="0.35">
      <c r="B124" s="8" t="s">
        <v>1416</v>
      </c>
      <c r="C124" s="57" t="s">
        <v>52</v>
      </c>
      <c r="D124" s="54" t="s">
        <v>1417</v>
      </c>
      <c r="E124" s="6" t="s">
        <v>733</v>
      </c>
      <c r="F124" s="19">
        <v>5000</v>
      </c>
      <c r="G124" s="24">
        <v>24600.13</v>
      </c>
      <c r="H124" s="24">
        <v>0.37</v>
      </c>
      <c r="I124" s="31">
        <v>7.5102000000000002</v>
      </c>
      <c r="J124" s="31"/>
      <c r="K124" s="35" t="s">
        <v>593</v>
      </c>
    </row>
    <row r="125" spans="2:11" x14ac:dyDescent="0.35">
      <c r="B125" s="8" t="s">
        <v>1418</v>
      </c>
      <c r="C125" s="57" t="s">
        <v>1408</v>
      </c>
      <c r="D125" s="54" t="s">
        <v>1419</v>
      </c>
      <c r="E125" s="6" t="s">
        <v>1231</v>
      </c>
      <c r="F125" s="19">
        <v>3500</v>
      </c>
      <c r="G125" s="24">
        <v>17385.599999999999</v>
      </c>
      <c r="H125" s="24">
        <v>0.26</v>
      </c>
      <c r="I125" s="31">
        <v>7.5053000000000001</v>
      </c>
      <c r="J125" s="31"/>
      <c r="K125" s="35" t="s">
        <v>593</v>
      </c>
    </row>
    <row r="126" spans="2:11" x14ac:dyDescent="0.35">
      <c r="B126" s="8" t="s">
        <v>1420</v>
      </c>
      <c r="C126" s="57" t="s">
        <v>1408</v>
      </c>
      <c r="D126" s="54" t="s">
        <v>1421</v>
      </c>
      <c r="E126" s="6" t="s">
        <v>1231</v>
      </c>
      <c r="F126" s="19">
        <v>3000</v>
      </c>
      <c r="G126" s="24">
        <v>14929.25</v>
      </c>
      <c r="H126" s="24">
        <v>0.22</v>
      </c>
      <c r="I126" s="31">
        <v>6.9195000000000002</v>
      </c>
      <c r="J126" s="31"/>
      <c r="K126" s="35"/>
    </row>
    <row r="127" spans="2:11" x14ac:dyDescent="0.35">
      <c r="C127" s="58" t="s">
        <v>175</v>
      </c>
      <c r="D127" s="54"/>
      <c r="E127" s="6"/>
      <c r="F127" s="19"/>
      <c r="G127" s="25">
        <v>2074053.09</v>
      </c>
      <c r="H127" s="25">
        <v>31.08</v>
      </c>
      <c r="I127" s="31"/>
      <c r="J127" s="31"/>
      <c r="K127" s="35"/>
    </row>
    <row r="128" spans="2:11" x14ac:dyDescent="0.35">
      <c r="C128" s="57"/>
      <c r="D128" s="54"/>
      <c r="E128" s="6"/>
      <c r="F128" s="19"/>
      <c r="G128" s="24"/>
      <c r="H128" s="24"/>
      <c r="I128" s="31"/>
      <c r="J128" s="31"/>
      <c r="K128" s="35"/>
    </row>
    <row r="129" spans="1:11" x14ac:dyDescent="0.35">
      <c r="C129" s="59" t="s">
        <v>15</v>
      </c>
      <c r="D129" s="54"/>
      <c r="E129" s="6"/>
      <c r="F129" s="19"/>
      <c r="G129" s="24"/>
      <c r="H129" s="24"/>
      <c r="I129" s="31"/>
      <c r="J129" s="31"/>
      <c r="K129" s="35"/>
    </row>
    <row r="130" spans="1:11" x14ac:dyDescent="0.35">
      <c r="B130" s="8" t="s">
        <v>1027</v>
      </c>
      <c r="C130" s="57" t="s">
        <v>1028</v>
      </c>
      <c r="D130" s="54" t="s">
        <v>1029</v>
      </c>
      <c r="E130" s="6" t="s">
        <v>189</v>
      </c>
      <c r="F130" s="19">
        <v>445000000</v>
      </c>
      <c r="G130" s="24">
        <v>439704.5</v>
      </c>
      <c r="H130" s="24">
        <v>6.58</v>
      </c>
      <c r="I130" s="31">
        <v>6.4646999999999997</v>
      </c>
      <c r="J130" s="31"/>
      <c r="K130" s="35"/>
    </row>
    <row r="131" spans="1:11" x14ac:dyDescent="0.35">
      <c r="B131" s="8" t="s">
        <v>1422</v>
      </c>
      <c r="C131" s="57" t="s">
        <v>1423</v>
      </c>
      <c r="D131" s="54" t="s">
        <v>1424</v>
      </c>
      <c r="E131" s="6" t="s">
        <v>189</v>
      </c>
      <c r="F131" s="19">
        <v>295000000</v>
      </c>
      <c r="G131" s="24">
        <v>292560.65000000002</v>
      </c>
      <c r="H131" s="24">
        <v>4.38</v>
      </c>
      <c r="I131" s="31">
        <v>6.4752000000000001</v>
      </c>
      <c r="J131" s="31"/>
      <c r="K131" s="35"/>
    </row>
    <row r="132" spans="1:11" x14ac:dyDescent="0.35">
      <c r="B132" s="8" t="s">
        <v>1425</v>
      </c>
      <c r="C132" s="57" t="s">
        <v>1426</v>
      </c>
      <c r="D132" s="54" t="s">
        <v>1427</v>
      </c>
      <c r="E132" s="6" t="s">
        <v>189</v>
      </c>
      <c r="F132" s="19">
        <v>150000000</v>
      </c>
      <c r="G132" s="24">
        <v>148393.20000000001</v>
      </c>
      <c r="H132" s="24">
        <v>2.2200000000000002</v>
      </c>
      <c r="I132" s="31">
        <v>6.4793000000000003</v>
      </c>
      <c r="J132" s="31"/>
      <c r="K132" s="35"/>
    </row>
    <row r="133" spans="1:11" x14ac:dyDescent="0.35">
      <c r="B133" s="8" t="s">
        <v>1428</v>
      </c>
      <c r="C133" s="57" t="s">
        <v>1429</v>
      </c>
      <c r="D133" s="54" t="s">
        <v>1430</v>
      </c>
      <c r="E133" s="6" t="s">
        <v>189</v>
      </c>
      <c r="F133" s="19">
        <v>135000000</v>
      </c>
      <c r="G133" s="24">
        <v>133226.1</v>
      </c>
      <c r="H133" s="24">
        <v>2</v>
      </c>
      <c r="I133" s="31">
        <v>6.4798999999999998</v>
      </c>
      <c r="J133" s="31"/>
      <c r="K133" s="35"/>
    </row>
    <row r="134" spans="1:11" x14ac:dyDescent="0.35">
      <c r="B134" s="8" t="s">
        <v>1033</v>
      </c>
      <c r="C134" s="57" t="s">
        <v>1034</v>
      </c>
      <c r="D134" s="54" t="s">
        <v>1035</v>
      </c>
      <c r="E134" s="6" t="s">
        <v>189</v>
      </c>
      <c r="F134" s="19">
        <v>60000000</v>
      </c>
      <c r="G134" s="24">
        <v>59580.78</v>
      </c>
      <c r="H134" s="24">
        <v>0.89</v>
      </c>
      <c r="I134" s="31">
        <v>6.4210000000000003</v>
      </c>
      <c r="J134" s="31"/>
      <c r="K134" s="35"/>
    </row>
    <row r="135" spans="1:11" x14ac:dyDescent="0.35">
      <c r="B135" s="8" t="s">
        <v>1021</v>
      </c>
      <c r="C135" s="57" t="s">
        <v>1022</v>
      </c>
      <c r="D135" s="54" t="s">
        <v>1023</v>
      </c>
      <c r="E135" s="6" t="s">
        <v>189</v>
      </c>
      <c r="F135" s="19">
        <v>60000000</v>
      </c>
      <c r="G135" s="24">
        <v>59430.66</v>
      </c>
      <c r="H135" s="24">
        <v>0.89</v>
      </c>
      <c r="I135" s="31">
        <v>6.4752999999999998</v>
      </c>
      <c r="J135" s="31"/>
      <c r="K135" s="35"/>
    </row>
    <row r="136" spans="1:11" x14ac:dyDescent="0.35">
      <c r="B136" s="8" t="s">
        <v>1431</v>
      </c>
      <c r="C136" s="57" t="s">
        <v>1432</v>
      </c>
      <c r="D136" s="54" t="s">
        <v>1433</v>
      </c>
      <c r="E136" s="6" t="s">
        <v>189</v>
      </c>
      <c r="F136" s="19">
        <v>23500000</v>
      </c>
      <c r="G136" s="24">
        <v>23191.21</v>
      </c>
      <c r="H136" s="24">
        <v>0.35</v>
      </c>
      <c r="I136" s="31">
        <v>6.4798999999999998</v>
      </c>
      <c r="J136" s="31"/>
      <c r="K136" s="35"/>
    </row>
    <row r="137" spans="1:11" x14ac:dyDescent="0.35">
      <c r="B137" s="8" t="s">
        <v>1434</v>
      </c>
      <c r="C137" s="57" t="s">
        <v>1435</v>
      </c>
      <c r="D137" s="54" t="s">
        <v>1436</v>
      </c>
      <c r="E137" s="6" t="s">
        <v>189</v>
      </c>
      <c r="F137" s="19">
        <v>10000000</v>
      </c>
      <c r="G137" s="24">
        <v>9905.11</v>
      </c>
      <c r="H137" s="24">
        <v>0.15</v>
      </c>
      <c r="I137" s="31">
        <v>6.4752999999999998</v>
      </c>
      <c r="J137" s="31"/>
      <c r="K137" s="35"/>
    </row>
    <row r="138" spans="1:11" x14ac:dyDescent="0.35">
      <c r="C138" s="58" t="s">
        <v>175</v>
      </c>
      <c r="D138" s="54"/>
      <c r="E138" s="6"/>
      <c r="F138" s="19"/>
      <c r="G138" s="25">
        <v>1165992.21</v>
      </c>
      <c r="H138" s="25">
        <v>17.46</v>
      </c>
      <c r="I138" s="31"/>
      <c r="J138" s="31"/>
      <c r="K138" s="35"/>
    </row>
    <row r="139" spans="1:11" x14ac:dyDescent="0.35">
      <c r="C139" s="57"/>
      <c r="D139" s="54"/>
      <c r="E139" s="6"/>
      <c r="F139" s="19"/>
      <c r="G139" s="24"/>
      <c r="H139" s="24"/>
      <c r="I139" s="31"/>
      <c r="J139" s="31"/>
      <c r="K139" s="35"/>
    </row>
    <row r="140" spans="1:11" x14ac:dyDescent="0.35">
      <c r="C140" s="58" t="s">
        <v>16</v>
      </c>
      <c r="D140" s="54"/>
      <c r="E140" s="6"/>
      <c r="F140" s="19"/>
      <c r="G140" s="24" t="s">
        <v>2</v>
      </c>
      <c r="H140" s="24" t="s">
        <v>2</v>
      </c>
      <c r="I140" s="31"/>
      <c r="J140" s="31"/>
      <c r="K140" s="35"/>
    </row>
    <row r="141" spans="1:11" x14ac:dyDescent="0.35">
      <c r="C141" s="57"/>
      <c r="D141" s="54"/>
      <c r="E141" s="6"/>
      <c r="F141" s="19"/>
      <c r="G141" s="24"/>
      <c r="H141" s="24"/>
      <c r="I141" s="31"/>
      <c r="J141" s="31"/>
      <c r="K141" s="35"/>
    </row>
    <row r="142" spans="1:11" x14ac:dyDescent="0.35">
      <c r="C142" s="58" t="s">
        <v>17</v>
      </c>
      <c r="D142" s="54"/>
      <c r="E142" s="6"/>
      <c r="F142" s="19"/>
      <c r="G142" s="24" t="s">
        <v>2</v>
      </c>
      <c r="H142" s="24" t="s">
        <v>2</v>
      </c>
      <c r="I142" s="31"/>
      <c r="J142" s="31"/>
      <c r="K142" s="35"/>
    </row>
    <row r="143" spans="1:11" x14ac:dyDescent="0.35">
      <c r="C143" s="57"/>
      <c r="D143" s="54"/>
      <c r="E143" s="6"/>
      <c r="F143" s="19"/>
      <c r="G143" s="24"/>
      <c r="H143" s="24"/>
      <c r="I143" s="31"/>
      <c r="J143" s="31"/>
      <c r="K143" s="35"/>
    </row>
    <row r="144" spans="1:11" x14ac:dyDescent="0.35">
      <c r="A144" s="10"/>
      <c r="B144" s="28"/>
      <c r="C144" s="58" t="s">
        <v>18</v>
      </c>
      <c r="D144" s="54"/>
      <c r="E144" s="6"/>
      <c r="F144" s="19"/>
      <c r="G144" s="24"/>
      <c r="H144" s="24"/>
      <c r="I144" s="31"/>
      <c r="J144" s="31"/>
      <c r="K144" s="35"/>
    </row>
    <row r="145" spans="1:11" x14ac:dyDescent="0.35">
      <c r="A145" s="28"/>
      <c r="B145" s="28"/>
      <c r="C145" s="58" t="s">
        <v>19</v>
      </c>
      <c r="D145" s="54"/>
      <c r="E145" s="6"/>
      <c r="F145" s="19"/>
      <c r="G145" s="24" t="s">
        <v>2</v>
      </c>
      <c r="H145" s="24" t="s">
        <v>2</v>
      </c>
      <c r="I145" s="31"/>
      <c r="J145" s="31"/>
      <c r="K145" s="35"/>
    </row>
    <row r="146" spans="1:11" x14ac:dyDescent="0.35">
      <c r="A146" s="28"/>
      <c r="B146" s="28"/>
      <c r="C146" s="58"/>
      <c r="D146" s="54"/>
      <c r="E146" s="6"/>
      <c r="F146" s="19"/>
      <c r="G146" s="24"/>
      <c r="H146" s="24"/>
      <c r="I146" s="31"/>
      <c r="J146" s="31"/>
      <c r="K146" s="35"/>
    </row>
    <row r="147" spans="1:11" x14ac:dyDescent="0.35">
      <c r="C147" s="59" t="s">
        <v>20</v>
      </c>
      <c r="D147" s="54"/>
      <c r="E147" s="6"/>
      <c r="F147" s="19"/>
      <c r="G147" s="24"/>
      <c r="H147" s="24"/>
      <c r="I147" s="31"/>
      <c r="J147" s="31"/>
      <c r="K147" s="35"/>
    </row>
    <row r="148" spans="1:11" x14ac:dyDescent="0.35">
      <c r="B148" s="8" t="s">
        <v>773</v>
      </c>
      <c r="C148" s="57" t="s">
        <v>4943</v>
      </c>
      <c r="D148" s="54" t="s">
        <v>774</v>
      </c>
      <c r="E148" s="6" t="s">
        <v>775</v>
      </c>
      <c r="F148" s="19">
        <v>158633.068</v>
      </c>
      <c r="G148" s="24">
        <v>17401.36</v>
      </c>
      <c r="H148" s="24">
        <v>0.26</v>
      </c>
      <c r="I148" s="31">
        <v>6.52</v>
      </c>
      <c r="J148" s="31"/>
      <c r="K148" s="35"/>
    </row>
    <row r="149" spans="1:11" x14ac:dyDescent="0.35">
      <c r="C149" s="58" t="s">
        <v>175</v>
      </c>
      <c r="D149" s="54"/>
      <c r="E149" s="6"/>
      <c r="F149" s="19"/>
      <c r="G149" s="25">
        <v>17401.36</v>
      </c>
      <c r="H149" s="25">
        <v>0.26</v>
      </c>
      <c r="I149" s="31"/>
      <c r="J149" s="31"/>
      <c r="K149" s="35"/>
    </row>
    <row r="150" spans="1:11" x14ac:dyDescent="0.35">
      <c r="C150" s="57"/>
      <c r="D150" s="54"/>
      <c r="E150" s="6"/>
      <c r="F150" s="19"/>
      <c r="G150" s="24"/>
      <c r="H150" s="24"/>
      <c r="I150" s="31"/>
      <c r="J150" s="31"/>
      <c r="K150" s="35"/>
    </row>
    <row r="151" spans="1:11" x14ac:dyDescent="0.35">
      <c r="C151" s="58" t="s">
        <v>21</v>
      </c>
      <c r="D151" s="54"/>
      <c r="E151" s="6"/>
      <c r="F151" s="19"/>
      <c r="G151" s="24" t="s">
        <v>2</v>
      </c>
      <c r="H151" s="24" t="s">
        <v>2</v>
      </c>
      <c r="I151" s="31"/>
      <c r="J151" s="31"/>
      <c r="K151" s="35"/>
    </row>
    <row r="152" spans="1:11" x14ac:dyDescent="0.35">
      <c r="C152" s="57"/>
      <c r="D152" s="54"/>
      <c r="E152" s="6"/>
      <c r="F152" s="19"/>
      <c r="G152" s="24"/>
      <c r="H152" s="24"/>
      <c r="I152" s="31"/>
      <c r="J152" s="31"/>
      <c r="K152" s="35"/>
    </row>
    <row r="153" spans="1:11" x14ac:dyDescent="0.35">
      <c r="C153" s="58" t="s">
        <v>22</v>
      </c>
      <c r="D153" s="54"/>
      <c r="E153" s="6"/>
      <c r="F153" s="19"/>
      <c r="G153" s="24" t="s">
        <v>2</v>
      </c>
      <c r="H153" s="24" t="s">
        <v>2</v>
      </c>
      <c r="I153" s="31"/>
      <c r="J153" s="31"/>
      <c r="K153" s="35"/>
    </row>
    <row r="154" spans="1:11" x14ac:dyDescent="0.35">
      <c r="C154" s="57"/>
      <c r="D154" s="54"/>
      <c r="E154" s="6"/>
      <c r="F154" s="19"/>
      <c r="G154" s="24"/>
      <c r="H154" s="24"/>
      <c r="I154" s="31"/>
      <c r="J154" s="31"/>
      <c r="K154" s="35"/>
    </row>
    <row r="155" spans="1:11" x14ac:dyDescent="0.35">
      <c r="C155" s="58" t="s">
        <v>23</v>
      </c>
      <c r="D155" s="54"/>
      <c r="E155" s="6"/>
      <c r="F155" s="19"/>
      <c r="G155" s="24" t="s">
        <v>2</v>
      </c>
      <c r="H155" s="24" t="s">
        <v>2</v>
      </c>
      <c r="I155" s="31"/>
      <c r="J155" s="31"/>
      <c r="K155" s="35"/>
    </row>
    <row r="156" spans="1:11" x14ac:dyDescent="0.35">
      <c r="C156" s="57"/>
      <c r="D156" s="54"/>
      <c r="E156" s="6"/>
      <c r="F156" s="19"/>
      <c r="G156" s="24"/>
      <c r="H156" s="24"/>
      <c r="I156" s="31"/>
      <c r="J156" s="31"/>
      <c r="K156" s="35"/>
    </row>
    <row r="157" spans="1:11" x14ac:dyDescent="0.35">
      <c r="C157" s="59" t="s">
        <v>24</v>
      </c>
      <c r="D157" s="54"/>
      <c r="E157" s="6"/>
      <c r="F157" s="19"/>
      <c r="G157" s="24"/>
      <c r="H157" s="24"/>
      <c r="I157" s="31"/>
      <c r="J157" s="31"/>
      <c r="K157" s="35"/>
    </row>
    <row r="158" spans="1:11" x14ac:dyDescent="0.35">
      <c r="B158" s="8" t="s">
        <v>1437</v>
      </c>
      <c r="C158" s="57" t="s">
        <v>1141</v>
      </c>
      <c r="D158" s="54" t="s">
        <v>4938</v>
      </c>
      <c r="E158" s="6" t="s">
        <v>189</v>
      </c>
      <c r="F158" s="19"/>
      <c r="G158" s="24">
        <v>299384.53000000003</v>
      </c>
      <c r="H158" s="24">
        <v>4.4800000000000004</v>
      </c>
      <c r="I158" s="31">
        <v>6.5250000000000004</v>
      </c>
      <c r="J158" s="31"/>
      <c r="K158" s="35"/>
    </row>
    <row r="159" spans="1:11" x14ac:dyDescent="0.35">
      <c r="B159" s="8" t="s">
        <v>1438</v>
      </c>
      <c r="C159" s="57" t="s">
        <v>1141</v>
      </c>
      <c r="D159" s="54" t="s">
        <v>4939</v>
      </c>
      <c r="E159" s="6" t="s">
        <v>189</v>
      </c>
      <c r="F159" s="19"/>
      <c r="G159" s="24">
        <v>50002.79</v>
      </c>
      <c r="H159" s="24">
        <v>0.75</v>
      </c>
      <c r="I159" s="31">
        <v>6.3571999999999997</v>
      </c>
      <c r="J159" s="31"/>
      <c r="K159" s="35"/>
    </row>
    <row r="160" spans="1:11" x14ac:dyDescent="0.35">
      <c r="C160" s="58" t="s">
        <v>175</v>
      </c>
      <c r="D160" s="54"/>
      <c r="E160" s="6"/>
      <c r="F160" s="19"/>
      <c r="G160" s="25">
        <v>349387.32</v>
      </c>
      <c r="H160" s="25">
        <v>5.23</v>
      </c>
      <c r="I160" s="31"/>
      <c r="J160" s="31"/>
      <c r="K160" s="35"/>
    </row>
    <row r="161" spans="1:54" x14ac:dyDescent="0.35">
      <c r="C161" s="57"/>
      <c r="D161" s="54"/>
      <c r="E161" s="6"/>
      <c r="F161" s="19"/>
      <c r="G161" s="24"/>
      <c r="H161" s="24"/>
      <c r="I161" s="31"/>
      <c r="J161" s="31"/>
      <c r="K161" s="35"/>
    </row>
    <row r="162" spans="1:54" x14ac:dyDescent="0.35">
      <c r="A162" s="10"/>
      <c r="B162" s="28"/>
      <c r="C162" s="58" t="s">
        <v>25</v>
      </c>
      <c r="D162" s="54"/>
      <c r="E162" s="6"/>
      <c r="F162" s="19"/>
      <c r="G162" s="24"/>
      <c r="H162" s="24"/>
      <c r="I162" s="31"/>
      <c r="J162" s="31"/>
      <c r="K162" s="35"/>
    </row>
    <row r="163" spans="1:54" s="2" customFormat="1" ht="13.5" x14ac:dyDescent="0.35">
      <c r="A163" s="28"/>
      <c r="B163" s="28"/>
      <c r="C163" s="57" t="s">
        <v>4926</v>
      </c>
      <c r="D163" s="54"/>
      <c r="E163" s="6"/>
      <c r="F163" s="19"/>
      <c r="G163" s="24" t="s">
        <v>2</v>
      </c>
      <c r="H163" s="24" t="s">
        <v>2</v>
      </c>
      <c r="I163" s="31"/>
      <c r="J163" s="31"/>
      <c r="K163" s="35"/>
      <c r="L163" s="3"/>
      <c r="AI163" s="3"/>
      <c r="AV163" s="3"/>
      <c r="AX163" s="3"/>
      <c r="BB163" s="3"/>
    </row>
    <row r="164" spans="1:54" x14ac:dyDescent="0.35">
      <c r="B164" s="8"/>
      <c r="C164" s="57" t="s">
        <v>192</v>
      </c>
      <c r="D164" s="54"/>
      <c r="E164" s="6"/>
      <c r="F164" s="19"/>
      <c r="G164" s="24">
        <v>-479520.73</v>
      </c>
      <c r="H164" s="24">
        <v>-7.2399999999999993</v>
      </c>
      <c r="I164" s="31"/>
      <c r="J164" s="31"/>
      <c r="K164" s="35"/>
    </row>
    <row r="165" spans="1:54" x14ac:dyDescent="0.35">
      <c r="C165" s="58" t="s">
        <v>175</v>
      </c>
      <c r="D165" s="54"/>
      <c r="E165" s="6"/>
      <c r="F165" s="19"/>
      <c r="G165" s="25">
        <v>-479520.73</v>
      </c>
      <c r="H165" s="25">
        <v>-7.2399999999999993</v>
      </c>
      <c r="I165" s="31"/>
      <c r="J165" s="31"/>
      <c r="K165" s="35"/>
    </row>
    <row r="166" spans="1:54" x14ac:dyDescent="0.35">
      <c r="C166" s="57"/>
      <c r="D166" s="54"/>
      <c r="E166" s="6"/>
      <c r="F166" s="19"/>
      <c r="G166" s="24"/>
      <c r="H166" s="24"/>
      <c r="I166" s="31"/>
      <c r="J166" s="31"/>
      <c r="K166" s="35"/>
    </row>
    <row r="167" spans="1:54" x14ac:dyDescent="0.35">
      <c r="C167" s="60" t="s">
        <v>193</v>
      </c>
      <c r="D167" s="55"/>
      <c r="E167" s="5"/>
      <c r="F167" s="20"/>
      <c r="G167" s="26">
        <v>6677813.4699999997</v>
      </c>
      <c r="H167" s="26">
        <v>100.00000000000001</v>
      </c>
      <c r="I167" s="32"/>
      <c r="J167" s="32"/>
      <c r="K167" s="36"/>
    </row>
    <row r="170" spans="1:54" x14ac:dyDescent="0.35">
      <c r="C170" s="1" t="s">
        <v>194</v>
      </c>
    </row>
    <row r="171" spans="1:54" x14ac:dyDescent="0.35">
      <c r="C171" s="37" t="s">
        <v>195</v>
      </c>
      <c r="D171" s="37"/>
      <c r="E171" s="37"/>
      <c r="F171" s="37"/>
      <c r="G171" s="37"/>
      <c r="H171" s="37"/>
      <c r="I171" s="37"/>
      <c r="J171" s="37"/>
      <c r="K171" s="37"/>
    </row>
    <row r="172" spans="1:54" x14ac:dyDescent="0.35">
      <c r="C172" s="2" t="s">
        <v>196</v>
      </c>
    </row>
    <row r="173" spans="1:54" x14ac:dyDescent="0.35">
      <c r="C173" s="2" t="s">
        <v>197</v>
      </c>
    </row>
    <row r="174" spans="1:54" ht="30" customHeight="1" x14ac:dyDescent="0.35">
      <c r="C174" s="89" t="s">
        <v>198</v>
      </c>
      <c r="D174" s="90"/>
      <c r="E174" s="90"/>
      <c r="F174" s="90"/>
      <c r="G174" s="90"/>
      <c r="H174" s="90"/>
      <c r="I174" s="90"/>
      <c r="J174" s="90"/>
      <c r="K174" s="90"/>
    </row>
    <row r="175" spans="1:54" x14ac:dyDescent="0.35">
      <c r="C175" s="2" t="s">
        <v>199</v>
      </c>
    </row>
    <row r="176" spans="1:54" x14ac:dyDescent="0.35">
      <c r="C176" s="2" t="s">
        <v>4934</v>
      </c>
    </row>
    <row r="178" spans="3:6" x14ac:dyDescent="0.35">
      <c r="C178" s="86" t="s">
        <v>5013</v>
      </c>
      <c r="E178" s="86" t="s">
        <v>5014</v>
      </c>
      <c r="F178" s="87"/>
    </row>
    <row r="179" spans="3:6" x14ac:dyDescent="0.35">
      <c r="E179" s="2" t="s">
        <v>5028</v>
      </c>
    </row>
  </sheetData>
  <mergeCells count="1">
    <mergeCell ref="C174:K174"/>
  </mergeCells>
  <hyperlinks>
    <hyperlink ref="J2" location="'Index'!A1" display="'Index'!A1" xr:uid="{1E3CFC22-0970-4E0F-AE8A-E47ABA80AA6A}"/>
  </hyperlinks>
  <pageMargins left="0.7" right="0.7" top="0.75" bottom="0.75" header="0.3" footer="0.3"/>
  <pageSetup orientation="portrait" horizont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24C9-3BF1-48DC-9C8B-05F5FC66DBB2}">
  <sheetPr codeName="Sheet115"/>
  <dimension ref="A1:IV89"/>
  <sheetViews>
    <sheetView showGridLines="0" zoomScale="90" zoomScaleNormal="90" workbookViewId="0">
      <pane ySplit="6" topLeftCell="A7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1439</v>
      </c>
      <c r="J2" s="38" t="s">
        <v>4693</v>
      </c>
    </row>
    <row r="3" spans="1:54" ht="16" x14ac:dyDescent="0.4">
      <c r="C3" s="1" t="s">
        <v>28</v>
      </c>
      <c r="D3" s="21" t="s">
        <v>1440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1441</v>
      </c>
      <c r="C18" s="57" t="s">
        <v>1442</v>
      </c>
      <c r="D18" s="54" t="s">
        <v>1443</v>
      </c>
      <c r="E18" s="6" t="s">
        <v>618</v>
      </c>
      <c r="F18" s="19">
        <v>16250</v>
      </c>
      <c r="G18" s="24">
        <v>16377.04</v>
      </c>
      <c r="H18" s="24">
        <v>4.93</v>
      </c>
      <c r="I18" s="31">
        <v>8.1267999999999994</v>
      </c>
      <c r="J18" s="31"/>
      <c r="K18" s="35" t="s">
        <v>593</v>
      </c>
    </row>
    <row r="19" spans="2:11" x14ac:dyDescent="0.35">
      <c r="B19" s="8" t="s">
        <v>1444</v>
      </c>
      <c r="C19" s="57" t="s">
        <v>654</v>
      </c>
      <c r="D19" s="54" t="s">
        <v>1445</v>
      </c>
      <c r="E19" s="6" t="s">
        <v>618</v>
      </c>
      <c r="F19" s="19">
        <v>1500</v>
      </c>
      <c r="G19" s="24">
        <v>15638.34</v>
      </c>
      <c r="H19" s="24">
        <v>4.7</v>
      </c>
      <c r="I19" s="31">
        <v>7.9253</v>
      </c>
      <c r="J19" s="31"/>
      <c r="K19" s="35" t="s">
        <v>593</v>
      </c>
    </row>
    <row r="20" spans="2:11" x14ac:dyDescent="0.35">
      <c r="B20" s="8" t="s">
        <v>1446</v>
      </c>
      <c r="C20" s="57" t="s">
        <v>616</v>
      </c>
      <c r="D20" s="54" t="s">
        <v>1447</v>
      </c>
      <c r="E20" s="6" t="s">
        <v>618</v>
      </c>
      <c r="F20" s="19">
        <v>15000</v>
      </c>
      <c r="G20" s="24">
        <v>14995.62</v>
      </c>
      <c r="H20" s="24">
        <v>4.51</v>
      </c>
      <c r="I20" s="31">
        <v>7.67</v>
      </c>
      <c r="J20" s="31"/>
      <c r="K20" s="35" t="s">
        <v>593</v>
      </c>
    </row>
    <row r="21" spans="2:11" x14ac:dyDescent="0.35">
      <c r="B21" s="8" t="s">
        <v>747</v>
      </c>
      <c r="C21" s="57" t="s">
        <v>583</v>
      </c>
      <c r="D21" s="54" t="s">
        <v>748</v>
      </c>
      <c r="E21" s="6" t="s">
        <v>597</v>
      </c>
      <c r="F21" s="19">
        <v>22500</v>
      </c>
      <c r="G21" s="24">
        <v>10761.53</v>
      </c>
      <c r="H21" s="24">
        <v>3.24</v>
      </c>
      <c r="I21" s="31">
        <v>7.72</v>
      </c>
      <c r="J21" s="31"/>
      <c r="K21" s="35" t="s">
        <v>593</v>
      </c>
    </row>
    <row r="22" spans="2:11" x14ac:dyDescent="0.35">
      <c r="B22" s="8" t="s">
        <v>757</v>
      </c>
      <c r="C22" s="57" t="s">
        <v>758</v>
      </c>
      <c r="D22" s="54" t="s">
        <v>759</v>
      </c>
      <c r="E22" s="6" t="s">
        <v>618</v>
      </c>
      <c r="F22" s="19">
        <v>100</v>
      </c>
      <c r="G22" s="24">
        <v>9922.7999999999993</v>
      </c>
      <c r="H22" s="24">
        <v>2.98</v>
      </c>
      <c r="I22" s="31">
        <v>7.4924999999999997</v>
      </c>
      <c r="J22" s="31">
        <v>7.5170499942999998</v>
      </c>
      <c r="K22" s="35" t="s">
        <v>593</v>
      </c>
    </row>
    <row r="23" spans="2:11" x14ac:dyDescent="0.35">
      <c r="B23" s="8" t="s">
        <v>1448</v>
      </c>
      <c r="C23" s="57" t="s">
        <v>687</v>
      </c>
      <c r="D23" s="54" t="s">
        <v>1449</v>
      </c>
      <c r="E23" s="6" t="s">
        <v>618</v>
      </c>
      <c r="F23" s="19">
        <v>4000</v>
      </c>
      <c r="G23" s="24">
        <v>3982.35</v>
      </c>
      <c r="H23" s="24">
        <v>1.2</v>
      </c>
      <c r="I23" s="31">
        <v>7.32</v>
      </c>
      <c r="J23" s="31"/>
      <c r="K23" s="35" t="s">
        <v>593</v>
      </c>
    </row>
    <row r="24" spans="2:11" x14ac:dyDescent="0.35">
      <c r="C24" s="58" t="s">
        <v>175</v>
      </c>
      <c r="D24" s="54"/>
      <c r="E24" s="6"/>
      <c r="F24" s="19"/>
      <c r="G24" s="25">
        <v>71677.679999999993</v>
      </c>
      <c r="H24" s="25">
        <v>21.56</v>
      </c>
      <c r="I24" s="31"/>
      <c r="J24" s="31"/>
      <c r="K24" s="35"/>
    </row>
    <row r="25" spans="2:11" x14ac:dyDescent="0.35">
      <c r="C25" s="57"/>
      <c r="D25" s="54"/>
      <c r="E25" s="6"/>
      <c r="F25" s="19"/>
      <c r="G25" s="24"/>
      <c r="H25" s="24"/>
      <c r="I25" s="31"/>
      <c r="J25" s="31"/>
      <c r="K25" s="35"/>
    </row>
    <row r="26" spans="2:11" x14ac:dyDescent="0.35">
      <c r="C26" s="58" t="s">
        <v>7</v>
      </c>
      <c r="D26" s="54"/>
      <c r="E26" s="6"/>
      <c r="F26" s="19"/>
      <c r="G26" s="24" t="s">
        <v>2</v>
      </c>
      <c r="H26" s="24" t="s">
        <v>2</v>
      </c>
      <c r="I26" s="31"/>
      <c r="J26" s="31"/>
      <c r="K26" s="35"/>
    </row>
    <row r="27" spans="2:11" x14ac:dyDescent="0.35">
      <c r="C27" s="57"/>
      <c r="D27" s="54"/>
      <c r="E27" s="6"/>
      <c r="F27" s="19"/>
      <c r="G27" s="24"/>
      <c r="H27" s="24"/>
      <c r="I27" s="31"/>
      <c r="J27" s="31"/>
      <c r="K27" s="35"/>
    </row>
    <row r="28" spans="2:11" x14ac:dyDescent="0.35">
      <c r="C28" s="59" t="s">
        <v>8</v>
      </c>
      <c r="D28" s="54"/>
      <c r="E28" s="6"/>
      <c r="F28" s="19"/>
      <c r="G28" s="24"/>
      <c r="H28" s="24"/>
      <c r="I28" s="31"/>
      <c r="J28" s="31"/>
      <c r="K28" s="35"/>
    </row>
    <row r="29" spans="2:11" x14ac:dyDescent="0.35">
      <c r="B29" s="8" t="s">
        <v>704</v>
      </c>
      <c r="C29" s="57" t="s">
        <v>4940</v>
      </c>
      <c r="D29" s="54" t="s">
        <v>705</v>
      </c>
      <c r="E29" s="6" t="s">
        <v>706</v>
      </c>
      <c r="F29" s="19">
        <v>147</v>
      </c>
      <c r="G29" s="24">
        <v>13834.76</v>
      </c>
      <c r="H29" s="24">
        <v>4.16</v>
      </c>
      <c r="I29" s="31">
        <v>8.3324999999999996</v>
      </c>
      <c r="J29" s="31"/>
      <c r="K29" s="35" t="s">
        <v>593</v>
      </c>
    </row>
    <row r="30" spans="2:11" x14ac:dyDescent="0.35">
      <c r="C30" s="58" t="s">
        <v>175</v>
      </c>
      <c r="D30" s="54"/>
      <c r="E30" s="6"/>
      <c r="F30" s="19"/>
      <c r="G30" s="25">
        <v>13834.76</v>
      </c>
      <c r="H30" s="25">
        <v>4.16</v>
      </c>
      <c r="I30" s="31"/>
      <c r="J30" s="31"/>
      <c r="K30" s="35"/>
    </row>
    <row r="31" spans="2:11" x14ac:dyDescent="0.35">
      <c r="C31" s="57"/>
      <c r="D31" s="54"/>
      <c r="E31" s="6"/>
      <c r="F31" s="19"/>
      <c r="G31" s="24"/>
      <c r="H31" s="24"/>
      <c r="I31" s="31"/>
      <c r="J31" s="31"/>
      <c r="K31" s="35"/>
    </row>
    <row r="32" spans="2:11" x14ac:dyDescent="0.35">
      <c r="C32" s="59" t="s">
        <v>9</v>
      </c>
      <c r="D32" s="54"/>
      <c r="E32" s="6"/>
      <c r="F32" s="19"/>
      <c r="G32" s="24"/>
      <c r="H32" s="24"/>
      <c r="I32" s="31"/>
      <c r="J32" s="31"/>
      <c r="K32" s="35"/>
    </row>
    <row r="33" spans="2:11" x14ac:dyDescent="0.35">
      <c r="B33" s="8" t="s">
        <v>707</v>
      </c>
      <c r="C33" s="57" t="s">
        <v>708</v>
      </c>
      <c r="D33" s="54" t="s">
        <v>709</v>
      </c>
      <c r="E33" s="6" t="s">
        <v>189</v>
      </c>
      <c r="F33" s="19">
        <v>91500000</v>
      </c>
      <c r="G33" s="24">
        <v>91920.26</v>
      </c>
      <c r="H33" s="24">
        <v>27.65</v>
      </c>
      <c r="I33" s="31">
        <v>6.8359984000000003</v>
      </c>
      <c r="J33" s="31"/>
      <c r="K33" s="35"/>
    </row>
    <row r="34" spans="2:11" x14ac:dyDescent="0.35">
      <c r="B34" s="8" t="s">
        <v>722</v>
      </c>
      <c r="C34" s="57" t="s">
        <v>723</v>
      </c>
      <c r="D34" s="54" t="s">
        <v>724</v>
      </c>
      <c r="E34" s="6" t="s">
        <v>189</v>
      </c>
      <c r="F34" s="19">
        <v>84000000</v>
      </c>
      <c r="G34" s="24">
        <v>86055.98</v>
      </c>
      <c r="H34" s="24">
        <v>25.89</v>
      </c>
      <c r="I34" s="31">
        <v>7.2798889000000004</v>
      </c>
      <c r="J34" s="31"/>
      <c r="K34" s="35"/>
    </row>
    <row r="35" spans="2:11" x14ac:dyDescent="0.35">
      <c r="B35" s="8" t="s">
        <v>710</v>
      </c>
      <c r="C35" s="57" t="s">
        <v>711</v>
      </c>
      <c r="D35" s="54" t="s">
        <v>712</v>
      </c>
      <c r="E35" s="6" t="s">
        <v>189</v>
      </c>
      <c r="F35" s="19">
        <v>20000000</v>
      </c>
      <c r="G35" s="24">
        <v>23690.1</v>
      </c>
      <c r="H35" s="24">
        <v>7.13</v>
      </c>
      <c r="I35" s="31">
        <v>7.0694055000000002</v>
      </c>
      <c r="J35" s="31"/>
      <c r="K35" s="35"/>
    </row>
    <row r="36" spans="2:11" x14ac:dyDescent="0.35">
      <c r="B36" s="8" t="s">
        <v>725</v>
      </c>
      <c r="C36" s="57" t="s">
        <v>726</v>
      </c>
      <c r="D36" s="54" t="s">
        <v>727</v>
      </c>
      <c r="E36" s="6" t="s">
        <v>189</v>
      </c>
      <c r="F36" s="19">
        <v>21000000</v>
      </c>
      <c r="G36" s="24">
        <v>21449.21</v>
      </c>
      <c r="H36" s="24">
        <v>6.45</v>
      </c>
      <c r="I36" s="31">
        <v>7.2488035999999996</v>
      </c>
      <c r="J36" s="31"/>
      <c r="K36" s="35"/>
    </row>
    <row r="37" spans="2:11" x14ac:dyDescent="0.35">
      <c r="B37" s="8" t="s">
        <v>1451</v>
      </c>
      <c r="C37" s="57" t="s">
        <v>1452</v>
      </c>
      <c r="D37" s="54" t="s">
        <v>1453</v>
      </c>
      <c r="E37" s="6" t="s">
        <v>189</v>
      </c>
      <c r="F37" s="19">
        <v>5000000</v>
      </c>
      <c r="G37" s="24">
        <v>5008.1099999999997</v>
      </c>
      <c r="H37" s="24">
        <v>1.51</v>
      </c>
      <c r="I37" s="31">
        <v>7.0197246</v>
      </c>
      <c r="J37" s="31"/>
      <c r="K37" s="35"/>
    </row>
    <row r="38" spans="2:11" x14ac:dyDescent="0.35">
      <c r="C38" s="58" t="s">
        <v>175</v>
      </c>
      <c r="D38" s="54"/>
      <c r="E38" s="6"/>
      <c r="F38" s="19"/>
      <c r="G38" s="25">
        <v>228123.66</v>
      </c>
      <c r="H38" s="25">
        <v>68.63</v>
      </c>
      <c r="I38" s="31"/>
      <c r="J38" s="31"/>
      <c r="K38" s="35"/>
    </row>
    <row r="39" spans="2:11" x14ac:dyDescent="0.35">
      <c r="C39" s="57"/>
      <c r="D39" s="54"/>
      <c r="E39" s="6"/>
      <c r="F39" s="19"/>
      <c r="G39" s="24"/>
      <c r="H39" s="24"/>
      <c r="I39" s="31"/>
      <c r="J39" s="31"/>
      <c r="K39" s="35"/>
    </row>
    <row r="40" spans="2:11" x14ac:dyDescent="0.35">
      <c r="C40" s="59" t="s">
        <v>10</v>
      </c>
      <c r="D40" s="54"/>
      <c r="E40" s="6"/>
      <c r="F40" s="19"/>
      <c r="G40" s="24"/>
      <c r="H40" s="24"/>
      <c r="I40" s="31"/>
      <c r="J40" s="31"/>
      <c r="K40" s="35"/>
    </row>
    <row r="41" spans="2:11" x14ac:dyDescent="0.35">
      <c r="B41" s="8" t="s">
        <v>1454</v>
      </c>
      <c r="C41" s="57" t="s">
        <v>1455</v>
      </c>
      <c r="D41" s="54" t="s">
        <v>1456</v>
      </c>
      <c r="E41" s="6" t="s">
        <v>189</v>
      </c>
      <c r="F41" s="19">
        <v>10000000</v>
      </c>
      <c r="G41" s="24">
        <v>10012.549999999999</v>
      </c>
      <c r="H41" s="24">
        <v>3.01</v>
      </c>
      <c r="I41" s="31">
        <v>7.3345864000000001</v>
      </c>
      <c r="J41" s="31"/>
      <c r="K41" s="35"/>
    </row>
    <row r="42" spans="2:11" x14ac:dyDescent="0.35">
      <c r="C42" s="58" t="s">
        <v>175</v>
      </c>
      <c r="D42" s="54"/>
      <c r="E42" s="6"/>
      <c r="F42" s="19"/>
      <c r="G42" s="25">
        <v>10012.549999999999</v>
      </c>
      <c r="H42" s="25">
        <v>3.01</v>
      </c>
      <c r="I42" s="31"/>
      <c r="J42" s="31"/>
      <c r="K42" s="35"/>
    </row>
    <row r="43" spans="2:11" x14ac:dyDescent="0.35">
      <c r="C43" s="57"/>
      <c r="D43" s="54"/>
      <c r="E43" s="6"/>
      <c r="F43" s="19"/>
      <c r="G43" s="24"/>
      <c r="H43" s="24"/>
      <c r="I43" s="31"/>
      <c r="J43" s="31"/>
      <c r="K43" s="35"/>
    </row>
    <row r="44" spans="2:11" x14ac:dyDescent="0.35">
      <c r="C44" s="58" t="s">
        <v>11</v>
      </c>
      <c r="D44" s="54"/>
      <c r="E44" s="6"/>
      <c r="F44" s="19"/>
      <c r="G44" s="24"/>
      <c r="H44" s="24"/>
      <c r="I44" s="31"/>
      <c r="J44" s="31"/>
      <c r="K44" s="35"/>
    </row>
    <row r="45" spans="2:11" x14ac:dyDescent="0.35">
      <c r="C45" s="57"/>
      <c r="D45" s="54"/>
      <c r="E45" s="6"/>
      <c r="F45" s="19"/>
      <c r="G45" s="24"/>
      <c r="H45" s="24"/>
      <c r="I45" s="31"/>
      <c r="J45" s="31"/>
      <c r="K45" s="35"/>
    </row>
    <row r="46" spans="2:11" x14ac:dyDescent="0.35">
      <c r="C46" s="58" t="s">
        <v>13</v>
      </c>
      <c r="D46" s="54"/>
      <c r="E46" s="6"/>
      <c r="F46" s="19"/>
      <c r="G46" s="24" t="s">
        <v>2</v>
      </c>
      <c r="H46" s="24" t="s">
        <v>2</v>
      </c>
      <c r="I46" s="31"/>
      <c r="J46" s="31"/>
      <c r="K46" s="35"/>
    </row>
    <row r="47" spans="2:11" x14ac:dyDescent="0.35">
      <c r="C47" s="57"/>
      <c r="D47" s="54"/>
      <c r="E47" s="6"/>
      <c r="F47" s="19"/>
      <c r="G47" s="24"/>
      <c r="H47" s="24"/>
      <c r="I47" s="31"/>
      <c r="J47" s="31"/>
      <c r="K47" s="35"/>
    </row>
    <row r="48" spans="2:11" x14ac:dyDescent="0.35">
      <c r="C48" s="58" t="s">
        <v>14</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15</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16</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17</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A56" s="10"/>
      <c r="B56" s="28"/>
      <c r="C56" s="58" t="s">
        <v>18</v>
      </c>
      <c r="D56" s="54"/>
      <c r="E56" s="6"/>
      <c r="F56" s="19"/>
      <c r="G56" s="24"/>
      <c r="H56" s="24"/>
      <c r="I56" s="31"/>
      <c r="J56" s="31"/>
      <c r="K56" s="35"/>
    </row>
    <row r="57" spans="1:11" x14ac:dyDescent="0.35">
      <c r="A57" s="28"/>
      <c r="B57" s="28"/>
      <c r="C57" s="58" t="s">
        <v>19</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C59" s="59" t="s">
        <v>20</v>
      </c>
      <c r="D59" s="54"/>
      <c r="E59" s="6"/>
      <c r="F59" s="19"/>
      <c r="G59" s="24"/>
      <c r="H59" s="24"/>
      <c r="I59" s="31"/>
      <c r="J59" s="31"/>
      <c r="K59" s="35"/>
    </row>
    <row r="60" spans="1:11" x14ac:dyDescent="0.35">
      <c r="B60" s="8" t="s">
        <v>773</v>
      </c>
      <c r="C60" s="57" t="s">
        <v>4943</v>
      </c>
      <c r="D60" s="54" t="s">
        <v>774</v>
      </c>
      <c r="E60" s="6" t="s">
        <v>775</v>
      </c>
      <c r="F60" s="19">
        <v>8243.4740000000002</v>
      </c>
      <c r="G60" s="24">
        <v>904.27</v>
      </c>
      <c r="H60" s="24">
        <v>0.27</v>
      </c>
      <c r="I60" s="31">
        <v>6.52</v>
      </c>
      <c r="J60" s="31"/>
      <c r="K60" s="35"/>
    </row>
    <row r="61" spans="1:11" x14ac:dyDescent="0.35">
      <c r="C61" s="58" t="s">
        <v>175</v>
      </c>
      <c r="D61" s="54"/>
      <c r="E61" s="6"/>
      <c r="F61" s="19"/>
      <c r="G61" s="25">
        <v>904.27</v>
      </c>
      <c r="H61" s="25">
        <v>0.27</v>
      </c>
      <c r="I61" s="31"/>
      <c r="J61" s="31"/>
      <c r="K61" s="35"/>
    </row>
    <row r="62" spans="1:11" x14ac:dyDescent="0.35">
      <c r="C62" s="57"/>
      <c r="D62" s="54"/>
      <c r="E62" s="6"/>
      <c r="F62" s="19"/>
      <c r="G62" s="24"/>
      <c r="H62" s="24"/>
      <c r="I62" s="31"/>
      <c r="J62" s="31"/>
      <c r="K62" s="35"/>
    </row>
    <row r="63" spans="1:11" x14ac:dyDescent="0.35">
      <c r="C63" s="58" t="s">
        <v>21</v>
      </c>
      <c r="D63" s="54"/>
      <c r="E63" s="6"/>
      <c r="F63" s="19"/>
      <c r="G63" s="24" t="s">
        <v>2</v>
      </c>
      <c r="H63" s="24" t="s">
        <v>2</v>
      </c>
      <c r="I63" s="31"/>
      <c r="J63" s="31"/>
      <c r="K63" s="35"/>
    </row>
    <row r="64" spans="1:11" x14ac:dyDescent="0.35">
      <c r="C64" s="57"/>
      <c r="D64" s="54"/>
      <c r="E64" s="6"/>
      <c r="F64" s="19"/>
      <c r="G64" s="24"/>
      <c r="H64" s="24"/>
      <c r="I64" s="31"/>
      <c r="J64" s="31"/>
      <c r="K64" s="35"/>
    </row>
    <row r="65" spans="1:54" x14ac:dyDescent="0.35">
      <c r="C65" s="58" t="s">
        <v>22</v>
      </c>
      <c r="D65" s="54"/>
      <c r="E65" s="6"/>
      <c r="F65" s="19"/>
      <c r="G65" s="24" t="s">
        <v>2</v>
      </c>
      <c r="H65" s="24" t="s">
        <v>2</v>
      </c>
      <c r="I65" s="31"/>
      <c r="J65" s="31"/>
      <c r="K65" s="35"/>
    </row>
    <row r="66" spans="1:54" x14ac:dyDescent="0.35">
      <c r="C66" s="57"/>
      <c r="D66" s="54"/>
      <c r="E66" s="6"/>
      <c r="F66" s="19"/>
      <c r="G66" s="24"/>
      <c r="H66" s="24"/>
      <c r="I66" s="31"/>
      <c r="J66" s="31"/>
      <c r="K66" s="35"/>
    </row>
    <row r="67" spans="1:54" x14ac:dyDescent="0.35">
      <c r="C67" s="58" t="s">
        <v>23</v>
      </c>
      <c r="D67" s="54"/>
      <c r="E67" s="6"/>
      <c r="F67" s="19"/>
      <c r="G67" s="24" t="s">
        <v>2</v>
      </c>
      <c r="H67" s="24" t="s">
        <v>2</v>
      </c>
      <c r="I67" s="31"/>
      <c r="J67" s="31"/>
      <c r="K67" s="35"/>
    </row>
    <row r="68" spans="1:54" x14ac:dyDescent="0.35">
      <c r="C68" s="57"/>
      <c r="D68" s="54"/>
      <c r="E68" s="6"/>
      <c r="F68" s="19"/>
      <c r="G68" s="24"/>
      <c r="H68" s="24"/>
      <c r="I68" s="31"/>
      <c r="J68" s="31"/>
      <c r="K68" s="35"/>
    </row>
    <row r="69" spans="1:54" x14ac:dyDescent="0.35">
      <c r="C69" s="59" t="s">
        <v>24</v>
      </c>
      <c r="D69" s="54"/>
      <c r="E69" s="6"/>
      <c r="F69" s="19"/>
      <c r="G69" s="24"/>
      <c r="H69" s="24"/>
      <c r="I69" s="31"/>
      <c r="J69" s="31"/>
      <c r="K69" s="35"/>
    </row>
    <row r="70" spans="1:54" x14ac:dyDescent="0.35">
      <c r="B70" s="8" t="s">
        <v>190</v>
      </c>
      <c r="C70" s="57" t="s">
        <v>191</v>
      </c>
      <c r="D70" s="54"/>
      <c r="E70" s="6"/>
      <c r="F70" s="19"/>
      <c r="G70" s="24">
        <v>6843.84</v>
      </c>
      <c r="H70" s="24">
        <v>2.06</v>
      </c>
      <c r="I70" s="31"/>
      <c r="J70" s="31"/>
      <c r="K70" s="35"/>
    </row>
    <row r="71" spans="1:54" x14ac:dyDescent="0.35">
      <c r="C71" s="58" t="s">
        <v>175</v>
      </c>
      <c r="D71" s="54"/>
      <c r="E71" s="6"/>
      <c r="F71" s="19"/>
      <c r="G71" s="25">
        <v>6843.84</v>
      </c>
      <c r="H71" s="25">
        <v>2.06</v>
      </c>
      <c r="I71" s="31"/>
      <c r="J71" s="31"/>
      <c r="K71" s="35"/>
    </row>
    <row r="72" spans="1:54" x14ac:dyDescent="0.35">
      <c r="C72" s="57"/>
      <c r="D72" s="54"/>
      <c r="E72" s="6"/>
      <c r="F72" s="19"/>
      <c r="G72" s="24"/>
      <c r="H72" s="24"/>
      <c r="I72" s="31"/>
      <c r="J72" s="31"/>
      <c r="K72" s="35"/>
    </row>
    <row r="73" spans="1:54" x14ac:dyDescent="0.35">
      <c r="A73" s="10"/>
      <c r="B73" s="28"/>
      <c r="C73" s="58" t="s">
        <v>25</v>
      </c>
      <c r="D73" s="54"/>
      <c r="E73" s="6"/>
      <c r="F73" s="19"/>
      <c r="G73" s="24"/>
      <c r="H73" s="24"/>
      <c r="I73" s="31"/>
      <c r="J73" s="31"/>
      <c r="K73" s="35"/>
    </row>
    <row r="74" spans="1:54" s="2" customFormat="1" ht="13.5" x14ac:dyDescent="0.35">
      <c r="A74" s="28"/>
      <c r="B74" s="28"/>
      <c r="C74" s="57" t="s">
        <v>4926</v>
      </c>
      <c r="D74" s="54"/>
      <c r="E74" s="6"/>
      <c r="F74" s="19"/>
      <c r="G74" s="24" t="s">
        <v>2</v>
      </c>
      <c r="H74" s="24" t="s">
        <v>2</v>
      </c>
      <c r="I74" s="31"/>
      <c r="J74" s="31"/>
      <c r="K74" s="35"/>
      <c r="L74" s="3"/>
      <c r="AI74" s="3"/>
      <c r="AV74" s="3"/>
      <c r="AX74" s="3"/>
      <c r="BB74" s="3"/>
    </row>
    <row r="75" spans="1:54" x14ac:dyDescent="0.35">
      <c r="B75" s="8"/>
      <c r="C75" s="57" t="s">
        <v>192</v>
      </c>
      <c r="D75" s="54"/>
      <c r="E75" s="6"/>
      <c r="F75" s="19"/>
      <c r="G75" s="24">
        <v>1027.1600000000001</v>
      </c>
      <c r="H75" s="24">
        <v>0.31</v>
      </c>
      <c r="I75" s="31"/>
      <c r="J75" s="31"/>
      <c r="K75" s="35"/>
    </row>
    <row r="76" spans="1:54" x14ac:dyDescent="0.35">
      <c r="C76" s="58" t="s">
        <v>175</v>
      </c>
      <c r="D76" s="54"/>
      <c r="E76" s="6"/>
      <c r="F76" s="19"/>
      <c r="G76" s="25">
        <v>1027.1600000000001</v>
      </c>
      <c r="H76" s="25">
        <v>0.31</v>
      </c>
      <c r="I76" s="31"/>
      <c r="J76" s="31"/>
      <c r="K76" s="35"/>
    </row>
    <row r="77" spans="1:54" x14ac:dyDescent="0.35">
      <c r="C77" s="57"/>
      <c r="D77" s="54"/>
      <c r="E77" s="6"/>
      <c r="F77" s="19"/>
      <c r="G77" s="24"/>
      <c r="H77" s="24"/>
      <c r="I77" s="31"/>
      <c r="J77" s="31"/>
      <c r="K77" s="35"/>
    </row>
    <row r="78" spans="1:54" x14ac:dyDescent="0.35">
      <c r="C78" s="60" t="s">
        <v>193</v>
      </c>
      <c r="D78" s="55"/>
      <c r="E78" s="5"/>
      <c r="F78" s="20"/>
      <c r="G78" s="26">
        <v>332423.92</v>
      </c>
      <c r="H78" s="26">
        <v>100</v>
      </c>
      <c r="I78" s="32"/>
      <c r="J78" s="32"/>
      <c r="K78" s="36"/>
    </row>
    <row r="81" spans="3:11" x14ac:dyDescent="0.35">
      <c r="C81" s="1" t="s">
        <v>194</v>
      </c>
    </row>
    <row r="82" spans="3:11" x14ac:dyDescent="0.35">
      <c r="C82" s="37" t="s">
        <v>195</v>
      </c>
      <c r="D82" s="37"/>
      <c r="E82" s="37"/>
      <c r="F82" s="37"/>
      <c r="G82" s="37"/>
      <c r="H82" s="37"/>
      <c r="I82" s="37"/>
      <c r="J82" s="37"/>
      <c r="K82" s="37"/>
    </row>
    <row r="83" spans="3:11" x14ac:dyDescent="0.35">
      <c r="C83" s="2" t="s">
        <v>196</v>
      </c>
    </row>
    <row r="84" spans="3:11" x14ac:dyDescent="0.35">
      <c r="C84" s="2" t="s">
        <v>197</v>
      </c>
    </row>
    <row r="85" spans="3:11" ht="30" customHeight="1" x14ac:dyDescent="0.35">
      <c r="C85" s="89" t="s">
        <v>198</v>
      </c>
      <c r="D85" s="90"/>
      <c r="E85" s="90"/>
      <c r="F85" s="90"/>
      <c r="G85" s="90"/>
      <c r="H85" s="90"/>
      <c r="I85" s="90"/>
      <c r="J85" s="90"/>
      <c r="K85" s="90"/>
    </row>
    <row r="86" spans="3:11" x14ac:dyDescent="0.35">
      <c r="C86" s="2" t="s">
        <v>199</v>
      </c>
    </row>
    <row r="88" spans="3:11" x14ac:dyDescent="0.35">
      <c r="C88" s="86" t="s">
        <v>5013</v>
      </c>
      <c r="E88" s="86" t="s">
        <v>5014</v>
      </c>
      <c r="F88" s="87"/>
    </row>
    <row r="89" spans="3:11" x14ac:dyDescent="0.35">
      <c r="E89" s="2" t="s">
        <v>5029</v>
      </c>
    </row>
  </sheetData>
  <mergeCells count="1">
    <mergeCell ref="C85:K85"/>
  </mergeCells>
  <hyperlinks>
    <hyperlink ref="J2" location="'Index'!A1" display="'Index'!A1" xr:uid="{06666014-1742-4B9A-A4B3-048FF6E98398}"/>
  </hyperlinks>
  <pageMargins left="0.7" right="0.7" top="0.75" bottom="0.75" header="0.3" footer="0.3"/>
  <pageSetup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CCB9-9B9B-486B-8BC3-1064531B23D6}">
  <sheetPr codeName="Sheet116"/>
  <dimension ref="A1:IV177"/>
  <sheetViews>
    <sheetView showGridLines="0" zoomScale="90" zoomScaleNormal="90" workbookViewId="0">
      <pane ySplit="6" topLeftCell="A172" activePane="bottomLeft" state="frozen"/>
      <selection activeCell="C10" sqref="C10"/>
      <selection pane="bottomLeft" activeCell="C189" sqref="C189"/>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1457</v>
      </c>
      <c r="J2" s="38" t="s">
        <v>4693</v>
      </c>
    </row>
    <row r="3" spans="1:54" ht="16" x14ac:dyDescent="0.4">
      <c r="C3" s="1" t="s">
        <v>28</v>
      </c>
      <c r="D3" s="21" t="s">
        <v>1458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1459</v>
      </c>
      <c r="C24" s="57" t="s">
        <v>1460</v>
      </c>
      <c r="D24" s="54" t="s">
        <v>1461</v>
      </c>
      <c r="E24" s="6" t="s">
        <v>189</v>
      </c>
      <c r="F24" s="19">
        <v>58500000</v>
      </c>
      <c r="G24" s="24">
        <v>58656.02</v>
      </c>
      <c r="H24" s="24">
        <v>2.2400000000000002</v>
      </c>
      <c r="I24" s="31">
        <v>6.4402999999999997</v>
      </c>
      <c r="J24" s="31"/>
      <c r="K24" s="35"/>
    </row>
    <row r="25" spans="1:11" x14ac:dyDescent="0.35">
      <c r="C25" s="58" t="s">
        <v>175</v>
      </c>
      <c r="D25" s="54"/>
      <c r="E25" s="6"/>
      <c r="F25" s="19"/>
      <c r="G25" s="25">
        <v>58656.02</v>
      </c>
      <c r="H25" s="25">
        <v>2.2400000000000002</v>
      </c>
      <c r="I25" s="31"/>
      <c r="J25" s="31"/>
      <c r="K25" s="35"/>
    </row>
    <row r="26" spans="1:11" x14ac:dyDescent="0.35">
      <c r="C26" s="57"/>
      <c r="D26" s="54"/>
      <c r="E26" s="6"/>
      <c r="F26" s="19"/>
      <c r="G26" s="24"/>
      <c r="H26" s="24"/>
      <c r="I26" s="31"/>
      <c r="J26" s="31"/>
      <c r="K26" s="35"/>
    </row>
    <row r="27" spans="1:11" x14ac:dyDescent="0.35">
      <c r="C27" s="59" t="s">
        <v>10</v>
      </c>
      <c r="D27" s="54"/>
      <c r="E27" s="6"/>
      <c r="F27" s="19"/>
      <c r="G27" s="24"/>
      <c r="H27" s="24"/>
      <c r="I27" s="31"/>
      <c r="J27" s="31"/>
      <c r="K27" s="35"/>
    </row>
    <row r="28" spans="1:11" x14ac:dyDescent="0.35">
      <c r="B28" s="8" t="s">
        <v>1462</v>
      </c>
      <c r="C28" s="57" t="s">
        <v>1463</v>
      </c>
      <c r="D28" s="54" t="s">
        <v>1464</v>
      </c>
      <c r="E28" s="6" t="s">
        <v>189</v>
      </c>
      <c r="F28" s="19">
        <v>80000000</v>
      </c>
      <c r="G28" s="24">
        <v>80162.880000000005</v>
      </c>
      <c r="H28" s="24">
        <v>3.06</v>
      </c>
      <c r="I28" s="31">
        <v>6.7254329999999998</v>
      </c>
      <c r="J28" s="31"/>
      <c r="K28" s="35"/>
    </row>
    <row r="29" spans="1:11" x14ac:dyDescent="0.35">
      <c r="B29" s="8" t="s">
        <v>1465</v>
      </c>
      <c r="C29" s="57" t="s">
        <v>1466</v>
      </c>
      <c r="D29" s="54" t="s">
        <v>1467</v>
      </c>
      <c r="E29" s="6" t="s">
        <v>189</v>
      </c>
      <c r="F29" s="19">
        <v>30500000</v>
      </c>
      <c r="G29" s="24">
        <v>30542.55</v>
      </c>
      <c r="H29" s="24">
        <v>1.17</v>
      </c>
      <c r="I29" s="31">
        <v>6.7202830000000002</v>
      </c>
      <c r="J29" s="31"/>
      <c r="K29" s="35"/>
    </row>
    <row r="30" spans="1:11" x14ac:dyDescent="0.35">
      <c r="B30" s="8" t="s">
        <v>1468</v>
      </c>
      <c r="C30" s="57" t="s">
        <v>1469</v>
      </c>
      <c r="D30" s="54" t="s">
        <v>1470</v>
      </c>
      <c r="E30" s="6" t="s">
        <v>189</v>
      </c>
      <c r="F30" s="19">
        <v>26500000</v>
      </c>
      <c r="G30" s="24">
        <v>26724.080000000002</v>
      </c>
      <c r="H30" s="24">
        <v>1.02</v>
      </c>
      <c r="I30" s="31">
        <v>6.7540722000000004</v>
      </c>
      <c r="J30" s="31"/>
      <c r="K30" s="35"/>
    </row>
    <row r="31" spans="1:11" x14ac:dyDescent="0.35">
      <c r="B31" s="8" t="s">
        <v>1471</v>
      </c>
      <c r="C31" s="57" t="s">
        <v>1472</v>
      </c>
      <c r="D31" s="54" t="s">
        <v>1473</v>
      </c>
      <c r="E31" s="6" t="s">
        <v>189</v>
      </c>
      <c r="F31" s="19">
        <v>23491500</v>
      </c>
      <c r="G31" s="24">
        <v>23713.59</v>
      </c>
      <c r="H31" s="24">
        <v>0.91</v>
      </c>
      <c r="I31" s="31">
        <v>6.8236330000000001</v>
      </c>
      <c r="J31" s="31"/>
      <c r="K31" s="35"/>
    </row>
    <row r="32" spans="1:11" x14ac:dyDescent="0.35">
      <c r="B32" s="8" t="s">
        <v>1474</v>
      </c>
      <c r="C32" s="57" t="s">
        <v>1475</v>
      </c>
      <c r="D32" s="54" t="s">
        <v>1476</v>
      </c>
      <c r="E32" s="6" t="s">
        <v>189</v>
      </c>
      <c r="F32" s="19">
        <v>20500000</v>
      </c>
      <c r="G32" s="24">
        <v>20410.990000000002</v>
      </c>
      <c r="H32" s="24">
        <v>0.78</v>
      </c>
      <c r="I32" s="31">
        <v>6.7988206</v>
      </c>
      <c r="J32" s="31"/>
      <c r="K32" s="35"/>
    </row>
    <row r="33" spans="2:11" x14ac:dyDescent="0.35">
      <c r="B33" s="8" t="s">
        <v>1477</v>
      </c>
      <c r="C33" s="57" t="s">
        <v>1478</v>
      </c>
      <c r="D33" s="54" t="s">
        <v>1479</v>
      </c>
      <c r="E33" s="6" t="s">
        <v>189</v>
      </c>
      <c r="F33" s="19">
        <v>20000000</v>
      </c>
      <c r="G33" s="24">
        <v>20083.12</v>
      </c>
      <c r="H33" s="24">
        <v>0.77</v>
      </c>
      <c r="I33" s="31">
        <v>6.5387500000000003</v>
      </c>
      <c r="J33" s="31"/>
      <c r="K33" s="35"/>
    </row>
    <row r="34" spans="2:11" x14ac:dyDescent="0.35">
      <c r="B34" s="8" t="s">
        <v>1480</v>
      </c>
      <c r="C34" s="57" t="s">
        <v>1481</v>
      </c>
      <c r="D34" s="54" t="s">
        <v>1482</v>
      </c>
      <c r="E34" s="6" t="s">
        <v>189</v>
      </c>
      <c r="F34" s="19">
        <v>14500000</v>
      </c>
      <c r="G34" s="24">
        <v>14573.62</v>
      </c>
      <c r="H34" s="24">
        <v>0.56000000000000005</v>
      </c>
      <c r="I34" s="31">
        <v>6.7554119999999998</v>
      </c>
      <c r="J34" s="31"/>
      <c r="K34" s="35"/>
    </row>
    <row r="35" spans="2:11" x14ac:dyDescent="0.35">
      <c r="B35" s="8" t="s">
        <v>1483</v>
      </c>
      <c r="C35" s="57" t="s">
        <v>1484</v>
      </c>
      <c r="D35" s="54" t="s">
        <v>1485</v>
      </c>
      <c r="E35" s="6" t="s">
        <v>189</v>
      </c>
      <c r="F35" s="19">
        <v>12500000</v>
      </c>
      <c r="G35" s="24">
        <v>12469.8</v>
      </c>
      <c r="H35" s="24">
        <v>0.48</v>
      </c>
      <c r="I35" s="31">
        <v>6.5189500000000002</v>
      </c>
      <c r="J35" s="31"/>
      <c r="K35" s="35"/>
    </row>
    <row r="36" spans="2:11" x14ac:dyDescent="0.35">
      <c r="B36" s="8" t="s">
        <v>1486</v>
      </c>
      <c r="C36" s="57" t="s">
        <v>1487</v>
      </c>
      <c r="D36" s="54" t="s">
        <v>1488</v>
      </c>
      <c r="E36" s="6" t="s">
        <v>189</v>
      </c>
      <c r="F36" s="19">
        <v>10000000</v>
      </c>
      <c r="G36" s="24">
        <v>10082.879999999999</v>
      </c>
      <c r="H36" s="24">
        <v>0.39</v>
      </c>
      <c r="I36" s="31">
        <v>6.770912</v>
      </c>
      <c r="J36" s="31"/>
      <c r="K36" s="35"/>
    </row>
    <row r="37" spans="2:11" x14ac:dyDescent="0.35">
      <c r="B37" s="8" t="s">
        <v>1489</v>
      </c>
      <c r="C37" s="57" t="s">
        <v>1490</v>
      </c>
      <c r="D37" s="54" t="s">
        <v>1491</v>
      </c>
      <c r="E37" s="6" t="s">
        <v>189</v>
      </c>
      <c r="F37" s="19">
        <v>10000000</v>
      </c>
      <c r="G37" s="24">
        <v>10034.36</v>
      </c>
      <c r="H37" s="24">
        <v>0.38</v>
      </c>
      <c r="I37" s="31">
        <v>6.5549999999999997</v>
      </c>
      <c r="J37" s="31"/>
      <c r="K37" s="35"/>
    </row>
    <row r="38" spans="2:11" x14ac:dyDescent="0.35">
      <c r="B38" s="8" t="s">
        <v>1492</v>
      </c>
      <c r="C38" s="57" t="s">
        <v>1493</v>
      </c>
      <c r="D38" s="54" t="s">
        <v>1494</v>
      </c>
      <c r="E38" s="6" t="s">
        <v>189</v>
      </c>
      <c r="F38" s="19">
        <v>10000000</v>
      </c>
      <c r="G38" s="24">
        <v>9972.27</v>
      </c>
      <c r="H38" s="24">
        <v>0.38</v>
      </c>
      <c r="I38" s="31">
        <v>6.50875</v>
      </c>
      <c r="J38" s="31"/>
      <c r="K38" s="35"/>
    </row>
    <row r="39" spans="2:11" x14ac:dyDescent="0.35">
      <c r="B39" s="8" t="s">
        <v>1495</v>
      </c>
      <c r="C39" s="57" t="s">
        <v>1496</v>
      </c>
      <c r="D39" s="54" t="s">
        <v>1497</v>
      </c>
      <c r="E39" s="6" t="s">
        <v>189</v>
      </c>
      <c r="F39" s="19">
        <v>9000000</v>
      </c>
      <c r="G39" s="24">
        <v>9071.7900000000009</v>
      </c>
      <c r="H39" s="24">
        <v>0.35</v>
      </c>
      <c r="I39" s="31">
        <v>6.7554119999999998</v>
      </c>
      <c r="J39" s="31"/>
      <c r="K39" s="35"/>
    </row>
    <row r="40" spans="2:11" x14ac:dyDescent="0.35">
      <c r="B40" s="8" t="s">
        <v>1498</v>
      </c>
      <c r="C40" s="57" t="s">
        <v>1499</v>
      </c>
      <c r="D40" s="54" t="s">
        <v>1500</v>
      </c>
      <c r="E40" s="6" t="s">
        <v>189</v>
      </c>
      <c r="F40" s="19">
        <v>8756700</v>
      </c>
      <c r="G40" s="24">
        <v>8864.27</v>
      </c>
      <c r="H40" s="24">
        <v>0.34</v>
      </c>
      <c r="I40" s="31">
        <v>6.8006438999999999</v>
      </c>
      <c r="J40" s="31"/>
      <c r="K40" s="35"/>
    </row>
    <row r="41" spans="2:11" x14ac:dyDescent="0.35">
      <c r="B41" s="8" t="s">
        <v>1501</v>
      </c>
      <c r="C41" s="57" t="s">
        <v>1502</v>
      </c>
      <c r="D41" s="54" t="s">
        <v>1503</v>
      </c>
      <c r="E41" s="6" t="s">
        <v>189</v>
      </c>
      <c r="F41" s="19">
        <v>8000000</v>
      </c>
      <c r="G41" s="24">
        <v>8108.31</v>
      </c>
      <c r="H41" s="24">
        <v>0.31</v>
      </c>
      <c r="I41" s="31">
        <v>6.8019110999999999</v>
      </c>
      <c r="J41" s="31"/>
      <c r="K41" s="35"/>
    </row>
    <row r="42" spans="2:11" x14ac:dyDescent="0.35">
      <c r="B42" s="8" t="s">
        <v>1504</v>
      </c>
      <c r="C42" s="57" t="s">
        <v>1505</v>
      </c>
      <c r="D42" s="54" t="s">
        <v>1506</v>
      </c>
      <c r="E42" s="6" t="s">
        <v>189</v>
      </c>
      <c r="F42" s="19">
        <v>7500000</v>
      </c>
      <c r="G42" s="24">
        <v>7599.38</v>
      </c>
      <c r="H42" s="24">
        <v>0.28999999999999998</v>
      </c>
      <c r="I42" s="31">
        <v>6.7967110999999996</v>
      </c>
      <c r="J42" s="31"/>
      <c r="K42" s="35"/>
    </row>
    <row r="43" spans="2:11" x14ac:dyDescent="0.35">
      <c r="B43" s="8" t="s">
        <v>1507</v>
      </c>
      <c r="C43" s="57" t="s">
        <v>1508</v>
      </c>
      <c r="D43" s="54" t="s">
        <v>1509</v>
      </c>
      <c r="E43" s="6" t="s">
        <v>189</v>
      </c>
      <c r="F43" s="19">
        <v>7500000</v>
      </c>
      <c r="G43" s="24">
        <v>7596.11</v>
      </c>
      <c r="H43" s="24">
        <v>0.28999999999999998</v>
      </c>
      <c r="I43" s="31">
        <v>6.8504706000000004</v>
      </c>
      <c r="J43" s="31"/>
      <c r="K43" s="35"/>
    </row>
    <row r="44" spans="2:11" x14ac:dyDescent="0.35">
      <c r="B44" s="8" t="s">
        <v>1510</v>
      </c>
      <c r="C44" s="57" t="s">
        <v>1511</v>
      </c>
      <c r="D44" s="54" t="s">
        <v>1512</v>
      </c>
      <c r="E44" s="6" t="s">
        <v>189</v>
      </c>
      <c r="F44" s="19">
        <v>7500000</v>
      </c>
      <c r="G44" s="24">
        <v>7592.28</v>
      </c>
      <c r="H44" s="24">
        <v>0.28999999999999998</v>
      </c>
      <c r="I44" s="31">
        <v>6.7772531000000003</v>
      </c>
      <c r="J44" s="31"/>
      <c r="K44" s="35"/>
    </row>
    <row r="45" spans="2:11" x14ac:dyDescent="0.35">
      <c r="B45" s="8" t="s">
        <v>1513</v>
      </c>
      <c r="C45" s="57" t="s">
        <v>1514</v>
      </c>
      <c r="D45" s="54" t="s">
        <v>1515</v>
      </c>
      <c r="E45" s="6" t="s">
        <v>189</v>
      </c>
      <c r="F45" s="19">
        <v>7500000</v>
      </c>
      <c r="G45" s="24">
        <v>7583.74</v>
      </c>
      <c r="H45" s="24">
        <v>0.28999999999999998</v>
      </c>
      <c r="I45" s="31">
        <v>6.7915619999999999</v>
      </c>
      <c r="J45" s="31"/>
      <c r="K45" s="35"/>
    </row>
    <row r="46" spans="2:11" x14ac:dyDescent="0.35">
      <c r="B46" s="8" t="s">
        <v>1516</v>
      </c>
      <c r="C46" s="57" t="s">
        <v>1517</v>
      </c>
      <c r="D46" s="54" t="s">
        <v>1518</v>
      </c>
      <c r="E46" s="6" t="s">
        <v>189</v>
      </c>
      <c r="F46" s="19">
        <v>6500000</v>
      </c>
      <c r="G46" s="24">
        <v>6584.06</v>
      </c>
      <c r="H46" s="24">
        <v>0.25</v>
      </c>
      <c r="I46" s="31">
        <v>6.8053055999999996</v>
      </c>
      <c r="J46" s="31"/>
      <c r="K46" s="35"/>
    </row>
    <row r="47" spans="2:11" x14ac:dyDescent="0.35">
      <c r="B47" s="8" t="s">
        <v>1519</v>
      </c>
      <c r="C47" s="57" t="s">
        <v>1520</v>
      </c>
      <c r="D47" s="54" t="s">
        <v>1521</v>
      </c>
      <c r="E47" s="6" t="s">
        <v>189</v>
      </c>
      <c r="F47" s="19">
        <v>5500000</v>
      </c>
      <c r="G47" s="24">
        <v>5571.59</v>
      </c>
      <c r="H47" s="24">
        <v>0.21</v>
      </c>
      <c r="I47" s="31">
        <v>6.7949196000000001</v>
      </c>
      <c r="J47" s="31"/>
      <c r="K47" s="35"/>
    </row>
    <row r="48" spans="2:11" x14ac:dyDescent="0.35">
      <c r="B48" s="8" t="s">
        <v>1522</v>
      </c>
      <c r="C48" s="57" t="s">
        <v>1523</v>
      </c>
      <c r="D48" s="54" t="s">
        <v>1524</v>
      </c>
      <c r="E48" s="6" t="s">
        <v>189</v>
      </c>
      <c r="F48" s="19">
        <v>5000000</v>
      </c>
      <c r="G48" s="24">
        <v>5057.3599999999997</v>
      </c>
      <c r="H48" s="24">
        <v>0.19</v>
      </c>
      <c r="I48" s="31">
        <v>6.7798204999999996</v>
      </c>
      <c r="J48" s="31"/>
      <c r="K48" s="35"/>
    </row>
    <row r="49" spans="2:11" x14ac:dyDescent="0.35">
      <c r="B49" s="8" t="s">
        <v>1525</v>
      </c>
      <c r="C49" s="57" t="s">
        <v>1478</v>
      </c>
      <c r="D49" s="54" t="s">
        <v>1526</v>
      </c>
      <c r="E49" s="6" t="s">
        <v>189</v>
      </c>
      <c r="F49" s="19">
        <v>5000000</v>
      </c>
      <c r="G49" s="24">
        <v>5040.5600000000004</v>
      </c>
      <c r="H49" s="24">
        <v>0.19</v>
      </c>
      <c r="I49" s="31">
        <v>6.7385722000000001</v>
      </c>
      <c r="J49" s="31"/>
      <c r="K49" s="35"/>
    </row>
    <row r="50" spans="2:11" x14ac:dyDescent="0.35">
      <c r="B50" s="8" t="s">
        <v>1527</v>
      </c>
      <c r="C50" s="57" t="s">
        <v>1528</v>
      </c>
      <c r="D50" s="54" t="s">
        <v>1529</v>
      </c>
      <c r="E50" s="6" t="s">
        <v>189</v>
      </c>
      <c r="F50" s="19">
        <v>4222700</v>
      </c>
      <c r="G50" s="24">
        <v>4246.8100000000004</v>
      </c>
      <c r="H50" s="24">
        <v>0.16</v>
      </c>
      <c r="I50" s="31">
        <v>6.67</v>
      </c>
      <c r="J50" s="31"/>
      <c r="K50" s="35"/>
    </row>
    <row r="51" spans="2:11" x14ac:dyDescent="0.35">
      <c r="B51" s="8" t="s">
        <v>1530</v>
      </c>
      <c r="C51" s="57" t="s">
        <v>1531</v>
      </c>
      <c r="D51" s="54" t="s">
        <v>1532</v>
      </c>
      <c r="E51" s="6" t="s">
        <v>189</v>
      </c>
      <c r="F51" s="19">
        <v>4000000</v>
      </c>
      <c r="G51" s="24">
        <v>4040.6</v>
      </c>
      <c r="H51" s="24">
        <v>0.15</v>
      </c>
      <c r="I51" s="31">
        <v>6.8228233999999999</v>
      </c>
      <c r="J51" s="31"/>
      <c r="K51" s="35"/>
    </row>
    <row r="52" spans="2:11" x14ac:dyDescent="0.35">
      <c r="B52" s="8" t="s">
        <v>1533</v>
      </c>
      <c r="C52" s="57" t="s">
        <v>1534</v>
      </c>
      <c r="D52" s="54" t="s">
        <v>1535</v>
      </c>
      <c r="E52" s="6" t="s">
        <v>189</v>
      </c>
      <c r="F52" s="19">
        <v>3500000</v>
      </c>
      <c r="G52" s="24">
        <v>3535.81</v>
      </c>
      <c r="H52" s="24">
        <v>0.14000000000000001</v>
      </c>
      <c r="I52" s="31">
        <v>6.8109222000000003</v>
      </c>
      <c r="J52" s="31"/>
      <c r="K52" s="35"/>
    </row>
    <row r="53" spans="2:11" x14ac:dyDescent="0.35">
      <c r="B53" s="8" t="s">
        <v>1536</v>
      </c>
      <c r="C53" s="57" t="s">
        <v>1537</v>
      </c>
      <c r="D53" s="54" t="s">
        <v>1538</v>
      </c>
      <c r="E53" s="6" t="s">
        <v>189</v>
      </c>
      <c r="F53" s="19">
        <v>2500000</v>
      </c>
      <c r="G53" s="24">
        <v>2536.6</v>
      </c>
      <c r="H53" s="24">
        <v>0.1</v>
      </c>
      <c r="I53" s="31">
        <v>6.7967110999999996</v>
      </c>
      <c r="J53" s="31"/>
      <c r="K53" s="35"/>
    </row>
    <row r="54" spans="2:11" x14ac:dyDescent="0.35">
      <c r="B54" s="8" t="s">
        <v>1539</v>
      </c>
      <c r="C54" s="57" t="s">
        <v>1540</v>
      </c>
      <c r="D54" s="54" t="s">
        <v>1541</v>
      </c>
      <c r="E54" s="6" t="s">
        <v>189</v>
      </c>
      <c r="F54" s="19">
        <v>2500000</v>
      </c>
      <c r="G54" s="24">
        <v>2532.9499999999998</v>
      </c>
      <c r="H54" s="24">
        <v>0.1</v>
      </c>
      <c r="I54" s="31">
        <v>6.8156039000000002</v>
      </c>
      <c r="J54" s="31"/>
      <c r="K54" s="35"/>
    </row>
    <row r="55" spans="2:11" x14ac:dyDescent="0.35">
      <c r="B55" s="8" t="s">
        <v>1542</v>
      </c>
      <c r="C55" s="57" t="s">
        <v>1543</v>
      </c>
      <c r="D55" s="54" t="s">
        <v>1544</v>
      </c>
      <c r="E55" s="6" t="s">
        <v>189</v>
      </c>
      <c r="F55" s="19">
        <v>2500000</v>
      </c>
      <c r="G55" s="24">
        <v>2532.71</v>
      </c>
      <c r="H55" s="24">
        <v>0.1</v>
      </c>
      <c r="I55" s="31">
        <v>6.8069417999999997</v>
      </c>
      <c r="J55" s="31"/>
      <c r="K55" s="35"/>
    </row>
    <row r="56" spans="2:11" x14ac:dyDescent="0.35">
      <c r="B56" s="8" t="s">
        <v>1545</v>
      </c>
      <c r="C56" s="57" t="s">
        <v>1546</v>
      </c>
      <c r="D56" s="54" t="s">
        <v>1547</v>
      </c>
      <c r="E56" s="6" t="s">
        <v>189</v>
      </c>
      <c r="F56" s="19">
        <v>2500000</v>
      </c>
      <c r="G56" s="24">
        <v>2532.54</v>
      </c>
      <c r="H56" s="24">
        <v>0.1</v>
      </c>
      <c r="I56" s="31">
        <v>6.7949196000000001</v>
      </c>
      <c r="J56" s="31"/>
      <c r="K56" s="35"/>
    </row>
    <row r="57" spans="2:11" x14ac:dyDescent="0.35">
      <c r="B57" s="8" t="s">
        <v>1548</v>
      </c>
      <c r="C57" s="57" t="s">
        <v>1549</v>
      </c>
      <c r="D57" s="54" t="s">
        <v>1550</v>
      </c>
      <c r="E57" s="6" t="s">
        <v>189</v>
      </c>
      <c r="F57" s="19">
        <v>2500000</v>
      </c>
      <c r="G57" s="24">
        <v>2530.58</v>
      </c>
      <c r="H57" s="24">
        <v>0.1</v>
      </c>
      <c r="I57" s="31">
        <v>6.7864838000000001</v>
      </c>
      <c r="J57" s="31"/>
      <c r="K57" s="35"/>
    </row>
    <row r="58" spans="2:11" x14ac:dyDescent="0.35">
      <c r="B58" s="8" t="s">
        <v>1551</v>
      </c>
      <c r="C58" s="57" t="s">
        <v>1511</v>
      </c>
      <c r="D58" s="54" t="s">
        <v>1552</v>
      </c>
      <c r="E58" s="6" t="s">
        <v>189</v>
      </c>
      <c r="F58" s="19">
        <v>2500000</v>
      </c>
      <c r="G58" s="24">
        <v>2529.2800000000002</v>
      </c>
      <c r="H58" s="24">
        <v>0.1</v>
      </c>
      <c r="I58" s="31">
        <v>6.7772531000000003</v>
      </c>
      <c r="J58" s="31"/>
      <c r="K58" s="35"/>
    </row>
    <row r="59" spans="2:11" x14ac:dyDescent="0.35">
      <c r="B59" s="8" t="s">
        <v>1553</v>
      </c>
      <c r="C59" s="57" t="s">
        <v>1554</v>
      </c>
      <c r="D59" s="54" t="s">
        <v>1555</v>
      </c>
      <c r="E59" s="6" t="s">
        <v>189</v>
      </c>
      <c r="F59" s="19">
        <v>2500000</v>
      </c>
      <c r="G59" s="24">
        <v>2520.2600000000002</v>
      </c>
      <c r="H59" s="24">
        <v>0.1</v>
      </c>
      <c r="I59" s="31">
        <v>6.7503337999999999</v>
      </c>
      <c r="J59" s="31"/>
      <c r="K59" s="35"/>
    </row>
    <row r="60" spans="2:11" x14ac:dyDescent="0.35">
      <c r="B60" s="8" t="s">
        <v>1556</v>
      </c>
      <c r="C60" s="57" t="s">
        <v>1557</v>
      </c>
      <c r="D60" s="54" t="s">
        <v>1558</v>
      </c>
      <c r="E60" s="6" t="s">
        <v>189</v>
      </c>
      <c r="F60" s="19">
        <v>2500000</v>
      </c>
      <c r="G60" s="24">
        <v>2519.11</v>
      </c>
      <c r="H60" s="24">
        <v>0.1</v>
      </c>
      <c r="I60" s="31">
        <v>6.770912</v>
      </c>
      <c r="J60" s="31"/>
      <c r="K60" s="35"/>
    </row>
    <row r="61" spans="2:11" x14ac:dyDescent="0.35">
      <c r="B61" s="8" t="s">
        <v>1559</v>
      </c>
      <c r="C61" s="57" t="s">
        <v>1560</v>
      </c>
      <c r="D61" s="54" t="s">
        <v>1561</v>
      </c>
      <c r="E61" s="6" t="s">
        <v>189</v>
      </c>
      <c r="F61" s="19">
        <v>2500000</v>
      </c>
      <c r="G61" s="24">
        <v>2515.79</v>
      </c>
      <c r="H61" s="24">
        <v>0.1</v>
      </c>
      <c r="I61" s="31">
        <v>6.6650499999999999</v>
      </c>
      <c r="J61" s="31"/>
      <c r="K61" s="35"/>
    </row>
    <row r="62" spans="2:11" x14ac:dyDescent="0.35">
      <c r="B62" s="8" t="s">
        <v>1562</v>
      </c>
      <c r="C62" s="57" t="s">
        <v>1563</v>
      </c>
      <c r="D62" s="54" t="s">
        <v>1564</v>
      </c>
      <c r="E62" s="6" t="s">
        <v>189</v>
      </c>
      <c r="F62" s="19">
        <v>1000000</v>
      </c>
      <c r="G62" s="24">
        <v>1004.69</v>
      </c>
      <c r="H62" s="24">
        <v>0.04</v>
      </c>
      <c r="I62" s="31">
        <v>6.5490000000000004</v>
      </c>
      <c r="J62" s="31"/>
      <c r="K62" s="35"/>
    </row>
    <row r="63" spans="2:11" x14ac:dyDescent="0.35">
      <c r="C63" s="58" t="s">
        <v>175</v>
      </c>
      <c r="D63" s="54"/>
      <c r="E63" s="6"/>
      <c r="F63" s="19"/>
      <c r="G63" s="25">
        <v>373017.32</v>
      </c>
      <c r="H63" s="25">
        <v>14.29</v>
      </c>
      <c r="I63" s="31"/>
      <c r="J63" s="31"/>
      <c r="K63" s="35"/>
    </row>
    <row r="64" spans="2:11" x14ac:dyDescent="0.35">
      <c r="C64" s="57"/>
      <c r="D64" s="54"/>
      <c r="E64" s="6"/>
      <c r="F64" s="19"/>
      <c r="G64" s="24"/>
      <c r="H64" s="24"/>
      <c r="I64" s="31"/>
      <c r="J64" s="31"/>
      <c r="K64" s="35"/>
    </row>
    <row r="65" spans="1:11" x14ac:dyDescent="0.35">
      <c r="A65" s="10"/>
      <c r="B65" s="28"/>
      <c r="C65" s="58" t="s">
        <v>11</v>
      </c>
      <c r="D65" s="54"/>
      <c r="E65" s="6"/>
      <c r="F65" s="19"/>
      <c r="G65" s="24"/>
      <c r="H65" s="24"/>
      <c r="I65" s="31"/>
      <c r="J65" s="31"/>
      <c r="K65" s="35"/>
    </row>
    <row r="66" spans="1:11" x14ac:dyDescent="0.35">
      <c r="C66" s="59" t="s">
        <v>13</v>
      </c>
      <c r="D66" s="54"/>
      <c r="E66" s="6"/>
      <c r="F66" s="19"/>
      <c r="G66" s="24"/>
      <c r="H66" s="24"/>
      <c r="I66" s="31"/>
      <c r="J66" s="31"/>
      <c r="K66" s="35"/>
    </row>
    <row r="67" spans="1:11" x14ac:dyDescent="0.35">
      <c r="B67" s="8" t="s">
        <v>1565</v>
      </c>
      <c r="C67" s="57" t="s">
        <v>1566</v>
      </c>
      <c r="D67" s="54" t="s">
        <v>1567</v>
      </c>
      <c r="E67" s="6" t="s">
        <v>1241</v>
      </c>
      <c r="F67" s="19">
        <v>20000</v>
      </c>
      <c r="G67" s="24">
        <v>99655.4</v>
      </c>
      <c r="H67" s="24">
        <v>3.81</v>
      </c>
      <c r="I67" s="31">
        <v>7.4253999999999998</v>
      </c>
      <c r="J67" s="31"/>
      <c r="K67" s="35" t="s">
        <v>593</v>
      </c>
    </row>
    <row r="68" spans="1:11" x14ac:dyDescent="0.35">
      <c r="B68" s="8" t="s">
        <v>1568</v>
      </c>
      <c r="C68" s="57" t="s">
        <v>599</v>
      </c>
      <c r="D68" s="54" t="s">
        <v>1569</v>
      </c>
      <c r="E68" s="6" t="s">
        <v>733</v>
      </c>
      <c r="F68" s="19">
        <v>20000</v>
      </c>
      <c r="G68" s="24">
        <v>95615.9</v>
      </c>
      <c r="H68" s="24">
        <v>3.66</v>
      </c>
      <c r="I68" s="31">
        <v>8.2850000000000001</v>
      </c>
      <c r="J68" s="31"/>
      <c r="K68" s="35" t="s">
        <v>593</v>
      </c>
    </row>
    <row r="69" spans="1:11" x14ac:dyDescent="0.35">
      <c r="B69" s="8" t="s">
        <v>1570</v>
      </c>
      <c r="C69" s="57" t="s">
        <v>1306</v>
      </c>
      <c r="D69" s="54" t="s">
        <v>1571</v>
      </c>
      <c r="E69" s="6" t="s">
        <v>733</v>
      </c>
      <c r="F69" s="19">
        <v>14000</v>
      </c>
      <c r="G69" s="24">
        <v>65065.91</v>
      </c>
      <c r="H69" s="24">
        <v>2.4900000000000002</v>
      </c>
      <c r="I69" s="31">
        <v>7.625</v>
      </c>
      <c r="J69" s="31"/>
      <c r="K69" s="35" t="s">
        <v>593</v>
      </c>
    </row>
    <row r="70" spans="1:11" x14ac:dyDescent="0.35">
      <c r="B70" s="8" t="s">
        <v>1572</v>
      </c>
      <c r="C70" s="57" t="s">
        <v>616</v>
      </c>
      <c r="D70" s="54" t="s">
        <v>1573</v>
      </c>
      <c r="E70" s="6" t="s">
        <v>733</v>
      </c>
      <c r="F70" s="19">
        <v>12000</v>
      </c>
      <c r="G70" s="24">
        <v>57655.74</v>
      </c>
      <c r="H70" s="24">
        <v>2.2000000000000002</v>
      </c>
      <c r="I70" s="31">
        <v>7.65</v>
      </c>
      <c r="J70" s="31"/>
      <c r="K70" s="35" t="s">
        <v>593</v>
      </c>
    </row>
    <row r="71" spans="1:11" x14ac:dyDescent="0.35">
      <c r="B71" s="8" t="s">
        <v>1574</v>
      </c>
      <c r="C71" s="57" t="s">
        <v>1325</v>
      </c>
      <c r="D71" s="54" t="s">
        <v>1575</v>
      </c>
      <c r="E71" s="6" t="s">
        <v>733</v>
      </c>
      <c r="F71" s="19">
        <v>12000</v>
      </c>
      <c r="G71" s="24">
        <v>56101.98</v>
      </c>
      <c r="H71" s="24">
        <v>2.14</v>
      </c>
      <c r="I71" s="31">
        <v>7.9749999999999996</v>
      </c>
      <c r="J71" s="31"/>
      <c r="K71" s="35" t="s">
        <v>593</v>
      </c>
    </row>
    <row r="72" spans="1:11" x14ac:dyDescent="0.35">
      <c r="B72" s="8" t="s">
        <v>1576</v>
      </c>
      <c r="C72" s="57" t="s">
        <v>223</v>
      </c>
      <c r="D72" s="54" t="s">
        <v>1577</v>
      </c>
      <c r="E72" s="6" t="s">
        <v>733</v>
      </c>
      <c r="F72" s="19">
        <v>6500</v>
      </c>
      <c r="G72" s="24">
        <v>30158.51</v>
      </c>
      <c r="H72" s="24">
        <v>1.1499999999999999</v>
      </c>
      <c r="I72" s="31">
        <v>8.1199999999999992</v>
      </c>
      <c r="J72" s="31"/>
      <c r="K72" s="35" t="s">
        <v>593</v>
      </c>
    </row>
    <row r="73" spans="1:11" x14ac:dyDescent="0.35">
      <c r="B73" s="8" t="s">
        <v>1578</v>
      </c>
      <c r="C73" s="57" t="s">
        <v>1579</v>
      </c>
      <c r="D73" s="54" t="s">
        <v>1580</v>
      </c>
      <c r="E73" s="6" t="s">
        <v>733</v>
      </c>
      <c r="F73" s="19">
        <v>6000</v>
      </c>
      <c r="G73" s="24">
        <v>29300.79</v>
      </c>
      <c r="H73" s="24">
        <v>1.1200000000000001</v>
      </c>
      <c r="I73" s="31">
        <v>8.0649999999999995</v>
      </c>
      <c r="J73" s="31"/>
      <c r="K73" s="35" t="s">
        <v>593</v>
      </c>
    </row>
    <row r="74" spans="1:11" x14ac:dyDescent="0.35">
      <c r="B74" s="8" t="s">
        <v>1581</v>
      </c>
      <c r="C74" s="57" t="s">
        <v>1582</v>
      </c>
      <c r="D74" s="54" t="s">
        <v>1583</v>
      </c>
      <c r="E74" s="6" t="s">
        <v>733</v>
      </c>
      <c r="F74" s="19">
        <v>6000</v>
      </c>
      <c r="G74" s="24">
        <v>27853.98</v>
      </c>
      <c r="H74" s="24">
        <v>1.06</v>
      </c>
      <c r="I74" s="31">
        <v>8.32</v>
      </c>
      <c r="J74" s="31"/>
      <c r="K74" s="35" t="s">
        <v>593</v>
      </c>
    </row>
    <row r="75" spans="1:11" x14ac:dyDescent="0.35">
      <c r="B75" s="8" t="s">
        <v>1584</v>
      </c>
      <c r="C75" s="57" t="s">
        <v>1585</v>
      </c>
      <c r="D75" s="54" t="s">
        <v>1586</v>
      </c>
      <c r="E75" s="6" t="s">
        <v>733</v>
      </c>
      <c r="F75" s="19">
        <v>5000</v>
      </c>
      <c r="G75" s="24">
        <v>24968.53</v>
      </c>
      <c r="H75" s="24">
        <v>0.95</v>
      </c>
      <c r="I75" s="31">
        <v>7.6685999999999996</v>
      </c>
      <c r="J75" s="31"/>
      <c r="K75" s="35" t="s">
        <v>593</v>
      </c>
    </row>
    <row r="76" spans="1:11" x14ac:dyDescent="0.35">
      <c r="B76" s="8" t="s">
        <v>1587</v>
      </c>
      <c r="C76" s="57" t="s">
        <v>1347</v>
      </c>
      <c r="D76" s="54" t="s">
        <v>1588</v>
      </c>
      <c r="E76" s="6" t="s">
        <v>733</v>
      </c>
      <c r="F76" s="19">
        <v>5000</v>
      </c>
      <c r="G76" s="24">
        <v>23242.25</v>
      </c>
      <c r="H76" s="24">
        <v>0.89</v>
      </c>
      <c r="I76" s="31">
        <v>8.0950000000000006</v>
      </c>
      <c r="J76" s="31"/>
      <c r="K76" s="35" t="s">
        <v>593</v>
      </c>
    </row>
    <row r="77" spans="1:11" x14ac:dyDescent="0.35">
      <c r="B77" s="8" t="s">
        <v>1589</v>
      </c>
      <c r="C77" s="57" t="s">
        <v>1170</v>
      </c>
      <c r="D77" s="54" t="s">
        <v>1590</v>
      </c>
      <c r="E77" s="6" t="s">
        <v>733</v>
      </c>
      <c r="F77" s="19">
        <v>5000</v>
      </c>
      <c r="G77" s="24">
        <v>23126.83</v>
      </c>
      <c r="H77" s="24">
        <v>0.88</v>
      </c>
      <c r="I77" s="31">
        <v>8.8249999999999993</v>
      </c>
      <c r="J77" s="31"/>
      <c r="K77" s="35" t="s">
        <v>593</v>
      </c>
    </row>
    <row r="78" spans="1:11" x14ac:dyDescent="0.35">
      <c r="B78" s="8" t="s">
        <v>1591</v>
      </c>
      <c r="C78" s="57" t="s">
        <v>1099</v>
      </c>
      <c r="D78" s="54" t="s">
        <v>1592</v>
      </c>
      <c r="E78" s="6" t="s">
        <v>733</v>
      </c>
      <c r="F78" s="19">
        <v>4500</v>
      </c>
      <c r="G78" s="24">
        <v>21402.99</v>
      </c>
      <c r="H78" s="24">
        <v>0.82</v>
      </c>
      <c r="I78" s="31">
        <v>7.7949999999999999</v>
      </c>
      <c r="J78" s="31"/>
      <c r="K78" s="35" t="s">
        <v>593</v>
      </c>
    </row>
    <row r="79" spans="1:11" x14ac:dyDescent="0.35">
      <c r="B79" s="8" t="s">
        <v>1593</v>
      </c>
      <c r="C79" s="57" t="s">
        <v>1235</v>
      </c>
      <c r="D79" s="54" t="s">
        <v>1594</v>
      </c>
      <c r="E79" s="6" t="s">
        <v>733</v>
      </c>
      <c r="F79" s="19">
        <v>4000</v>
      </c>
      <c r="G79" s="24">
        <v>19902.84</v>
      </c>
      <c r="H79" s="24">
        <v>0.76</v>
      </c>
      <c r="I79" s="31">
        <v>7.4242999999999997</v>
      </c>
      <c r="J79" s="31"/>
      <c r="K79" s="35" t="s">
        <v>593</v>
      </c>
    </row>
    <row r="80" spans="1:11" x14ac:dyDescent="0.35">
      <c r="B80" s="8" t="s">
        <v>1595</v>
      </c>
      <c r="C80" s="57" t="s">
        <v>80</v>
      </c>
      <c r="D80" s="54" t="s">
        <v>1596</v>
      </c>
      <c r="E80" s="6" t="s">
        <v>733</v>
      </c>
      <c r="F80" s="19">
        <v>4000</v>
      </c>
      <c r="G80" s="24">
        <v>18606.98</v>
      </c>
      <c r="H80" s="24">
        <v>0.71</v>
      </c>
      <c r="I80" s="31">
        <v>7.99</v>
      </c>
      <c r="J80" s="31"/>
      <c r="K80" s="35" t="s">
        <v>593</v>
      </c>
    </row>
    <row r="81" spans="2:11" x14ac:dyDescent="0.35">
      <c r="B81" s="8" t="s">
        <v>1597</v>
      </c>
      <c r="C81" s="57" t="s">
        <v>1286</v>
      </c>
      <c r="D81" s="54" t="s">
        <v>1598</v>
      </c>
      <c r="E81" s="6" t="s">
        <v>733</v>
      </c>
      <c r="F81" s="19">
        <v>3500</v>
      </c>
      <c r="G81" s="24">
        <v>17085.150000000001</v>
      </c>
      <c r="H81" s="24">
        <v>0.65</v>
      </c>
      <c r="I81" s="31">
        <v>7.5750000000000002</v>
      </c>
      <c r="J81" s="31"/>
      <c r="K81" s="35" t="s">
        <v>593</v>
      </c>
    </row>
    <row r="82" spans="2:11" x14ac:dyDescent="0.35">
      <c r="B82" s="8" t="s">
        <v>1599</v>
      </c>
      <c r="C82" s="57" t="s">
        <v>223</v>
      </c>
      <c r="D82" s="54" t="s">
        <v>1600</v>
      </c>
      <c r="E82" s="6" t="s">
        <v>733</v>
      </c>
      <c r="F82" s="19">
        <v>3500</v>
      </c>
      <c r="G82" s="24">
        <v>16215.76</v>
      </c>
      <c r="H82" s="24">
        <v>0.62</v>
      </c>
      <c r="I82" s="31">
        <v>8.1199999999999992</v>
      </c>
      <c r="J82" s="31"/>
      <c r="K82" s="35" t="s">
        <v>593</v>
      </c>
    </row>
    <row r="83" spans="2:11" x14ac:dyDescent="0.35">
      <c r="B83" s="8" t="s">
        <v>1601</v>
      </c>
      <c r="C83" s="57" t="s">
        <v>155</v>
      </c>
      <c r="D83" s="54" t="s">
        <v>1602</v>
      </c>
      <c r="E83" s="6" t="s">
        <v>733</v>
      </c>
      <c r="F83" s="19">
        <v>2000</v>
      </c>
      <c r="G83" s="24">
        <v>9978.08</v>
      </c>
      <c r="H83" s="24">
        <v>0.38</v>
      </c>
      <c r="I83" s="31">
        <v>7.2893999999999997</v>
      </c>
      <c r="J83" s="31"/>
      <c r="K83" s="35" t="s">
        <v>593</v>
      </c>
    </row>
    <row r="84" spans="2:11" x14ac:dyDescent="0.35">
      <c r="B84" s="8" t="s">
        <v>1603</v>
      </c>
      <c r="C84" s="57" t="s">
        <v>1585</v>
      </c>
      <c r="D84" s="54" t="s">
        <v>1604</v>
      </c>
      <c r="E84" s="6" t="s">
        <v>733</v>
      </c>
      <c r="F84" s="19">
        <v>2000</v>
      </c>
      <c r="G84" s="24">
        <v>9974.77</v>
      </c>
      <c r="H84" s="24">
        <v>0.38</v>
      </c>
      <c r="I84" s="31">
        <v>7.6951000000000001</v>
      </c>
      <c r="J84" s="31"/>
      <c r="K84" s="35" t="s">
        <v>593</v>
      </c>
    </row>
    <row r="85" spans="2:11" x14ac:dyDescent="0.35">
      <c r="B85" s="8" t="s">
        <v>1605</v>
      </c>
      <c r="C85" s="57" t="s">
        <v>1606</v>
      </c>
      <c r="D85" s="54" t="s">
        <v>1607</v>
      </c>
      <c r="E85" s="6" t="s">
        <v>733</v>
      </c>
      <c r="F85" s="19">
        <v>2000</v>
      </c>
      <c r="G85" s="24">
        <v>9958.34</v>
      </c>
      <c r="H85" s="24">
        <v>0.38</v>
      </c>
      <c r="I85" s="31">
        <v>7.6356999999999999</v>
      </c>
      <c r="J85" s="31"/>
      <c r="K85" s="35" t="s">
        <v>593</v>
      </c>
    </row>
    <row r="86" spans="2:11" x14ac:dyDescent="0.35">
      <c r="B86" s="8" t="s">
        <v>1608</v>
      </c>
      <c r="C86" s="57" t="s">
        <v>1609</v>
      </c>
      <c r="D86" s="54" t="s">
        <v>1610</v>
      </c>
      <c r="E86" s="6" t="s">
        <v>733</v>
      </c>
      <c r="F86" s="19">
        <v>2000</v>
      </c>
      <c r="G86" s="24">
        <v>9752.59</v>
      </c>
      <c r="H86" s="24">
        <v>0.37</v>
      </c>
      <c r="I86" s="31">
        <v>8.1224000000000007</v>
      </c>
      <c r="J86" s="31"/>
      <c r="K86" s="35" t="s">
        <v>593</v>
      </c>
    </row>
    <row r="87" spans="2:11" x14ac:dyDescent="0.35">
      <c r="B87" s="8" t="s">
        <v>1611</v>
      </c>
      <c r="C87" s="57" t="s">
        <v>1306</v>
      </c>
      <c r="D87" s="54" t="s">
        <v>1612</v>
      </c>
      <c r="E87" s="6" t="s">
        <v>733</v>
      </c>
      <c r="F87" s="19">
        <v>2000</v>
      </c>
      <c r="G87" s="24">
        <v>9581.1299999999992</v>
      </c>
      <c r="H87" s="24">
        <v>0.37</v>
      </c>
      <c r="I87" s="31">
        <v>7.6349999999999998</v>
      </c>
      <c r="J87" s="31"/>
      <c r="K87" s="35" t="s">
        <v>593</v>
      </c>
    </row>
    <row r="88" spans="2:11" x14ac:dyDescent="0.35">
      <c r="B88" s="8" t="s">
        <v>1613</v>
      </c>
      <c r="C88" s="57" t="s">
        <v>1614</v>
      </c>
      <c r="D88" s="54" t="s">
        <v>1615</v>
      </c>
      <c r="E88" s="6" t="s">
        <v>733</v>
      </c>
      <c r="F88" s="19">
        <v>2000</v>
      </c>
      <c r="G88" s="24">
        <v>9456.66</v>
      </c>
      <c r="H88" s="24">
        <v>0.36</v>
      </c>
      <c r="I88" s="31">
        <v>7.7100999999999997</v>
      </c>
      <c r="J88" s="31"/>
      <c r="K88" s="35" t="s">
        <v>593</v>
      </c>
    </row>
    <row r="89" spans="2:11" x14ac:dyDescent="0.35">
      <c r="B89" s="8" t="s">
        <v>1616</v>
      </c>
      <c r="C89" s="57" t="s">
        <v>223</v>
      </c>
      <c r="D89" s="54" t="s">
        <v>1617</v>
      </c>
      <c r="E89" s="6" t="s">
        <v>733</v>
      </c>
      <c r="F89" s="19">
        <v>1000</v>
      </c>
      <c r="G89" s="24">
        <v>4982.8599999999997</v>
      </c>
      <c r="H89" s="24">
        <v>0.19</v>
      </c>
      <c r="I89" s="31">
        <v>7.3853999999999997</v>
      </c>
      <c r="J89" s="31"/>
      <c r="K89" s="35" t="s">
        <v>593</v>
      </c>
    </row>
    <row r="90" spans="2:11" x14ac:dyDescent="0.35">
      <c r="C90" s="58" t="s">
        <v>175</v>
      </c>
      <c r="D90" s="54"/>
      <c r="E90" s="6"/>
      <c r="F90" s="19"/>
      <c r="G90" s="25">
        <v>689643.97</v>
      </c>
      <c r="H90" s="25">
        <v>26.34</v>
      </c>
      <c r="I90" s="31"/>
      <c r="J90" s="31"/>
      <c r="K90" s="35"/>
    </row>
    <row r="91" spans="2:11" x14ac:dyDescent="0.35">
      <c r="C91" s="57"/>
      <c r="D91" s="54"/>
      <c r="E91" s="6"/>
      <c r="F91" s="19"/>
      <c r="G91" s="24"/>
      <c r="H91" s="24"/>
      <c r="I91" s="31"/>
      <c r="J91" s="31"/>
      <c r="K91" s="35"/>
    </row>
    <row r="92" spans="2:11" x14ac:dyDescent="0.35">
      <c r="C92" s="59" t="s">
        <v>14</v>
      </c>
      <c r="D92" s="54"/>
      <c r="E92" s="6"/>
      <c r="F92" s="19"/>
      <c r="G92" s="24"/>
      <c r="H92" s="24"/>
      <c r="I92" s="31"/>
      <c r="J92" s="31"/>
      <c r="K92" s="35"/>
    </row>
    <row r="93" spans="2:11" x14ac:dyDescent="0.35">
      <c r="B93" s="8" t="s">
        <v>1618</v>
      </c>
      <c r="C93" s="57" t="s">
        <v>623</v>
      </c>
      <c r="D93" s="54" t="s">
        <v>1619</v>
      </c>
      <c r="E93" s="6" t="s">
        <v>733</v>
      </c>
      <c r="F93" s="19">
        <v>18000</v>
      </c>
      <c r="G93" s="24">
        <v>83826.45</v>
      </c>
      <c r="H93" s="24">
        <v>3.2</v>
      </c>
      <c r="I93" s="31">
        <v>7.6150000000000002</v>
      </c>
      <c r="J93" s="31"/>
      <c r="K93" s="35" t="s">
        <v>593</v>
      </c>
    </row>
    <row r="94" spans="2:11" x14ac:dyDescent="0.35">
      <c r="B94" s="8" t="s">
        <v>1620</v>
      </c>
      <c r="C94" s="57" t="s">
        <v>949</v>
      </c>
      <c r="D94" s="54" t="s">
        <v>1621</v>
      </c>
      <c r="E94" s="6" t="s">
        <v>733</v>
      </c>
      <c r="F94" s="19">
        <v>17000</v>
      </c>
      <c r="G94" s="24">
        <v>83387.38</v>
      </c>
      <c r="H94" s="24">
        <v>3.19</v>
      </c>
      <c r="I94" s="31">
        <v>7.59</v>
      </c>
      <c r="J94" s="31"/>
      <c r="K94" s="35" t="s">
        <v>593</v>
      </c>
    </row>
    <row r="95" spans="2:11" x14ac:dyDescent="0.35">
      <c r="B95" s="8" t="s">
        <v>1622</v>
      </c>
      <c r="C95" s="57" t="s">
        <v>1391</v>
      </c>
      <c r="D95" s="54" t="s">
        <v>1623</v>
      </c>
      <c r="E95" s="6" t="s">
        <v>1359</v>
      </c>
      <c r="F95" s="19">
        <v>16000</v>
      </c>
      <c r="G95" s="24">
        <v>78387.199999999997</v>
      </c>
      <c r="H95" s="24">
        <v>3</v>
      </c>
      <c r="I95" s="31">
        <v>7.51</v>
      </c>
      <c r="J95" s="31"/>
      <c r="K95" s="35" t="s">
        <v>593</v>
      </c>
    </row>
    <row r="96" spans="2:11" x14ac:dyDescent="0.35">
      <c r="B96" s="8" t="s">
        <v>1624</v>
      </c>
      <c r="C96" s="57" t="s">
        <v>52</v>
      </c>
      <c r="D96" s="54" t="s">
        <v>1625</v>
      </c>
      <c r="E96" s="6" t="s">
        <v>733</v>
      </c>
      <c r="F96" s="19">
        <v>16000</v>
      </c>
      <c r="G96" s="24">
        <v>75935.679999999993</v>
      </c>
      <c r="H96" s="24">
        <v>2.9</v>
      </c>
      <c r="I96" s="31">
        <v>7.6311999999999998</v>
      </c>
      <c r="J96" s="31"/>
      <c r="K96" s="35" t="s">
        <v>593</v>
      </c>
    </row>
    <row r="97" spans="2:11" x14ac:dyDescent="0.35">
      <c r="B97" s="8" t="s">
        <v>1626</v>
      </c>
      <c r="C97" s="57" t="s">
        <v>1286</v>
      </c>
      <c r="D97" s="54" t="s">
        <v>1627</v>
      </c>
      <c r="E97" s="6" t="s">
        <v>733</v>
      </c>
      <c r="F97" s="19">
        <v>14000</v>
      </c>
      <c r="G97" s="24">
        <v>65068.92</v>
      </c>
      <c r="H97" s="24">
        <v>2.4900000000000002</v>
      </c>
      <c r="I97" s="31">
        <v>7.62</v>
      </c>
      <c r="J97" s="31"/>
      <c r="K97" s="35"/>
    </row>
    <row r="98" spans="2:11" x14ac:dyDescent="0.35">
      <c r="B98" s="8" t="s">
        <v>1628</v>
      </c>
      <c r="C98" s="57" t="s">
        <v>1629</v>
      </c>
      <c r="D98" s="54" t="s">
        <v>1630</v>
      </c>
      <c r="E98" s="6" t="s">
        <v>733</v>
      </c>
      <c r="F98" s="19">
        <v>14000</v>
      </c>
      <c r="G98" s="24">
        <v>65008.79</v>
      </c>
      <c r="H98" s="24">
        <v>2.4900000000000002</v>
      </c>
      <c r="I98" s="31">
        <v>7.7200031999999998</v>
      </c>
      <c r="J98" s="31"/>
      <c r="K98" s="35" t="s">
        <v>593</v>
      </c>
    </row>
    <row r="99" spans="2:11" x14ac:dyDescent="0.35">
      <c r="B99" s="8" t="s">
        <v>1631</v>
      </c>
      <c r="C99" s="57" t="s">
        <v>333</v>
      </c>
      <c r="D99" s="54" t="s">
        <v>1632</v>
      </c>
      <c r="E99" s="6" t="s">
        <v>733</v>
      </c>
      <c r="F99" s="19">
        <v>13000</v>
      </c>
      <c r="G99" s="24">
        <v>64851.15</v>
      </c>
      <c r="H99" s="24">
        <v>2.48</v>
      </c>
      <c r="I99" s="31">
        <v>6.9828999999999999</v>
      </c>
      <c r="J99" s="31"/>
      <c r="K99" s="35" t="s">
        <v>593</v>
      </c>
    </row>
    <row r="100" spans="2:11" x14ac:dyDescent="0.35">
      <c r="B100" s="8" t="s">
        <v>1633</v>
      </c>
      <c r="C100" s="57" t="s">
        <v>41</v>
      </c>
      <c r="D100" s="54" t="s">
        <v>1634</v>
      </c>
      <c r="E100" s="6" t="s">
        <v>733</v>
      </c>
      <c r="F100" s="19">
        <v>13000</v>
      </c>
      <c r="G100" s="24">
        <v>60668.4</v>
      </c>
      <c r="H100" s="24">
        <v>2.3199999999999998</v>
      </c>
      <c r="I100" s="31">
        <v>7.62</v>
      </c>
      <c r="J100" s="31"/>
      <c r="K100" s="35"/>
    </row>
    <row r="101" spans="2:11" x14ac:dyDescent="0.35">
      <c r="B101" s="8" t="s">
        <v>1635</v>
      </c>
      <c r="C101" s="57" t="s">
        <v>1195</v>
      </c>
      <c r="D101" s="54" t="s">
        <v>1636</v>
      </c>
      <c r="E101" s="6" t="s">
        <v>733</v>
      </c>
      <c r="F101" s="19">
        <v>10500</v>
      </c>
      <c r="G101" s="24">
        <v>49629.09</v>
      </c>
      <c r="H101" s="24">
        <v>1.9</v>
      </c>
      <c r="I101" s="31">
        <v>7.5951000000000004</v>
      </c>
      <c r="J101" s="31"/>
      <c r="K101" s="35" t="s">
        <v>593</v>
      </c>
    </row>
    <row r="102" spans="2:11" x14ac:dyDescent="0.35">
      <c r="B102" s="8" t="s">
        <v>1637</v>
      </c>
      <c r="C102" s="57" t="s">
        <v>1373</v>
      </c>
      <c r="D102" s="54" t="s">
        <v>1638</v>
      </c>
      <c r="E102" s="6" t="s">
        <v>733</v>
      </c>
      <c r="F102" s="19">
        <v>10000</v>
      </c>
      <c r="G102" s="24">
        <v>48991.95</v>
      </c>
      <c r="H102" s="24">
        <v>1.87</v>
      </c>
      <c r="I102" s="31">
        <v>7.5102000000000002</v>
      </c>
      <c r="J102" s="31"/>
      <c r="K102" s="35"/>
    </row>
    <row r="103" spans="2:11" x14ac:dyDescent="0.35">
      <c r="B103" s="8" t="s">
        <v>1639</v>
      </c>
      <c r="C103" s="57" t="s">
        <v>949</v>
      </c>
      <c r="D103" s="54" t="s">
        <v>1640</v>
      </c>
      <c r="E103" s="6" t="s">
        <v>733</v>
      </c>
      <c r="F103" s="19">
        <v>10000</v>
      </c>
      <c r="G103" s="24">
        <v>48243.8</v>
      </c>
      <c r="H103" s="24">
        <v>1.84</v>
      </c>
      <c r="I103" s="31">
        <v>7.7249999999999996</v>
      </c>
      <c r="J103" s="31"/>
      <c r="K103" s="35" t="s">
        <v>593</v>
      </c>
    </row>
    <row r="104" spans="2:11" x14ac:dyDescent="0.35">
      <c r="B104" s="8" t="s">
        <v>771</v>
      </c>
      <c r="C104" s="57" t="s">
        <v>41</v>
      </c>
      <c r="D104" s="54" t="s">
        <v>772</v>
      </c>
      <c r="E104" s="6" t="s">
        <v>733</v>
      </c>
      <c r="F104" s="19">
        <v>10000</v>
      </c>
      <c r="G104" s="24">
        <v>47255.65</v>
      </c>
      <c r="H104" s="24">
        <v>1.81</v>
      </c>
      <c r="I104" s="31">
        <v>7.6249000000000002</v>
      </c>
      <c r="J104" s="31"/>
      <c r="K104" s="35"/>
    </row>
    <row r="105" spans="2:11" x14ac:dyDescent="0.35">
      <c r="B105" s="8" t="s">
        <v>1192</v>
      </c>
      <c r="C105" s="57" t="s">
        <v>41</v>
      </c>
      <c r="D105" s="54" t="s">
        <v>1193</v>
      </c>
      <c r="E105" s="6" t="s">
        <v>733</v>
      </c>
      <c r="F105" s="19">
        <v>10000</v>
      </c>
      <c r="G105" s="24">
        <v>47123.6</v>
      </c>
      <c r="H105" s="24">
        <v>1.8</v>
      </c>
      <c r="I105" s="31">
        <v>7.6299000000000001</v>
      </c>
      <c r="J105" s="31"/>
      <c r="K105" s="35"/>
    </row>
    <row r="106" spans="2:11" x14ac:dyDescent="0.35">
      <c r="B106" s="8" t="s">
        <v>1641</v>
      </c>
      <c r="C106" s="57" t="s">
        <v>1408</v>
      </c>
      <c r="D106" s="54" t="s">
        <v>1642</v>
      </c>
      <c r="E106" s="6" t="s">
        <v>1231</v>
      </c>
      <c r="F106" s="19">
        <v>10000</v>
      </c>
      <c r="G106" s="24">
        <v>46703.4</v>
      </c>
      <c r="H106" s="24">
        <v>1.79</v>
      </c>
      <c r="I106" s="31">
        <v>7.6</v>
      </c>
      <c r="J106" s="31"/>
      <c r="K106" s="35" t="s">
        <v>593</v>
      </c>
    </row>
    <row r="107" spans="2:11" x14ac:dyDescent="0.35">
      <c r="B107" s="8" t="s">
        <v>1643</v>
      </c>
      <c r="C107" s="57" t="s">
        <v>1629</v>
      </c>
      <c r="D107" s="54" t="s">
        <v>1644</v>
      </c>
      <c r="E107" s="6" t="s">
        <v>733</v>
      </c>
      <c r="F107" s="19">
        <v>10000</v>
      </c>
      <c r="G107" s="24">
        <v>46636.4</v>
      </c>
      <c r="H107" s="24">
        <v>1.78</v>
      </c>
      <c r="I107" s="31">
        <v>7.72</v>
      </c>
      <c r="J107" s="31"/>
      <c r="K107" s="35" t="s">
        <v>593</v>
      </c>
    </row>
    <row r="108" spans="2:11" x14ac:dyDescent="0.35">
      <c r="B108" s="8" t="s">
        <v>1645</v>
      </c>
      <c r="C108" s="57" t="s">
        <v>59</v>
      </c>
      <c r="D108" s="54" t="s">
        <v>1646</v>
      </c>
      <c r="E108" s="6" t="s">
        <v>733</v>
      </c>
      <c r="F108" s="19">
        <v>10000</v>
      </c>
      <c r="G108" s="24">
        <v>46588.55</v>
      </c>
      <c r="H108" s="24">
        <v>1.78</v>
      </c>
      <c r="I108" s="31">
        <v>7.55</v>
      </c>
      <c r="J108" s="31"/>
      <c r="K108" s="35" t="s">
        <v>593</v>
      </c>
    </row>
    <row r="109" spans="2:11" x14ac:dyDescent="0.35">
      <c r="B109" s="8" t="s">
        <v>1647</v>
      </c>
      <c r="C109" s="57" t="s">
        <v>59</v>
      </c>
      <c r="D109" s="54" t="s">
        <v>1648</v>
      </c>
      <c r="E109" s="6" t="s">
        <v>733</v>
      </c>
      <c r="F109" s="19">
        <v>10000</v>
      </c>
      <c r="G109" s="24">
        <v>46507.9</v>
      </c>
      <c r="H109" s="24">
        <v>1.78</v>
      </c>
      <c r="I109" s="31">
        <v>7.55</v>
      </c>
      <c r="J109" s="31"/>
      <c r="K109" s="35" t="s">
        <v>593</v>
      </c>
    </row>
    <row r="110" spans="2:11" x14ac:dyDescent="0.35">
      <c r="B110" s="8" t="s">
        <v>1649</v>
      </c>
      <c r="C110" s="57" t="s">
        <v>1408</v>
      </c>
      <c r="D110" s="54" t="s">
        <v>1650</v>
      </c>
      <c r="E110" s="6" t="s">
        <v>1231</v>
      </c>
      <c r="F110" s="19">
        <v>10000</v>
      </c>
      <c r="G110" s="24">
        <v>46486.400000000001</v>
      </c>
      <c r="H110" s="24">
        <v>1.78</v>
      </c>
      <c r="I110" s="31">
        <v>7.5999894000000001</v>
      </c>
      <c r="J110" s="31"/>
      <c r="K110" s="35" t="s">
        <v>593</v>
      </c>
    </row>
    <row r="111" spans="2:11" x14ac:dyDescent="0.35">
      <c r="B111" s="8" t="s">
        <v>1651</v>
      </c>
      <c r="C111" s="57" t="s">
        <v>1195</v>
      </c>
      <c r="D111" s="54" t="s">
        <v>1652</v>
      </c>
      <c r="E111" s="6" t="s">
        <v>733</v>
      </c>
      <c r="F111" s="19">
        <v>8000</v>
      </c>
      <c r="G111" s="24">
        <v>37365.96</v>
      </c>
      <c r="H111" s="24">
        <v>1.43</v>
      </c>
      <c r="I111" s="31">
        <v>7.59</v>
      </c>
      <c r="J111" s="31"/>
      <c r="K111" s="35" t="s">
        <v>593</v>
      </c>
    </row>
    <row r="112" spans="2:11" x14ac:dyDescent="0.35">
      <c r="B112" s="8" t="s">
        <v>1653</v>
      </c>
      <c r="C112" s="57" t="s">
        <v>1286</v>
      </c>
      <c r="D112" s="54" t="s">
        <v>1654</v>
      </c>
      <c r="E112" s="6" t="s">
        <v>733</v>
      </c>
      <c r="F112" s="19">
        <v>8000</v>
      </c>
      <c r="G112" s="24">
        <v>37334.400000000001</v>
      </c>
      <c r="H112" s="24">
        <v>1.43</v>
      </c>
      <c r="I112" s="31">
        <v>7.62</v>
      </c>
      <c r="J112" s="31"/>
      <c r="K112" s="35" t="s">
        <v>593</v>
      </c>
    </row>
    <row r="113" spans="2:11" x14ac:dyDescent="0.35">
      <c r="B113" s="8" t="s">
        <v>1655</v>
      </c>
      <c r="C113" s="57" t="s">
        <v>502</v>
      </c>
      <c r="D113" s="54" t="s">
        <v>1656</v>
      </c>
      <c r="E113" s="6" t="s">
        <v>733</v>
      </c>
      <c r="F113" s="19">
        <v>6000</v>
      </c>
      <c r="G113" s="24">
        <v>29883.42</v>
      </c>
      <c r="H113" s="24">
        <v>1.1399999999999999</v>
      </c>
      <c r="I113" s="31">
        <v>7.4943</v>
      </c>
      <c r="J113" s="31"/>
      <c r="K113" s="35" t="s">
        <v>593</v>
      </c>
    </row>
    <row r="114" spans="2:11" x14ac:dyDescent="0.35">
      <c r="B114" s="8" t="s">
        <v>1657</v>
      </c>
      <c r="C114" s="57" t="s">
        <v>45</v>
      </c>
      <c r="D114" s="54" t="s">
        <v>1658</v>
      </c>
      <c r="E114" s="6" t="s">
        <v>1231</v>
      </c>
      <c r="F114" s="19">
        <v>6000</v>
      </c>
      <c r="G114" s="24">
        <v>28474.38</v>
      </c>
      <c r="H114" s="24">
        <v>1.0900000000000001</v>
      </c>
      <c r="I114" s="31">
        <v>7.5799000000000003</v>
      </c>
      <c r="J114" s="31"/>
      <c r="K114" s="35" t="s">
        <v>593</v>
      </c>
    </row>
    <row r="115" spans="2:11" x14ac:dyDescent="0.35">
      <c r="B115" s="8" t="s">
        <v>1659</v>
      </c>
      <c r="C115" s="57" t="s">
        <v>1629</v>
      </c>
      <c r="D115" s="54" t="s">
        <v>1660</v>
      </c>
      <c r="E115" s="6" t="s">
        <v>733</v>
      </c>
      <c r="F115" s="19">
        <v>6000</v>
      </c>
      <c r="G115" s="24">
        <v>28327.32</v>
      </c>
      <c r="H115" s="24">
        <v>1.08</v>
      </c>
      <c r="I115" s="31">
        <v>7.7249999999999996</v>
      </c>
      <c r="J115" s="31"/>
      <c r="K115" s="35" t="s">
        <v>593</v>
      </c>
    </row>
    <row r="116" spans="2:11" x14ac:dyDescent="0.35">
      <c r="B116" s="8" t="s">
        <v>1661</v>
      </c>
      <c r="C116" s="57" t="s">
        <v>444</v>
      </c>
      <c r="D116" s="54" t="s">
        <v>1662</v>
      </c>
      <c r="E116" s="6" t="s">
        <v>733</v>
      </c>
      <c r="F116" s="19">
        <v>5000</v>
      </c>
      <c r="G116" s="24">
        <v>23454.33</v>
      </c>
      <c r="H116" s="24">
        <v>0.9</v>
      </c>
      <c r="I116" s="31">
        <v>8.44</v>
      </c>
      <c r="J116" s="31"/>
      <c r="K116" s="35" t="s">
        <v>593</v>
      </c>
    </row>
    <row r="117" spans="2:11" x14ac:dyDescent="0.35">
      <c r="B117" s="8" t="s">
        <v>1663</v>
      </c>
      <c r="C117" s="57" t="s">
        <v>41</v>
      </c>
      <c r="D117" s="54" t="s">
        <v>1664</v>
      </c>
      <c r="E117" s="6" t="s">
        <v>733</v>
      </c>
      <c r="F117" s="19">
        <v>4500</v>
      </c>
      <c r="G117" s="24">
        <v>21588.12</v>
      </c>
      <c r="H117" s="24">
        <v>0.83</v>
      </c>
      <c r="I117" s="31">
        <v>7.6325000000000003</v>
      </c>
      <c r="J117" s="31"/>
      <c r="K117" s="35" t="s">
        <v>593</v>
      </c>
    </row>
    <row r="118" spans="2:11" x14ac:dyDescent="0.35">
      <c r="B118" s="8" t="s">
        <v>1665</v>
      </c>
      <c r="C118" s="57" t="s">
        <v>1666</v>
      </c>
      <c r="D118" s="54" t="s">
        <v>1667</v>
      </c>
      <c r="E118" s="6" t="s">
        <v>733</v>
      </c>
      <c r="F118" s="19">
        <v>4000</v>
      </c>
      <c r="G118" s="24">
        <v>19962.04</v>
      </c>
      <c r="H118" s="24">
        <v>0.76</v>
      </c>
      <c r="I118" s="31">
        <v>6.9427000000000003</v>
      </c>
      <c r="J118" s="31"/>
      <c r="K118" s="35" t="s">
        <v>593</v>
      </c>
    </row>
    <row r="119" spans="2:11" x14ac:dyDescent="0.35">
      <c r="B119" s="8" t="s">
        <v>1668</v>
      </c>
      <c r="C119" s="57" t="s">
        <v>1394</v>
      </c>
      <c r="D119" s="54" t="s">
        <v>1669</v>
      </c>
      <c r="E119" s="6" t="s">
        <v>1231</v>
      </c>
      <c r="F119" s="19">
        <v>4000</v>
      </c>
      <c r="G119" s="24">
        <v>19954.080000000002</v>
      </c>
      <c r="H119" s="24">
        <v>0.76</v>
      </c>
      <c r="I119" s="31">
        <v>6.9996999999999998</v>
      </c>
      <c r="J119" s="31"/>
      <c r="K119" s="35"/>
    </row>
    <row r="120" spans="2:11" x14ac:dyDescent="0.35">
      <c r="B120" s="8" t="s">
        <v>1670</v>
      </c>
      <c r="C120" s="57" t="s">
        <v>444</v>
      </c>
      <c r="D120" s="54" t="s">
        <v>1671</v>
      </c>
      <c r="E120" s="6" t="s">
        <v>733</v>
      </c>
      <c r="F120" s="19">
        <v>4000</v>
      </c>
      <c r="G120" s="24">
        <v>18730.96</v>
      </c>
      <c r="H120" s="24">
        <v>0.72</v>
      </c>
      <c r="I120" s="31">
        <v>8.44</v>
      </c>
      <c r="J120" s="31"/>
      <c r="K120" s="35" t="s">
        <v>593</v>
      </c>
    </row>
    <row r="121" spans="2:11" x14ac:dyDescent="0.35">
      <c r="B121" s="8" t="s">
        <v>1672</v>
      </c>
      <c r="C121" s="57" t="s">
        <v>41</v>
      </c>
      <c r="D121" s="54" t="s">
        <v>1673</v>
      </c>
      <c r="E121" s="6" t="s">
        <v>733</v>
      </c>
      <c r="F121" s="19">
        <v>3500</v>
      </c>
      <c r="G121" s="24">
        <v>16804.25</v>
      </c>
      <c r="H121" s="24">
        <v>0.64</v>
      </c>
      <c r="I121" s="31">
        <v>7.6325000000000003</v>
      </c>
      <c r="J121" s="31"/>
      <c r="K121" s="35" t="s">
        <v>593</v>
      </c>
    </row>
    <row r="122" spans="2:11" x14ac:dyDescent="0.35">
      <c r="B122" s="8" t="s">
        <v>1674</v>
      </c>
      <c r="C122" s="57" t="s">
        <v>1408</v>
      </c>
      <c r="D122" s="54" t="s">
        <v>1675</v>
      </c>
      <c r="E122" s="6" t="s">
        <v>1231</v>
      </c>
      <c r="F122" s="19">
        <v>3500</v>
      </c>
      <c r="G122" s="24">
        <v>16496.38</v>
      </c>
      <c r="H122" s="24">
        <v>0.63</v>
      </c>
      <c r="I122" s="31">
        <v>7.6050000000000004</v>
      </c>
      <c r="J122" s="31"/>
      <c r="K122" s="35" t="s">
        <v>593</v>
      </c>
    </row>
    <row r="123" spans="2:11" x14ac:dyDescent="0.35">
      <c r="B123" s="8" t="s">
        <v>1676</v>
      </c>
      <c r="C123" s="57" t="s">
        <v>52</v>
      </c>
      <c r="D123" s="54" t="s">
        <v>1677</v>
      </c>
      <c r="E123" s="6" t="s">
        <v>733</v>
      </c>
      <c r="F123" s="19">
        <v>3000</v>
      </c>
      <c r="G123" s="24">
        <v>14002.37</v>
      </c>
      <c r="H123" s="24">
        <v>0.54</v>
      </c>
      <c r="I123" s="31">
        <v>7.6262999999999996</v>
      </c>
      <c r="J123" s="31"/>
      <c r="K123" s="35" t="s">
        <v>593</v>
      </c>
    </row>
    <row r="124" spans="2:11" x14ac:dyDescent="0.35">
      <c r="B124" s="8" t="s">
        <v>1678</v>
      </c>
      <c r="C124" s="57" t="s">
        <v>1408</v>
      </c>
      <c r="D124" s="54" t="s">
        <v>1679</v>
      </c>
      <c r="E124" s="6" t="s">
        <v>1231</v>
      </c>
      <c r="F124" s="19">
        <v>2500</v>
      </c>
      <c r="G124" s="24">
        <v>11801.66</v>
      </c>
      <c r="H124" s="24">
        <v>0.45</v>
      </c>
      <c r="I124" s="31">
        <v>7.6050000000000004</v>
      </c>
      <c r="J124" s="31"/>
      <c r="K124" s="35" t="s">
        <v>593</v>
      </c>
    </row>
    <row r="125" spans="2:11" x14ac:dyDescent="0.35">
      <c r="B125" s="8" t="s">
        <v>1680</v>
      </c>
      <c r="C125" s="57" t="s">
        <v>59</v>
      </c>
      <c r="D125" s="54" t="s">
        <v>1681</v>
      </c>
      <c r="E125" s="6" t="s">
        <v>733</v>
      </c>
      <c r="F125" s="19">
        <v>2000</v>
      </c>
      <c r="G125" s="24">
        <v>9962.1200000000008</v>
      </c>
      <c r="H125" s="24">
        <v>0.38</v>
      </c>
      <c r="I125" s="31">
        <v>6.9394</v>
      </c>
      <c r="J125" s="31"/>
      <c r="K125" s="35" t="s">
        <v>593</v>
      </c>
    </row>
    <row r="126" spans="2:11" x14ac:dyDescent="0.35">
      <c r="B126" s="8" t="s">
        <v>1682</v>
      </c>
      <c r="C126" s="57" t="s">
        <v>1195</v>
      </c>
      <c r="D126" s="54" t="s">
        <v>1683</v>
      </c>
      <c r="E126" s="6" t="s">
        <v>733</v>
      </c>
      <c r="F126" s="19">
        <v>2000</v>
      </c>
      <c r="G126" s="24">
        <v>9427.2099999999991</v>
      </c>
      <c r="H126" s="24">
        <v>0.36</v>
      </c>
      <c r="I126" s="31">
        <v>7.5949999999999998</v>
      </c>
      <c r="J126" s="31"/>
      <c r="K126" s="35" t="s">
        <v>593</v>
      </c>
    </row>
    <row r="127" spans="2:11" x14ac:dyDescent="0.35">
      <c r="B127" s="8" t="s">
        <v>1684</v>
      </c>
      <c r="C127" s="57" t="s">
        <v>559</v>
      </c>
      <c r="D127" s="54" t="s">
        <v>1685</v>
      </c>
      <c r="E127" s="6" t="s">
        <v>733</v>
      </c>
      <c r="F127" s="19">
        <v>2000</v>
      </c>
      <c r="G127" s="24">
        <v>9325.44</v>
      </c>
      <c r="H127" s="24">
        <v>0.36</v>
      </c>
      <c r="I127" s="31">
        <v>7.9050000000000002</v>
      </c>
      <c r="J127" s="31"/>
      <c r="K127" s="35" t="s">
        <v>593</v>
      </c>
    </row>
    <row r="128" spans="2:11" x14ac:dyDescent="0.35">
      <c r="B128" s="8" t="s">
        <v>1686</v>
      </c>
      <c r="C128" s="57" t="s">
        <v>559</v>
      </c>
      <c r="D128" s="54" t="s">
        <v>1687</v>
      </c>
      <c r="E128" s="6" t="s">
        <v>733</v>
      </c>
      <c r="F128" s="19">
        <v>2000</v>
      </c>
      <c r="G128" s="24">
        <v>9316.0300000000007</v>
      </c>
      <c r="H128" s="24">
        <v>0.36</v>
      </c>
      <c r="I128" s="31">
        <v>7.9050000000000002</v>
      </c>
      <c r="J128" s="31"/>
      <c r="K128" s="35" t="s">
        <v>593</v>
      </c>
    </row>
    <row r="129" spans="1:11" x14ac:dyDescent="0.35">
      <c r="B129" s="8" t="s">
        <v>1396</v>
      </c>
      <c r="C129" s="57" t="s">
        <v>1195</v>
      </c>
      <c r="D129" s="54" t="s">
        <v>1397</v>
      </c>
      <c r="E129" s="6" t="s">
        <v>733</v>
      </c>
      <c r="F129" s="19">
        <v>1000</v>
      </c>
      <c r="G129" s="24">
        <v>4981.99</v>
      </c>
      <c r="H129" s="24">
        <v>0.19</v>
      </c>
      <c r="I129" s="31">
        <v>6.9455999999999998</v>
      </c>
      <c r="J129" s="31"/>
      <c r="K129" s="35" t="s">
        <v>593</v>
      </c>
    </row>
    <row r="130" spans="1:11" x14ac:dyDescent="0.35">
      <c r="B130" s="8" t="s">
        <v>1688</v>
      </c>
      <c r="C130" s="57" t="s">
        <v>45</v>
      </c>
      <c r="D130" s="54" t="s">
        <v>1689</v>
      </c>
      <c r="E130" s="6" t="s">
        <v>1231</v>
      </c>
      <c r="F130" s="19">
        <v>1000</v>
      </c>
      <c r="G130" s="24">
        <v>4880.9799999999996</v>
      </c>
      <c r="H130" s="24">
        <v>0.19</v>
      </c>
      <c r="I130" s="31">
        <v>7.5426000000000002</v>
      </c>
      <c r="J130" s="31"/>
      <c r="K130" s="35"/>
    </row>
    <row r="131" spans="1:11" x14ac:dyDescent="0.35">
      <c r="B131" s="8" t="s">
        <v>1690</v>
      </c>
      <c r="C131" s="57" t="s">
        <v>428</v>
      </c>
      <c r="D131" s="54" t="s">
        <v>1691</v>
      </c>
      <c r="E131" s="6" t="s">
        <v>733</v>
      </c>
      <c r="F131" s="19">
        <v>300</v>
      </c>
      <c r="G131" s="24">
        <v>1497.16</v>
      </c>
      <c r="H131" s="24">
        <v>0.06</v>
      </c>
      <c r="I131" s="31">
        <v>6.9261999999999997</v>
      </c>
      <c r="J131" s="31"/>
      <c r="K131" s="35" t="s">
        <v>593</v>
      </c>
    </row>
    <row r="132" spans="1:11" x14ac:dyDescent="0.35">
      <c r="C132" s="58" t="s">
        <v>175</v>
      </c>
      <c r="D132" s="54"/>
      <c r="E132" s="6"/>
      <c r="F132" s="19"/>
      <c r="G132" s="25">
        <v>1424871.31</v>
      </c>
      <c r="H132" s="25">
        <v>54.5</v>
      </c>
      <c r="I132" s="31"/>
      <c r="J132" s="31"/>
      <c r="K132" s="35"/>
    </row>
    <row r="133" spans="1:11" x14ac:dyDescent="0.35">
      <c r="C133" s="57"/>
      <c r="D133" s="54"/>
      <c r="E133" s="6"/>
      <c r="F133" s="19"/>
      <c r="G133" s="24"/>
      <c r="H133" s="24"/>
      <c r="I133" s="31"/>
      <c r="J133" s="31"/>
      <c r="K133" s="35"/>
    </row>
    <row r="134" spans="1:11" x14ac:dyDescent="0.35">
      <c r="C134" s="59" t="s">
        <v>15</v>
      </c>
      <c r="D134" s="54"/>
      <c r="E134" s="6"/>
      <c r="F134" s="19"/>
      <c r="G134" s="24"/>
      <c r="H134" s="24"/>
      <c r="I134" s="31"/>
      <c r="J134" s="31"/>
      <c r="K134" s="35"/>
    </row>
    <row r="135" spans="1:11" x14ac:dyDescent="0.35">
      <c r="B135" s="8" t="s">
        <v>1692</v>
      </c>
      <c r="C135" s="57" t="s">
        <v>1693</v>
      </c>
      <c r="D135" s="54" t="s">
        <v>1694</v>
      </c>
      <c r="E135" s="6" t="s">
        <v>189</v>
      </c>
      <c r="F135" s="19">
        <v>20000000</v>
      </c>
      <c r="G135" s="24">
        <v>19369.900000000001</v>
      </c>
      <c r="H135" s="24">
        <v>0.74</v>
      </c>
      <c r="I135" s="31">
        <v>6.56</v>
      </c>
      <c r="J135" s="31"/>
      <c r="K135" s="35"/>
    </row>
    <row r="136" spans="1:11" x14ac:dyDescent="0.35">
      <c r="B136" s="8" t="s">
        <v>1695</v>
      </c>
      <c r="C136" s="57" t="s">
        <v>1696</v>
      </c>
      <c r="D136" s="54" t="s">
        <v>1697</v>
      </c>
      <c r="E136" s="6" t="s">
        <v>189</v>
      </c>
      <c r="F136" s="19">
        <v>15000000</v>
      </c>
      <c r="G136" s="24">
        <v>14583.27</v>
      </c>
      <c r="H136" s="24">
        <v>0.56000000000000005</v>
      </c>
      <c r="I136" s="31">
        <v>6.5598999999999998</v>
      </c>
      <c r="J136" s="31"/>
      <c r="K136" s="35"/>
    </row>
    <row r="137" spans="1:11" x14ac:dyDescent="0.35">
      <c r="C137" s="58" t="s">
        <v>175</v>
      </c>
      <c r="D137" s="54"/>
      <c r="E137" s="6"/>
      <c r="F137" s="19"/>
      <c r="G137" s="25">
        <v>33953.17</v>
      </c>
      <c r="H137" s="25">
        <v>1.3</v>
      </c>
      <c r="I137" s="31"/>
      <c r="J137" s="31"/>
      <c r="K137" s="35"/>
    </row>
    <row r="138" spans="1:11" x14ac:dyDescent="0.35">
      <c r="C138" s="57"/>
      <c r="D138" s="54"/>
      <c r="E138" s="6"/>
      <c r="F138" s="19"/>
      <c r="G138" s="24"/>
      <c r="H138" s="24"/>
      <c r="I138" s="31"/>
      <c r="J138" s="31"/>
      <c r="K138" s="35"/>
    </row>
    <row r="139" spans="1:11" x14ac:dyDescent="0.35">
      <c r="C139" s="58" t="s">
        <v>16</v>
      </c>
      <c r="D139" s="54"/>
      <c r="E139" s="6"/>
      <c r="F139" s="19"/>
      <c r="G139" s="24" t="s">
        <v>2</v>
      </c>
      <c r="H139" s="24" t="s">
        <v>2</v>
      </c>
      <c r="I139" s="31"/>
      <c r="J139" s="31"/>
      <c r="K139" s="35"/>
    </row>
    <row r="140" spans="1:11" x14ac:dyDescent="0.35">
      <c r="C140" s="57"/>
      <c r="D140" s="54"/>
      <c r="E140" s="6"/>
      <c r="F140" s="19"/>
      <c r="G140" s="24"/>
      <c r="H140" s="24"/>
      <c r="I140" s="31"/>
      <c r="J140" s="31"/>
      <c r="K140" s="35"/>
    </row>
    <row r="141" spans="1:11" x14ac:dyDescent="0.35">
      <c r="C141" s="58" t="s">
        <v>17</v>
      </c>
      <c r="D141" s="54"/>
      <c r="E141" s="6"/>
      <c r="F141" s="19"/>
      <c r="G141" s="24" t="s">
        <v>2</v>
      </c>
      <c r="H141" s="24" t="s">
        <v>2</v>
      </c>
      <c r="I141" s="31"/>
      <c r="J141" s="31"/>
      <c r="K141" s="35"/>
    </row>
    <row r="142" spans="1:11" x14ac:dyDescent="0.35">
      <c r="C142" s="57"/>
      <c r="D142" s="54"/>
      <c r="E142" s="6"/>
      <c r="F142" s="19"/>
      <c r="G142" s="24"/>
      <c r="H142" s="24"/>
      <c r="I142" s="31"/>
      <c r="J142" s="31"/>
      <c r="K142" s="35"/>
    </row>
    <row r="143" spans="1:11" x14ac:dyDescent="0.35">
      <c r="A143" s="10"/>
      <c r="B143" s="28"/>
      <c r="C143" s="58" t="s">
        <v>18</v>
      </c>
      <c r="D143" s="54"/>
      <c r="E143" s="6"/>
      <c r="F143" s="19"/>
      <c r="G143" s="24"/>
      <c r="H143" s="24"/>
      <c r="I143" s="31"/>
      <c r="J143" s="31"/>
      <c r="K143" s="35"/>
    </row>
    <row r="144" spans="1:11" x14ac:dyDescent="0.35">
      <c r="A144" s="28"/>
      <c r="B144" s="28"/>
      <c r="C144" s="58" t="s">
        <v>19</v>
      </c>
      <c r="D144" s="54"/>
      <c r="E144" s="6"/>
      <c r="F144" s="19"/>
      <c r="G144" s="24" t="s">
        <v>2</v>
      </c>
      <c r="H144" s="24" t="s">
        <v>2</v>
      </c>
      <c r="I144" s="31"/>
      <c r="J144" s="31"/>
      <c r="K144" s="35"/>
    </row>
    <row r="145" spans="1:11" x14ac:dyDescent="0.35">
      <c r="A145" s="28"/>
      <c r="B145" s="28"/>
      <c r="C145" s="58"/>
      <c r="D145" s="54"/>
      <c r="E145" s="6"/>
      <c r="F145" s="19"/>
      <c r="G145" s="24"/>
      <c r="H145" s="24"/>
      <c r="I145" s="31"/>
      <c r="J145" s="31"/>
      <c r="K145" s="35"/>
    </row>
    <row r="146" spans="1:11" x14ac:dyDescent="0.35">
      <c r="C146" s="59" t="s">
        <v>20</v>
      </c>
      <c r="D146" s="54"/>
      <c r="E146" s="6"/>
      <c r="F146" s="19"/>
      <c r="G146" s="24"/>
      <c r="H146" s="24"/>
      <c r="I146" s="31"/>
      <c r="J146" s="31"/>
      <c r="K146" s="35"/>
    </row>
    <row r="147" spans="1:11" x14ac:dyDescent="0.35">
      <c r="B147" s="8" t="s">
        <v>773</v>
      </c>
      <c r="C147" s="57" t="s">
        <v>4943</v>
      </c>
      <c r="D147" s="54" t="s">
        <v>774</v>
      </c>
      <c r="E147" s="6" t="s">
        <v>775</v>
      </c>
      <c r="F147" s="19">
        <v>70200.721999999994</v>
      </c>
      <c r="G147" s="24">
        <v>7700.71</v>
      </c>
      <c r="H147" s="24">
        <v>0.28999999999999998</v>
      </c>
      <c r="I147" s="31">
        <v>6.52</v>
      </c>
      <c r="J147" s="31"/>
      <c r="K147" s="35"/>
    </row>
    <row r="148" spans="1:11" x14ac:dyDescent="0.35">
      <c r="C148" s="58" t="s">
        <v>175</v>
      </c>
      <c r="D148" s="54"/>
      <c r="E148" s="6"/>
      <c r="F148" s="19"/>
      <c r="G148" s="25">
        <v>7700.71</v>
      </c>
      <c r="H148" s="25">
        <v>0.28999999999999998</v>
      </c>
      <c r="I148" s="31"/>
      <c r="J148" s="31"/>
      <c r="K148" s="35"/>
    </row>
    <row r="149" spans="1:11" x14ac:dyDescent="0.35">
      <c r="C149" s="57"/>
      <c r="D149" s="54"/>
      <c r="E149" s="6"/>
      <c r="F149" s="19"/>
      <c r="G149" s="24"/>
      <c r="H149" s="24"/>
      <c r="I149" s="31"/>
      <c r="J149" s="31"/>
      <c r="K149" s="35"/>
    </row>
    <row r="150" spans="1:11" x14ac:dyDescent="0.35">
      <c r="C150" s="58" t="s">
        <v>21</v>
      </c>
      <c r="D150" s="54"/>
      <c r="E150" s="6"/>
      <c r="F150" s="19"/>
      <c r="G150" s="24" t="s">
        <v>2</v>
      </c>
      <c r="H150" s="24" t="s">
        <v>2</v>
      </c>
      <c r="I150" s="31"/>
      <c r="J150" s="31"/>
      <c r="K150" s="35"/>
    </row>
    <row r="151" spans="1:11" x14ac:dyDescent="0.35">
      <c r="C151" s="57"/>
      <c r="D151" s="54"/>
      <c r="E151" s="6"/>
      <c r="F151" s="19"/>
      <c r="G151" s="24"/>
      <c r="H151" s="24"/>
      <c r="I151" s="31"/>
      <c r="J151" s="31"/>
      <c r="K151" s="35"/>
    </row>
    <row r="152" spans="1:11" x14ac:dyDescent="0.35">
      <c r="C152" s="58" t="s">
        <v>22</v>
      </c>
      <c r="D152" s="54"/>
      <c r="E152" s="6"/>
      <c r="F152" s="19"/>
      <c r="G152" s="24" t="s">
        <v>2</v>
      </c>
      <c r="H152" s="24" t="s">
        <v>2</v>
      </c>
      <c r="I152" s="31"/>
      <c r="J152" s="31"/>
      <c r="K152" s="35"/>
    </row>
    <row r="153" spans="1:11" x14ac:dyDescent="0.35">
      <c r="C153" s="57"/>
      <c r="D153" s="54"/>
      <c r="E153" s="6"/>
      <c r="F153" s="19"/>
      <c r="G153" s="24"/>
      <c r="H153" s="24"/>
      <c r="I153" s="31"/>
      <c r="J153" s="31"/>
      <c r="K153" s="35"/>
    </row>
    <row r="154" spans="1:11" x14ac:dyDescent="0.35">
      <c r="C154" s="58" t="s">
        <v>23</v>
      </c>
      <c r="D154" s="54"/>
      <c r="E154" s="6"/>
      <c r="F154" s="19"/>
      <c r="G154" s="24" t="s">
        <v>2</v>
      </c>
      <c r="H154" s="24" t="s">
        <v>2</v>
      </c>
      <c r="I154" s="31"/>
      <c r="J154" s="31"/>
      <c r="K154" s="35"/>
    </row>
    <row r="155" spans="1:11" x14ac:dyDescent="0.35">
      <c r="C155" s="57"/>
      <c r="D155" s="54"/>
      <c r="E155" s="6"/>
      <c r="F155" s="19"/>
      <c r="G155" s="24"/>
      <c r="H155" s="24"/>
      <c r="I155" s="31"/>
      <c r="J155" s="31"/>
      <c r="K155" s="35"/>
    </row>
    <row r="156" spans="1:11" x14ac:dyDescent="0.35">
      <c r="C156" s="59" t="s">
        <v>24</v>
      </c>
      <c r="D156" s="54"/>
      <c r="E156" s="6"/>
      <c r="F156" s="19"/>
      <c r="G156" s="24"/>
      <c r="H156" s="24"/>
      <c r="I156" s="31"/>
      <c r="J156" s="31"/>
      <c r="K156" s="35"/>
    </row>
    <row r="157" spans="1:11" x14ac:dyDescent="0.35">
      <c r="B157" s="8" t="s">
        <v>190</v>
      </c>
      <c r="C157" s="57" t="s">
        <v>191</v>
      </c>
      <c r="D157" s="54"/>
      <c r="E157" s="6"/>
      <c r="F157" s="19"/>
      <c r="G157" s="24">
        <v>24585.01</v>
      </c>
      <c r="H157" s="24">
        <v>0.94</v>
      </c>
      <c r="I157" s="31"/>
      <c r="J157" s="31"/>
      <c r="K157" s="35"/>
    </row>
    <row r="158" spans="1:11" x14ac:dyDescent="0.35">
      <c r="C158" s="58" t="s">
        <v>175</v>
      </c>
      <c r="D158" s="54"/>
      <c r="E158" s="6"/>
      <c r="F158" s="19"/>
      <c r="G158" s="25">
        <v>24585.01</v>
      </c>
      <c r="H158" s="25">
        <v>0.94</v>
      </c>
      <c r="I158" s="31"/>
      <c r="J158" s="31"/>
      <c r="K158" s="35"/>
    </row>
    <row r="159" spans="1:11" x14ac:dyDescent="0.35">
      <c r="C159" s="57"/>
      <c r="D159" s="54"/>
      <c r="E159" s="6"/>
      <c r="F159" s="19"/>
      <c r="G159" s="24"/>
      <c r="H159" s="24"/>
      <c r="I159" s="31"/>
      <c r="J159" s="31"/>
      <c r="K159" s="35"/>
    </row>
    <row r="160" spans="1:11" x14ac:dyDescent="0.35">
      <c r="A160" s="10"/>
      <c r="B160" s="28"/>
      <c r="C160" s="58" t="s">
        <v>25</v>
      </c>
      <c r="D160" s="54"/>
      <c r="E160" s="6"/>
      <c r="F160" s="19"/>
      <c r="G160" s="24"/>
      <c r="H160" s="24"/>
      <c r="I160" s="31"/>
      <c r="J160" s="31"/>
      <c r="K160" s="35"/>
    </row>
    <row r="161" spans="1:54" s="2" customFormat="1" ht="13.5" x14ac:dyDescent="0.35">
      <c r="A161" s="28"/>
      <c r="B161" s="28"/>
      <c r="C161" s="57" t="s">
        <v>4926</v>
      </c>
      <c r="D161" s="54"/>
      <c r="E161" s="6"/>
      <c r="F161" s="19"/>
      <c r="G161" s="24" t="s">
        <v>2</v>
      </c>
      <c r="H161" s="24" t="s">
        <v>2</v>
      </c>
      <c r="I161" s="31"/>
      <c r="J161" s="31"/>
      <c r="K161" s="35"/>
      <c r="L161" s="3"/>
      <c r="AI161" s="3"/>
      <c r="AV161" s="3"/>
      <c r="AX161" s="3"/>
      <c r="BB161" s="3"/>
    </row>
    <row r="162" spans="1:54" x14ac:dyDescent="0.35">
      <c r="B162" s="8"/>
      <c r="C162" s="57" t="s">
        <v>192</v>
      </c>
      <c r="D162" s="54"/>
      <c r="E162" s="6"/>
      <c r="F162" s="19"/>
      <c r="G162" s="24">
        <v>3080.57</v>
      </c>
      <c r="H162" s="24">
        <v>9.9999999999999992E-2</v>
      </c>
      <c r="I162" s="31"/>
      <c r="J162" s="31"/>
      <c r="K162" s="35"/>
    </row>
    <row r="163" spans="1:54" x14ac:dyDescent="0.35">
      <c r="C163" s="58" t="s">
        <v>175</v>
      </c>
      <c r="D163" s="54"/>
      <c r="E163" s="6"/>
      <c r="F163" s="19"/>
      <c r="G163" s="25">
        <v>3080.57</v>
      </c>
      <c r="H163" s="25">
        <v>9.9999999999999992E-2</v>
      </c>
      <c r="I163" s="31"/>
      <c r="J163" s="31"/>
      <c r="K163" s="35"/>
    </row>
    <row r="164" spans="1:54" x14ac:dyDescent="0.35">
      <c r="C164" s="57"/>
      <c r="D164" s="54"/>
      <c r="E164" s="6"/>
      <c r="F164" s="19"/>
      <c r="G164" s="24"/>
      <c r="H164" s="24"/>
      <c r="I164" s="31"/>
      <c r="J164" s="31"/>
      <c r="K164" s="35"/>
    </row>
    <row r="165" spans="1:54" x14ac:dyDescent="0.35">
      <c r="C165" s="60" t="s">
        <v>193</v>
      </c>
      <c r="D165" s="55"/>
      <c r="E165" s="5"/>
      <c r="F165" s="20"/>
      <c r="G165" s="26">
        <v>2615508.08</v>
      </c>
      <c r="H165" s="26">
        <v>100</v>
      </c>
      <c r="I165" s="32"/>
      <c r="J165" s="32"/>
      <c r="K165" s="36"/>
    </row>
    <row r="168" spans="1:54" x14ac:dyDescent="0.35">
      <c r="C168" s="1" t="s">
        <v>194</v>
      </c>
    </row>
    <row r="169" spans="1:54" x14ac:dyDescent="0.35">
      <c r="C169" s="37" t="s">
        <v>195</v>
      </c>
      <c r="D169" s="37"/>
      <c r="E169" s="37"/>
      <c r="F169" s="37"/>
      <c r="G169" s="37"/>
      <c r="H169" s="37"/>
      <c r="I169" s="37"/>
      <c r="J169" s="37"/>
      <c r="K169" s="37"/>
    </row>
    <row r="170" spans="1:54" x14ac:dyDescent="0.35">
      <c r="C170" s="2" t="s">
        <v>196</v>
      </c>
    </row>
    <row r="171" spans="1:54" x14ac:dyDescent="0.35">
      <c r="C171" s="2" t="s">
        <v>197</v>
      </c>
    </row>
    <row r="172" spans="1:54" ht="30" customHeight="1" x14ac:dyDescent="0.35">
      <c r="C172" s="89" t="s">
        <v>198</v>
      </c>
      <c r="D172" s="90"/>
      <c r="E172" s="90"/>
      <c r="F172" s="90"/>
      <c r="G172" s="90"/>
      <c r="H172" s="90"/>
      <c r="I172" s="90"/>
      <c r="J172" s="90"/>
      <c r="K172" s="90"/>
    </row>
    <row r="173" spans="1:54" x14ac:dyDescent="0.35">
      <c r="C173" s="2" t="s">
        <v>199</v>
      </c>
    </row>
    <row r="174" spans="1:54" x14ac:dyDescent="0.35">
      <c r="C174" s="2" t="s">
        <v>4932</v>
      </c>
    </row>
    <row r="176" spans="1:54" x14ac:dyDescent="0.35">
      <c r="C176" s="86" t="s">
        <v>5013</v>
      </c>
      <c r="E176" s="86" t="s">
        <v>5014</v>
      </c>
      <c r="F176" s="87"/>
    </row>
    <row r="177" spans="5:5" x14ac:dyDescent="0.35">
      <c r="E177" s="2" t="s">
        <v>5030</v>
      </c>
    </row>
  </sheetData>
  <mergeCells count="1">
    <mergeCell ref="C172:K172"/>
  </mergeCells>
  <hyperlinks>
    <hyperlink ref="J2" location="'Index'!A1" display="'Index'!A1" xr:uid="{A105269C-4F70-49FC-A9A2-43F267FEC8B4}"/>
  </hyperlinks>
  <pageMargins left="0.7" right="0.7" top="0.75" bottom="0.75" header="0.3" footer="0.3"/>
  <pageSetup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32E92-61CA-44CA-AD63-E90A441A9417}">
  <sheetPr codeName="Sheet117"/>
  <dimension ref="A1:IV114"/>
  <sheetViews>
    <sheetView showGridLines="0" zoomScale="90" zoomScaleNormal="90" workbookViewId="0">
      <pane ySplit="6" topLeftCell="A9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1698</v>
      </c>
      <c r="J2" s="38" t="s">
        <v>4693</v>
      </c>
    </row>
    <row r="3" spans="1:54" ht="16" x14ac:dyDescent="0.4">
      <c r="C3" s="1" t="s">
        <v>28</v>
      </c>
      <c r="D3" s="21" t="s">
        <v>1699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8" t="s">
        <v>1</v>
      </c>
      <c r="D9" s="54"/>
      <c r="E9" s="6"/>
      <c r="F9" s="19"/>
      <c r="G9" s="24" t="s">
        <v>2</v>
      </c>
      <c r="H9" s="24" t="s">
        <v>2</v>
      </c>
      <c r="I9" s="31"/>
      <c r="J9" s="31"/>
      <c r="K9" s="35"/>
    </row>
    <row r="10" spans="1:54" x14ac:dyDescent="0.35">
      <c r="C10" s="57"/>
      <c r="D10" s="54"/>
      <c r="E10" s="6"/>
      <c r="F10" s="19"/>
      <c r="G10" s="24"/>
      <c r="H10" s="24"/>
      <c r="I10" s="31"/>
      <c r="J10" s="31"/>
      <c r="K10" s="35"/>
    </row>
    <row r="11" spans="1:54" x14ac:dyDescent="0.35">
      <c r="C11" s="58" t="s">
        <v>3</v>
      </c>
      <c r="D11" s="54"/>
      <c r="E11" s="6"/>
      <c r="F11" s="19"/>
      <c r="G11" s="24" t="s">
        <v>2</v>
      </c>
      <c r="H11" s="24" t="s">
        <v>2</v>
      </c>
      <c r="I11" s="31"/>
      <c r="J11" s="31"/>
      <c r="K11" s="35"/>
    </row>
    <row r="12" spans="1:54" x14ac:dyDescent="0.35">
      <c r="C12" s="57"/>
      <c r="D12" s="54"/>
      <c r="E12" s="6"/>
      <c r="F12" s="19"/>
      <c r="G12" s="24"/>
      <c r="H12" s="24"/>
      <c r="I12" s="31"/>
      <c r="J12" s="31"/>
      <c r="K12" s="35"/>
    </row>
    <row r="13" spans="1:54" x14ac:dyDescent="0.35">
      <c r="C13" s="58" t="s">
        <v>4</v>
      </c>
      <c r="D13" s="54"/>
      <c r="E13" s="6"/>
      <c r="F13" s="19"/>
      <c r="G13" s="24" t="s">
        <v>2</v>
      </c>
      <c r="H13" s="24" t="s">
        <v>2</v>
      </c>
      <c r="I13" s="31"/>
      <c r="J13" s="31"/>
      <c r="K13" s="35"/>
    </row>
    <row r="14" spans="1:54" x14ac:dyDescent="0.35">
      <c r="C14" s="57"/>
      <c r="D14" s="54"/>
      <c r="E14" s="6"/>
      <c r="F14" s="19"/>
      <c r="G14" s="24"/>
      <c r="H14" s="24"/>
      <c r="I14" s="31"/>
      <c r="J14" s="31"/>
      <c r="K14" s="35"/>
    </row>
    <row r="15" spans="1:54" x14ac:dyDescent="0.35">
      <c r="C15" s="59" t="s">
        <v>578</v>
      </c>
      <c r="D15" s="54"/>
      <c r="E15" s="6"/>
      <c r="F15" s="19"/>
      <c r="G15" s="24"/>
      <c r="H15" s="24"/>
      <c r="I15" s="31"/>
      <c r="J15" s="31"/>
      <c r="K15" s="35"/>
    </row>
    <row r="16" spans="1:54" x14ac:dyDescent="0.35">
      <c r="B16" s="8" t="s">
        <v>579</v>
      </c>
      <c r="C16" s="57" t="s">
        <v>580</v>
      </c>
      <c r="D16" s="54" t="s">
        <v>581</v>
      </c>
      <c r="E16" s="6" t="s">
        <v>542</v>
      </c>
      <c r="F16" s="19">
        <v>5000000</v>
      </c>
      <c r="G16" s="24">
        <v>6000</v>
      </c>
      <c r="H16" s="24">
        <v>2.66</v>
      </c>
      <c r="I16" s="31"/>
      <c r="J16" s="31"/>
      <c r="K16" s="35"/>
    </row>
    <row r="17" spans="1:11" x14ac:dyDescent="0.35">
      <c r="C17" s="58" t="s">
        <v>175</v>
      </c>
      <c r="D17" s="54"/>
      <c r="E17" s="6"/>
      <c r="F17" s="19"/>
      <c r="G17" s="25">
        <v>6000</v>
      </c>
      <c r="H17" s="25">
        <v>2.66</v>
      </c>
      <c r="I17" s="31"/>
      <c r="J17" s="31"/>
      <c r="K17" s="35"/>
    </row>
    <row r="18" spans="1:11" x14ac:dyDescent="0.35">
      <c r="C18" s="57"/>
      <c r="D18" s="54"/>
      <c r="E18" s="6"/>
      <c r="F18" s="19"/>
      <c r="G18" s="24"/>
      <c r="H18" s="24"/>
      <c r="I18" s="31"/>
      <c r="J18" s="31"/>
      <c r="K18" s="35"/>
    </row>
    <row r="19" spans="1:11" x14ac:dyDescent="0.35">
      <c r="C19" s="59" t="s">
        <v>585</v>
      </c>
      <c r="D19" s="54"/>
      <c r="E19" s="6"/>
      <c r="F19" s="19"/>
      <c r="G19" s="24"/>
      <c r="H19" s="24"/>
      <c r="I19" s="31"/>
      <c r="J19" s="31"/>
      <c r="K19" s="35"/>
    </row>
    <row r="20" spans="1:11" x14ac:dyDescent="0.35">
      <c r="B20" s="8" t="s">
        <v>1700</v>
      </c>
      <c r="C20" s="57" t="s">
        <v>1701</v>
      </c>
      <c r="D20" s="54" t="s">
        <v>1702</v>
      </c>
      <c r="E20" s="6" t="s">
        <v>157</v>
      </c>
      <c r="F20" s="19">
        <v>130000</v>
      </c>
      <c r="G20" s="24">
        <v>471.81</v>
      </c>
      <c r="H20" s="24">
        <v>0.21</v>
      </c>
      <c r="I20" s="31"/>
      <c r="J20" s="31"/>
      <c r="K20" s="35"/>
    </row>
    <row r="21" spans="1:11" x14ac:dyDescent="0.35">
      <c r="C21" s="58" t="s">
        <v>175</v>
      </c>
      <c r="D21" s="54"/>
      <c r="E21" s="6"/>
      <c r="F21" s="19"/>
      <c r="G21" s="25">
        <v>471.81</v>
      </c>
      <c r="H21" s="25">
        <v>0.21</v>
      </c>
      <c r="I21" s="31"/>
      <c r="J21" s="31"/>
      <c r="K21" s="35"/>
    </row>
    <row r="22" spans="1:11" x14ac:dyDescent="0.35">
      <c r="C22" s="57"/>
      <c r="D22" s="54"/>
      <c r="E22" s="6"/>
      <c r="F22" s="19"/>
      <c r="G22" s="24"/>
      <c r="H22" s="24"/>
      <c r="I22" s="31"/>
      <c r="J22" s="31"/>
      <c r="K22" s="35"/>
    </row>
    <row r="23" spans="1:11" x14ac:dyDescent="0.35">
      <c r="A23" s="10"/>
      <c r="B23" s="28"/>
      <c r="C23" s="58" t="s">
        <v>5</v>
      </c>
      <c r="D23" s="54"/>
      <c r="E23" s="6"/>
      <c r="F23" s="19"/>
      <c r="G23" s="24"/>
      <c r="H23" s="24"/>
      <c r="I23" s="31"/>
      <c r="J23" s="31"/>
      <c r="K23" s="35"/>
    </row>
    <row r="24" spans="1:11" x14ac:dyDescent="0.35">
      <c r="C24" s="59" t="s">
        <v>6</v>
      </c>
      <c r="D24" s="54"/>
      <c r="E24" s="6"/>
      <c r="F24" s="19"/>
      <c r="G24" s="24"/>
      <c r="H24" s="24"/>
      <c r="I24" s="31"/>
      <c r="J24" s="31"/>
      <c r="K24" s="35"/>
    </row>
    <row r="25" spans="1:11" x14ac:dyDescent="0.35">
      <c r="B25" s="8" t="s">
        <v>1703</v>
      </c>
      <c r="C25" s="57" t="s">
        <v>764</v>
      </c>
      <c r="D25" s="54" t="s">
        <v>1704</v>
      </c>
      <c r="E25" s="6" t="s">
        <v>644</v>
      </c>
      <c r="F25" s="19">
        <v>11200</v>
      </c>
      <c r="G25" s="24">
        <v>11212.63</v>
      </c>
      <c r="H25" s="24">
        <v>4.96</v>
      </c>
      <c r="I25" s="31">
        <v>8.3445999999999998</v>
      </c>
      <c r="J25" s="31"/>
      <c r="K25" s="35" t="s">
        <v>593</v>
      </c>
    </row>
    <row r="26" spans="1:11" x14ac:dyDescent="0.35">
      <c r="B26" s="8" t="s">
        <v>1180</v>
      </c>
      <c r="C26" s="57" t="s">
        <v>1181</v>
      </c>
      <c r="D26" s="54" t="s">
        <v>1182</v>
      </c>
      <c r="E26" s="6" t="s">
        <v>614</v>
      </c>
      <c r="F26" s="19">
        <v>11000</v>
      </c>
      <c r="G26" s="24">
        <v>11042.89</v>
      </c>
      <c r="H26" s="24">
        <v>4.8899999999999997</v>
      </c>
      <c r="I26" s="31">
        <v>8.2750000000000004</v>
      </c>
      <c r="J26" s="31"/>
      <c r="K26" s="35" t="s">
        <v>593</v>
      </c>
    </row>
    <row r="27" spans="1:11" x14ac:dyDescent="0.35">
      <c r="B27" s="8" t="s">
        <v>743</v>
      </c>
      <c r="C27" s="57" t="s">
        <v>744</v>
      </c>
      <c r="D27" s="54" t="s">
        <v>745</v>
      </c>
      <c r="E27" s="6" t="s">
        <v>746</v>
      </c>
      <c r="F27" s="19">
        <v>11000</v>
      </c>
      <c r="G27" s="24">
        <v>10708.84</v>
      </c>
      <c r="H27" s="24">
        <v>4.74</v>
      </c>
      <c r="I27" s="31">
        <v>8.8263999999999996</v>
      </c>
      <c r="J27" s="31"/>
      <c r="K27" s="35" t="s">
        <v>593</v>
      </c>
    </row>
    <row r="28" spans="1:11" x14ac:dyDescent="0.35">
      <c r="B28" s="8" t="s">
        <v>1705</v>
      </c>
      <c r="C28" s="57" t="s">
        <v>1706</v>
      </c>
      <c r="D28" s="54" t="s">
        <v>1707</v>
      </c>
      <c r="E28" s="6" t="s">
        <v>676</v>
      </c>
      <c r="F28" s="19">
        <v>10500</v>
      </c>
      <c r="G28" s="24">
        <v>10519.72</v>
      </c>
      <c r="H28" s="24">
        <v>4.66</v>
      </c>
      <c r="I28" s="31">
        <v>8.3800000000000008</v>
      </c>
      <c r="J28" s="31"/>
      <c r="K28" s="35" t="s">
        <v>593</v>
      </c>
    </row>
    <row r="29" spans="1:11" x14ac:dyDescent="0.35">
      <c r="B29" s="8" t="s">
        <v>650</v>
      </c>
      <c r="C29" s="57" t="s">
        <v>651</v>
      </c>
      <c r="D29" s="54" t="s">
        <v>652</v>
      </c>
      <c r="E29" s="6" t="s">
        <v>614</v>
      </c>
      <c r="F29" s="19">
        <v>8500</v>
      </c>
      <c r="G29" s="24">
        <v>8507.91</v>
      </c>
      <c r="H29" s="24">
        <v>3.77</v>
      </c>
      <c r="I29" s="31">
        <v>8.2691999999999997</v>
      </c>
      <c r="J29" s="31"/>
      <c r="K29" s="35" t="s">
        <v>593</v>
      </c>
    </row>
    <row r="30" spans="1:11" x14ac:dyDescent="0.35">
      <c r="B30" s="8" t="s">
        <v>1708</v>
      </c>
      <c r="C30" s="57" t="s">
        <v>1709</v>
      </c>
      <c r="D30" s="54" t="s">
        <v>1710</v>
      </c>
      <c r="E30" s="6" t="s">
        <v>1179</v>
      </c>
      <c r="F30" s="19">
        <v>8500</v>
      </c>
      <c r="G30" s="24">
        <v>8322.44</v>
      </c>
      <c r="H30" s="24">
        <v>3.68</v>
      </c>
      <c r="I30" s="31">
        <v>12.1609</v>
      </c>
      <c r="J30" s="31"/>
      <c r="K30" s="35" t="s">
        <v>593</v>
      </c>
    </row>
    <row r="31" spans="1:11" x14ac:dyDescent="0.35">
      <c r="B31" s="8" t="s">
        <v>663</v>
      </c>
      <c r="C31" s="57" t="s">
        <v>664</v>
      </c>
      <c r="D31" s="54" t="s">
        <v>665</v>
      </c>
      <c r="E31" s="6" t="s">
        <v>666</v>
      </c>
      <c r="F31" s="19">
        <v>8000</v>
      </c>
      <c r="G31" s="24">
        <v>7993.11</v>
      </c>
      <c r="H31" s="24">
        <v>3.54</v>
      </c>
      <c r="I31" s="31">
        <v>9.8303999999999991</v>
      </c>
      <c r="J31" s="31"/>
      <c r="K31" s="35" t="s">
        <v>593</v>
      </c>
    </row>
    <row r="32" spans="1:11" x14ac:dyDescent="0.35">
      <c r="B32" s="8" t="s">
        <v>698</v>
      </c>
      <c r="C32" s="57" t="s">
        <v>674</v>
      </c>
      <c r="D32" s="54" t="s">
        <v>699</v>
      </c>
      <c r="E32" s="6" t="s">
        <v>676</v>
      </c>
      <c r="F32" s="19">
        <v>8000</v>
      </c>
      <c r="G32" s="24">
        <v>7987.46</v>
      </c>
      <c r="H32" s="24">
        <v>3.54</v>
      </c>
      <c r="I32" s="31">
        <v>9.9149999999999991</v>
      </c>
      <c r="J32" s="31"/>
      <c r="K32" s="35" t="s">
        <v>593</v>
      </c>
    </row>
    <row r="33" spans="2:11" x14ac:dyDescent="0.35">
      <c r="B33" s="8" t="s">
        <v>611</v>
      </c>
      <c r="C33" s="57" t="s">
        <v>612</v>
      </c>
      <c r="D33" s="54" t="s">
        <v>613</v>
      </c>
      <c r="E33" s="6" t="s">
        <v>614</v>
      </c>
      <c r="F33" s="19">
        <v>7500</v>
      </c>
      <c r="G33" s="24">
        <v>7506.88</v>
      </c>
      <c r="H33" s="24">
        <v>3.32</v>
      </c>
      <c r="I33" s="31">
        <v>8.52</v>
      </c>
      <c r="J33" s="31"/>
      <c r="K33" s="35" t="s">
        <v>593</v>
      </c>
    </row>
    <row r="34" spans="2:11" x14ac:dyDescent="0.35">
      <c r="B34" s="8" t="s">
        <v>1711</v>
      </c>
      <c r="C34" s="57" t="s">
        <v>1051</v>
      </c>
      <c r="D34" s="54" t="s">
        <v>1712</v>
      </c>
      <c r="E34" s="6" t="s">
        <v>756</v>
      </c>
      <c r="F34" s="19">
        <v>750</v>
      </c>
      <c r="G34" s="24">
        <v>7491.01</v>
      </c>
      <c r="H34" s="24">
        <v>3.32</v>
      </c>
      <c r="I34" s="31">
        <v>8.2799999999999994</v>
      </c>
      <c r="J34" s="31"/>
      <c r="K34" s="35" t="s">
        <v>593</v>
      </c>
    </row>
    <row r="35" spans="2:11" x14ac:dyDescent="0.35">
      <c r="B35" s="8" t="s">
        <v>1176</v>
      </c>
      <c r="C35" s="57" t="s">
        <v>1177</v>
      </c>
      <c r="D35" s="54" t="s">
        <v>1178</v>
      </c>
      <c r="E35" s="6" t="s">
        <v>1179</v>
      </c>
      <c r="F35" s="19">
        <v>7500</v>
      </c>
      <c r="G35" s="24">
        <v>7488.61</v>
      </c>
      <c r="H35" s="24">
        <v>3.31</v>
      </c>
      <c r="I35" s="31">
        <v>10.27</v>
      </c>
      <c r="J35" s="31"/>
      <c r="K35" s="35" t="s">
        <v>593</v>
      </c>
    </row>
    <row r="36" spans="2:11" x14ac:dyDescent="0.35">
      <c r="B36" s="8" t="s">
        <v>1713</v>
      </c>
      <c r="C36" s="57" t="s">
        <v>311</v>
      </c>
      <c r="D36" s="54" t="s">
        <v>1714</v>
      </c>
      <c r="E36" s="6" t="s">
        <v>614</v>
      </c>
      <c r="F36" s="19">
        <v>750</v>
      </c>
      <c r="G36" s="24">
        <v>7479.74</v>
      </c>
      <c r="H36" s="24">
        <v>3.31</v>
      </c>
      <c r="I36" s="31">
        <v>8.0050000000000008</v>
      </c>
      <c r="J36" s="31"/>
      <c r="K36" s="35" t="s">
        <v>593</v>
      </c>
    </row>
    <row r="37" spans="2:11" x14ac:dyDescent="0.35">
      <c r="B37" s="8" t="s">
        <v>1715</v>
      </c>
      <c r="C37" s="57" t="s">
        <v>1161</v>
      </c>
      <c r="D37" s="54" t="s">
        <v>1716</v>
      </c>
      <c r="E37" s="6" t="s">
        <v>676</v>
      </c>
      <c r="F37" s="19">
        <v>7500</v>
      </c>
      <c r="G37" s="24">
        <v>7456.76</v>
      </c>
      <c r="H37" s="24">
        <v>3.3</v>
      </c>
      <c r="I37" s="31">
        <v>9.5275999999999996</v>
      </c>
      <c r="J37" s="31"/>
      <c r="K37" s="35" t="s">
        <v>593</v>
      </c>
    </row>
    <row r="38" spans="2:11" x14ac:dyDescent="0.35">
      <c r="B38" s="8" t="s">
        <v>749</v>
      </c>
      <c r="C38" s="57" t="s">
        <v>750</v>
      </c>
      <c r="D38" s="54" t="s">
        <v>751</v>
      </c>
      <c r="E38" s="6" t="s">
        <v>752</v>
      </c>
      <c r="F38" s="19">
        <v>7000</v>
      </c>
      <c r="G38" s="24">
        <v>7007.5</v>
      </c>
      <c r="H38" s="24">
        <v>3.1</v>
      </c>
      <c r="I38" s="31">
        <v>10.115</v>
      </c>
      <c r="J38" s="31"/>
      <c r="K38" s="35" t="s">
        <v>593</v>
      </c>
    </row>
    <row r="39" spans="2:11" x14ac:dyDescent="0.35">
      <c r="B39" s="8" t="s">
        <v>1717</v>
      </c>
      <c r="C39" s="57" t="s">
        <v>1718</v>
      </c>
      <c r="D39" s="54" t="s">
        <v>1719</v>
      </c>
      <c r="E39" s="6" t="s">
        <v>1147</v>
      </c>
      <c r="F39" s="19">
        <v>650</v>
      </c>
      <c r="G39" s="24">
        <v>6296.15</v>
      </c>
      <c r="H39" s="24">
        <v>2.79</v>
      </c>
      <c r="I39" s="31">
        <v>12.2264</v>
      </c>
      <c r="J39" s="31"/>
      <c r="K39" s="35" t="s">
        <v>593</v>
      </c>
    </row>
    <row r="40" spans="2:11" x14ac:dyDescent="0.35">
      <c r="B40" s="8" t="s">
        <v>1721</v>
      </c>
      <c r="C40" s="57" t="s">
        <v>1722</v>
      </c>
      <c r="D40" s="54" t="s">
        <v>1723</v>
      </c>
      <c r="E40" s="6" t="s">
        <v>1147</v>
      </c>
      <c r="F40" s="19">
        <v>5000</v>
      </c>
      <c r="G40" s="24">
        <v>5031.32</v>
      </c>
      <c r="H40" s="24">
        <v>2.23</v>
      </c>
      <c r="I40" s="31">
        <v>10.899900000000001</v>
      </c>
      <c r="J40" s="31"/>
      <c r="K40" s="35" t="s">
        <v>593</v>
      </c>
    </row>
    <row r="41" spans="2:11" x14ac:dyDescent="0.35">
      <c r="B41" s="8" t="s">
        <v>641</v>
      </c>
      <c r="C41" s="57" t="s">
        <v>642</v>
      </c>
      <c r="D41" s="54" t="s">
        <v>643</v>
      </c>
      <c r="E41" s="6" t="s">
        <v>644</v>
      </c>
      <c r="F41" s="19">
        <v>5000</v>
      </c>
      <c r="G41" s="24">
        <v>4994.87</v>
      </c>
      <c r="H41" s="24">
        <v>2.21</v>
      </c>
      <c r="I41" s="31">
        <v>8.3449000000000009</v>
      </c>
      <c r="J41" s="31"/>
      <c r="K41" s="35" t="s">
        <v>593</v>
      </c>
    </row>
    <row r="42" spans="2:11" x14ac:dyDescent="0.35">
      <c r="B42" s="8" t="s">
        <v>1724</v>
      </c>
      <c r="C42" s="57" t="s">
        <v>1173</v>
      </c>
      <c r="D42" s="54" t="s">
        <v>1725</v>
      </c>
      <c r="E42" s="6" t="s">
        <v>1175</v>
      </c>
      <c r="F42" s="19">
        <v>4500</v>
      </c>
      <c r="G42" s="24">
        <v>4513.8100000000004</v>
      </c>
      <c r="H42" s="24">
        <v>2</v>
      </c>
      <c r="I42" s="31">
        <v>8.5399999999999991</v>
      </c>
      <c r="J42" s="31"/>
      <c r="K42" s="35" t="s">
        <v>593</v>
      </c>
    </row>
    <row r="43" spans="2:11" x14ac:dyDescent="0.35">
      <c r="B43" s="8" t="s">
        <v>766</v>
      </c>
      <c r="C43" s="57" t="s">
        <v>349</v>
      </c>
      <c r="D43" s="54" t="s">
        <v>767</v>
      </c>
      <c r="E43" s="6" t="s">
        <v>614</v>
      </c>
      <c r="F43" s="19">
        <v>450</v>
      </c>
      <c r="G43" s="24">
        <v>4485.3</v>
      </c>
      <c r="H43" s="24">
        <v>1.99</v>
      </c>
      <c r="I43" s="31">
        <v>9.17</v>
      </c>
      <c r="J43" s="31"/>
      <c r="K43" s="35" t="s">
        <v>593</v>
      </c>
    </row>
    <row r="44" spans="2:11" x14ac:dyDescent="0.35">
      <c r="B44" s="8" t="s">
        <v>1172</v>
      </c>
      <c r="C44" s="57" t="s">
        <v>1173</v>
      </c>
      <c r="D44" s="54" t="s">
        <v>1174</v>
      </c>
      <c r="E44" s="6" t="s">
        <v>1175</v>
      </c>
      <c r="F44" s="19">
        <v>4000</v>
      </c>
      <c r="G44" s="24">
        <v>4009.74</v>
      </c>
      <c r="H44" s="24">
        <v>1.77</v>
      </c>
      <c r="I44" s="31">
        <v>8.58</v>
      </c>
      <c r="J44" s="31"/>
      <c r="K44" s="35" t="s">
        <v>593</v>
      </c>
    </row>
    <row r="45" spans="2:11" x14ac:dyDescent="0.35">
      <c r="B45" s="8" t="s">
        <v>760</v>
      </c>
      <c r="C45" s="57" t="s">
        <v>761</v>
      </c>
      <c r="D45" s="54" t="s">
        <v>762</v>
      </c>
      <c r="E45" s="6" t="s">
        <v>676</v>
      </c>
      <c r="F45" s="19">
        <v>3500</v>
      </c>
      <c r="G45" s="24">
        <v>3504.76</v>
      </c>
      <c r="H45" s="24">
        <v>1.55</v>
      </c>
      <c r="I45" s="31">
        <v>8.7812999999999999</v>
      </c>
      <c r="J45" s="31"/>
      <c r="K45" s="35" t="s">
        <v>593</v>
      </c>
    </row>
    <row r="46" spans="2:11" x14ac:dyDescent="0.35">
      <c r="B46" s="8" t="s">
        <v>1169</v>
      </c>
      <c r="C46" s="57" t="s">
        <v>1170</v>
      </c>
      <c r="D46" s="54" t="s">
        <v>1171</v>
      </c>
      <c r="E46" s="6" t="s">
        <v>614</v>
      </c>
      <c r="F46" s="19">
        <v>3500</v>
      </c>
      <c r="G46" s="24">
        <v>3502.84</v>
      </c>
      <c r="H46" s="24">
        <v>1.55</v>
      </c>
      <c r="I46" s="31">
        <v>8.7424999999999997</v>
      </c>
      <c r="J46" s="31"/>
      <c r="K46" s="35" t="s">
        <v>593</v>
      </c>
    </row>
    <row r="47" spans="2:11" x14ac:dyDescent="0.35">
      <c r="B47" s="8" t="s">
        <v>1144</v>
      </c>
      <c r="C47" s="57" t="s">
        <v>1145</v>
      </c>
      <c r="D47" s="54" t="s">
        <v>1146</v>
      </c>
      <c r="E47" s="6" t="s">
        <v>1147</v>
      </c>
      <c r="F47" s="19">
        <v>200</v>
      </c>
      <c r="G47" s="24">
        <v>1959.32</v>
      </c>
      <c r="H47" s="24">
        <v>0.87</v>
      </c>
      <c r="I47" s="31">
        <v>9.3800000000000008</v>
      </c>
      <c r="J47" s="31"/>
      <c r="K47" s="35" t="s">
        <v>593</v>
      </c>
    </row>
    <row r="48" spans="2:11" x14ac:dyDescent="0.35">
      <c r="B48" s="8" t="s">
        <v>1726</v>
      </c>
      <c r="C48" s="57" t="s">
        <v>330</v>
      </c>
      <c r="D48" s="54" t="s">
        <v>1727</v>
      </c>
      <c r="E48" s="6" t="s">
        <v>644</v>
      </c>
      <c r="F48" s="19">
        <v>1875</v>
      </c>
      <c r="G48" s="24">
        <v>1877.4</v>
      </c>
      <c r="H48" s="24">
        <v>0.83</v>
      </c>
      <c r="I48" s="31">
        <v>8.3053000000000008</v>
      </c>
      <c r="J48" s="31"/>
      <c r="K48" s="35" t="s">
        <v>593</v>
      </c>
    </row>
    <row r="49" spans="2:11" x14ac:dyDescent="0.35">
      <c r="B49" s="8" t="s">
        <v>1728</v>
      </c>
      <c r="C49" s="57" t="s">
        <v>330</v>
      </c>
      <c r="D49" s="54" t="s">
        <v>1729</v>
      </c>
      <c r="E49" s="6" t="s">
        <v>644</v>
      </c>
      <c r="F49" s="19">
        <v>1875</v>
      </c>
      <c r="G49" s="24">
        <v>1877.39</v>
      </c>
      <c r="H49" s="24">
        <v>0.83</v>
      </c>
      <c r="I49" s="31">
        <v>8.3202999999999996</v>
      </c>
      <c r="J49" s="31"/>
      <c r="K49" s="35" t="s">
        <v>593</v>
      </c>
    </row>
    <row r="50" spans="2:11" x14ac:dyDescent="0.35">
      <c r="B50" s="8" t="s">
        <v>1730</v>
      </c>
      <c r="C50" s="57" t="s">
        <v>330</v>
      </c>
      <c r="D50" s="54" t="s">
        <v>1731</v>
      </c>
      <c r="E50" s="6" t="s">
        <v>644</v>
      </c>
      <c r="F50" s="19">
        <v>1875</v>
      </c>
      <c r="G50" s="24">
        <v>1874.61</v>
      </c>
      <c r="H50" s="24">
        <v>0.83</v>
      </c>
      <c r="I50" s="31">
        <v>8.3914000000000009</v>
      </c>
      <c r="J50" s="31"/>
      <c r="K50" s="35" t="s">
        <v>593</v>
      </c>
    </row>
    <row r="51" spans="2:11" x14ac:dyDescent="0.35">
      <c r="B51" s="8" t="s">
        <v>1732</v>
      </c>
      <c r="C51" s="57" t="s">
        <v>330</v>
      </c>
      <c r="D51" s="54" t="s">
        <v>1733</v>
      </c>
      <c r="E51" s="6" t="s">
        <v>644</v>
      </c>
      <c r="F51" s="19">
        <v>1875</v>
      </c>
      <c r="G51" s="24">
        <v>1872.38</v>
      </c>
      <c r="H51" s="24">
        <v>0.83</v>
      </c>
      <c r="I51" s="31">
        <v>8.4108000000000001</v>
      </c>
      <c r="J51" s="31"/>
      <c r="K51" s="35" t="s">
        <v>593</v>
      </c>
    </row>
    <row r="52" spans="2:11" x14ac:dyDescent="0.35">
      <c r="B52" s="8" t="s">
        <v>1154</v>
      </c>
      <c r="C52" s="57" t="s">
        <v>1155</v>
      </c>
      <c r="D52" s="54" t="s">
        <v>1156</v>
      </c>
      <c r="E52" s="6" t="s">
        <v>1157</v>
      </c>
      <c r="F52" s="19">
        <v>170</v>
      </c>
      <c r="G52" s="24">
        <v>1675.57</v>
      </c>
      <c r="H52" s="24">
        <v>0.74</v>
      </c>
      <c r="I52" s="31">
        <v>8.6990999999999996</v>
      </c>
      <c r="J52" s="31"/>
      <c r="K52" s="35" t="s">
        <v>593</v>
      </c>
    </row>
    <row r="53" spans="2:11" x14ac:dyDescent="0.35">
      <c r="B53" s="8" t="s">
        <v>1734</v>
      </c>
      <c r="C53" s="57" t="s">
        <v>1112</v>
      </c>
      <c r="D53" s="54" t="s">
        <v>1735</v>
      </c>
      <c r="E53" s="6" t="s">
        <v>1114</v>
      </c>
      <c r="F53" s="19">
        <v>150</v>
      </c>
      <c r="G53" s="24">
        <v>1482.89</v>
      </c>
      <c r="H53" s="24">
        <v>0.66</v>
      </c>
      <c r="I53" s="31">
        <v>8.23</v>
      </c>
      <c r="J53" s="31"/>
      <c r="K53" s="35" t="s">
        <v>593</v>
      </c>
    </row>
    <row r="54" spans="2:11" x14ac:dyDescent="0.35">
      <c r="B54" s="8" t="s">
        <v>1163</v>
      </c>
      <c r="C54" s="57" t="s">
        <v>1161</v>
      </c>
      <c r="D54" s="54" t="s">
        <v>1164</v>
      </c>
      <c r="E54" s="6" t="s">
        <v>676</v>
      </c>
      <c r="F54" s="19">
        <v>500</v>
      </c>
      <c r="G54" s="24">
        <v>497.1</v>
      </c>
      <c r="H54" s="24">
        <v>0.22</v>
      </c>
      <c r="I54" s="31">
        <v>9.5251000000000001</v>
      </c>
      <c r="J54" s="31"/>
      <c r="K54" s="35" t="s">
        <v>593</v>
      </c>
    </row>
    <row r="55" spans="2:11" x14ac:dyDescent="0.35">
      <c r="C55" s="58" t="s">
        <v>175</v>
      </c>
      <c r="D55" s="54"/>
      <c r="E55" s="6"/>
      <c r="F55" s="19"/>
      <c r="G55" s="25">
        <v>170180.95</v>
      </c>
      <c r="H55" s="25">
        <v>75.34</v>
      </c>
      <c r="I55" s="31"/>
      <c r="J55" s="31"/>
      <c r="K55" s="35"/>
    </row>
    <row r="56" spans="2:11" x14ac:dyDescent="0.35">
      <c r="C56" s="57"/>
      <c r="D56" s="54"/>
      <c r="E56" s="6"/>
      <c r="F56" s="19"/>
      <c r="G56" s="24"/>
      <c r="H56" s="24"/>
      <c r="I56" s="31"/>
      <c r="J56" s="31"/>
      <c r="K56" s="35"/>
    </row>
    <row r="57" spans="2:11" x14ac:dyDescent="0.35">
      <c r="C57" s="58" t="s">
        <v>7</v>
      </c>
      <c r="D57" s="54"/>
      <c r="E57" s="6"/>
      <c r="F57" s="19"/>
      <c r="G57" s="24" t="s">
        <v>2</v>
      </c>
      <c r="H57" s="24" t="s">
        <v>2</v>
      </c>
      <c r="I57" s="31"/>
      <c r="J57" s="31"/>
      <c r="K57" s="35"/>
    </row>
    <row r="58" spans="2:11" x14ac:dyDescent="0.35">
      <c r="C58" s="57"/>
      <c r="D58" s="54"/>
      <c r="E58" s="6"/>
      <c r="F58" s="19"/>
      <c r="G58" s="24"/>
      <c r="H58" s="24"/>
      <c r="I58" s="31"/>
      <c r="J58" s="31"/>
      <c r="K58" s="35"/>
    </row>
    <row r="59" spans="2:11" x14ac:dyDescent="0.35">
      <c r="C59" s="58" t="s">
        <v>8</v>
      </c>
      <c r="D59" s="54"/>
      <c r="E59" s="6"/>
      <c r="F59" s="19"/>
      <c r="G59" s="24" t="s">
        <v>2</v>
      </c>
      <c r="H59" s="24" t="s">
        <v>2</v>
      </c>
      <c r="I59" s="31"/>
      <c r="J59" s="31"/>
      <c r="K59" s="35"/>
    </row>
    <row r="60" spans="2:11" x14ac:dyDescent="0.35">
      <c r="C60" s="57"/>
      <c r="D60" s="54"/>
      <c r="E60" s="6"/>
      <c r="F60" s="19"/>
      <c r="G60" s="24"/>
      <c r="H60" s="24"/>
      <c r="I60" s="31"/>
      <c r="J60" s="31"/>
      <c r="K60" s="35"/>
    </row>
    <row r="61" spans="2:11" x14ac:dyDescent="0.35">
      <c r="C61" s="59" t="s">
        <v>9</v>
      </c>
      <c r="D61" s="54"/>
      <c r="E61" s="6"/>
      <c r="F61" s="19"/>
      <c r="G61" s="24"/>
      <c r="H61" s="24"/>
      <c r="I61" s="31"/>
      <c r="J61" s="31"/>
      <c r="K61" s="35"/>
    </row>
    <row r="62" spans="2:11" x14ac:dyDescent="0.35">
      <c r="B62" s="8" t="s">
        <v>768</v>
      </c>
      <c r="C62" s="57" t="s">
        <v>769</v>
      </c>
      <c r="D62" s="54" t="s">
        <v>770</v>
      </c>
      <c r="E62" s="6" t="s">
        <v>189</v>
      </c>
      <c r="F62" s="19">
        <v>19000000</v>
      </c>
      <c r="G62" s="24">
        <v>19534.91</v>
      </c>
      <c r="H62" s="24">
        <v>8.65</v>
      </c>
      <c r="I62" s="31">
        <v>7.0327921</v>
      </c>
      <c r="J62" s="31"/>
      <c r="K62" s="35"/>
    </row>
    <row r="63" spans="2:11" x14ac:dyDescent="0.35">
      <c r="B63" s="8" t="s">
        <v>707</v>
      </c>
      <c r="C63" s="57" t="s">
        <v>708</v>
      </c>
      <c r="D63" s="54" t="s">
        <v>709</v>
      </c>
      <c r="E63" s="6" t="s">
        <v>189</v>
      </c>
      <c r="F63" s="19">
        <v>8500000</v>
      </c>
      <c r="G63" s="24">
        <v>8539.0400000000009</v>
      </c>
      <c r="H63" s="24">
        <v>3.78</v>
      </c>
      <c r="I63" s="31">
        <v>6.8359984000000003</v>
      </c>
      <c r="J63" s="31"/>
      <c r="K63" s="35"/>
    </row>
    <row r="64" spans="2:11" x14ac:dyDescent="0.35">
      <c r="B64" s="8" t="s">
        <v>1736</v>
      </c>
      <c r="C64" s="57" t="s">
        <v>1737</v>
      </c>
      <c r="D64" s="54" t="s">
        <v>1738</v>
      </c>
      <c r="E64" s="6" t="s">
        <v>189</v>
      </c>
      <c r="F64" s="19">
        <v>4000000</v>
      </c>
      <c r="G64" s="24">
        <v>4114.1000000000004</v>
      </c>
      <c r="H64" s="24">
        <v>1.82</v>
      </c>
      <c r="I64" s="31">
        <v>6.8814903999999997</v>
      </c>
      <c r="J64" s="31"/>
      <c r="K64" s="35"/>
    </row>
    <row r="65" spans="3:11" x14ac:dyDescent="0.35">
      <c r="C65" s="58" t="s">
        <v>175</v>
      </c>
      <c r="D65" s="54"/>
      <c r="E65" s="6"/>
      <c r="F65" s="19"/>
      <c r="G65" s="25">
        <v>32188.05</v>
      </c>
      <c r="H65" s="25">
        <v>14.25</v>
      </c>
      <c r="I65" s="31"/>
      <c r="J65" s="31"/>
      <c r="K65" s="35"/>
    </row>
    <row r="66" spans="3:11" x14ac:dyDescent="0.35">
      <c r="C66" s="57"/>
      <c r="D66" s="54"/>
      <c r="E66" s="6"/>
      <c r="F66" s="19"/>
      <c r="G66" s="24"/>
      <c r="H66" s="24"/>
      <c r="I66" s="31"/>
      <c r="J66" s="31"/>
      <c r="K66" s="35"/>
    </row>
    <row r="67" spans="3:11" x14ac:dyDescent="0.35">
      <c r="C67" s="58" t="s">
        <v>10</v>
      </c>
      <c r="D67" s="54"/>
      <c r="E67" s="6"/>
      <c r="F67" s="19"/>
      <c r="G67" s="24" t="s">
        <v>2</v>
      </c>
      <c r="H67" s="24" t="s">
        <v>2</v>
      </c>
      <c r="I67" s="31"/>
      <c r="J67" s="31"/>
      <c r="K67" s="35"/>
    </row>
    <row r="68" spans="3:11" x14ac:dyDescent="0.35">
      <c r="C68" s="57"/>
      <c r="D68" s="54"/>
      <c r="E68" s="6"/>
      <c r="F68" s="19"/>
      <c r="G68" s="24"/>
      <c r="H68" s="24"/>
      <c r="I68" s="31"/>
      <c r="J68" s="31"/>
      <c r="K68" s="35"/>
    </row>
    <row r="69" spans="3:11" x14ac:dyDescent="0.35">
      <c r="C69" s="58" t="s">
        <v>11</v>
      </c>
      <c r="D69" s="54"/>
      <c r="E69" s="6"/>
      <c r="F69" s="19"/>
      <c r="G69" s="24"/>
      <c r="H69" s="24"/>
      <c r="I69" s="31"/>
      <c r="J69" s="31"/>
      <c r="K69" s="35"/>
    </row>
    <row r="70" spans="3:11" x14ac:dyDescent="0.35">
      <c r="C70" s="57"/>
      <c r="D70" s="54"/>
      <c r="E70" s="6"/>
      <c r="F70" s="19"/>
      <c r="G70" s="24"/>
      <c r="H70" s="24"/>
      <c r="I70" s="31"/>
      <c r="J70" s="31"/>
      <c r="K70" s="35"/>
    </row>
    <row r="71" spans="3:11" x14ac:dyDescent="0.35">
      <c r="C71" s="58" t="s">
        <v>13</v>
      </c>
      <c r="D71" s="54"/>
      <c r="E71" s="6"/>
      <c r="F71" s="19"/>
      <c r="G71" s="24" t="s">
        <v>2</v>
      </c>
      <c r="H71" s="24" t="s">
        <v>2</v>
      </c>
      <c r="I71" s="31"/>
      <c r="J71" s="31"/>
      <c r="K71" s="35"/>
    </row>
    <row r="72" spans="3:11" x14ac:dyDescent="0.35">
      <c r="C72" s="57"/>
      <c r="D72" s="54"/>
      <c r="E72" s="6"/>
      <c r="F72" s="19"/>
      <c r="G72" s="24"/>
      <c r="H72" s="24"/>
      <c r="I72" s="31"/>
      <c r="J72" s="31"/>
      <c r="K72" s="35"/>
    </row>
    <row r="73" spans="3:11" x14ac:dyDescent="0.35">
      <c r="C73" s="58" t="s">
        <v>14</v>
      </c>
      <c r="D73" s="54"/>
      <c r="E73" s="6"/>
      <c r="F73" s="19"/>
      <c r="G73" s="24" t="s">
        <v>2</v>
      </c>
      <c r="H73" s="24" t="s">
        <v>2</v>
      </c>
      <c r="I73" s="31"/>
      <c r="J73" s="31"/>
      <c r="K73" s="35"/>
    </row>
    <row r="74" spans="3:11" x14ac:dyDescent="0.35">
      <c r="C74" s="57"/>
      <c r="D74" s="54"/>
      <c r="E74" s="6"/>
      <c r="F74" s="19"/>
      <c r="G74" s="24"/>
      <c r="H74" s="24"/>
      <c r="I74" s="31"/>
      <c r="J74" s="31"/>
      <c r="K74" s="35"/>
    </row>
    <row r="75" spans="3:11" x14ac:dyDescent="0.35">
      <c r="C75" s="58" t="s">
        <v>15</v>
      </c>
      <c r="D75" s="54"/>
      <c r="E75" s="6"/>
      <c r="F75" s="19"/>
      <c r="G75" s="24" t="s">
        <v>2</v>
      </c>
      <c r="H75" s="24" t="s">
        <v>2</v>
      </c>
      <c r="I75" s="31"/>
      <c r="J75" s="31"/>
      <c r="K75" s="35"/>
    </row>
    <row r="76" spans="3:11" x14ac:dyDescent="0.35">
      <c r="C76" s="57"/>
      <c r="D76" s="54"/>
      <c r="E76" s="6"/>
      <c r="F76" s="19"/>
      <c r="G76" s="24"/>
      <c r="H76" s="24"/>
      <c r="I76" s="31"/>
      <c r="J76" s="31"/>
      <c r="K76" s="35"/>
    </row>
    <row r="77" spans="3:11" x14ac:dyDescent="0.35">
      <c r="C77" s="58" t="s">
        <v>16</v>
      </c>
      <c r="D77" s="54"/>
      <c r="E77" s="6"/>
      <c r="F77" s="19"/>
      <c r="G77" s="24" t="s">
        <v>2</v>
      </c>
      <c r="H77" s="24" t="s">
        <v>2</v>
      </c>
      <c r="I77" s="31"/>
      <c r="J77" s="31"/>
      <c r="K77" s="35"/>
    </row>
    <row r="78" spans="3:11" x14ac:dyDescent="0.35">
      <c r="C78" s="57"/>
      <c r="D78" s="54"/>
      <c r="E78" s="6"/>
      <c r="F78" s="19"/>
      <c r="G78" s="24"/>
      <c r="H78" s="24"/>
      <c r="I78" s="31"/>
      <c r="J78" s="31"/>
      <c r="K78" s="35"/>
    </row>
    <row r="79" spans="3:11" x14ac:dyDescent="0.35">
      <c r="C79" s="58" t="s">
        <v>17</v>
      </c>
      <c r="D79" s="54"/>
      <c r="E79" s="6"/>
      <c r="F79" s="19"/>
      <c r="G79" s="24" t="s">
        <v>2</v>
      </c>
      <c r="H79" s="24" t="s">
        <v>2</v>
      </c>
      <c r="I79" s="31"/>
      <c r="J79" s="31"/>
      <c r="K79" s="35"/>
    </row>
    <row r="80" spans="3:11" x14ac:dyDescent="0.35">
      <c r="C80" s="57"/>
      <c r="D80" s="54"/>
      <c r="E80" s="6"/>
      <c r="F80" s="19"/>
      <c r="G80" s="24"/>
      <c r="H80" s="24"/>
      <c r="I80" s="31"/>
      <c r="J80" s="31"/>
      <c r="K80" s="35"/>
    </row>
    <row r="81" spans="1:11" x14ac:dyDescent="0.35">
      <c r="A81" s="10"/>
      <c r="B81" s="28"/>
      <c r="C81" s="58" t="s">
        <v>18</v>
      </c>
      <c r="D81" s="54"/>
      <c r="E81" s="6"/>
      <c r="F81" s="19"/>
      <c r="G81" s="24"/>
      <c r="H81" s="24"/>
      <c r="I81" s="31"/>
      <c r="J81" s="31"/>
      <c r="K81" s="35"/>
    </row>
    <row r="82" spans="1:11" x14ac:dyDescent="0.35">
      <c r="A82" s="28"/>
      <c r="B82" s="28"/>
      <c r="C82" s="58" t="s">
        <v>19</v>
      </c>
      <c r="D82" s="54"/>
      <c r="E82" s="6"/>
      <c r="F82" s="19"/>
      <c r="G82" s="24" t="s">
        <v>2</v>
      </c>
      <c r="H82" s="24" t="s">
        <v>2</v>
      </c>
      <c r="I82" s="31"/>
      <c r="J82" s="31"/>
      <c r="K82" s="35"/>
    </row>
    <row r="83" spans="1:11" x14ac:dyDescent="0.35">
      <c r="A83" s="28"/>
      <c r="B83" s="28"/>
      <c r="C83" s="58"/>
      <c r="D83" s="54"/>
      <c r="E83" s="6"/>
      <c r="F83" s="19"/>
      <c r="G83" s="24"/>
      <c r="H83" s="24"/>
      <c r="I83" s="31"/>
      <c r="J83" s="31"/>
      <c r="K83" s="35"/>
    </row>
    <row r="84" spans="1:11" x14ac:dyDescent="0.35">
      <c r="C84" s="59" t="s">
        <v>20</v>
      </c>
      <c r="D84" s="54"/>
      <c r="E84" s="6"/>
      <c r="F84" s="19"/>
      <c r="G84" s="24"/>
      <c r="H84" s="24"/>
      <c r="I84" s="31"/>
      <c r="J84" s="31"/>
      <c r="K84" s="35"/>
    </row>
    <row r="85" spans="1:11" x14ac:dyDescent="0.35">
      <c r="B85" s="8" t="s">
        <v>773</v>
      </c>
      <c r="C85" s="57" t="s">
        <v>4943</v>
      </c>
      <c r="D85" s="54" t="s">
        <v>774</v>
      </c>
      <c r="E85" s="6" t="s">
        <v>775</v>
      </c>
      <c r="F85" s="19">
        <v>7082.6459999999997</v>
      </c>
      <c r="G85" s="24">
        <v>776.94</v>
      </c>
      <c r="H85" s="24">
        <v>0.34</v>
      </c>
      <c r="I85" s="31">
        <v>6.52</v>
      </c>
      <c r="J85" s="31"/>
      <c r="K85" s="35"/>
    </row>
    <row r="86" spans="1:11" x14ac:dyDescent="0.35">
      <c r="C86" s="58" t="s">
        <v>175</v>
      </c>
      <c r="D86" s="54"/>
      <c r="E86" s="6"/>
      <c r="F86" s="19"/>
      <c r="G86" s="25">
        <v>776.94</v>
      </c>
      <c r="H86" s="25">
        <v>0.34</v>
      </c>
      <c r="I86" s="31"/>
      <c r="J86" s="31"/>
      <c r="K86" s="35"/>
    </row>
    <row r="87" spans="1:11" x14ac:dyDescent="0.35">
      <c r="C87" s="57"/>
      <c r="D87" s="54"/>
      <c r="E87" s="6"/>
      <c r="F87" s="19"/>
      <c r="G87" s="24"/>
      <c r="H87" s="24"/>
      <c r="I87" s="31"/>
      <c r="J87" s="31"/>
      <c r="K87" s="35"/>
    </row>
    <row r="88" spans="1:11" x14ac:dyDescent="0.35">
      <c r="C88" s="58" t="s">
        <v>21</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C90" s="58" t="s">
        <v>22</v>
      </c>
      <c r="D90" s="54"/>
      <c r="E90" s="6"/>
      <c r="F90" s="19"/>
      <c r="G90" s="24" t="s">
        <v>2</v>
      </c>
      <c r="H90" s="24" t="s">
        <v>2</v>
      </c>
      <c r="I90" s="31"/>
      <c r="J90" s="31"/>
      <c r="K90" s="35"/>
    </row>
    <row r="91" spans="1:11" x14ac:dyDescent="0.35">
      <c r="C91" s="57"/>
      <c r="D91" s="54"/>
      <c r="E91" s="6"/>
      <c r="F91" s="19"/>
      <c r="G91" s="24"/>
      <c r="H91" s="24"/>
      <c r="I91" s="31"/>
      <c r="J91" s="31"/>
      <c r="K91" s="35"/>
    </row>
    <row r="92" spans="1:11" x14ac:dyDescent="0.35">
      <c r="C92" s="58" t="s">
        <v>23</v>
      </c>
      <c r="D92" s="54"/>
      <c r="E92" s="6"/>
      <c r="F92" s="19"/>
      <c r="G92" s="24" t="s">
        <v>2</v>
      </c>
      <c r="H92" s="24" t="s">
        <v>2</v>
      </c>
      <c r="I92" s="31"/>
      <c r="J92" s="31"/>
      <c r="K92" s="35"/>
    </row>
    <row r="93" spans="1:11" x14ac:dyDescent="0.35">
      <c r="C93" s="57"/>
      <c r="D93" s="54"/>
      <c r="E93" s="6"/>
      <c r="F93" s="19"/>
      <c r="G93" s="24"/>
      <c r="H93" s="24"/>
      <c r="I93" s="31"/>
      <c r="J93" s="31"/>
      <c r="K93" s="35"/>
    </row>
    <row r="94" spans="1:11" x14ac:dyDescent="0.35">
      <c r="C94" s="59" t="s">
        <v>24</v>
      </c>
      <c r="D94" s="54"/>
      <c r="E94" s="6"/>
      <c r="F94" s="19"/>
      <c r="G94" s="24"/>
      <c r="H94" s="24"/>
      <c r="I94" s="31"/>
      <c r="J94" s="31"/>
      <c r="K94" s="35"/>
    </row>
    <row r="95" spans="1:11" x14ac:dyDescent="0.35">
      <c r="B95" s="8" t="s">
        <v>190</v>
      </c>
      <c r="C95" s="57" t="s">
        <v>191</v>
      </c>
      <c r="D95" s="54"/>
      <c r="E95" s="6"/>
      <c r="F95" s="19"/>
      <c r="G95" s="24">
        <v>9274.02</v>
      </c>
      <c r="H95" s="24">
        <v>4.0999999999999996</v>
      </c>
      <c r="I95" s="31"/>
      <c r="J95" s="31"/>
      <c r="K95" s="35"/>
    </row>
    <row r="96" spans="1:11" x14ac:dyDescent="0.35">
      <c r="C96" s="58" t="s">
        <v>175</v>
      </c>
      <c r="D96" s="54"/>
      <c r="E96" s="6"/>
      <c r="F96" s="19"/>
      <c r="G96" s="25">
        <v>9274.02</v>
      </c>
      <c r="H96" s="25">
        <v>4.0999999999999996</v>
      </c>
      <c r="I96" s="31"/>
      <c r="J96" s="31"/>
      <c r="K96" s="35"/>
    </row>
    <row r="97" spans="1:54" x14ac:dyDescent="0.35">
      <c r="C97" s="57"/>
      <c r="D97" s="54"/>
      <c r="E97" s="6"/>
      <c r="F97" s="19"/>
      <c r="G97" s="24"/>
      <c r="H97" s="24"/>
      <c r="I97" s="31"/>
      <c r="J97" s="31"/>
      <c r="K97" s="35"/>
    </row>
    <row r="98" spans="1:54" x14ac:dyDescent="0.35">
      <c r="A98" s="10"/>
      <c r="B98" s="28"/>
      <c r="C98" s="58" t="s">
        <v>25</v>
      </c>
      <c r="D98" s="54"/>
      <c r="E98" s="6"/>
      <c r="F98" s="19"/>
      <c r="G98" s="24"/>
      <c r="H98" s="24"/>
      <c r="I98" s="31"/>
      <c r="J98" s="31"/>
      <c r="K98" s="35"/>
    </row>
    <row r="99" spans="1:54" s="2" customFormat="1" ht="13.5" x14ac:dyDescent="0.35">
      <c r="A99" s="28"/>
      <c r="B99" s="28"/>
      <c r="C99" s="57" t="s">
        <v>4926</v>
      </c>
      <c r="D99" s="54"/>
      <c r="E99" s="6"/>
      <c r="F99" s="19"/>
      <c r="G99" s="24" t="s">
        <v>2</v>
      </c>
      <c r="H99" s="24" t="s">
        <v>2</v>
      </c>
      <c r="I99" s="31"/>
      <c r="J99" s="31"/>
      <c r="K99" s="35"/>
      <c r="L99" s="3"/>
      <c r="AI99" s="3"/>
      <c r="AV99" s="3"/>
      <c r="AX99" s="3"/>
      <c r="BB99" s="3"/>
    </row>
    <row r="100" spans="1:54" x14ac:dyDescent="0.35">
      <c r="B100" s="8"/>
      <c r="C100" s="57" t="s">
        <v>192</v>
      </c>
      <c r="D100" s="54"/>
      <c r="E100" s="6"/>
      <c r="F100" s="19"/>
      <c r="G100" s="24">
        <v>7037.15</v>
      </c>
      <c r="H100" s="24">
        <v>3.1</v>
      </c>
      <c r="I100" s="31"/>
      <c r="J100" s="31"/>
      <c r="K100" s="35"/>
    </row>
    <row r="101" spans="1:54" x14ac:dyDescent="0.35">
      <c r="C101" s="58" t="s">
        <v>175</v>
      </c>
      <c r="D101" s="54"/>
      <c r="E101" s="6"/>
      <c r="F101" s="19"/>
      <c r="G101" s="25">
        <v>7037.15</v>
      </c>
      <c r="H101" s="25">
        <v>3.1</v>
      </c>
      <c r="I101" s="31"/>
      <c r="J101" s="31"/>
      <c r="K101" s="35"/>
    </row>
    <row r="102" spans="1:54" x14ac:dyDescent="0.35">
      <c r="C102" s="57"/>
      <c r="D102" s="54"/>
      <c r="E102" s="6"/>
      <c r="F102" s="19"/>
      <c r="G102" s="24"/>
      <c r="H102" s="24"/>
      <c r="I102" s="31"/>
      <c r="J102" s="31"/>
      <c r="K102" s="35"/>
    </row>
    <row r="103" spans="1:54" x14ac:dyDescent="0.35">
      <c r="C103" s="60" t="s">
        <v>193</v>
      </c>
      <c r="D103" s="55"/>
      <c r="E103" s="5"/>
      <c r="F103" s="20"/>
      <c r="G103" s="26">
        <v>225928.92</v>
      </c>
      <c r="H103" s="26">
        <v>100</v>
      </c>
      <c r="I103" s="32"/>
      <c r="J103" s="32"/>
      <c r="K103" s="36"/>
    </row>
    <row r="106" spans="1:54" x14ac:dyDescent="0.35">
      <c r="C106" s="1" t="s">
        <v>194</v>
      </c>
    </row>
    <row r="107" spans="1:54" x14ac:dyDescent="0.35">
      <c r="C107" s="37" t="s">
        <v>195</v>
      </c>
      <c r="D107" s="37"/>
      <c r="E107" s="37"/>
      <c r="F107" s="37"/>
      <c r="G107" s="37"/>
      <c r="H107" s="37"/>
      <c r="I107" s="37"/>
      <c r="J107" s="37"/>
      <c r="K107" s="37"/>
    </row>
    <row r="108" spans="1:54" x14ac:dyDescent="0.35">
      <c r="C108" s="2" t="s">
        <v>196</v>
      </c>
    </row>
    <row r="109" spans="1:54" x14ac:dyDescent="0.35">
      <c r="C109" s="2" t="s">
        <v>197</v>
      </c>
    </row>
    <row r="110" spans="1:54" ht="30" customHeight="1" x14ac:dyDescent="0.35">
      <c r="C110" s="89" t="s">
        <v>198</v>
      </c>
      <c r="D110" s="90"/>
      <c r="E110" s="90"/>
      <c r="F110" s="90"/>
      <c r="G110" s="90"/>
      <c r="H110" s="90"/>
      <c r="I110" s="90"/>
      <c r="J110" s="90"/>
      <c r="K110" s="90"/>
    </row>
    <row r="111" spans="1:54" x14ac:dyDescent="0.35">
      <c r="C111" s="2" t="s">
        <v>199</v>
      </c>
    </row>
    <row r="113" spans="3:6" x14ac:dyDescent="0.35">
      <c r="C113" s="86" t="s">
        <v>5013</v>
      </c>
      <c r="E113" s="86" t="s">
        <v>5014</v>
      </c>
      <c r="F113" s="87"/>
    </row>
    <row r="114" spans="3:6" x14ac:dyDescent="0.35">
      <c r="E114" s="2" t="s">
        <v>5031</v>
      </c>
    </row>
  </sheetData>
  <mergeCells count="1">
    <mergeCell ref="C110:K110"/>
  </mergeCells>
  <hyperlinks>
    <hyperlink ref="J2" location="'Index'!A1" display="'Index'!A1" xr:uid="{11F697D4-DAF9-42EE-9F38-539E7B644B00}"/>
  </hyperlinks>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07F8-6E31-4563-98B0-536157F55FE5}">
  <sheetPr codeName="Sheet1"/>
  <dimension ref="A1:IZ116"/>
  <sheetViews>
    <sheetView showGridLines="0" zoomScale="90" zoomScaleNormal="90" workbookViewId="0">
      <pane ySplit="6" topLeftCell="A10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4" width="19.54296875" style="13" customWidth="1"/>
    <col min="15" max="15" width="20.1796875" style="3" customWidth="1"/>
    <col min="16" max="16" width="9.1796875" style="3" bestFit="1" customWidth="1"/>
    <col min="17" max="17" width="7.453125" style="2" bestFit="1" customWidth="1"/>
    <col min="18" max="18" width="6.7265625" style="2" bestFit="1" customWidth="1"/>
    <col min="19" max="19" width="9.81640625" style="2" bestFit="1" customWidth="1"/>
    <col min="20" max="20" width="21.1796875" style="2" bestFit="1" customWidth="1"/>
    <col min="21" max="21" width="16.453125" style="2" bestFit="1" customWidth="1"/>
    <col min="22" max="22" width="7.26953125" style="2" bestFit="1" customWidth="1"/>
    <col min="23" max="23" width="9.26953125" style="2" bestFit="1" customWidth="1"/>
    <col min="24" max="24" width="17.81640625" style="2" bestFit="1" customWidth="1"/>
    <col min="25" max="25" width="6.7265625" style="2" bestFit="1" customWidth="1"/>
    <col min="26" max="26" width="19.1796875" style="2" bestFit="1" customWidth="1"/>
    <col min="27" max="27" width="25.1796875" style="2" bestFit="1" customWidth="1"/>
    <col min="28" max="28" width="21.453125" style="2" bestFit="1" customWidth="1"/>
    <col min="29" max="29" width="19.7265625" style="2" bestFit="1" customWidth="1"/>
    <col min="30" max="30" width="14" style="2" bestFit="1" customWidth="1"/>
    <col min="31" max="31" width="13.1796875" style="2" bestFit="1" customWidth="1"/>
    <col min="32" max="32" width="9.26953125" style="2" bestFit="1" customWidth="1"/>
    <col min="33" max="33" width="13.1796875" style="2" bestFit="1" customWidth="1"/>
    <col min="34" max="34" width="7.453125" style="2" bestFit="1" customWidth="1"/>
    <col min="35" max="35" width="19.453125" style="2" bestFit="1" customWidth="1"/>
    <col min="36" max="36" width="20.81640625" style="2" bestFit="1" customWidth="1"/>
    <col min="37" max="37" width="19" style="2" bestFit="1" customWidth="1"/>
    <col min="38" max="38" width="25.81640625" style="2" bestFit="1" customWidth="1"/>
    <col min="39" max="39" width="14.54296875" style="3" bestFit="1" customWidth="1"/>
    <col min="40" max="40" width="14.453125" style="2" bestFit="1" customWidth="1"/>
    <col min="41" max="41" width="27.26953125" style="2" bestFit="1" customWidth="1"/>
    <col min="42" max="42" width="11.54296875" style="2" bestFit="1" customWidth="1"/>
    <col min="43" max="43" width="6.26953125" style="2" bestFit="1" customWidth="1"/>
    <col min="44" max="44" width="7" style="2" bestFit="1" customWidth="1"/>
    <col min="45" max="45" width="23.81640625" style="2" bestFit="1" customWidth="1"/>
    <col min="46" max="46" width="12.81640625" style="2" bestFit="1" customWidth="1"/>
    <col min="47" max="47" width="11.26953125" style="2" bestFit="1" customWidth="1"/>
    <col min="48" max="48" width="15.26953125" style="2" bestFit="1" customWidth="1"/>
    <col min="49" max="49" width="21.1796875" style="2" bestFit="1" customWidth="1"/>
    <col min="50" max="50" width="23.81640625" style="2" bestFit="1" customWidth="1"/>
    <col min="51" max="51" width="14.453125" style="2" bestFit="1" customWidth="1"/>
    <col min="52" max="52" width="11.1796875" style="3" bestFit="1" customWidth="1"/>
    <col min="53" max="53" width="15" style="2" bestFit="1" customWidth="1"/>
    <col min="54" max="54" width="11.7265625" style="3" bestFit="1" customWidth="1"/>
    <col min="55" max="55" width="23.54296875" style="2" bestFit="1" customWidth="1"/>
    <col min="56" max="56" width="22.1796875" style="2" bestFit="1" customWidth="1"/>
    <col min="57" max="57" width="21" style="2" bestFit="1" customWidth="1"/>
    <col min="58" max="58" width="15.7265625" style="3" bestFit="1" customWidth="1"/>
    <col min="59" max="59" width="10.453125" style="2" bestFit="1" customWidth="1"/>
    <col min="60" max="60" width="13.7265625" style="2" bestFit="1" customWidth="1"/>
    <col min="61" max="61" width="18" style="2" bestFit="1" customWidth="1"/>
    <col min="62" max="62" width="19.7265625" style="2" bestFit="1" customWidth="1"/>
    <col min="63" max="63" width="13.81640625" style="2" bestFit="1" customWidth="1"/>
    <col min="64" max="64" width="15.7265625" style="2" bestFit="1" customWidth="1"/>
    <col min="65" max="65" width="28.54296875" style="2" bestFit="1" customWidth="1"/>
    <col min="66" max="66" width="20.26953125" style="2" bestFit="1" customWidth="1"/>
    <col min="67" max="67" width="16" style="2" bestFit="1" customWidth="1"/>
    <col min="68" max="68" width="13.7265625" style="2" bestFit="1" customWidth="1"/>
    <col min="69" max="69" width="28.1796875" style="2" bestFit="1" customWidth="1"/>
    <col min="70" max="70" width="15.81640625" style="2" bestFit="1" customWidth="1"/>
    <col min="71" max="71" width="26.26953125" style="2" bestFit="1" customWidth="1"/>
    <col min="72" max="72" width="13.1796875" style="2" bestFit="1" customWidth="1"/>
    <col min="73" max="73" width="15" style="2" bestFit="1" customWidth="1"/>
    <col min="74" max="74" width="9" style="2" bestFit="1" customWidth="1"/>
    <col min="75" max="75" width="18" style="2" bestFit="1" customWidth="1"/>
    <col min="76" max="76" width="14.26953125" style="2" bestFit="1" customWidth="1"/>
    <col min="77" max="77" width="15.7265625" style="2" bestFit="1" customWidth="1"/>
    <col min="78" max="78" width="18.7265625" style="2" bestFit="1" customWidth="1"/>
    <col min="79" max="79" width="16.1796875" style="2" bestFit="1" customWidth="1"/>
    <col min="80" max="80" width="23.54296875" style="2" bestFit="1" customWidth="1"/>
    <col min="81" max="81" width="23.81640625" style="2" bestFit="1" customWidth="1"/>
    <col min="82" max="82" width="22.81640625" style="2" bestFit="1" customWidth="1"/>
    <col min="83" max="83" width="11.7265625" style="2" bestFit="1" customWidth="1"/>
    <col min="84" max="84" width="11.81640625" style="2" bestFit="1" customWidth="1"/>
    <col min="85" max="85" width="15.1796875" style="2" bestFit="1" customWidth="1"/>
    <col min="86" max="86" width="15.26953125" style="2" bestFit="1" customWidth="1"/>
    <col min="87" max="87" width="19.54296875" style="2" bestFit="1" customWidth="1"/>
    <col min="88" max="88" width="21.54296875" style="2" bestFit="1" customWidth="1"/>
    <col min="89" max="89" width="18.81640625" style="2" bestFit="1" customWidth="1"/>
    <col min="90" max="90" width="8.7265625" style="2" bestFit="1" customWidth="1"/>
    <col min="91" max="91" width="8.81640625" style="2" bestFit="1" customWidth="1"/>
    <col min="92" max="92" width="13.1796875" style="2" bestFit="1" customWidth="1"/>
    <col min="93" max="93" width="9.54296875" style="2" bestFit="1" customWidth="1"/>
    <col min="94" max="94" width="9.7265625" style="2" bestFit="1" customWidth="1"/>
    <col min="95" max="95" width="14" style="2" bestFit="1" customWidth="1"/>
    <col min="96" max="96" width="17" style="2" bestFit="1" customWidth="1"/>
    <col min="97" max="97" width="17.26953125" style="2" bestFit="1" customWidth="1"/>
    <col min="98" max="98" width="21.54296875" style="2" bestFit="1" customWidth="1"/>
    <col min="99" max="99" width="17.7265625" style="2" bestFit="1" customWidth="1"/>
    <col min="100" max="100" width="14.54296875" style="2" bestFit="1" customWidth="1"/>
    <col min="101" max="101" width="15.7265625" style="2" bestFit="1" customWidth="1"/>
    <col min="102" max="102" width="19.1796875" style="2" bestFit="1" customWidth="1"/>
    <col min="103" max="103" width="12.453125" style="2" bestFit="1" customWidth="1"/>
    <col min="104" max="105" width="14.81640625" style="2" bestFit="1" customWidth="1"/>
    <col min="106" max="106" width="14.453125" style="2" bestFit="1" customWidth="1"/>
    <col min="107" max="107" width="23.1796875" style="2" bestFit="1" customWidth="1"/>
    <col min="108" max="108" width="26" style="2" bestFit="1" customWidth="1"/>
    <col min="109" max="109" width="19.453125" style="2" bestFit="1" customWidth="1"/>
    <col min="110" max="110" width="21.54296875" style="2" bestFit="1" customWidth="1"/>
    <col min="111" max="111" width="25.81640625" style="2" bestFit="1" customWidth="1"/>
    <col min="112" max="112" width="18.54296875" style="2" bestFit="1" customWidth="1"/>
    <col min="113" max="113" width="16.26953125" style="2" bestFit="1" customWidth="1"/>
    <col min="114" max="114" width="15.453125" style="2" bestFit="1" customWidth="1"/>
    <col min="115" max="115" width="17.26953125" style="2" bestFit="1" customWidth="1"/>
    <col min="116" max="116" width="17.453125" style="2" bestFit="1" customWidth="1"/>
    <col min="117" max="117" width="21.7265625" style="2" bestFit="1" customWidth="1"/>
    <col min="118" max="118" width="17.26953125" style="2" bestFit="1" customWidth="1"/>
    <col min="119" max="119" width="17.453125" style="2" bestFit="1" customWidth="1"/>
    <col min="120" max="120" width="21.7265625" style="2" bestFit="1" customWidth="1"/>
    <col min="121" max="121" width="13.453125" style="2" bestFit="1" customWidth="1"/>
    <col min="122" max="219" width="12" style="2" customWidth="1"/>
    <col min="220" max="220" width="17.1796875" style="2" customWidth="1"/>
    <col min="221" max="260" width="13.81640625" style="2"/>
  </cols>
  <sheetData>
    <row r="1" spans="1:58" x14ac:dyDescent="0.35">
      <c r="A1" s="8"/>
      <c r="C1" s="8"/>
      <c r="D1" s="8"/>
      <c r="E1" s="8"/>
      <c r="F1" s="15"/>
      <c r="G1" s="12"/>
      <c r="H1" s="12"/>
      <c r="I1" s="12"/>
      <c r="J1" s="12"/>
      <c r="K1" s="12"/>
      <c r="L1" s="12"/>
      <c r="M1" s="12"/>
      <c r="N1" s="12"/>
      <c r="O1" s="11"/>
      <c r="P1" s="11"/>
      <c r="AM1" s="11"/>
      <c r="AZ1" s="11"/>
      <c r="BB1" s="11"/>
      <c r="BF1" s="11"/>
    </row>
    <row r="2" spans="1:58" ht="19" x14ac:dyDescent="0.5">
      <c r="C2" s="7" t="s">
        <v>26</v>
      </c>
      <c r="D2" s="8" t="s">
        <v>27</v>
      </c>
      <c r="J2" s="38" t="s">
        <v>4693</v>
      </c>
      <c r="K2" s="38"/>
      <c r="L2" s="38"/>
      <c r="M2" s="38"/>
      <c r="N2" s="38"/>
    </row>
    <row r="3" spans="1:58" ht="16" x14ac:dyDescent="0.4">
      <c r="C3" s="1" t="s">
        <v>28</v>
      </c>
      <c r="D3" s="21" t="s">
        <v>29</v>
      </c>
    </row>
    <row r="4" spans="1:58" ht="15" x14ac:dyDescent="0.4">
      <c r="C4" s="1" t="s">
        <v>30</v>
      </c>
      <c r="D4" s="22">
        <v>45716</v>
      </c>
    </row>
    <row r="5" spans="1:58" x14ac:dyDescent="0.35">
      <c r="C5" s="1"/>
    </row>
    <row r="6" spans="1:58" ht="40.5" x14ac:dyDescent="0.35">
      <c r="C6" s="56" t="s">
        <v>31</v>
      </c>
      <c r="D6" s="52" t="s">
        <v>32</v>
      </c>
      <c r="E6" s="9" t="s">
        <v>33</v>
      </c>
      <c r="F6" s="17" t="s">
        <v>34</v>
      </c>
      <c r="G6" s="14" t="s">
        <v>35</v>
      </c>
      <c r="H6" s="14" t="s">
        <v>36</v>
      </c>
      <c r="I6" s="29" t="s">
        <v>37</v>
      </c>
      <c r="J6" s="29" t="s">
        <v>38</v>
      </c>
      <c r="K6" s="80" t="s">
        <v>4957</v>
      </c>
      <c r="L6" s="80" t="s">
        <v>4958</v>
      </c>
      <c r="M6" s="80" t="s">
        <v>4959</v>
      </c>
      <c r="N6" s="80" t="s">
        <v>4960</v>
      </c>
      <c r="O6" s="33" t="s">
        <v>39</v>
      </c>
    </row>
    <row r="7" spans="1:58" x14ac:dyDescent="0.35">
      <c r="C7" s="57"/>
      <c r="D7" s="53"/>
      <c r="E7" s="4"/>
      <c r="F7" s="18"/>
      <c r="G7" s="23"/>
      <c r="H7" s="23"/>
      <c r="I7" s="30"/>
      <c r="J7" s="30"/>
      <c r="K7" s="30"/>
      <c r="L7" s="30"/>
      <c r="M7" s="30"/>
      <c r="N7" s="30"/>
      <c r="O7" s="34"/>
    </row>
    <row r="8" spans="1:58" x14ac:dyDescent="0.35">
      <c r="A8" s="10"/>
      <c r="B8" s="28"/>
      <c r="C8" s="58" t="s">
        <v>0</v>
      </c>
      <c r="D8" s="54"/>
      <c r="E8" s="6"/>
      <c r="F8" s="19"/>
      <c r="G8" s="24"/>
      <c r="H8" s="24"/>
      <c r="I8" s="31"/>
      <c r="J8" s="31"/>
      <c r="K8" s="31"/>
      <c r="L8" s="31"/>
      <c r="M8" s="31"/>
      <c r="N8" s="31"/>
      <c r="O8" s="35"/>
    </row>
    <row r="9" spans="1:58" x14ac:dyDescent="0.35">
      <c r="C9" s="59" t="s">
        <v>1</v>
      </c>
      <c r="D9" s="54"/>
      <c r="E9" s="6"/>
      <c r="F9" s="19"/>
      <c r="G9" s="24"/>
      <c r="H9" s="24"/>
      <c r="I9" s="31"/>
      <c r="J9" s="31"/>
      <c r="K9" s="31"/>
      <c r="L9" s="31"/>
      <c r="M9" s="31"/>
      <c r="N9" s="31"/>
      <c r="O9" s="35"/>
    </row>
    <row r="10" spans="1:58" x14ac:dyDescent="0.35">
      <c r="B10" s="8" t="s">
        <v>40</v>
      </c>
      <c r="C10" s="57" t="s">
        <v>41</v>
      </c>
      <c r="D10" s="54" t="s">
        <v>42</v>
      </c>
      <c r="E10" s="6" t="s">
        <v>43</v>
      </c>
      <c r="F10" s="19">
        <v>2917400</v>
      </c>
      <c r="G10" s="24">
        <v>50541.04</v>
      </c>
      <c r="H10" s="24">
        <v>9.81</v>
      </c>
      <c r="I10" s="31"/>
      <c r="J10" s="31"/>
      <c r="K10" s="31">
        <v>80.2</v>
      </c>
      <c r="L10" s="31">
        <v>100</v>
      </c>
      <c r="M10" s="85" t="s">
        <v>4974</v>
      </c>
      <c r="N10" s="85" t="s">
        <v>4974</v>
      </c>
      <c r="O10" s="35"/>
    </row>
    <row r="11" spans="1:58" x14ac:dyDescent="0.35">
      <c r="B11" s="8" t="s">
        <v>44</v>
      </c>
      <c r="C11" s="57" t="s">
        <v>45</v>
      </c>
      <c r="D11" s="54" t="s">
        <v>46</v>
      </c>
      <c r="E11" s="6" t="s">
        <v>43</v>
      </c>
      <c r="F11" s="19">
        <v>3485000</v>
      </c>
      <c r="G11" s="24">
        <v>41962.89</v>
      </c>
      <c r="H11" s="24">
        <v>8.15</v>
      </c>
      <c r="I11" s="31"/>
      <c r="J11" s="31"/>
      <c r="K11" s="31">
        <v>75.8</v>
      </c>
      <c r="L11" s="31">
        <v>100</v>
      </c>
      <c r="M11" s="85" t="s">
        <v>4975</v>
      </c>
      <c r="N11" s="85" t="s">
        <v>4975</v>
      </c>
      <c r="O11" s="35"/>
    </row>
    <row r="12" spans="1:58" x14ac:dyDescent="0.35">
      <c r="B12" s="8" t="s">
        <v>47</v>
      </c>
      <c r="C12" s="57" t="s">
        <v>48</v>
      </c>
      <c r="D12" s="54" t="s">
        <v>49</v>
      </c>
      <c r="E12" s="6" t="s">
        <v>50</v>
      </c>
      <c r="F12" s="19">
        <v>2076000</v>
      </c>
      <c r="G12" s="24">
        <v>35036.65</v>
      </c>
      <c r="H12" s="24">
        <v>6.8</v>
      </c>
      <c r="I12" s="31"/>
      <c r="J12" s="31"/>
      <c r="K12" s="31">
        <v>77.2</v>
      </c>
      <c r="L12" s="31">
        <v>100</v>
      </c>
      <c r="M12" s="85" t="s">
        <v>4976</v>
      </c>
      <c r="N12" s="85" t="s">
        <v>4976</v>
      </c>
      <c r="O12" s="35"/>
    </row>
    <row r="13" spans="1:58" x14ac:dyDescent="0.35">
      <c r="B13" s="8" t="s">
        <v>51</v>
      </c>
      <c r="C13" s="57" t="s">
        <v>52</v>
      </c>
      <c r="D13" s="54" t="s">
        <v>53</v>
      </c>
      <c r="E13" s="6" t="s">
        <v>43</v>
      </c>
      <c r="F13" s="19">
        <v>2290000</v>
      </c>
      <c r="G13" s="24">
        <v>23256.1</v>
      </c>
      <c r="H13" s="24">
        <v>4.51</v>
      </c>
      <c r="I13" s="31"/>
      <c r="J13" s="31"/>
      <c r="K13" s="31">
        <v>80.3</v>
      </c>
      <c r="L13" s="31">
        <v>90</v>
      </c>
      <c r="M13" s="85" t="s">
        <v>4977</v>
      </c>
      <c r="N13" s="85" t="s">
        <v>4977</v>
      </c>
      <c r="O13" s="35"/>
    </row>
    <row r="14" spans="1:58" x14ac:dyDescent="0.35">
      <c r="B14" s="8" t="s">
        <v>54</v>
      </c>
      <c r="C14" s="57" t="s">
        <v>55</v>
      </c>
      <c r="D14" s="54" t="s">
        <v>56</v>
      </c>
      <c r="E14" s="6" t="s">
        <v>57</v>
      </c>
      <c r="F14" s="19">
        <v>731709</v>
      </c>
      <c r="G14" s="24">
        <v>23150.18</v>
      </c>
      <c r="H14" s="24">
        <v>4.49</v>
      </c>
      <c r="I14" s="31"/>
      <c r="J14" s="31"/>
      <c r="K14" s="31">
        <v>71.7</v>
      </c>
      <c r="L14" s="31">
        <v>81</v>
      </c>
      <c r="M14" s="85" t="s">
        <v>4978</v>
      </c>
      <c r="N14" s="85" t="s">
        <v>4978</v>
      </c>
      <c r="O14" s="35"/>
    </row>
    <row r="15" spans="1:58" x14ac:dyDescent="0.35">
      <c r="B15" s="8" t="s">
        <v>58</v>
      </c>
      <c r="C15" s="57" t="s">
        <v>59</v>
      </c>
      <c r="D15" s="54" t="s">
        <v>60</v>
      </c>
      <c r="E15" s="6" t="s">
        <v>43</v>
      </c>
      <c r="F15" s="19">
        <v>1163000</v>
      </c>
      <c r="G15" s="24">
        <v>22131.31</v>
      </c>
      <c r="H15" s="24">
        <v>4.3</v>
      </c>
      <c r="I15" s="31"/>
      <c r="J15" s="31"/>
      <c r="K15" s="31">
        <v>76.7</v>
      </c>
      <c r="L15" s="31">
        <v>100</v>
      </c>
      <c r="M15" s="85" t="s">
        <v>4979</v>
      </c>
      <c r="N15" s="85" t="s">
        <v>4979</v>
      </c>
      <c r="O15" s="35"/>
    </row>
    <row r="16" spans="1:58" x14ac:dyDescent="0.35">
      <c r="B16" s="8" t="s">
        <v>61</v>
      </c>
      <c r="C16" s="57" t="s">
        <v>62</v>
      </c>
      <c r="D16" s="54" t="s">
        <v>63</v>
      </c>
      <c r="E16" s="6" t="s">
        <v>50</v>
      </c>
      <c r="F16" s="19">
        <v>581034</v>
      </c>
      <c r="G16" s="24">
        <v>20238.87</v>
      </c>
      <c r="H16" s="24">
        <v>3.93</v>
      </c>
      <c r="I16" s="31"/>
      <c r="J16" s="31"/>
      <c r="K16" s="31">
        <v>72.599999999999994</v>
      </c>
      <c r="L16" s="31">
        <v>100</v>
      </c>
      <c r="M16" s="85" t="s">
        <v>4980</v>
      </c>
      <c r="N16" s="85" t="s">
        <v>4980</v>
      </c>
      <c r="O16" s="35"/>
    </row>
    <row r="17" spans="2:15" x14ac:dyDescent="0.35">
      <c r="B17" s="8" t="s">
        <v>64</v>
      </c>
      <c r="C17" s="57" t="s">
        <v>65</v>
      </c>
      <c r="D17" s="54" t="s">
        <v>66</v>
      </c>
      <c r="E17" s="6" t="s">
        <v>67</v>
      </c>
      <c r="F17" s="19">
        <v>163000</v>
      </c>
      <c r="G17" s="24">
        <v>19471.740000000002</v>
      </c>
      <c r="H17" s="24">
        <v>3.78</v>
      </c>
      <c r="I17" s="31"/>
      <c r="J17" s="31"/>
      <c r="K17" s="31">
        <v>74</v>
      </c>
      <c r="L17" s="31">
        <v>100</v>
      </c>
      <c r="M17" s="85" t="s">
        <v>4981</v>
      </c>
      <c r="N17" s="85" t="s">
        <v>4981</v>
      </c>
      <c r="O17" s="35"/>
    </row>
    <row r="18" spans="2:15" x14ac:dyDescent="0.35">
      <c r="B18" s="8" t="s">
        <v>68</v>
      </c>
      <c r="C18" s="57" t="s">
        <v>69</v>
      </c>
      <c r="D18" s="54" t="s">
        <v>70</v>
      </c>
      <c r="E18" s="6" t="s">
        <v>71</v>
      </c>
      <c r="F18" s="19">
        <v>175000</v>
      </c>
      <c r="G18" s="24">
        <v>17724.79</v>
      </c>
      <c r="H18" s="24">
        <v>3.44</v>
      </c>
      <c r="I18" s="31"/>
      <c r="J18" s="31"/>
      <c r="K18" s="31">
        <v>70.8</v>
      </c>
      <c r="L18" s="31">
        <v>100</v>
      </c>
      <c r="M18" s="85" t="s">
        <v>4982</v>
      </c>
      <c r="N18" s="85" t="s">
        <v>4982</v>
      </c>
      <c r="O18" s="35"/>
    </row>
    <row r="19" spans="2:15" x14ac:dyDescent="0.35">
      <c r="B19" s="8" t="s">
        <v>72</v>
      </c>
      <c r="C19" s="57" t="s">
        <v>73</v>
      </c>
      <c r="D19" s="54" t="s">
        <v>74</v>
      </c>
      <c r="E19" s="6" t="s">
        <v>75</v>
      </c>
      <c r="F19" s="19">
        <v>1415000</v>
      </c>
      <c r="G19" s="24">
        <v>16981.419999999998</v>
      </c>
      <c r="H19" s="24">
        <v>3.3</v>
      </c>
      <c r="I19" s="31"/>
      <c r="J19" s="31"/>
      <c r="K19" s="31">
        <v>69</v>
      </c>
      <c r="L19" s="31">
        <v>100</v>
      </c>
      <c r="M19" s="85" t="s">
        <v>4983</v>
      </c>
      <c r="N19" s="85" t="s">
        <v>4983</v>
      </c>
      <c r="O19" s="35"/>
    </row>
    <row r="20" spans="2:15" x14ac:dyDescent="0.35">
      <c r="B20" s="8" t="s">
        <v>76</v>
      </c>
      <c r="C20" s="57" t="s">
        <v>77</v>
      </c>
      <c r="D20" s="54" t="s">
        <v>78</v>
      </c>
      <c r="E20" s="6" t="s">
        <v>43</v>
      </c>
      <c r="F20" s="19">
        <v>2430000</v>
      </c>
      <c r="G20" s="24">
        <v>16737.84</v>
      </c>
      <c r="H20" s="24">
        <v>3.25</v>
      </c>
      <c r="I20" s="31"/>
      <c r="J20" s="31"/>
      <c r="K20" s="31">
        <v>68.400000000000006</v>
      </c>
      <c r="L20" s="31">
        <v>100</v>
      </c>
      <c r="M20" s="85" t="s">
        <v>4984</v>
      </c>
      <c r="N20" s="85" t="s">
        <v>4984</v>
      </c>
      <c r="O20" s="35"/>
    </row>
    <row r="21" spans="2:15" x14ac:dyDescent="0.35">
      <c r="B21" s="8" t="s">
        <v>79</v>
      </c>
      <c r="C21" s="57" t="s">
        <v>80</v>
      </c>
      <c r="D21" s="54" t="s">
        <v>81</v>
      </c>
      <c r="E21" s="6" t="s">
        <v>82</v>
      </c>
      <c r="F21" s="19">
        <v>1075000</v>
      </c>
      <c r="G21" s="24">
        <v>15058.06</v>
      </c>
      <c r="H21" s="24">
        <v>2.92</v>
      </c>
      <c r="I21" s="31"/>
      <c r="J21" s="31"/>
      <c r="K21" s="31">
        <v>79.599999999999994</v>
      </c>
      <c r="L21" s="31">
        <v>86</v>
      </c>
      <c r="M21" s="85" t="s">
        <v>4985</v>
      </c>
      <c r="N21" s="85" t="s">
        <v>4985</v>
      </c>
      <c r="O21" s="35"/>
    </row>
    <row r="22" spans="2:15" x14ac:dyDescent="0.35">
      <c r="B22" s="8" t="s">
        <v>83</v>
      </c>
      <c r="C22" s="57" t="s">
        <v>84</v>
      </c>
      <c r="D22" s="54" t="s">
        <v>85</v>
      </c>
      <c r="E22" s="6" t="s">
        <v>86</v>
      </c>
      <c r="F22" s="19">
        <v>2240000</v>
      </c>
      <c r="G22" s="24">
        <v>13630.4</v>
      </c>
      <c r="H22" s="24">
        <v>2.65</v>
      </c>
      <c r="I22" s="31"/>
      <c r="J22" s="31"/>
      <c r="K22" s="31">
        <v>76.900000000000006</v>
      </c>
      <c r="L22" s="31">
        <v>98</v>
      </c>
      <c r="M22" s="85" t="s">
        <v>4986</v>
      </c>
      <c r="N22" s="85" t="s">
        <v>4986</v>
      </c>
      <c r="O22" s="35"/>
    </row>
    <row r="23" spans="2:15" x14ac:dyDescent="0.35">
      <c r="B23" s="8" t="s">
        <v>87</v>
      </c>
      <c r="C23" s="57" t="s">
        <v>88</v>
      </c>
      <c r="D23" s="54" t="s">
        <v>89</v>
      </c>
      <c r="E23" s="6" t="s">
        <v>50</v>
      </c>
      <c r="F23" s="19">
        <v>270000</v>
      </c>
      <c r="G23" s="24">
        <v>12598.07</v>
      </c>
      <c r="H23" s="24">
        <v>2.4500000000000002</v>
      </c>
      <c r="I23" s="31"/>
      <c r="J23" s="31"/>
      <c r="K23" s="31">
        <v>77</v>
      </c>
      <c r="L23" s="31">
        <v>100</v>
      </c>
      <c r="M23" s="85" t="s">
        <v>4987</v>
      </c>
      <c r="N23" s="85" t="s">
        <v>4987</v>
      </c>
      <c r="O23" s="35"/>
    </row>
    <row r="24" spans="2:15" x14ac:dyDescent="0.35">
      <c r="B24" s="8" t="s">
        <v>90</v>
      </c>
      <c r="C24" s="57" t="s">
        <v>91</v>
      </c>
      <c r="D24" s="54" t="s">
        <v>92</v>
      </c>
      <c r="E24" s="6" t="s">
        <v>67</v>
      </c>
      <c r="F24" s="19">
        <v>263800</v>
      </c>
      <c r="G24" s="24">
        <v>12592.76</v>
      </c>
      <c r="H24" s="24">
        <v>2.44</v>
      </c>
      <c r="I24" s="31"/>
      <c r="J24" s="31"/>
      <c r="K24" s="31">
        <v>73.2</v>
      </c>
      <c r="L24" s="31">
        <v>100</v>
      </c>
      <c r="M24" s="85" t="s">
        <v>4988</v>
      </c>
      <c r="N24" s="85" t="s">
        <v>4988</v>
      </c>
      <c r="O24" s="35"/>
    </row>
    <row r="25" spans="2:15" x14ac:dyDescent="0.35">
      <c r="B25" s="8" t="s">
        <v>93</v>
      </c>
      <c r="C25" s="57" t="s">
        <v>94</v>
      </c>
      <c r="D25" s="54" t="s">
        <v>95</v>
      </c>
      <c r="E25" s="6" t="s">
        <v>96</v>
      </c>
      <c r="F25" s="19">
        <v>227000</v>
      </c>
      <c r="G25" s="24">
        <v>12440.17</v>
      </c>
      <c r="H25" s="24">
        <v>2.41</v>
      </c>
      <c r="I25" s="31"/>
      <c r="J25" s="31"/>
      <c r="K25" s="31">
        <v>72.8</v>
      </c>
      <c r="L25" s="31">
        <v>100</v>
      </c>
      <c r="M25" s="85" t="s">
        <v>4989</v>
      </c>
      <c r="N25" s="85" t="s">
        <v>4989</v>
      </c>
      <c r="O25" s="35"/>
    </row>
    <row r="26" spans="2:15" x14ac:dyDescent="0.35">
      <c r="B26" s="8" t="s">
        <v>97</v>
      </c>
      <c r="C26" s="57" t="s">
        <v>98</v>
      </c>
      <c r="D26" s="54" t="s">
        <v>99</v>
      </c>
      <c r="E26" s="6" t="s">
        <v>100</v>
      </c>
      <c r="F26" s="19">
        <v>540000</v>
      </c>
      <c r="G26" s="24">
        <v>11827.35</v>
      </c>
      <c r="H26" s="24">
        <v>2.2999999999999998</v>
      </c>
      <c r="I26" s="31"/>
      <c r="J26" s="31"/>
      <c r="K26" s="31">
        <v>72</v>
      </c>
      <c r="L26" s="31">
        <v>100</v>
      </c>
      <c r="M26" s="85" t="s">
        <v>4990</v>
      </c>
      <c r="N26" s="85" t="s">
        <v>4990</v>
      </c>
      <c r="O26" s="35"/>
    </row>
    <row r="27" spans="2:15" x14ac:dyDescent="0.35">
      <c r="B27" s="8" t="s">
        <v>101</v>
      </c>
      <c r="C27" s="57" t="s">
        <v>102</v>
      </c>
      <c r="D27" s="54" t="s">
        <v>103</v>
      </c>
      <c r="E27" s="6" t="s">
        <v>104</v>
      </c>
      <c r="F27" s="19">
        <v>1682000</v>
      </c>
      <c r="G27" s="24">
        <v>10669.77</v>
      </c>
      <c r="H27" s="24">
        <v>2.0699999999999998</v>
      </c>
      <c r="I27" s="31"/>
      <c r="J27" s="31"/>
      <c r="K27" s="31">
        <v>64.7</v>
      </c>
      <c r="L27" s="31">
        <v>100</v>
      </c>
      <c r="M27" s="85" t="s">
        <v>4991</v>
      </c>
      <c r="N27" s="85" t="s">
        <v>4991</v>
      </c>
      <c r="O27" s="35"/>
    </row>
    <row r="28" spans="2:15" x14ac:dyDescent="0.35">
      <c r="B28" s="8" t="s">
        <v>105</v>
      </c>
      <c r="C28" s="57" t="s">
        <v>106</v>
      </c>
      <c r="D28" s="54" t="s">
        <v>107</v>
      </c>
      <c r="E28" s="6" t="s">
        <v>67</v>
      </c>
      <c r="F28" s="19">
        <v>430000</v>
      </c>
      <c r="G28" s="24">
        <v>9569.65</v>
      </c>
      <c r="H28" s="24">
        <v>1.86</v>
      </c>
      <c r="I28" s="31"/>
      <c r="J28" s="31"/>
      <c r="K28" s="31">
        <v>71.400000000000006</v>
      </c>
      <c r="L28" s="31">
        <v>81.099999999999994</v>
      </c>
      <c r="M28" s="85" t="s">
        <v>4992</v>
      </c>
      <c r="N28" s="85" t="s">
        <v>4992</v>
      </c>
      <c r="O28" s="35"/>
    </row>
    <row r="29" spans="2:15" x14ac:dyDescent="0.35">
      <c r="B29" s="8" t="s">
        <v>108</v>
      </c>
      <c r="C29" s="57" t="s">
        <v>109</v>
      </c>
      <c r="D29" s="54" t="s">
        <v>110</v>
      </c>
      <c r="E29" s="6" t="s">
        <v>111</v>
      </c>
      <c r="F29" s="19">
        <v>22400</v>
      </c>
      <c r="G29" s="24">
        <v>9075.57</v>
      </c>
      <c r="H29" s="24">
        <v>1.76</v>
      </c>
      <c r="I29" s="31"/>
      <c r="J29" s="31"/>
      <c r="K29" s="31">
        <v>72.2</v>
      </c>
      <c r="L29" s="31">
        <v>92</v>
      </c>
      <c r="M29" s="85" t="s">
        <v>4993</v>
      </c>
      <c r="N29" s="85" t="s">
        <v>4993</v>
      </c>
      <c r="O29" s="35"/>
    </row>
    <row r="30" spans="2:15" x14ac:dyDescent="0.35">
      <c r="B30" s="8" t="s">
        <v>112</v>
      </c>
      <c r="C30" s="57" t="s">
        <v>113</v>
      </c>
      <c r="D30" s="54" t="s">
        <v>114</v>
      </c>
      <c r="E30" s="6" t="s">
        <v>115</v>
      </c>
      <c r="F30" s="19">
        <v>200000</v>
      </c>
      <c r="G30" s="24">
        <v>9066.4</v>
      </c>
      <c r="H30" s="24">
        <v>1.76</v>
      </c>
      <c r="I30" s="31"/>
      <c r="J30" s="31"/>
      <c r="K30" s="31">
        <v>74.8</v>
      </c>
      <c r="L30" s="31">
        <v>79</v>
      </c>
      <c r="M30" s="85" t="s">
        <v>4994</v>
      </c>
      <c r="N30" s="85" t="s">
        <v>4994</v>
      </c>
      <c r="O30" s="35"/>
    </row>
    <row r="31" spans="2:15" x14ac:dyDescent="0.35">
      <c r="B31" s="8" t="s">
        <v>116</v>
      </c>
      <c r="C31" s="57" t="s">
        <v>117</v>
      </c>
      <c r="D31" s="54" t="s">
        <v>118</v>
      </c>
      <c r="E31" s="6" t="s">
        <v>119</v>
      </c>
      <c r="F31" s="19">
        <v>3000000</v>
      </c>
      <c r="G31" s="24">
        <v>7525.5</v>
      </c>
      <c r="H31" s="24">
        <v>1.46</v>
      </c>
      <c r="I31" s="31"/>
      <c r="J31" s="31"/>
      <c r="K31" s="31">
        <v>59.2</v>
      </c>
      <c r="L31" s="31">
        <v>100</v>
      </c>
      <c r="M31" s="85" t="s">
        <v>4995</v>
      </c>
      <c r="N31" s="85" t="s">
        <v>4995</v>
      </c>
      <c r="O31" s="35"/>
    </row>
    <row r="32" spans="2:15" x14ac:dyDescent="0.35">
      <c r="B32" s="8" t="s">
        <v>120</v>
      </c>
      <c r="C32" s="57" t="s">
        <v>121</v>
      </c>
      <c r="D32" s="54" t="s">
        <v>122</v>
      </c>
      <c r="E32" s="6" t="s">
        <v>123</v>
      </c>
      <c r="F32" s="19">
        <v>4507530</v>
      </c>
      <c r="G32" s="24">
        <v>7157.96</v>
      </c>
      <c r="H32" s="24">
        <v>1.39</v>
      </c>
      <c r="I32" s="31"/>
      <c r="J32" s="31"/>
      <c r="K32" s="31">
        <v>62.9</v>
      </c>
      <c r="L32" s="31">
        <v>78.099999999999994</v>
      </c>
      <c r="M32" s="85" t="s">
        <v>4996</v>
      </c>
      <c r="N32" s="85" t="s">
        <v>4996</v>
      </c>
      <c r="O32" s="35"/>
    </row>
    <row r="33" spans="2:15" x14ac:dyDescent="0.35">
      <c r="B33" s="8" t="s">
        <v>124</v>
      </c>
      <c r="C33" s="57" t="s">
        <v>125</v>
      </c>
      <c r="D33" s="54" t="s">
        <v>126</v>
      </c>
      <c r="E33" s="6" t="s">
        <v>127</v>
      </c>
      <c r="F33" s="19">
        <v>1136255</v>
      </c>
      <c r="G33" s="24">
        <v>7114.09</v>
      </c>
      <c r="H33" s="24">
        <v>1.38</v>
      </c>
      <c r="I33" s="31"/>
      <c r="J33" s="31"/>
      <c r="K33" s="31">
        <v>63.4</v>
      </c>
      <c r="L33" s="31" t="s">
        <v>5012</v>
      </c>
      <c r="M33" s="85" t="s">
        <v>4997</v>
      </c>
      <c r="N33" s="31" t="s">
        <v>5012</v>
      </c>
      <c r="O33" s="35"/>
    </row>
    <row r="34" spans="2:15" x14ac:dyDescent="0.35">
      <c r="B34" s="8" t="s">
        <v>128</v>
      </c>
      <c r="C34" s="57" t="s">
        <v>129</v>
      </c>
      <c r="D34" s="54" t="s">
        <v>130</v>
      </c>
      <c r="E34" s="6" t="s">
        <v>131</v>
      </c>
      <c r="F34" s="19">
        <v>1400000</v>
      </c>
      <c r="G34" s="24">
        <v>6914.6</v>
      </c>
      <c r="H34" s="24">
        <v>1.34</v>
      </c>
      <c r="I34" s="31"/>
      <c r="J34" s="31"/>
      <c r="K34" s="31">
        <v>72.2</v>
      </c>
      <c r="L34" s="31" t="s">
        <v>5012</v>
      </c>
      <c r="M34" s="85" t="s">
        <v>4998</v>
      </c>
      <c r="N34" s="31" t="s">
        <v>5012</v>
      </c>
      <c r="O34" s="35"/>
    </row>
    <row r="35" spans="2:15" x14ac:dyDescent="0.35">
      <c r="B35" s="8" t="s">
        <v>132</v>
      </c>
      <c r="C35" s="57" t="s">
        <v>133</v>
      </c>
      <c r="D35" s="54" t="s">
        <v>134</v>
      </c>
      <c r="E35" s="6" t="s">
        <v>135</v>
      </c>
      <c r="F35" s="19">
        <v>276000</v>
      </c>
      <c r="G35" s="24">
        <v>6828.79</v>
      </c>
      <c r="H35" s="24">
        <v>1.33</v>
      </c>
      <c r="I35" s="31"/>
      <c r="J35" s="31"/>
      <c r="K35" s="31">
        <v>66.900000000000006</v>
      </c>
      <c r="L35" s="31" t="s">
        <v>5012</v>
      </c>
      <c r="M35" s="85" t="s">
        <v>4999</v>
      </c>
      <c r="N35" s="31" t="s">
        <v>5012</v>
      </c>
      <c r="O35" s="35"/>
    </row>
    <row r="36" spans="2:15" x14ac:dyDescent="0.35">
      <c r="B36" s="8" t="s">
        <v>136</v>
      </c>
      <c r="C36" s="57" t="s">
        <v>137</v>
      </c>
      <c r="D36" s="54" t="s">
        <v>138</v>
      </c>
      <c r="E36" s="6" t="s">
        <v>139</v>
      </c>
      <c r="F36" s="19">
        <v>132000</v>
      </c>
      <c r="G36" s="24">
        <v>6514.73</v>
      </c>
      <c r="H36" s="24">
        <v>1.26</v>
      </c>
      <c r="I36" s="31"/>
      <c r="J36" s="31"/>
      <c r="K36" s="31">
        <v>70.599999999999994</v>
      </c>
      <c r="L36" s="31" t="s">
        <v>5012</v>
      </c>
      <c r="M36" s="85" t="s">
        <v>5000</v>
      </c>
      <c r="N36" s="31" t="s">
        <v>5012</v>
      </c>
      <c r="O36" s="35"/>
    </row>
    <row r="37" spans="2:15" x14ac:dyDescent="0.35">
      <c r="B37" s="8" t="s">
        <v>140</v>
      </c>
      <c r="C37" s="57" t="s">
        <v>141</v>
      </c>
      <c r="D37" s="54" t="s">
        <v>142</v>
      </c>
      <c r="E37" s="6" t="s">
        <v>139</v>
      </c>
      <c r="F37" s="19">
        <v>53000</v>
      </c>
      <c r="G37" s="24">
        <v>5980.71</v>
      </c>
      <c r="H37" s="24">
        <v>1.1599999999999999</v>
      </c>
      <c r="I37" s="31"/>
      <c r="J37" s="31"/>
      <c r="K37" s="31">
        <v>70.099999999999994</v>
      </c>
      <c r="L37" s="31" t="s">
        <v>5012</v>
      </c>
      <c r="M37" s="85" t="s">
        <v>5001</v>
      </c>
      <c r="N37" s="31" t="s">
        <v>5012</v>
      </c>
      <c r="O37" s="35"/>
    </row>
    <row r="38" spans="2:15" x14ac:dyDescent="0.35">
      <c r="B38" s="8" t="s">
        <v>143</v>
      </c>
      <c r="C38" s="57" t="s">
        <v>144</v>
      </c>
      <c r="D38" s="54" t="s">
        <v>145</v>
      </c>
      <c r="E38" s="6" t="s">
        <v>146</v>
      </c>
      <c r="F38" s="19">
        <v>250000</v>
      </c>
      <c r="G38" s="24">
        <v>5776.13</v>
      </c>
      <c r="H38" s="24">
        <v>1.1200000000000001</v>
      </c>
      <c r="I38" s="31"/>
      <c r="J38" s="31"/>
      <c r="K38" s="31">
        <v>71.3</v>
      </c>
      <c r="L38" s="31" t="s">
        <v>5012</v>
      </c>
      <c r="M38" s="85" t="s">
        <v>5002</v>
      </c>
      <c r="N38" s="31" t="s">
        <v>5012</v>
      </c>
      <c r="O38" s="35"/>
    </row>
    <row r="39" spans="2:15" x14ac:dyDescent="0.35">
      <c r="B39" s="8" t="s">
        <v>147</v>
      </c>
      <c r="C39" s="57" t="s">
        <v>148</v>
      </c>
      <c r="D39" s="54" t="s">
        <v>149</v>
      </c>
      <c r="E39" s="6" t="s">
        <v>150</v>
      </c>
      <c r="F39" s="19">
        <v>675000</v>
      </c>
      <c r="G39" s="24">
        <v>5753.03</v>
      </c>
      <c r="H39" s="24">
        <v>1.1200000000000001</v>
      </c>
      <c r="I39" s="31"/>
      <c r="J39" s="31"/>
      <c r="K39" s="31">
        <v>66</v>
      </c>
      <c r="L39" s="31" t="s">
        <v>5012</v>
      </c>
      <c r="M39" s="85" t="s">
        <v>5003</v>
      </c>
      <c r="N39" s="31" t="s">
        <v>5012</v>
      </c>
      <c r="O39" s="35"/>
    </row>
    <row r="40" spans="2:15" x14ac:dyDescent="0.35">
      <c r="B40" s="8" t="s">
        <v>151</v>
      </c>
      <c r="C40" s="57" t="s">
        <v>152</v>
      </c>
      <c r="D40" s="54" t="s">
        <v>153</v>
      </c>
      <c r="E40" s="6" t="s">
        <v>131</v>
      </c>
      <c r="F40" s="19">
        <v>185000</v>
      </c>
      <c r="G40" s="24">
        <v>5663.31</v>
      </c>
      <c r="H40" s="24">
        <v>1.1000000000000001</v>
      </c>
      <c r="I40" s="31"/>
      <c r="J40" s="31"/>
      <c r="K40" s="31">
        <v>69.099999999999994</v>
      </c>
      <c r="L40" s="31" t="s">
        <v>5012</v>
      </c>
      <c r="M40" s="85" t="s">
        <v>5004</v>
      </c>
      <c r="N40" s="31" t="s">
        <v>5012</v>
      </c>
      <c r="O40" s="35"/>
    </row>
    <row r="41" spans="2:15" x14ac:dyDescent="0.35">
      <c r="B41" s="8" t="s">
        <v>154</v>
      </c>
      <c r="C41" s="57" t="s">
        <v>155</v>
      </c>
      <c r="D41" s="54" t="s">
        <v>156</v>
      </c>
      <c r="E41" s="6" t="s">
        <v>157</v>
      </c>
      <c r="F41" s="19">
        <v>280000</v>
      </c>
      <c r="G41" s="24">
        <v>5421.64</v>
      </c>
      <c r="H41" s="24">
        <v>1.05</v>
      </c>
      <c r="I41" s="31"/>
      <c r="J41" s="31"/>
      <c r="K41" s="31">
        <v>75.3</v>
      </c>
      <c r="L41" s="31" t="s">
        <v>5012</v>
      </c>
      <c r="M41" s="85" t="s">
        <v>5005</v>
      </c>
      <c r="N41" s="85" t="s">
        <v>5005</v>
      </c>
      <c r="O41" s="35"/>
    </row>
    <row r="42" spans="2:15" x14ac:dyDescent="0.35">
      <c r="B42" s="8" t="s">
        <v>158</v>
      </c>
      <c r="C42" s="57" t="s">
        <v>159</v>
      </c>
      <c r="D42" s="54" t="s">
        <v>160</v>
      </c>
      <c r="E42" s="6" t="s">
        <v>139</v>
      </c>
      <c r="F42" s="19">
        <v>165435</v>
      </c>
      <c r="G42" s="24">
        <v>5374.16</v>
      </c>
      <c r="H42" s="24">
        <v>1.04</v>
      </c>
      <c r="I42" s="31"/>
      <c r="J42" s="31"/>
      <c r="K42" s="31">
        <v>66.400000000000006</v>
      </c>
      <c r="L42" s="31" t="s">
        <v>5012</v>
      </c>
      <c r="M42" s="85" t="s">
        <v>5006</v>
      </c>
      <c r="N42" s="85" t="s">
        <v>5006</v>
      </c>
      <c r="O42" s="35"/>
    </row>
    <row r="43" spans="2:15" x14ac:dyDescent="0.35">
      <c r="B43" s="8" t="s">
        <v>161</v>
      </c>
      <c r="C43" s="57" t="s">
        <v>162</v>
      </c>
      <c r="D43" s="54" t="s">
        <v>163</v>
      </c>
      <c r="E43" s="6" t="s">
        <v>164</v>
      </c>
      <c r="F43" s="19">
        <v>205666</v>
      </c>
      <c r="G43" s="24">
        <v>5068.84</v>
      </c>
      <c r="H43" s="24">
        <v>0.98</v>
      </c>
      <c r="I43" s="31"/>
      <c r="J43" s="31"/>
      <c r="K43" s="31">
        <v>72.5</v>
      </c>
      <c r="L43" s="31">
        <v>90.2</v>
      </c>
      <c r="M43" s="85" t="s">
        <v>5007</v>
      </c>
      <c r="N43" s="85" t="s">
        <v>5007</v>
      </c>
      <c r="O43" s="35"/>
    </row>
    <row r="44" spans="2:15" x14ac:dyDescent="0.35">
      <c r="B44" s="8" t="s">
        <v>165</v>
      </c>
      <c r="C44" s="57" t="s">
        <v>166</v>
      </c>
      <c r="D44" s="54" t="s">
        <v>167</v>
      </c>
      <c r="E44" s="6" t="s">
        <v>135</v>
      </c>
      <c r="F44" s="19">
        <v>155000</v>
      </c>
      <c r="G44" s="24">
        <v>4212.82</v>
      </c>
      <c r="H44" s="24">
        <v>0.82</v>
      </c>
      <c r="I44" s="31"/>
      <c r="J44" s="31"/>
      <c r="K44" s="31">
        <v>68.5</v>
      </c>
      <c r="L44" s="31">
        <v>100</v>
      </c>
      <c r="M44" s="85" t="s">
        <v>5008</v>
      </c>
      <c r="N44" s="85" t="s">
        <v>5008</v>
      </c>
      <c r="O44" s="35"/>
    </row>
    <row r="45" spans="2:15" x14ac:dyDescent="0.35">
      <c r="B45" s="8" t="s">
        <v>168</v>
      </c>
      <c r="C45" s="57" t="s">
        <v>169</v>
      </c>
      <c r="D45" s="54" t="s">
        <v>170</v>
      </c>
      <c r="E45" s="6" t="s">
        <v>171</v>
      </c>
      <c r="F45" s="19">
        <v>1900000</v>
      </c>
      <c r="G45" s="24">
        <v>4045.86</v>
      </c>
      <c r="H45" s="24">
        <v>0.79</v>
      </c>
      <c r="I45" s="31"/>
      <c r="J45" s="31"/>
      <c r="K45" s="31">
        <v>70.5</v>
      </c>
      <c r="L45" s="31">
        <v>100</v>
      </c>
      <c r="M45" s="85" t="s">
        <v>5009</v>
      </c>
      <c r="N45" s="85" t="s">
        <v>5009</v>
      </c>
      <c r="O45" s="35"/>
    </row>
    <row r="46" spans="2:15" x14ac:dyDescent="0.35">
      <c r="B46" s="8" t="s">
        <v>172</v>
      </c>
      <c r="C46" s="57" t="s">
        <v>173</v>
      </c>
      <c r="D46" s="54" t="s">
        <v>174</v>
      </c>
      <c r="E46" s="6" t="s">
        <v>150</v>
      </c>
      <c r="F46" s="19">
        <v>390000</v>
      </c>
      <c r="G46" s="24">
        <v>3619.4</v>
      </c>
      <c r="H46" s="24">
        <v>0.7</v>
      </c>
      <c r="I46" s="31"/>
      <c r="J46" s="31"/>
      <c r="K46" s="31">
        <v>69.3</v>
      </c>
      <c r="L46" s="31" t="s">
        <v>5012</v>
      </c>
      <c r="M46" s="85" t="s">
        <v>5010</v>
      </c>
      <c r="N46" s="31" t="s">
        <v>5012</v>
      </c>
      <c r="O46" s="35"/>
    </row>
    <row r="47" spans="2:15" x14ac:dyDescent="0.35">
      <c r="C47" s="58" t="s">
        <v>175</v>
      </c>
      <c r="D47" s="54"/>
      <c r="E47" s="6"/>
      <c r="F47" s="19"/>
      <c r="G47" s="25">
        <v>496732.6</v>
      </c>
      <c r="H47" s="25">
        <v>96.42</v>
      </c>
      <c r="I47" s="31"/>
      <c r="J47" s="31"/>
      <c r="K47" s="31"/>
      <c r="L47" s="31"/>
      <c r="M47" s="31"/>
      <c r="N47" s="31"/>
      <c r="O47" s="35"/>
    </row>
    <row r="48" spans="2:15" x14ac:dyDescent="0.35">
      <c r="C48" s="57"/>
      <c r="D48" s="54"/>
      <c r="E48" s="6"/>
      <c r="F48" s="19"/>
      <c r="G48" s="24"/>
      <c r="H48" s="24"/>
      <c r="I48" s="31"/>
      <c r="J48" s="31"/>
      <c r="K48" s="31"/>
      <c r="L48" s="31"/>
      <c r="M48" s="31"/>
      <c r="N48" s="31"/>
      <c r="O48" s="35"/>
    </row>
    <row r="49" spans="2:15" x14ac:dyDescent="0.35">
      <c r="C49" s="59" t="s">
        <v>3</v>
      </c>
      <c r="D49" s="54"/>
      <c r="E49" s="6"/>
      <c r="F49" s="19"/>
      <c r="G49" s="24"/>
      <c r="H49" s="24"/>
      <c r="I49" s="31"/>
      <c r="J49" s="31"/>
      <c r="K49" s="31"/>
      <c r="L49" s="31"/>
      <c r="M49" s="31"/>
      <c r="N49" s="31"/>
      <c r="O49" s="35"/>
    </row>
    <row r="50" spans="2:15" x14ac:dyDescent="0.35">
      <c r="B50" s="8" t="s">
        <v>176</v>
      </c>
      <c r="C50" s="57" t="s">
        <v>177</v>
      </c>
      <c r="D50" s="54" t="s">
        <v>178</v>
      </c>
      <c r="E50" s="6" t="s">
        <v>179</v>
      </c>
      <c r="F50" s="19">
        <v>27000</v>
      </c>
      <c r="G50" s="61">
        <v>0</v>
      </c>
      <c r="H50" s="24" t="s">
        <v>4927</v>
      </c>
      <c r="I50" s="31"/>
      <c r="J50" s="31"/>
      <c r="K50" s="31" t="s">
        <v>5012</v>
      </c>
      <c r="L50" s="31" t="s">
        <v>5012</v>
      </c>
      <c r="M50" s="31" t="s">
        <v>5012</v>
      </c>
      <c r="N50" s="31" t="s">
        <v>5012</v>
      </c>
      <c r="O50" s="35" t="s">
        <v>4966</v>
      </c>
    </row>
    <row r="51" spans="2:15" x14ac:dyDescent="0.35">
      <c r="B51" s="8" t="s">
        <v>180</v>
      </c>
      <c r="C51" s="57" t="s">
        <v>181</v>
      </c>
      <c r="D51" s="54" t="s">
        <v>182</v>
      </c>
      <c r="E51" s="6" t="s">
        <v>115</v>
      </c>
      <c r="F51" s="19">
        <v>80000</v>
      </c>
      <c r="G51" s="61">
        <v>0</v>
      </c>
      <c r="H51" s="24" t="s">
        <v>4927</v>
      </c>
      <c r="I51" s="31"/>
      <c r="J51" s="31"/>
      <c r="K51" s="31" t="s">
        <v>5012</v>
      </c>
      <c r="L51" s="31" t="s">
        <v>5012</v>
      </c>
      <c r="M51" s="31" t="s">
        <v>5012</v>
      </c>
      <c r="N51" s="31" t="s">
        <v>5012</v>
      </c>
      <c r="O51" s="35" t="s">
        <v>4966</v>
      </c>
    </row>
    <row r="52" spans="2:15" x14ac:dyDescent="0.35">
      <c r="C52" s="58" t="s">
        <v>175</v>
      </c>
      <c r="D52" s="54"/>
      <c r="E52" s="6"/>
      <c r="F52" s="19"/>
      <c r="G52" s="62">
        <v>0</v>
      </c>
      <c r="H52" s="25" t="s">
        <v>4927</v>
      </c>
      <c r="I52" s="31"/>
      <c r="J52" s="31"/>
      <c r="K52" s="31"/>
      <c r="L52" s="31"/>
      <c r="M52" s="31"/>
      <c r="N52" s="31"/>
      <c r="O52" s="35"/>
    </row>
    <row r="53" spans="2:15" x14ac:dyDescent="0.35">
      <c r="C53" s="57"/>
      <c r="D53" s="54"/>
      <c r="E53" s="6"/>
      <c r="F53" s="19"/>
      <c r="G53" s="24"/>
      <c r="H53" s="24"/>
      <c r="I53" s="31"/>
      <c r="J53" s="31"/>
      <c r="K53" s="31"/>
      <c r="L53" s="31"/>
      <c r="M53" s="31"/>
      <c r="N53" s="31"/>
      <c r="O53" s="35"/>
    </row>
    <row r="54" spans="2:15" x14ac:dyDescent="0.35">
      <c r="C54" s="59" t="s">
        <v>4</v>
      </c>
      <c r="D54" s="54"/>
      <c r="E54" s="6"/>
      <c r="F54" s="19"/>
      <c r="G54" s="24"/>
      <c r="H54" s="24"/>
      <c r="I54" s="31"/>
      <c r="J54" s="31"/>
      <c r="K54" s="31"/>
      <c r="L54" s="31"/>
      <c r="M54" s="31"/>
      <c r="N54" s="31"/>
      <c r="O54" s="35"/>
    </row>
    <row r="55" spans="2:15" x14ac:dyDescent="0.35">
      <c r="B55" s="8" t="s">
        <v>183</v>
      </c>
      <c r="C55" s="57" t="s">
        <v>184</v>
      </c>
      <c r="D55" s="54" t="s">
        <v>185</v>
      </c>
      <c r="E55" s="6" t="s">
        <v>50</v>
      </c>
      <c r="F55" s="19">
        <v>23000</v>
      </c>
      <c r="G55" s="24">
        <v>7980.35</v>
      </c>
      <c r="H55" s="24">
        <v>1.55</v>
      </c>
      <c r="I55" s="31"/>
      <c r="J55" s="31"/>
      <c r="K55" s="31" t="s">
        <v>5012</v>
      </c>
      <c r="L55" s="31" t="s">
        <v>5012</v>
      </c>
      <c r="M55" s="85" t="s">
        <v>5011</v>
      </c>
      <c r="N55" s="31" t="s">
        <v>5012</v>
      </c>
      <c r="O55" s="35"/>
    </row>
    <row r="56" spans="2:15" x14ac:dyDescent="0.35">
      <c r="C56" s="58" t="s">
        <v>175</v>
      </c>
      <c r="D56" s="54"/>
      <c r="E56" s="6"/>
      <c r="F56" s="19"/>
      <c r="G56" s="25">
        <v>7980.35</v>
      </c>
      <c r="H56" s="25">
        <v>1.55</v>
      </c>
      <c r="I56" s="31"/>
      <c r="J56" s="31"/>
      <c r="K56" s="31"/>
      <c r="L56" s="31"/>
      <c r="M56" s="31"/>
      <c r="N56" s="31"/>
      <c r="O56" s="35"/>
    </row>
    <row r="57" spans="2:15" x14ac:dyDescent="0.35">
      <c r="C57" s="57"/>
      <c r="D57" s="54"/>
      <c r="E57" s="6"/>
      <c r="F57" s="19"/>
      <c r="G57" s="24"/>
      <c r="H57" s="24"/>
      <c r="I57" s="31"/>
      <c r="J57" s="31"/>
      <c r="K57" s="31"/>
      <c r="L57" s="31"/>
      <c r="M57" s="31"/>
      <c r="N57" s="31"/>
      <c r="O57" s="35"/>
    </row>
    <row r="58" spans="2:15" x14ac:dyDescent="0.35">
      <c r="C58" s="58" t="s">
        <v>5</v>
      </c>
      <c r="D58" s="54"/>
      <c r="E58" s="6"/>
      <c r="F58" s="19"/>
      <c r="G58" s="24"/>
      <c r="H58" s="24"/>
      <c r="I58" s="31"/>
      <c r="J58" s="31"/>
      <c r="K58" s="31"/>
      <c r="L58" s="31"/>
      <c r="M58" s="31"/>
      <c r="N58" s="31"/>
      <c r="O58" s="35"/>
    </row>
    <row r="59" spans="2:15" x14ac:dyDescent="0.35">
      <c r="C59" s="57"/>
      <c r="D59" s="54"/>
      <c r="E59" s="6"/>
      <c r="F59" s="19"/>
      <c r="G59" s="24"/>
      <c r="H59" s="24"/>
      <c r="I59" s="31"/>
      <c r="J59" s="31"/>
      <c r="K59" s="31"/>
      <c r="L59" s="31"/>
      <c r="M59" s="31"/>
      <c r="N59" s="31"/>
      <c r="O59" s="35"/>
    </row>
    <row r="60" spans="2:15" x14ac:dyDescent="0.35">
      <c r="C60" s="58" t="s">
        <v>6</v>
      </c>
      <c r="D60" s="54"/>
      <c r="E60" s="6"/>
      <c r="F60" s="19"/>
      <c r="G60" s="24" t="s">
        <v>2</v>
      </c>
      <c r="H60" s="24" t="s">
        <v>2</v>
      </c>
      <c r="I60" s="31"/>
      <c r="J60" s="31"/>
      <c r="K60" s="31"/>
      <c r="L60" s="31"/>
      <c r="M60" s="31"/>
      <c r="N60" s="31"/>
      <c r="O60" s="35"/>
    </row>
    <row r="61" spans="2:15" x14ac:dyDescent="0.35">
      <c r="C61" s="57"/>
      <c r="D61" s="54"/>
      <c r="E61" s="6"/>
      <c r="F61" s="19"/>
      <c r="G61" s="24"/>
      <c r="H61" s="24"/>
      <c r="I61" s="31"/>
      <c r="J61" s="31"/>
      <c r="K61" s="31"/>
      <c r="L61" s="31"/>
      <c r="M61" s="31"/>
      <c r="N61" s="31"/>
      <c r="O61" s="35"/>
    </row>
    <row r="62" spans="2:15" x14ac:dyDescent="0.35">
      <c r="C62" s="58" t="s">
        <v>7</v>
      </c>
      <c r="D62" s="54"/>
      <c r="E62" s="6"/>
      <c r="F62" s="19"/>
      <c r="G62" s="24" t="s">
        <v>2</v>
      </c>
      <c r="H62" s="24" t="s">
        <v>2</v>
      </c>
      <c r="I62" s="31"/>
      <c r="J62" s="31"/>
      <c r="K62" s="31"/>
      <c r="L62" s="31"/>
      <c r="M62" s="31"/>
      <c r="N62" s="31"/>
      <c r="O62" s="35"/>
    </row>
    <row r="63" spans="2:15" x14ac:dyDescent="0.35">
      <c r="C63" s="57"/>
      <c r="D63" s="54"/>
      <c r="E63" s="6"/>
      <c r="F63" s="19"/>
      <c r="G63" s="24"/>
      <c r="H63" s="24"/>
      <c r="I63" s="31"/>
      <c r="J63" s="31"/>
      <c r="K63" s="31"/>
      <c r="L63" s="31"/>
      <c r="M63" s="31"/>
      <c r="N63" s="31"/>
      <c r="O63" s="35"/>
    </row>
    <row r="64" spans="2:15" x14ac:dyDescent="0.35">
      <c r="C64" s="58" t="s">
        <v>8</v>
      </c>
      <c r="D64" s="54"/>
      <c r="E64" s="6"/>
      <c r="F64" s="19"/>
      <c r="G64" s="24" t="s">
        <v>2</v>
      </c>
      <c r="H64" s="24" t="s">
        <v>2</v>
      </c>
      <c r="I64" s="31"/>
      <c r="J64" s="31"/>
      <c r="K64" s="31"/>
      <c r="L64" s="31"/>
      <c r="M64" s="31"/>
      <c r="N64" s="31"/>
      <c r="O64" s="35"/>
    </row>
    <row r="65" spans="1:15" x14ac:dyDescent="0.35">
      <c r="C65" s="57"/>
      <c r="D65" s="54"/>
      <c r="E65" s="6"/>
      <c r="F65" s="19"/>
      <c r="G65" s="24"/>
      <c r="H65" s="24"/>
      <c r="I65" s="31"/>
      <c r="J65" s="31"/>
      <c r="K65" s="31"/>
      <c r="L65" s="31"/>
      <c r="M65" s="31"/>
      <c r="N65" s="31"/>
      <c r="O65" s="35"/>
    </row>
    <row r="66" spans="1:15" x14ac:dyDescent="0.35">
      <c r="C66" s="58" t="s">
        <v>9</v>
      </c>
      <c r="D66" s="54"/>
      <c r="E66" s="6"/>
      <c r="F66" s="19"/>
      <c r="G66" s="24" t="s">
        <v>2</v>
      </c>
      <c r="H66" s="24" t="s">
        <v>2</v>
      </c>
      <c r="I66" s="31"/>
      <c r="J66" s="31"/>
      <c r="K66" s="31"/>
      <c r="L66" s="31"/>
      <c r="M66" s="31"/>
      <c r="N66" s="31"/>
      <c r="O66" s="35"/>
    </row>
    <row r="67" spans="1:15" x14ac:dyDescent="0.35">
      <c r="C67" s="57"/>
      <c r="D67" s="54"/>
      <c r="E67" s="6"/>
      <c r="F67" s="19"/>
      <c r="G67" s="24"/>
      <c r="H67" s="24"/>
      <c r="I67" s="31"/>
      <c r="J67" s="31"/>
      <c r="K67" s="31"/>
      <c r="L67" s="31"/>
      <c r="M67" s="31"/>
      <c r="N67" s="31"/>
      <c r="O67" s="35"/>
    </row>
    <row r="68" spans="1:15" x14ac:dyDescent="0.35">
      <c r="C68" s="58" t="s">
        <v>10</v>
      </c>
      <c r="D68" s="54"/>
      <c r="E68" s="6"/>
      <c r="F68" s="19"/>
      <c r="G68" s="24" t="s">
        <v>2</v>
      </c>
      <c r="H68" s="24" t="s">
        <v>2</v>
      </c>
      <c r="I68" s="31"/>
      <c r="J68" s="31"/>
      <c r="K68" s="31"/>
      <c r="L68" s="31"/>
      <c r="M68" s="31"/>
      <c r="N68" s="31"/>
      <c r="O68" s="35"/>
    </row>
    <row r="69" spans="1:15" x14ac:dyDescent="0.35">
      <c r="C69" s="57"/>
      <c r="D69" s="54"/>
      <c r="E69" s="6"/>
      <c r="F69" s="19"/>
      <c r="G69" s="24"/>
      <c r="H69" s="24"/>
      <c r="I69" s="31"/>
      <c r="J69" s="31"/>
      <c r="K69" s="31"/>
      <c r="L69" s="31"/>
      <c r="M69" s="31"/>
      <c r="N69" s="31"/>
      <c r="O69" s="35"/>
    </row>
    <row r="70" spans="1:15" x14ac:dyDescent="0.35">
      <c r="A70" s="10"/>
      <c r="B70" s="28"/>
      <c r="C70" s="58" t="s">
        <v>11</v>
      </c>
      <c r="D70" s="54"/>
      <c r="E70" s="6"/>
      <c r="F70" s="19"/>
      <c r="G70" s="24"/>
      <c r="H70" s="24"/>
      <c r="I70" s="31"/>
      <c r="J70" s="31"/>
      <c r="K70" s="31"/>
      <c r="L70" s="31"/>
      <c r="M70" s="31"/>
      <c r="N70" s="31"/>
      <c r="O70" s="35"/>
    </row>
    <row r="71" spans="1:15" x14ac:dyDescent="0.35">
      <c r="A71" s="28"/>
      <c r="B71" s="28"/>
      <c r="C71" s="58" t="s">
        <v>13</v>
      </c>
      <c r="D71" s="54"/>
      <c r="E71" s="6"/>
      <c r="F71" s="19"/>
      <c r="G71" s="24" t="s">
        <v>2</v>
      </c>
      <c r="H71" s="24" t="s">
        <v>2</v>
      </c>
      <c r="I71" s="31"/>
      <c r="J71" s="31"/>
      <c r="K71" s="31"/>
      <c r="L71" s="31"/>
      <c r="M71" s="31"/>
      <c r="N71" s="31"/>
      <c r="O71" s="35"/>
    </row>
    <row r="72" spans="1:15" x14ac:dyDescent="0.35">
      <c r="A72" s="28"/>
      <c r="B72" s="28"/>
      <c r="C72" s="58"/>
      <c r="D72" s="54"/>
      <c r="E72" s="6"/>
      <c r="F72" s="19"/>
      <c r="G72" s="24"/>
      <c r="H72" s="24"/>
      <c r="I72" s="31"/>
      <c r="J72" s="31"/>
      <c r="K72" s="31"/>
      <c r="L72" s="31"/>
      <c r="M72" s="31"/>
      <c r="N72" s="31"/>
      <c r="O72" s="35"/>
    </row>
    <row r="73" spans="1:15" x14ac:dyDescent="0.35">
      <c r="A73" s="28"/>
      <c r="B73" s="28"/>
      <c r="C73" s="58" t="s">
        <v>14</v>
      </c>
      <c r="D73" s="54"/>
      <c r="E73" s="6"/>
      <c r="F73" s="19"/>
      <c r="G73" s="24" t="s">
        <v>2</v>
      </c>
      <c r="H73" s="24" t="s">
        <v>2</v>
      </c>
      <c r="I73" s="31"/>
      <c r="J73" s="31"/>
      <c r="K73" s="31"/>
      <c r="L73" s="31"/>
      <c r="M73" s="31"/>
      <c r="N73" s="31"/>
      <c r="O73" s="35"/>
    </row>
    <row r="74" spans="1:15" x14ac:dyDescent="0.35">
      <c r="A74" s="28"/>
      <c r="B74" s="28"/>
      <c r="C74" s="58"/>
      <c r="D74" s="54"/>
      <c r="E74" s="6"/>
      <c r="F74" s="19"/>
      <c r="G74" s="24"/>
      <c r="H74" s="24"/>
      <c r="I74" s="31"/>
      <c r="J74" s="31"/>
      <c r="K74" s="31"/>
      <c r="L74" s="31"/>
      <c r="M74" s="31"/>
      <c r="N74" s="31"/>
      <c r="O74" s="35"/>
    </row>
    <row r="75" spans="1:15" x14ac:dyDescent="0.35">
      <c r="C75" s="59" t="s">
        <v>15</v>
      </c>
      <c r="D75" s="54"/>
      <c r="E75" s="6"/>
      <c r="F75" s="19"/>
      <c r="G75" s="24"/>
      <c r="H75" s="24"/>
      <c r="I75" s="31"/>
      <c r="J75" s="31"/>
      <c r="K75" s="31"/>
      <c r="L75" s="31"/>
      <c r="M75" s="31"/>
      <c r="N75" s="31"/>
      <c r="O75" s="35"/>
    </row>
    <row r="76" spans="1:15" x14ac:dyDescent="0.35">
      <c r="B76" s="8" t="s">
        <v>186</v>
      </c>
      <c r="C76" s="57" t="s">
        <v>187</v>
      </c>
      <c r="D76" s="54" t="s">
        <v>188</v>
      </c>
      <c r="E76" s="6" t="s">
        <v>189</v>
      </c>
      <c r="F76" s="19">
        <v>500000</v>
      </c>
      <c r="G76" s="24">
        <v>491.7</v>
      </c>
      <c r="H76" s="24">
        <v>0.1</v>
      </c>
      <c r="I76" s="31">
        <v>6.4154</v>
      </c>
      <c r="J76" s="31"/>
      <c r="K76" s="31" t="s">
        <v>5012</v>
      </c>
      <c r="L76" s="31" t="s">
        <v>5012</v>
      </c>
      <c r="M76" s="31" t="s">
        <v>5012</v>
      </c>
      <c r="N76" s="31" t="s">
        <v>5012</v>
      </c>
      <c r="O76" s="35"/>
    </row>
    <row r="77" spans="1:15" x14ac:dyDescent="0.35">
      <c r="C77" s="58" t="s">
        <v>175</v>
      </c>
      <c r="D77" s="54"/>
      <c r="E77" s="6"/>
      <c r="F77" s="19"/>
      <c r="G77" s="25">
        <v>491.7</v>
      </c>
      <c r="H77" s="25">
        <v>0.1</v>
      </c>
      <c r="I77" s="31"/>
      <c r="J77" s="31"/>
      <c r="K77" s="31"/>
      <c r="L77" s="31"/>
      <c r="M77" s="31"/>
      <c r="N77" s="31"/>
      <c r="O77" s="35"/>
    </row>
    <row r="78" spans="1:15" x14ac:dyDescent="0.35">
      <c r="C78" s="57"/>
      <c r="D78" s="54"/>
      <c r="E78" s="6"/>
      <c r="F78" s="19"/>
      <c r="G78" s="24"/>
      <c r="H78" s="24"/>
      <c r="I78" s="31"/>
      <c r="J78" s="31"/>
      <c r="K78" s="31"/>
      <c r="L78" s="31"/>
      <c r="M78" s="31"/>
      <c r="N78" s="31"/>
      <c r="O78" s="35"/>
    </row>
    <row r="79" spans="1:15" x14ac:dyDescent="0.35">
      <c r="C79" s="58" t="s">
        <v>16</v>
      </c>
      <c r="D79" s="54"/>
      <c r="E79" s="6"/>
      <c r="F79" s="19"/>
      <c r="G79" s="24" t="s">
        <v>2</v>
      </c>
      <c r="H79" s="24" t="s">
        <v>2</v>
      </c>
      <c r="I79" s="31"/>
      <c r="J79" s="31"/>
      <c r="K79" s="31"/>
      <c r="L79" s="31"/>
      <c r="M79" s="31"/>
      <c r="N79" s="31"/>
      <c r="O79" s="35"/>
    </row>
    <row r="80" spans="1:15" x14ac:dyDescent="0.35">
      <c r="C80" s="57"/>
      <c r="D80" s="54"/>
      <c r="E80" s="6"/>
      <c r="F80" s="19"/>
      <c r="G80" s="24"/>
      <c r="H80" s="24"/>
      <c r="I80" s="31"/>
      <c r="J80" s="31"/>
      <c r="K80" s="31"/>
      <c r="L80" s="31"/>
      <c r="M80" s="31"/>
      <c r="N80" s="31"/>
      <c r="O80" s="35"/>
    </row>
    <row r="81" spans="1:15" x14ac:dyDescent="0.35">
      <c r="C81" s="58" t="s">
        <v>17</v>
      </c>
      <c r="D81" s="54"/>
      <c r="E81" s="6"/>
      <c r="F81" s="19"/>
      <c r="G81" s="24" t="s">
        <v>2</v>
      </c>
      <c r="H81" s="24" t="s">
        <v>2</v>
      </c>
      <c r="I81" s="31"/>
      <c r="J81" s="31"/>
      <c r="K81" s="31"/>
      <c r="L81" s="31"/>
      <c r="M81" s="31"/>
      <c r="N81" s="31"/>
      <c r="O81" s="35"/>
    </row>
    <row r="82" spans="1:15" x14ac:dyDescent="0.35">
      <c r="C82" s="57"/>
      <c r="D82" s="54"/>
      <c r="E82" s="6"/>
      <c r="F82" s="19"/>
      <c r="G82" s="24"/>
      <c r="H82" s="24"/>
      <c r="I82" s="31"/>
      <c r="J82" s="31"/>
      <c r="K82" s="31"/>
      <c r="L82" s="31"/>
      <c r="M82" s="31"/>
      <c r="N82" s="31"/>
      <c r="O82" s="35"/>
    </row>
    <row r="83" spans="1:15" x14ac:dyDescent="0.35">
      <c r="A83" s="10"/>
      <c r="B83" s="28"/>
      <c r="C83" s="58" t="s">
        <v>18</v>
      </c>
      <c r="D83" s="54"/>
      <c r="E83" s="6"/>
      <c r="F83" s="19"/>
      <c r="G83" s="24"/>
      <c r="H83" s="24"/>
      <c r="I83" s="31"/>
      <c r="J83" s="31"/>
      <c r="K83" s="31"/>
      <c r="L83" s="31"/>
      <c r="M83" s="31"/>
      <c r="N83" s="31"/>
      <c r="O83" s="35"/>
    </row>
    <row r="84" spans="1:15" x14ac:dyDescent="0.35">
      <c r="A84" s="28"/>
      <c r="B84" s="28"/>
      <c r="C84" s="58" t="s">
        <v>19</v>
      </c>
      <c r="D84" s="54"/>
      <c r="E84" s="6"/>
      <c r="F84" s="19"/>
      <c r="G84" s="24" t="s">
        <v>2</v>
      </c>
      <c r="H84" s="24" t="s">
        <v>2</v>
      </c>
      <c r="I84" s="31"/>
      <c r="J84" s="31"/>
      <c r="K84" s="31"/>
      <c r="L84" s="31"/>
      <c r="M84" s="31"/>
      <c r="N84" s="31"/>
      <c r="O84" s="35"/>
    </row>
    <row r="85" spans="1:15" x14ac:dyDescent="0.35">
      <c r="A85" s="28"/>
      <c r="B85" s="28"/>
      <c r="C85" s="58"/>
      <c r="D85" s="54"/>
      <c r="E85" s="6"/>
      <c r="F85" s="19"/>
      <c r="G85" s="24"/>
      <c r="H85" s="24"/>
      <c r="I85" s="31"/>
      <c r="J85" s="31"/>
      <c r="K85" s="31"/>
      <c r="L85" s="31"/>
      <c r="M85" s="31"/>
      <c r="N85" s="31"/>
      <c r="O85" s="35"/>
    </row>
    <row r="86" spans="1:15" x14ac:dyDescent="0.35">
      <c r="A86" s="28"/>
      <c r="B86" s="28"/>
      <c r="C86" s="58" t="s">
        <v>20</v>
      </c>
      <c r="D86" s="54"/>
      <c r="E86" s="6"/>
      <c r="F86" s="19"/>
      <c r="G86" s="24" t="s">
        <v>2</v>
      </c>
      <c r="H86" s="24" t="s">
        <v>2</v>
      </c>
      <c r="I86" s="31"/>
      <c r="J86" s="31"/>
      <c r="K86" s="31"/>
      <c r="L86" s="31"/>
      <c r="M86" s="31"/>
      <c r="N86" s="31"/>
      <c r="O86" s="35"/>
    </row>
    <row r="87" spans="1:15" x14ac:dyDescent="0.35">
      <c r="A87" s="28"/>
      <c r="B87" s="28"/>
      <c r="C87" s="58"/>
      <c r="D87" s="54"/>
      <c r="E87" s="6"/>
      <c r="F87" s="19"/>
      <c r="G87" s="24"/>
      <c r="H87" s="24"/>
      <c r="I87" s="31"/>
      <c r="J87" s="31"/>
      <c r="K87" s="31"/>
      <c r="L87" s="31"/>
      <c r="M87" s="31"/>
      <c r="N87" s="31"/>
      <c r="O87" s="35"/>
    </row>
    <row r="88" spans="1:15" x14ac:dyDescent="0.35">
      <c r="A88" s="28"/>
      <c r="B88" s="28"/>
      <c r="C88" s="58" t="s">
        <v>21</v>
      </c>
      <c r="D88" s="54"/>
      <c r="E88" s="6"/>
      <c r="F88" s="19"/>
      <c r="G88" s="24" t="s">
        <v>2</v>
      </c>
      <c r="H88" s="24" t="s">
        <v>2</v>
      </c>
      <c r="I88" s="31"/>
      <c r="J88" s="31"/>
      <c r="K88" s="31"/>
      <c r="L88" s="31"/>
      <c r="M88" s="31"/>
      <c r="N88" s="31"/>
      <c r="O88" s="35"/>
    </row>
    <row r="89" spans="1:15" x14ac:dyDescent="0.35">
      <c r="A89" s="28"/>
      <c r="B89" s="28"/>
      <c r="C89" s="58"/>
      <c r="D89" s="54"/>
      <c r="E89" s="6"/>
      <c r="F89" s="19"/>
      <c r="G89" s="24"/>
      <c r="H89" s="24"/>
      <c r="I89" s="31"/>
      <c r="J89" s="31"/>
      <c r="K89" s="31"/>
      <c r="L89" s="31"/>
      <c r="M89" s="31"/>
      <c r="N89" s="31"/>
      <c r="O89" s="35"/>
    </row>
    <row r="90" spans="1:15" x14ac:dyDescent="0.35">
      <c r="A90" s="28"/>
      <c r="B90" s="28"/>
      <c r="C90" s="58" t="s">
        <v>22</v>
      </c>
      <c r="D90" s="54"/>
      <c r="E90" s="6"/>
      <c r="F90" s="19"/>
      <c r="G90" s="24" t="s">
        <v>2</v>
      </c>
      <c r="H90" s="24" t="s">
        <v>2</v>
      </c>
      <c r="I90" s="31"/>
      <c r="J90" s="31"/>
      <c r="K90" s="31"/>
      <c r="L90" s="31"/>
      <c r="M90" s="31"/>
      <c r="N90" s="31"/>
      <c r="O90" s="35"/>
    </row>
    <row r="91" spans="1:15" x14ac:dyDescent="0.35">
      <c r="A91" s="28"/>
      <c r="B91" s="28"/>
      <c r="C91" s="58"/>
      <c r="D91" s="54"/>
      <c r="E91" s="6"/>
      <c r="F91" s="19"/>
      <c r="G91" s="24"/>
      <c r="H91" s="24"/>
      <c r="I91" s="31"/>
      <c r="J91" s="31"/>
      <c r="K91" s="31"/>
      <c r="L91" s="31"/>
      <c r="M91" s="31"/>
      <c r="N91" s="31"/>
      <c r="O91" s="35"/>
    </row>
    <row r="92" spans="1:15" x14ac:dyDescent="0.35">
      <c r="A92" s="28"/>
      <c r="B92" s="28"/>
      <c r="C92" s="58" t="s">
        <v>23</v>
      </c>
      <c r="D92" s="54"/>
      <c r="E92" s="6"/>
      <c r="F92" s="19"/>
      <c r="G92" s="24" t="s">
        <v>2</v>
      </c>
      <c r="H92" s="24" t="s">
        <v>2</v>
      </c>
      <c r="I92" s="31"/>
      <c r="J92" s="31"/>
      <c r="K92" s="31"/>
      <c r="L92" s="31"/>
      <c r="M92" s="31"/>
      <c r="N92" s="31"/>
      <c r="O92" s="35"/>
    </row>
    <row r="93" spans="1:15" x14ac:dyDescent="0.35">
      <c r="A93" s="28"/>
      <c r="B93" s="28"/>
      <c r="C93" s="58"/>
      <c r="D93" s="54"/>
      <c r="E93" s="6"/>
      <c r="F93" s="19"/>
      <c r="G93" s="24"/>
      <c r="H93" s="24"/>
      <c r="I93" s="31"/>
      <c r="J93" s="31"/>
      <c r="K93" s="31"/>
      <c r="L93" s="31"/>
      <c r="M93" s="31"/>
      <c r="N93" s="31"/>
      <c r="O93" s="35"/>
    </row>
    <row r="94" spans="1:15" x14ac:dyDescent="0.35">
      <c r="C94" s="59" t="s">
        <v>24</v>
      </c>
      <c r="D94" s="54"/>
      <c r="E94" s="6"/>
      <c r="F94" s="19"/>
      <c r="G94" s="24"/>
      <c r="H94" s="24"/>
      <c r="I94" s="31"/>
      <c r="J94" s="31"/>
      <c r="K94" s="31"/>
      <c r="L94" s="31"/>
      <c r="M94" s="31"/>
      <c r="N94" s="31"/>
      <c r="O94" s="35"/>
    </row>
    <row r="95" spans="1:15" x14ac:dyDescent="0.35">
      <c r="B95" s="8" t="s">
        <v>190</v>
      </c>
      <c r="C95" s="57" t="s">
        <v>191</v>
      </c>
      <c r="D95" s="54"/>
      <c r="E95" s="6"/>
      <c r="F95" s="19"/>
      <c r="G95" s="24">
        <v>6662.28</v>
      </c>
      <c r="H95" s="24">
        <v>1.29</v>
      </c>
      <c r="I95" s="31"/>
      <c r="J95" s="31"/>
      <c r="K95" s="31" t="s">
        <v>5012</v>
      </c>
      <c r="L95" s="31" t="s">
        <v>5012</v>
      </c>
      <c r="M95" s="31"/>
      <c r="N95" s="31"/>
      <c r="O95" s="35"/>
    </row>
    <row r="96" spans="1:15" x14ac:dyDescent="0.35">
      <c r="C96" s="58" t="s">
        <v>175</v>
      </c>
      <c r="D96" s="54"/>
      <c r="E96" s="6"/>
      <c r="F96" s="19"/>
      <c r="G96" s="25">
        <v>6662.28</v>
      </c>
      <c r="H96" s="25">
        <v>1.29</v>
      </c>
      <c r="I96" s="31"/>
      <c r="J96" s="31"/>
      <c r="K96" s="31"/>
      <c r="L96" s="31"/>
      <c r="M96" s="31"/>
      <c r="N96" s="31"/>
      <c r="O96" s="35"/>
    </row>
    <row r="97" spans="1:58" x14ac:dyDescent="0.35">
      <c r="C97" s="57"/>
      <c r="D97" s="54"/>
      <c r="E97" s="6"/>
      <c r="F97" s="19"/>
      <c r="G97" s="24"/>
      <c r="H97" s="24"/>
      <c r="I97" s="31"/>
      <c r="J97" s="31"/>
      <c r="K97" s="31"/>
      <c r="L97" s="31"/>
      <c r="M97" s="31"/>
      <c r="N97" s="31"/>
      <c r="O97" s="35"/>
    </row>
    <row r="98" spans="1:58" x14ac:dyDescent="0.35">
      <c r="A98" s="10"/>
      <c r="B98" s="28"/>
      <c r="C98" s="58" t="s">
        <v>25</v>
      </c>
      <c r="D98" s="54"/>
      <c r="E98" s="6"/>
      <c r="F98" s="19"/>
      <c r="G98" s="24"/>
      <c r="H98" s="24"/>
      <c r="I98" s="31"/>
      <c r="J98" s="31"/>
      <c r="K98" s="31"/>
      <c r="L98" s="31"/>
      <c r="M98" s="31"/>
      <c r="N98" s="31"/>
      <c r="O98" s="35"/>
    </row>
    <row r="99" spans="1:58" s="2" customFormat="1" ht="13.5" x14ac:dyDescent="0.35">
      <c r="A99" s="28"/>
      <c r="B99" s="28"/>
      <c r="C99" s="57" t="s">
        <v>4926</v>
      </c>
      <c r="D99" s="54"/>
      <c r="E99" s="6"/>
      <c r="F99" s="19"/>
      <c r="G99" s="24">
        <v>4000</v>
      </c>
      <c r="H99" s="24">
        <v>0.78</v>
      </c>
      <c r="I99" s="31"/>
      <c r="J99" s="31"/>
      <c r="K99" s="31" t="s">
        <v>5012</v>
      </c>
      <c r="L99" s="31" t="s">
        <v>5012</v>
      </c>
      <c r="M99" s="31"/>
      <c r="N99" s="31"/>
      <c r="O99" s="35"/>
      <c r="P99" s="3"/>
      <c r="AM99" s="3"/>
      <c r="AZ99" s="3"/>
      <c r="BB99" s="3"/>
      <c r="BF99" s="3"/>
    </row>
    <row r="100" spans="1:58" x14ac:dyDescent="0.35">
      <c r="B100" s="8"/>
      <c r="C100" s="57" t="s">
        <v>192</v>
      </c>
      <c r="D100" s="54"/>
      <c r="E100" s="6"/>
      <c r="F100" s="19"/>
      <c r="G100" s="24">
        <v>-741.07000000000016</v>
      </c>
      <c r="H100" s="24">
        <v>-0.14000000000000001</v>
      </c>
      <c r="I100" s="31"/>
      <c r="J100" s="31"/>
      <c r="K100" s="31" t="s">
        <v>5012</v>
      </c>
      <c r="L100" s="31" t="s">
        <v>5012</v>
      </c>
      <c r="M100" s="31"/>
      <c r="N100" s="31"/>
      <c r="O100" s="35"/>
    </row>
    <row r="101" spans="1:58" x14ac:dyDescent="0.35">
      <c r="C101" s="58" t="s">
        <v>175</v>
      </c>
      <c r="D101" s="54"/>
      <c r="E101" s="6"/>
      <c r="F101" s="19"/>
      <c r="G101" s="25">
        <v>3258.93</v>
      </c>
      <c r="H101" s="25">
        <v>0.64</v>
      </c>
      <c r="I101" s="31"/>
      <c r="J101" s="31"/>
      <c r="K101" s="31"/>
      <c r="L101" s="31"/>
      <c r="M101" s="31"/>
      <c r="N101" s="31"/>
      <c r="O101" s="35"/>
    </row>
    <row r="102" spans="1:58" x14ac:dyDescent="0.35">
      <c r="C102" s="57"/>
      <c r="D102" s="54"/>
      <c r="E102" s="6"/>
      <c r="F102" s="19"/>
      <c r="G102" s="24"/>
      <c r="H102" s="24"/>
      <c r="I102" s="31"/>
      <c r="J102" s="31"/>
      <c r="K102" s="31"/>
      <c r="L102" s="31"/>
      <c r="M102" s="31"/>
      <c r="N102" s="31"/>
      <c r="O102" s="35"/>
    </row>
    <row r="103" spans="1:58" ht="40.5" x14ac:dyDescent="0.35">
      <c r="C103" s="60" t="s">
        <v>193</v>
      </c>
      <c r="D103" s="55"/>
      <c r="E103" s="5"/>
      <c r="F103" s="20"/>
      <c r="G103" s="26">
        <v>515125.86</v>
      </c>
      <c r="H103" s="26">
        <v>100</v>
      </c>
      <c r="I103" s="32"/>
      <c r="J103" s="32"/>
      <c r="K103" s="84">
        <f>SUMPRODUCT(K7:K102,H7:H102)/100</f>
        <v>70.986379999999997</v>
      </c>
      <c r="L103" s="84">
        <f>SUMPRODUCT(L7:L102,H7:H102)/100</f>
        <v>80.791709999999995</v>
      </c>
      <c r="M103" s="32"/>
      <c r="N103" s="32"/>
      <c r="O103" s="81" t="s">
        <v>4961</v>
      </c>
    </row>
    <row r="106" spans="1:58" x14ac:dyDescent="0.35">
      <c r="C106" s="1" t="s">
        <v>194</v>
      </c>
    </row>
    <row r="107" spans="1:58" x14ac:dyDescent="0.35">
      <c r="C107" s="37" t="s">
        <v>195</v>
      </c>
      <c r="D107" s="37"/>
      <c r="E107" s="37"/>
      <c r="F107" s="37"/>
      <c r="G107" s="37"/>
      <c r="H107" s="37"/>
      <c r="I107" s="37"/>
      <c r="J107" s="37"/>
      <c r="K107" s="37"/>
      <c r="L107" s="37"/>
      <c r="M107" s="37"/>
      <c r="N107" s="37"/>
      <c r="O107" s="37"/>
    </row>
    <row r="108" spans="1:58" x14ac:dyDescent="0.35">
      <c r="C108" s="2" t="s">
        <v>196</v>
      </c>
      <c r="F108" s="82"/>
      <c r="G108" s="83"/>
      <c r="H108" s="83"/>
      <c r="I108" s="83"/>
      <c r="J108" s="83"/>
      <c r="K108" s="83"/>
      <c r="L108" s="83"/>
      <c r="M108" s="83"/>
      <c r="N108" s="83"/>
    </row>
    <row r="109" spans="1:58" x14ac:dyDescent="0.35">
      <c r="C109" s="2" t="s">
        <v>197</v>
      </c>
      <c r="F109" s="82"/>
      <c r="G109" s="83"/>
      <c r="H109" s="83"/>
      <c r="I109" s="83"/>
      <c r="J109" s="83"/>
      <c r="K109" s="83"/>
      <c r="L109" s="83"/>
      <c r="M109" s="83"/>
      <c r="N109" s="83"/>
    </row>
    <row r="110" spans="1:58" ht="30" customHeight="1" x14ac:dyDescent="0.35">
      <c r="C110" s="89" t="s">
        <v>198</v>
      </c>
      <c r="D110" s="90"/>
      <c r="E110" s="90"/>
      <c r="F110" s="90"/>
      <c r="G110" s="90"/>
      <c r="H110" s="90"/>
      <c r="I110" s="90"/>
      <c r="J110" s="90"/>
      <c r="K110" s="90"/>
      <c r="L110" s="90"/>
      <c r="M110" s="90"/>
      <c r="N110" s="90"/>
      <c r="O110" s="90"/>
    </row>
    <row r="111" spans="1:58" x14ac:dyDescent="0.35">
      <c r="C111" s="2" t="s">
        <v>199</v>
      </c>
      <c r="F111" s="82"/>
      <c r="G111" s="83"/>
      <c r="H111" s="83"/>
      <c r="I111" s="83"/>
      <c r="J111" s="83"/>
      <c r="K111" s="83"/>
      <c r="L111" s="83"/>
      <c r="M111" s="83"/>
      <c r="N111" s="83"/>
    </row>
    <row r="112" spans="1:58" ht="70.5" customHeight="1" x14ac:dyDescent="0.35">
      <c r="C112" s="89" t="s">
        <v>4962</v>
      </c>
      <c r="D112" s="89"/>
      <c r="E112" s="89"/>
      <c r="F112" s="89"/>
      <c r="G112" s="89"/>
      <c r="H112" s="89"/>
      <c r="I112" s="89"/>
      <c r="J112" s="89"/>
      <c r="K112" s="89"/>
      <c r="L112" s="89"/>
      <c r="M112" s="89"/>
      <c r="N112" s="89"/>
      <c r="O112" s="89"/>
    </row>
    <row r="113" spans="3:15" x14ac:dyDescent="0.35">
      <c r="C113" s="89" t="s">
        <v>4963</v>
      </c>
      <c r="D113" s="89"/>
      <c r="E113" s="89"/>
      <c r="F113" s="89"/>
      <c r="G113" s="89"/>
      <c r="H113" s="89"/>
      <c r="I113" s="89"/>
      <c r="J113" s="89"/>
      <c r="K113" s="89"/>
      <c r="L113" s="89"/>
      <c r="M113" s="89"/>
      <c r="N113" s="89"/>
      <c r="O113" s="89"/>
    </row>
    <row r="115" spans="3:15" x14ac:dyDescent="0.35">
      <c r="C115" s="86" t="s">
        <v>5013</v>
      </c>
      <c r="E115" s="86" t="s">
        <v>5014</v>
      </c>
      <c r="F115" s="87"/>
    </row>
    <row r="116" spans="3:15" x14ac:dyDescent="0.35">
      <c r="E116" s="2" t="s">
        <v>5015</v>
      </c>
    </row>
  </sheetData>
  <mergeCells count="3">
    <mergeCell ref="C110:O110"/>
    <mergeCell ref="C112:O112"/>
    <mergeCell ref="C113:O113"/>
  </mergeCells>
  <hyperlinks>
    <hyperlink ref="J2" location="'Index'!A1" display="'Index'!A1" xr:uid="{18C248B0-9AEA-43F6-AB95-EC10532FA02F}"/>
    <hyperlink ref="M10" r:id="rId1" xr:uid="{1EFBB39B-C410-4C06-8708-29B94A457A6F}"/>
    <hyperlink ref="M11" r:id="rId2" xr:uid="{C8E2C4D7-E967-4213-BC90-83CB0EE753DC}"/>
    <hyperlink ref="M12" r:id="rId3" xr:uid="{BEB6E700-C17C-40DD-93AF-023E4A12DFEE}"/>
    <hyperlink ref="M13" r:id="rId4" xr:uid="{77FF51D4-0220-42BB-A72D-ADF4B2B51A14}"/>
    <hyperlink ref="M14" r:id="rId5" xr:uid="{0F04D372-10B3-400D-B606-C5CF16710DF7}"/>
    <hyperlink ref="M15" r:id="rId6" xr:uid="{2C3C5AC0-41DA-40D2-8FFA-858A163DFFA4}"/>
    <hyperlink ref="M16" r:id="rId7" xr:uid="{7118236F-ED06-4B2D-AE4C-88C0AC5E062B}"/>
    <hyperlink ref="M17" r:id="rId8" xr:uid="{76E98EF7-5D60-4D2D-A521-ADECA36F5D08}"/>
    <hyperlink ref="M18" r:id="rId9" xr:uid="{F860EC22-750F-4758-88E8-175F83149BCA}"/>
    <hyperlink ref="M19" r:id="rId10" xr:uid="{2DF1B0DA-65D2-44BC-A652-D3C535483CC0}"/>
    <hyperlink ref="M20" r:id="rId11" xr:uid="{F75A3044-2866-46DA-8559-8485D9270CD1}"/>
    <hyperlink ref="M21" r:id="rId12" xr:uid="{0D2FD31E-6CC5-49A8-A968-2149E0E349DE}"/>
    <hyperlink ref="M22" r:id="rId13" xr:uid="{9043EB7B-F62D-46B8-A015-EF1443C1F608}"/>
    <hyperlink ref="M23" r:id="rId14" xr:uid="{9F9156A0-C35B-4595-ACD9-E79596A6AA40}"/>
    <hyperlink ref="M24" r:id="rId15" xr:uid="{18D5A89B-52F5-4E9D-A10B-5322B066C6FD}"/>
    <hyperlink ref="M25" r:id="rId16" xr:uid="{1205C145-B4AE-447F-A299-131BDE556E41}"/>
    <hyperlink ref="M26" r:id="rId17" xr:uid="{23215EF6-CDAC-4DAD-BB43-F1AAD21850F8}"/>
    <hyperlink ref="M27" r:id="rId18" xr:uid="{1E4FC3A0-89C9-40B8-9618-AA154C983394}"/>
    <hyperlink ref="M28" r:id="rId19" xr:uid="{08C06707-01F4-467A-B923-CC1B7A1D2CE2}"/>
    <hyperlink ref="M29" r:id="rId20" xr:uid="{359FA46A-FC22-4AB0-9D26-539A091B0165}"/>
    <hyperlink ref="M30" r:id="rId21" xr:uid="{CC263D76-162E-4379-B1FB-20CA5FC8C6AA}"/>
    <hyperlink ref="M31" r:id="rId22" xr:uid="{1D84AF71-AD96-48C2-89E8-EA8D01AA4FB0}"/>
    <hyperlink ref="M32" r:id="rId23" xr:uid="{B5E586EA-1B53-4643-B3F2-CB6071431AC1}"/>
    <hyperlink ref="M33" r:id="rId24" xr:uid="{9FF676AC-FE76-4DB5-8028-2258DBC318AA}"/>
    <hyperlink ref="M34" r:id="rId25" xr:uid="{D756F520-F4DC-40F1-A36F-F15200199F37}"/>
    <hyperlink ref="M35" r:id="rId26" xr:uid="{849A9CD6-D910-408A-BB12-B477135DE837}"/>
    <hyperlink ref="M36" r:id="rId27" xr:uid="{C939B6E5-4666-4A55-8D3C-041C715E310F}"/>
    <hyperlink ref="M37" r:id="rId28" xr:uid="{AA43ED07-11E5-41C5-8BCE-9E6B35D66829}"/>
    <hyperlink ref="M38" r:id="rId29" xr:uid="{909D730C-0DCD-498D-A8B4-DD3C2FBB60C5}"/>
    <hyperlink ref="M39" r:id="rId30" xr:uid="{51E6867F-A5EE-43B6-9EFF-01340CA7673E}"/>
    <hyperlink ref="M41" r:id="rId31" xr:uid="{30258316-2B84-4536-A9DB-A50198DE46BD}"/>
    <hyperlink ref="M42" r:id="rId32" xr:uid="{4A1F8453-5D4B-44E2-8BDC-72188E6047A5}"/>
    <hyperlink ref="M43" r:id="rId33" xr:uid="{A8ED809E-F14C-4CB9-BFDC-B8AD394628CB}"/>
    <hyperlink ref="M44" r:id="rId34" xr:uid="{27B26B42-4E7C-4220-A996-8D423F7CC9A9}"/>
    <hyperlink ref="M45" r:id="rId35" xr:uid="{F988D19A-EAEE-4DEF-A719-8A4F3FF2F0E7}"/>
    <hyperlink ref="M46" r:id="rId36" xr:uid="{8F04BD51-ED51-43B4-9726-D37984D2C8E0}"/>
    <hyperlink ref="M40" r:id="rId37" xr:uid="{8AAA0D59-2A24-4210-9B97-4626F6BFECE3}"/>
    <hyperlink ref="N10" r:id="rId38" xr:uid="{9BC6E36E-7F88-4CE1-8000-75FA1EBA2C04}"/>
    <hyperlink ref="N11" r:id="rId39" xr:uid="{D48336A6-31D1-439C-BA25-2AB8D2583EF8}"/>
    <hyperlink ref="N12" r:id="rId40" xr:uid="{B5B26B5C-64A2-44BE-A227-CDAE46F8F9BF}"/>
    <hyperlink ref="N13" r:id="rId41" xr:uid="{B82E3CC5-8ECF-47A3-A647-7D66D01B3CFB}"/>
    <hyperlink ref="N14" r:id="rId42" xr:uid="{E4B75A13-97CB-4070-8301-97ACBCA81206}"/>
    <hyperlink ref="N15" r:id="rId43" xr:uid="{8F8DFF24-D74E-447C-9785-6C41A4B1326E}"/>
    <hyperlink ref="N16" r:id="rId44" xr:uid="{0BF01B09-15EA-4E84-921A-C6E3DF983BAF}"/>
    <hyperlink ref="N17" r:id="rId45" xr:uid="{46380D9E-6044-4317-95D1-3BC1F92F857F}"/>
    <hyperlink ref="N18" r:id="rId46" xr:uid="{C8A44F38-DCFB-4F1A-A9A7-59692B252BFF}"/>
    <hyperlink ref="N19" r:id="rId47" xr:uid="{3BBCB13C-1EFD-4223-B323-904A356B1874}"/>
    <hyperlink ref="N20" r:id="rId48" xr:uid="{24FEA301-7EA3-496B-ACB2-E8CFE5395157}"/>
    <hyperlink ref="N21" r:id="rId49" xr:uid="{4C6EDBA6-2250-4DCC-8F14-054D26F7B26A}"/>
    <hyperlink ref="N22" r:id="rId50" xr:uid="{965B3D33-6F97-47E2-B2F1-D7196FB8B9AF}"/>
    <hyperlink ref="N23" r:id="rId51" xr:uid="{B1F2511F-BDAF-4C79-A6E5-C47D35902628}"/>
    <hyperlink ref="N24" r:id="rId52" xr:uid="{B0BFD36C-830D-455F-9E3A-2A173168FA71}"/>
    <hyperlink ref="N25" r:id="rId53" xr:uid="{1EE2696F-B45F-41E9-B955-8079F7B568A2}"/>
    <hyperlink ref="N26" r:id="rId54" xr:uid="{A2169FFB-2F21-4960-941D-FD3D3C3FE285}"/>
    <hyperlink ref="N27" r:id="rId55" xr:uid="{6E787097-178B-45AA-971F-9CA924621DC3}"/>
    <hyperlink ref="N28" r:id="rId56" xr:uid="{906DE59F-D323-4FD1-9C85-C2AC4D075A1F}"/>
    <hyperlink ref="N29" r:id="rId57" xr:uid="{AE479D5D-67F0-4181-8792-124E4B0864D9}"/>
    <hyperlink ref="N30" r:id="rId58" xr:uid="{936DF57F-615C-45D2-BB77-0EC4D040B849}"/>
    <hyperlink ref="N31" r:id="rId59" xr:uid="{05230E71-4C1B-4D07-AF00-6994B581264F}"/>
    <hyperlink ref="N32" r:id="rId60" xr:uid="{CA2B308A-3907-4BA1-85D3-7EA2711749F3}"/>
    <hyperlink ref="N41" r:id="rId61" xr:uid="{17D66ACB-32CB-45BC-A28B-0A7E4A0EC2D0}"/>
    <hyperlink ref="N42" r:id="rId62" xr:uid="{3EBD76FE-803A-4BE0-9D17-9867D879E441}"/>
    <hyperlink ref="N43" r:id="rId63" xr:uid="{46687786-8042-4D15-81AA-0826DF67D2D4}"/>
    <hyperlink ref="N44" r:id="rId64" xr:uid="{9F0885CE-170D-4F9C-8BEB-88E9DA29345C}"/>
    <hyperlink ref="N45" r:id="rId65" xr:uid="{617061A2-B264-4D26-9015-B361B95C2590}"/>
    <hyperlink ref="M55" r:id="rId66" xr:uid="{8C4CCB94-E782-49B4-BBA2-13914F347A1D}"/>
  </hyperlinks>
  <pageMargins left="0.7" right="0.7" top="0.75" bottom="0.75" header="0.3" footer="0.3"/>
  <pageSetup orientation="portrait" horizontalDpi="4294967293" r:id="rId67"/>
  <drawing r:id="rId6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BA6CB-8A32-4B7E-8462-DF195F10313C}">
  <sheetPr codeName="Sheet118"/>
  <dimension ref="A1:IV104"/>
  <sheetViews>
    <sheetView showGridLines="0" zoomScale="90" zoomScaleNormal="90" workbookViewId="0">
      <pane ySplit="6" topLeftCell="A8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1739</v>
      </c>
      <c r="J2" s="38" t="s">
        <v>4693</v>
      </c>
    </row>
    <row r="3" spans="1:54" ht="16" x14ac:dyDescent="0.4">
      <c r="C3" s="1" t="s">
        <v>28</v>
      </c>
      <c r="D3" s="21" t="s">
        <v>1740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14000000</v>
      </c>
      <c r="G10" s="24">
        <v>242536</v>
      </c>
      <c r="H10" s="24">
        <v>7.37</v>
      </c>
      <c r="I10" s="31"/>
      <c r="J10" s="31"/>
      <c r="K10" s="35"/>
    </row>
    <row r="11" spans="1:54" x14ac:dyDescent="0.35">
      <c r="B11" s="8" t="s">
        <v>524</v>
      </c>
      <c r="C11" s="57" t="s">
        <v>525</v>
      </c>
      <c r="D11" s="54" t="s">
        <v>526</v>
      </c>
      <c r="E11" s="6" t="s">
        <v>82</v>
      </c>
      <c r="F11" s="19">
        <v>2100000</v>
      </c>
      <c r="G11" s="24">
        <v>179136.3</v>
      </c>
      <c r="H11" s="24">
        <v>5.44</v>
      </c>
      <c r="I11" s="31"/>
      <c r="J11" s="31"/>
      <c r="K11" s="35"/>
    </row>
    <row r="12" spans="1:54" x14ac:dyDescent="0.35">
      <c r="B12" s="8" t="s">
        <v>58</v>
      </c>
      <c r="C12" s="57" t="s">
        <v>59</v>
      </c>
      <c r="D12" s="54" t="s">
        <v>60</v>
      </c>
      <c r="E12" s="6" t="s">
        <v>43</v>
      </c>
      <c r="F12" s="19">
        <v>9000000</v>
      </c>
      <c r="G12" s="24">
        <v>171265.5</v>
      </c>
      <c r="H12" s="24">
        <v>5.2</v>
      </c>
      <c r="I12" s="31"/>
      <c r="J12" s="31"/>
      <c r="K12" s="35"/>
    </row>
    <row r="13" spans="1:54" x14ac:dyDescent="0.35">
      <c r="B13" s="8" t="s">
        <v>1741</v>
      </c>
      <c r="C13" s="57" t="s">
        <v>251</v>
      </c>
      <c r="D13" s="54" t="s">
        <v>1742</v>
      </c>
      <c r="E13" s="6" t="s">
        <v>246</v>
      </c>
      <c r="F13" s="19">
        <v>14000000</v>
      </c>
      <c r="G13" s="24">
        <v>156212</v>
      </c>
      <c r="H13" s="24">
        <v>4.74</v>
      </c>
      <c r="I13" s="31"/>
      <c r="J13" s="31"/>
      <c r="K13" s="35" t="s">
        <v>1743</v>
      </c>
    </row>
    <row r="14" spans="1:54" x14ac:dyDescent="0.35">
      <c r="B14" s="8" t="s">
        <v>222</v>
      </c>
      <c r="C14" s="57" t="s">
        <v>223</v>
      </c>
      <c r="D14" s="54" t="s">
        <v>224</v>
      </c>
      <c r="E14" s="6" t="s">
        <v>82</v>
      </c>
      <c r="F14" s="19">
        <v>7000000</v>
      </c>
      <c r="G14" s="24">
        <v>149296</v>
      </c>
      <c r="H14" s="24">
        <v>4.53</v>
      </c>
      <c r="I14" s="31"/>
      <c r="J14" s="31"/>
      <c r="K14" s="35"/>
    </row>
    <row r="15" spans="1:54" x14ac:dyDescent="0.35">
      <c r="B15" s="8" t="s">
        <v>44</v>
      </c>
      <c r="C15" s="57" t="s">
        <v>45</v>
      </c>
      <c r="D15" s="54" t="s">
        <v>46</v>
      </c>
      <c r="E15" s="6" t="s">
        <v>43</v>
      </c>
      <c r="F15" s="19">
        <v>11000000</v>
      </c>
      <c r="G15" s="24">
        <v>132451</v>
      </c>
      <c r="H15" s="24">
        <v>4.0199999999999996</v>
      </c>
      <c r="I15" s="31"/>
      <c r="J15" s="31"/>
      <c r="K15" s="35"/>
    </row>
    <row r="16" spans="1:54" x14ac:dyDescent="0.35">
      <c r="B16" s="8" t="s">
        <v>76</v>
      </c>
      <c r="C16" s="57" t="s">
        <v>77</v>
      </c>
      <c r="D16" s="54" t="s">
        <v>78</v>
      </c>
      <c r="E16" s="6" t="s">
        <v>43</v>
      </c>
      <c r="F16" s="19">
        <v>19000000</v>
      </c>
      <c r="G16" s="24">
        <v>130872</v>
      </c>
      <c r="H16" s="24">
        <v>3.97</v>
      </c>
      <c r="I16" s="31"/>
      <c r="J16" s="31"/>
      <c r="K16" s="35"/>
    </row>
    <row r="17" spans="2:11" x14ac:dyDescent="0.35">
      <c r="B17" s="8" t="s">
        <v>475</v>
      </c>
      <c r="C17" s="57" t="s">
        <v>476</v>
      </c>
      <c r="D17" s="54" t="s">
        <v>477</v>
      </c>
      <c r="E17" s="6" t="s">
        <v>164</v>
      </c>
      <c r="F17" s="19">
        <v>952138</v>
      </c>
      <c r="G17" s="24">
        <v>128937.58</v>
      </c>
      <c r="H17" s="24">
        <v>3.92</v>
      </c>
      <c r="I17" s="31"/>
      <c r="J17" s="31"/>
      <c r="K17" s="35"/>
    </row>
    <row r="18" spans="2:11" x14ac:dyDescent="0.35">
      <c r="B18" s="8" t="s">
        <v>93</v>
      </c>
      <c r="C18" s="57" t="s">
        <v>94</v>
      </c>
      <c r="D18" s="54" t="s">
        <v>95</v>
      </c>
      <c r="E18" s="6" t="s">
        <v>96</v>
      </c>
      <c r="F18" s="19">
        <v>2300000</v>
      </c>
      <c r="G18" s="24">
        <v>126045.75</v>
      </c>
      <c r="H18" s="24">
        <v>3.83</v>
      </c>
      <c r="I18" s="31"/>
      <c r="J18" s="31"/>
      <c r="K18" s="35"/>
    </row>
    <row r="19" spans="2:11" x14ac:dyDescent="0.35">
      <c r="B19" s="8" t="s">
        <v>527</v>
      </c>
      <c r="C19" s="57" t="s">
        <v>528</v>
      </c>
      <c r="D19" s="54" t="s">
        <v>529</v>
      </c>
      <c r="E19" s="6" t="s">
        <v>306</v>
      </c>
      <c r="F19" s="19">
        <v>1400000</v>
      </c>
      <c r="G19" s="24">
        <v>121948.4</v>
      </c>
      <c r="H19" s="24">
        <v>3.7</v>
      </c>
      <c r="I19" s="31"/>
      <c r="J19" s="31"/>
      <c r="K19" s="35"/>
    </row>
    <row r="20" spans="2:11" x14ac:dyDescent="0.35">
      <c r="B20" s="8" t="s">
        <v>124</v>
      </c>
      <c r="C20" s="57" t="s">
        <v>125</v>
      </c>
      <c r="D20" s="54" t="s">
        <v>126</v>
      </c>
      <c r="E20" s="6" t="s">
        <v>127</v>
      </c>
      <c r="F20" s="19">
        <v>19443149</v>
      </c>
      <c r="G20" s="24">
        <v>121733.56</v>
      </c>
      <c r="H20" s="24">
        <v>3.7</v>
      </c>
      <c r="I20" s="31"/>
      <c r="J20" s="31"/>
      <c r="K20" s="35"/>
    </row>
    <row r="21" spans="2:11" x14ac:dyDescent="0.35">
      <c r="B21" s="8" t="s">
        <v>90</v>
      </c>
      <c r="C21" s="57" t="s">
        <v>91</v>
      </c>
      <c r="D21" s="54" t="s">
        <v>92</v>
      </c>
      <c r="E21" s="6" t="s">
        <v>67</v>
      </c>
      <c r="F21" s="19">
        <v>2300000</v>
      </c>
      <c r="G21" s="24">
        <v>109792.8</v>
      </c>
      <c r="H21" s="24">
        <v>3.33</v>
      </c>
      <c r="I21" s="31"/>
      <c r="J21" s="31"/>
      <c r="K21" s="35"/>
    </row>
    <row r="22" spans="2:11" x14ac:dyDescent="0.35">
      <c r="B22" s="8" t="s">
        <v>209</v>
      </c>
      <c r="C22" s="57" t="s">
        <v>210</v>
      </c>
      <c r="D22" s="54" t="s">
        <v>211</v>
      </c>
      <c r="E22" s="6" t="s">
        <v>71</v>
      </c>
      <c r="F22" s="19">
        <v>390000</v>
      </c>
      <c r="G22" s="24">
        <v>106407.6</v>
      </c>
      <c r="H22" s="24">
        <v>3.23</v>
      </c>
      <c r="I22" s="31"/>
      <c r="J22" s="31"/>
      <c r="K22" s="35"/>
    </row>
    <row r="23" spans="2:11" x14ac:dyDescent="0.35">
      <c r="B23" s="8" t="s">
        <v>539</v>
      </c>
      <c r="C23" s="57" t="s">
        <v>540</v>
      </c>
      <c r="D23" s="54" t="s">
        <v>541</v>
      </c>
      <c r="E23" s="6" t="s">
        <v>542</v>
      </c>
      <c r="F23" s="19">
        <v>8736058</v>
      </c>
      <c r="G23" s="24">
        <v>93423.4</v>
      </c>
      <c r="H23" s="24">
        <v>2.84</v>
      </c>
      <c r="I23" s="31"/>
      <c r="J23" s="31"/>
      <c r="K23" s="35"/>
    </row>
    <row r="24" spans="2:11" x14ac:dyDescent="0.35">
      <c r="B24" s="8" t="s">
        <v>225</v>
      </c>
      <c r="C24" s="57" t="s">
        <v>226</v>
      </c>
      <c r="D24" s="54" t="s">
        <v>227</v>
      </c>
      <c r="E24" s="6" t="s">
        <v>119</v>
      </c>
      <c r="F24" s="19">
        <v>7000000</v>
      </c>
      <c r="G24" s="24">
        <v>88406.5</v>
      </c>
      <c r="H24" s="24">
        <v>2.68</v>
      </c>
      <c r="I24" s="31"/>
      <c r="J24" s="31"/>
      <c r="K24" s="35"/>
    </row>
    <row r="25" spans="2:11" x14ac:dyDescent="0.35">
      <c r="B25" s="8" t="s">
        <v>313</v>
      </c>
      <c r="C25" s="57" t="s">
        <v>314</v>
      </c>
      <c r="D25" s="54" t="s">
        <v>315</v>
      </c>
      <c r="E25" s="6" t="s">
        <v>316</v>
      </c>
      <c r="F25" s="19">
        <v>9000000</v>
      </c>
      <c r="G25" s="24">
        <v>87520.5</v>
      </c>
      <c r="H25" s="24">
        <v>2.66</v>
      </c>
      <c r="I25" s="31"/>
      <c r="J25" s="31"/>
      <c r="K25" s="35"/>
    </row>
    <row r="26" spans="2:11" x14ac:dyDescent="0.35">
      <c r="B26" s="8" t="s">
        <v>108</v>
      </c>
      <c r="C26" s="57" t="s">
        <v>109</v>
      </c>
      <c r="D26" s="54" t="s">
        <v>110</v>
      </c>
      <c r="E26" s="6" t="s">
        <v>111</v>
      </c>
      <c r="F26" s="19">
        <v>190000</v>
      </c>
      <c r="G26" s="24">
        <v>76980.31</v>
      </c>
      <c r="H26" s="24">
        <v>2.34</v>
      </c>
      <c r="I26" s="31"/>
      <c r="J26" s="31"/>
      <c r="K26" s="35"/>
    </row>
    <row r="27" spans="2:11" x14ac:dyDescent="0.35">
      <c r="B27" s="8" t="s">
        <v>247</v>
      </c>
      <c r="C27" s="57" t="s">
        <v>248</v>
      </c>
      <c r="D27" s="54" t="s">
        <v>249</v>
      </c>
      <c r="E27" s="6" t="s">
        <v>131</v>
      </c>
      <c r="F27" s="19">
        <v>700000</v>
      </c>
      <c r="G27" s="24">
        <v>76593.3</v>
      </c>
      <c r="H27" s="24">
        <v>2.33</v>
      </c>
      <c r="I27" s="31"/>
      <c r="J27" s="31"/>
      <c r="K27" s="35"/>
    </row>
    <row r="28" spans="2:11" x14ac:dyDescent="0.35">
      <c r="B28" s="8" t="s">
        <v>158</v>
      </c>
      <c r="C28" s="57" t="s">
        <v>159</v>
      </c>
      <c r="D28" s="54" t="s">
        <v>160</v>
      </c>
      <c r="E28" s="6" t="s">
        <v>139</v>
      </c>
      <c r="F28" s="19">
        <v>2231958</v>
      </c>
      <c r="G28" s="24">
        <v>72505.16</v>
      </c>
      <c r="H28" s="24">
        <v>2.2000000000000002</v>
      </c>
      <c r="I28" s="31"/>
      <c r="J28" s="31"/>
      <c r="K28" s="35"/>
    </row>
    <row r="29" spans="2:11" x14ac:dyDescent="0.35">
      <c r="B29" s="8" t="s">
        <v>128</v>
      </c>
      <c r="C29" s="57" t="s">
        <v>129</v>
      </c>
      <c r="D29" s="54" t="s">
        <v>130</v>
      </c>
      <c r="E29" s="6" t="s">
        <v>131</v>
      </c>
      <c r="F29" s="19">
        <v>14000000</v>
      </c>
      <c r="G29" s="24">
        <v>69146</v>
      </c>
      <c r="H29" s="24">
        <v>2.1</v>
      </c>
      <c r="I29" s="31"/>
      <c r="J29" s="31"/>
      <c r="K29" s="35"/>
    </row>
    <row r="30" spans="2:11" x14ac:dyDescent="0.35">
      <c r="B30" s="8" t="s">
        <v>561</v>
      </c>
      <c r="C30" s="57" t="s">
        <v>562</v>
      </c>
      <c r="D30" s="54" t="s">
        <v>563</v>
      </c>
      <c r="E30" s="6" t="s">
        <v>123</v>
      </c>
      <c r="F30" s="19">
        <v>17900169</v>
      </c>
      <c r="G30" s="24">
        <v>67403.09</v>
      </c>
      <c r="H30" s="24">
        <v>2.0499999999999998</v>
      </c>
      <c r="I30" s="31"/>
      <c r="J30" s="31"/>
      <c r="K30" s="35"/>
    </row>
    <row r="31" spans="2:11" x14ac:dyDescent="0.35">
      <c r="B31" s="8" t="s">
        <v>510</v>
      </c>
      <c r="C31" s="57" t="s">
        <v>511</v>
      </c>
      <c r="D31" s="54" t="s">
        <v>512</v>
      </c>
      <c r="E31" s="6" t="s">
        <v>131</v>
      </c>
      <c r="F31" s="19">
        <v>56782555</v>
      </c>
      <c r="G31" s="24">
        <v>67338.429999999993</v>
      </c>
      <c r="H31" s="24">
        <v>2.04</v>
      </c>
      <c r="I31" s="31"/>
      <c r="J31" s="31"/>
      <c r="K31" s="35"/>
    </row>
    <row r="32" spans="2:11" x14ac:dyDescent="0.35">
      <c r="B32" s="8" t="s">
        <v>549</v>
      </c>
      <c r="C32" s="57" t="s">
        <v>550</v>
      </c>
      <c r="D32" s="54" t="s">
        <v>551</v>
      </c>
      <c r="E32" s="6" t="s">
        <v>86</v>
      </c>
      <c r="F32" s="19">
        <v>2762441</v>
      </c>
      <c r="G32" s="24">
        <v>46711.5</v>
      </c>
      <c r="H32" s="24">
        <v>1.42</v>
      </c>
      <c r="I32" s="31"/>
      <c r="J32" s="31"/>
      <c r="K32" s="35"/>
    </row>
    <row r="33" spans="2:11" x14ac:dyDescent="0.35">
      <c r="B33" s="8" t="s">
        <v>345</v>
      </c>
      <c r="C33" s="57" t="s">
        <v>346</v>
      </c>
      <c r="D33" s="54" t="s">
        <v>347</v>
      </c>
      <c r="E33" s="6" t="s">
        <v>150</v>
      </c>
      <c r="F33" s="19">
        <v>10000000</v>
      </c>
      <c r="G33" s="24">
        <v>42720</v>
      </c>
      <c r="H33" s="24">
        <v>1.3</v>
      </c>
      <c r="I33" s="31"/>
      <c r="J33" s="31"/>
      <c r="K33" s="35"/>
    </row>
    <row r="34" spans="2:11" x14ac:dyDescent="0.35">
      <c r="C34" s="58" t="s">
        <v>175</v>
      </c>
      <c r="D34" s="54"/>
      <c r="E34" s="6"/>
      <c r="F34" s="19"/>
      <c r="G34" s="25">
        <f>SUM(XDO_?FINAL_MV?122?)</f>
        <v>2665382.6800000002</v>
      </c>
      <c r="H34" s="25">
        <f>SUM(XDO_?FINAL_PER_NET?122?)</f>
        <v>80.940000000000012</v>
      </c>
      <c r="I34" s="31"/>
      <c r="J34" s="31"/>
      <c r="K34" s="35"/>
    </row>
    <row r="35" spans="2:11" x14ac:dyDescent="0.35">
      <c r="C35" s="57"/>
      <c r="D35" s="54"/>
      <c r="E35" s="6"/>
      <c r="F35" s="19"/>
      <c r="G35" s="24"/>
      <c r="H35" s="24"/>
      <c r="I35" s="31"/>
      <c r="J35" s="31"/>
      <c r="K35" s="35"/>
    </row>
    <row r="36" spans="2:11" x14ac:dyDescent="0.35">
      <c r="C36" s="58" t="s">
        <v>3</v>
      </c>
      <c r="D36" s="54"/>
      <c r="E36" s="6"/>
      <c r="F36" s="19"/>
      <c r="G36" s="24" t="s">
        <v>2</v>
      </c>
      <c r="H36" s="24" t="s">
        <v>2</v>
      </c>
      <c r="I36" s="31"/>
      <c r="J36" s="31"/>
      <c r="K36" s="35"/>
    </row>
    <row r="37" spans="2:11" x14ac:dyDescent="0.35">
      <c r="C37" s="57"/>
      <c r="D37" s="54"/>
      <c r="E37" s="6"/>
      <c r="F37" s="19"/>
      <c r="G37" s="24"/>
      <c r="H37" s="24"/>
      <c r="I37" s="31"/>
      <c r="J37" s="31"/>
      <c r="K37" s="35"/>
    </row>
    <row r="38" spans="2:11" x14ac:dyDescent="0.35">
      <c r="C38" s="59" t="s">
        <v>4</v>
      </c>
      <c r="D38" s="54"/>
      <c r="E38" s="6"/>
      <c r="F38" s="19"/>
      <c r="G38" s="24"/>
      <c r="H38" s="24"/>
      <c r="I38" s="31"/>
      <c r="J38" s="31"/>
      <c r="K38" s="35"/>
    </row>
    <row r="39" spans="2:11" x14ac:dyDescent="0.35">
      <c r="B39" s="8" t="s">
        <v>889</v>
      </c>
      <c r="C39" s="57" t="s">
        <v>890</v>
      </c>
      <c r="D39" s="54" t="s">
        <v>891</v>
      </c>
      <c r="E39" s="6" t="s">
        <v>50</v>
      </c>
      <c r="F39" s="19">
        <v>1100000</v>
      </c>
      <c r="G39" s="24">
        <v>163708.32</v>
      </c>
      <c r="H39" s="24">
        <v>4.97</v>
      </c>
      <c r="I39" s="31"/>
      <c r="J39" s="31"/>
      <c r="K39" s="35"/>
    </row>
    <row r="40" spans="2:11" x14ac:dyDescent="0.35">
      <c r="B40" s="8" t="s">
        <v>367</v>
      </c>
      <c r="C40" s="57" t="s">
        <v>368</v>
      </c>
      <c r="D40" s="54" t="s">
        <v>369</v>
      </c>
      <c r="E40" s="6" t="s">
        <v>115</v>
      </c>
      <c r="F40" s="19">
        <v>790000</v>
      </c>
      <c r="G40" s="24">
        <v>142332.4</v>
      </c>
      <c r="H40" s="24">
        <v>4.32</v>
      </c>
      <c r="I40" s="31"/>
      <c r="J40" s="31"/>
      <c r="K40" s="35"/>
    </row>
    <row r="41" spans="2:11" x14ac:dyDescent="0.35">
      <c r="B41" s="8" t="s">
        <v>937</v>
      </c>
      <c r="C41" s="57" t="s">
        <v>938</v>
      </c>
      <c r="D41" s="54" t="s">
        <v>939</v>
      </c>
      <c r="E41" s="6" t="s">
        <v>96</v>
      </c>
      <c r="F41" s="19">
        <v>2400000</v>
      </c>
      <c r="G41" s="24">
        <v>132464.35</v>
      </c>
      <c r="H41" s="24">
        <v>4.0199999999999996</v>
      </c>
      <c r="I41" s="31"/>
      <c r="J41" s="31"/>
      <c r="K41" s="35"/>
    </row>
    <row r="42" spans="2:11" x14ac:dyDescent="0.35">
      <c r="C42" s="58" t="s">
        <v>175</v>
      </c>
      <c r="D42" s="54"/>
      <c r="E42" s="6"/>
      <c r="F42" s="19"/>
      <c r="G42" s="25">
        <v>438505.07</v>
      </c>
      <c r="H42" s="25">
        <v>13.31</v>
      </c>
      <c r="I42" s="31"/>
      <c r="J42" s="31"/>
      <c r="K42" s="35"/>
    </row>
    <row r="43" spans="2:11" x14ac:dyDescent="0.35">
      <c r="C43" s="57"/>
      <c r="D43" s="54"/>
      <c r="E43" s="6"/>
      <c r="F43" s="19"/>
      <c r="G43" s="24"/>
      <c r="H43" s="24"/>
      <c r="I43" s="31"/>
      <c r="J43" s="31"/>
      <c r="K43" s="35"/>
    </row>
    <row r="44" spans="2:11" x14ac:dyDescent="0.35">
      <c r="C44" s="59" t="s">
        <v>4944</v>
      </c>
      <c r="D44" s="54"/>
      <c r="E44" s="6"/>
      <c r="F44" s="19"/>
      <c r="G44" s="24"/>
      <c r="H44" s="24"/>
      <c r="I44" s="31"/>
      <c r="J44" s="31"/>
      <c r="K44" s="35"/>
    </row>
    <row r="45" spans="2:11" x14ac:dyDescent="0.35">
      <c r="B45" s="8" t="s">
        <v>564</v>
      </c>
      <c r="C45" s="57" t="s">
        <v>511</v>
      </c>
      <c r="D45" s="54" t="s">
        <v>565</v>
      </c>
      <c r="E45" s="6" t="s">
        <v>131</v>
      </c>
      <c r="F45" s="19">
        <v>36300</v>
      </c>
      <c r="G45" s="24">
        <v>23933.8</v>
      </c>
      <c r="H45" s="24">
        <v>0.73</v>
      </c>
      <c r="I45" s="31">
        <v>7.8512500000000003</v>
      </c>
      <c r="J45" s="31"/>
      <c r="K45" s="35" t="s">
        <v>593</v>
      </c>
    </row>
    <row r="46" spans="2:11" x14ac:dyDescent="0.35">
      <c r="C46" s="58" t="s">
        <v>175</v>
      </c>
      <c r="D46" s="54"/>
      <c r="E46" s="6"/>
      <c r="F46" s="19"/>
      <c r="G46" s="25">
        <v>23933.8</v>
      </c>
      <c r="H46" s="25">
        <v>0.73</v>
      </c>
      <c r="I46" s="31"/>
      <c r="J46" s="31"/>
      <c r="K46" s="35"/>
    </row>
    <row r="47" spans="2:11" x14ac:dyDescent="0.35">
      <c r="C47" s="57"/>
      <c r="D47" s="54"/>
      <c r="E47" s="6"/>
      <c r="F47" s="19"/>
      <c r="G47" s="24"/>
      <c r="H47" s="24"/>
      <c r="I47" s="31"/>
      <c r="J47" s="31"/>
      <c r="K47" s="35"/>
    </row>
    <row r="48" spans="2:11" x14ac:dyDescent="0.35">
      <c r="C48" s="58" t="s">
        <v>5</v>
      </c>
      <c r="D48" s="54"/>
      <c r="E48" s="6"/>
      <c r="F48" s="19"/>
      <c r="G48" s="24"/>
      <c r="H48" s="24"/>
      <c r="I48" s="31"/>
      <c r="J48" s="31"/>
      <c r="K48" s="35"/>
    </row>
    <row r="49" spans="1:11" x14ac:dyDescent="0.35">
      <c r="C49" s="57"/>
      <c r="D49" s="54"/>
      <c r="E49" s="6"/>
      <c r="F49" s="19"/>
      <c r="G49" s="24"/>
      <c r="H49" s="24"/>
      <c r="I49" s="31"/>
      <c r="J49" s="31"/>
      <c r="K49" s="35"/>
    </row>
    <row r="50" spans="1:11" x14ac:dyDescent="0.35">
      <c r="C50" s="58" t="s">
        <v>6</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7</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8</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9</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C58" s="58" t="s">
        <v>10</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A60" s="10"/>
      <c r="B60" s="28"/>
      <c r="C60" s="58" t="s">
        <v>11</v>
      </c>
      <c r="D60" s="54"/>
      <c r="E60" s="6"/>
      <c r="F60" s="19"/>
      <c r="G60" s="24"/>
      <c r="H60" s="24"/>
      <c r="I60" s="31"/>
      <c r="J60" s="31"/>
      <c r="K60" s="35"/>
    </row>
    <row r="61" spans="1:11" x14ac:dyDescent="0.35">
      <c r="A61" s="28"/>
      <c r="B61" s="28"/>
      <c r="C61" s="58" t="s">
        <v>13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14</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11" x14ac:dyDescent="0.35">
      <c r="C65" s="59" t="s">
        <v>15</v>
      </c>
      <c r="D65" s="54"/>
      <c r="E65" s="6"/>
      <c r="F65" s="19"/>
      <c r="G65" s="24"/>
      <c r="H65" s="24"/>
      <c r="I65" s="31"/>
      <c r="J65" s="31"/>
      <c r="K65" s="35"/>
    </row>
    <row r="66" spans="1:11" x14ac:dyDescent="0.35">
      <c r="B66" s="8" t="s">
        <v>186</v>
      </c>
      <c r="C66" s="57" t="s">
        <v>187</v>
      </c>
      <c r="D66" s="54" t="s">
        <v>188</v>
      </c>
      <c r="E66" s="6" t="s">
        <v>189</v>
      </c>
      <c r="F66" s="19">
        <v>7500000</v>
      </c>
      <c r="G66" s="24">
        <v>7375.55</v>
      </c>
      <c r="H66" s="24">
        <v>0.22</v>
      </c>
      <c r="I66" s="31">
        <v>6.4154</v>
      </c>
      <c r="J66" s="31"/>
      <c r="K66" s="35"/>
    </row>
    <row r="67" spans="1:11" x14ac:dyDescent="0.35">
      <c r="C67" s="58" t="s">
        <v>175</v>
      </c>
      <c r="D67" s="54"/>
      <c r="E67" s="6"/>
      <c r="F67" s="19"/>
      <c r="G67" s="25">
        <v>7375.55</v>
      </c>
      <c r="H67" s="25">
        <v>0.22</v>
      </c>
      <c r="I67" s="31"/>
      <c r="J67" s="31"/>
      <c r="K67" s="35"/>
    </row>
    <row r="68" spans="1:11" x14ac:dyDescent="0.35">
      <c r="C68" s="57"/>
      <c r="D68" s="54"/>
      <c r="E68" s="6"/>
      <c r="F68" s="19"/>
      <c r="G68" s="24"/>
      <c r="H68" s="24"/>
      <c r="I68" s="31"/>
      <c r="J68" s="31"/>
      <c r="K68" s="35"/>
    </row>
    <row r="69" spans="1:11" x14ac:dyDescent="0.35">
      <c r="C69" s="58" t="s">
        <v>16</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C71" s="58" t="s">
        <v>17</v>
      </c>
      <c r="D71" s="54"/>
      <c r="E71" s="6"/>
      <c r="F71" s="19"/>
      <c r="G71" s="24" t="s">
        <v>2</v>
      </c>
      <c r="H71" s="24" t="s">
        <v>2</v>
      </c>
      <c r="I71" s="31"/>
      <c r="J71" s="31"/>
      <c r="K71" s="35"/>
    </row>
    <row r="72" spans="1:11" x14ac:dyDescent="0.35">
      <c r="C72" s="57"/>
      <c r="D72" s="54"/>
      <c r="E72" s="6"/>
      <c r="F72" s="19"/>
      <c r="G72" s="24"/>
      <c r="H72" s="24"/>
      <c r="I72" s="31"/>
      <c r="J72" s="31"/>
      <c r="K72" s="35"/>
    </row>
    <row r="73" spans="1:11" x14ac:dyDescent="0.35">
      <c r="A73" s="10"/>
      <c r="B73" s="28"/>
      <c r="C73" s="58" t="s">
        <v>18</v>
      </c>
      <c r="D73" s="54"/>
      <c r="E73" s="6"/>
      <c r="F73" s="19"/>
      <c r="G73" s="24"/>
      <c r="H73" s="24"/>
      <c r="I73" s="31"/>
      <c r="J73" s="31"/>
      <c r="K73" s="35"/>
    </row>
    <row r="74" spans="1:11" x14ac:dyDescent="0.35">
      <c r="A74" s="28"/>
      <c r="B74" s="28"/>
      <c r="C74" s="58" t="s">
        <v>19</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20</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21</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A80" s="28"/>
      <c r="B80" s="28"/>
      <c r="C80" s="58" t="s">
        <v>22</v>
      </c>
      <c r="D80" s="54"/>
      <c r="E80" s="6"/>
      <c r="F80" s="19"/>
      <c r="G80" s="24" t="s">
        <v>2</v>
      </c>
      <c r="H80" s="24" t="s">
        <v>2</v>
      </c>
      <c r="I80" s="31"/>
      <c r="J80" s="31"/>
      <c r="K80" s="35"/>
    </row>
    <row r="81" spans="1:54" x14ac:dyDescent="0.35">
      <c r="A81" s="28"/>
      <c r="B81" s="28"/>
      <c r="C81" s="58"/>
      <c r="D81" s="54"/>
      <c r="E81" s="6"/>
      <c r="F81" s="19"/>
      <c r="G81" s="24"/>
      <c r="H81" s="24"/>
      <c r="I81" s="31"/>
      <c r="J81" s="31"/>
      <c r="K81" s="35"/>
    </row>
    <row r="82" spans="1:54" x14ac:dyDescent="0.35">
      <c r="A82" s="28"/>
      <c r="B82" s="28"/>
      <c r="C82" s="58" t="s">
        <v>23</v>
      </c>
      <c r="D82" s="54"/>
      <c r="E82" s="6"/>
      <c r="F82" s="19"/>
      <c r="G82" s="24" t="s">
        <v>2</v>
      </c>
      <c r="H82" s="24" t="s">
        <v>2</v>
      </c>
      <c r="I82" s="31"/>
      <c r="J82" s="31"/>
      <c r="K82" s="35"/>
    </row>
    <row r="83" spans="1:54" x14ac:dyDescent="0.35">
      <c r="A83" s="28"/>
      <c r="B83" s="28"/>
      <c r="C83" s="58"/>
      <c r="D83" s="54"/>
      <c r="E83" s="6"/>
      <c r="F83" s="19"/>
      <c r="G83" s="24"/>
      <c r="H83" s="24"/>
      <c r="I83" s="31"/>
      <c r="J83" s="31"/>
      <c r="K83" s="35"/>
    </row>
    <row r="84" spans="1:54" x14ac:dyDescent="0.35">
      <c r="C84" s="59" t="s">
        <v>24</v>
      </c>
      <c r="D84" s="54"/>
      <c r="E84" s="6"/>
      <c r="F84" s="19"/>
      <c r="G84" s="24"/>
      <c r="H84" s="24"/>
      <c r="I84" s="31"/>
      <c r="J84" s="31"/>
      <c r="K84" s="35"/>
    </row>
    <row r="85" spans="1:54" x14ac:dyDescent="0.35">
      <c r="B85" s="8" t="s">
        <v>190</v>
      </c>
      <c r="C85" s="57" t="s">
        <v>191</v>
      </c>
      <c r="D85" s="54"/>
      <c r="E85" s="6"/>
      <c r="F85" s="19"/>
      <c r="G85" s="24">
        <v>218740.22</v>
      </c>
      <c r="H85" s="24">
        <v>6.64</v>
      </c>
      <c r="I85" s="31"/>
      <c r="J85" s="31"/>
      <c r="K85" s="35"/>
    </row>
    <row r="86" spans="1:54" x14ac:dyDescent="0.35">
      <c r="C86" s="58" t="s">
        <v>175</v>
      </c>
      <c r="D86" s="54"/>
      <c r="E86" s="6"/>
      <c r="F86" s="19"/>
      <c r="G86" s="25">
        <v>218740.22</v>
      </c>
      <c r="H86" s="25">
        <v>6.64</v>
      </c>
      <c r="I86" s="31"/>
      <c r="J86" s="31"/>
      <c r="K86" s="35"/>
    </row>
    <row r="87" spans="1:54" x14ac:dyDescent="0.35">
      <c r="C87" s="57"/>
      <c r="D87" s="54"/>
      <c r="E87" s="6"/>
      <c r="F87" s="19"/>
      <c r="G87" s="24"/>
      <c r="H87" s="24"/>
      <c r="I87" s="31"/>
      <c r="J87" s="31"/>
      <c r="K87" s="35"/>
    </row>
    <row r="88" spans="1:54" x14ac:dyDescent="0.35">
      <c r="A88" s="10"/>
      <c r="B88" s="28"/>
      <c r="C88" s="58" t="s">
        <v>25</v>
      </c>
      <c r="D88" s="54"/>
      <c r="E88" s="6"/>
      <c r="F88" s="19"/>
      <c r="G88" s="24"/>
      <c r="H88" s="24"/>
      <c r="I88" s="31"/>
      <c r="J88" s="31"/>
      <c r="K88" s="35"/>
    </row>
    <row r="89" spans="1:54" s="2" customFormat="1" ht="13.5" x14ac:dyDescent="0.35">
      <c r="A89" s="28"/>
      <c r="B89" s="28"/>
      <c r="C89" s="57" t="s">
        <v>4926</v>
      </c>
      <c r="D89" s="54"/>
      <c r="E89" s="6"/>
      <c r="F89" s="19"/>
      <c r="G89" s="24">
        <v>1520</v>
      </c>
      <c r="H89" s="24">
        <v>0.05</v>
      </c>
      <c r="I89" s="31"/>
      <c r="J89" s="31"/>
      <c r="K89" s="35"/>
      <c r="L89" s="3"/>
      <c r="AI89" s="3"/>
      <c r="AV89" s="3"/>
      <c r="AX89" s="3"/>
      <c r="BB89" s="3"/>
    </row>
    <row r="90" spans="1:54" x14ac:dyDescent="0.35">
      <c r="B90" s="8"/>
      <c r="C90" s="57" t="s">
        <v>192</v>
      </c>
      <c r="D90" s="54"/>
      <c r="E90" s="6"/>
      <c r="F90" s="19"/>
      <c r="G90" s="24">
        <v>-62539.7</v>
      </c>
      <c r="H90" s="24">
        <v>-1.8900000000000001</v>
      </c>
      <c r="I90" s="31"/>
      <c r="J90" s="31"/>
      <c r="K90" s="35"/>
    </row>
    <row r="91" spans="1:54" x14ac:dyDescent="0.35">
      <c r="C91" s="58" t="s">
        <v>175</v>
      </c>
      <c r="D91" s="54"/>
      <c r="E91" s="6"/>
      <c r="F91" s="19"/>
      <c r="G91" s="25">
        <v>-61019.7</v>
      </c>
      <c r="H91" s="25">
        <v>-1.84</v>
      </c>
      <c r="I91" s="31"/>
      <c r="J91" s="31"/>
      <c r="K91" s="35"/>
    </row>
    <row r="92" spans="1:54" x14ac:dyDescent="0.35">
      <c r="C92" s="57"/>
      <c r="D92" s="54"/>
      <c r="E92" s="6"/>
      <c r="F92" s="19"/>
      <c r="G92" s="24"/>
      <c r="H92" s="24"/>
      <c r="I92" s="31"/>
      <c r="J92" s="31"/>
      <c r="K92" s="35"/>
    </row>
    <row r="93" spans="1:54" x14ac:dyDescent="0.35">
      <c r="C93" s="60" t="s">
        <v>193</v>
      </c>
      <c r="D93" s="55"/>
      <c r="E93" s="5"/>
      <c r="F93" s="20"/>
      <c r="G93" s="26">
        <v>3292917.62</v>
      </c>
      <c r="H93" s="26">
        <v>100</v>
      </c>
      <c r="I93" s="32"/>
      <c r="J93" s="32"/>
      <c r="K93" s="36"/>
    </row>
    <row r="96" spans="1:54" x14ac:dyDescent="0.35">
      <c r="C96" s="1" t="s">
        <v>194</v>
      </c>
    </row>
    <row r="97" spans="3:11" x14ac:dyDescent="0.35">
      <c r="C97" s="37" t="s">
        <v>195</v>
      </c>
      <c r="D97" s="37"/>
      <c r="E97" s="37"/>
      <c r="F97" s="37"/>
      <c r="G97" s="37"/>
      <c r="H97" s="37"/>
      <c r="I97" s="37"/>
      <c r="J97" s="37"/>
      <c r="K97" s="37"/>
    </row>
    <row r="98" spans="3:11" x14ac:dyDescent="0.35">
      <c r="C98" s="2" t="s">
        <v>196</v>
      </c>
    </row>
    <row r="99" spans="3:11" x14ac:dyDescent="0.35">
      <c r="C99" s="2" t="s">
        <v>197</v>
      </c>
    </row>
    <row r="100" spans="3:11" ht="30" customHeight="1" x14ac:dyDescent="0.35">
      <c r="C100" s="89" t="s">
        <v>198</v>
      </c>
      <c r="D100" s="90"/>
      <c r="E100" s="90"/>
      <c r="F100" s="90"/>
      <c r="G100" s="90"/>
      <c r="H100" s="90"/>
      <c r="I100" s="90"/>
      <c r="J100" s="90"/>
      <c r="K100" s="90"/>
    </row>
    <row r="101" spans="3:11" x14ac:dyDescent="0.35">
      <c r="C101" s="2" t="s">
        <v>199</v>
      </c>
    </row>
    <row r="103" spans="3:11" x14ac:dyDescent="0.35">
      <c r="C103" s="86" t="s">
        <v>5013</v>
      </c>
      <c r="E103" s="86" t="s">
        <v>5014</v>
      </c>
      <c r="F103" s="87"/>
    </row>
    <row r="104" spans="3:11" x14ac:dyDescent="0.35">
      <c r="E104" s="2" t="s">
        <v>5017</v>
      </c>
    </row>
  </sheetData>
  <mergeCells count="1">
    <mergeCell ref="C100:K100"/>
  </mergeCells>
  <hyperlinks>
    <hyperlink ref="J2" location="'Index'!A1" display="'Index'!A1" xr:uid="{A66EA69B-4A4F-4832-BF72-0A0080E73024}"/>
  </hyperlinks>
  <pageMargins left="0.7" right="0.7" top="0.75" bottom="0.75" header="0.3" footer="0.3"/>
  <pageSetup orientation="portrait" horizont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2607-5894-4ED7-A279-3F4B6C5932CA}">
  <sheetPr codeName="Sheet119"/>
  <dimension ref="A1:IV176"/>
  <sheetViews>
    <sheetView showGridLines="0" zoomScale="90" zoomScaleNormal="90" workbookViewId="0">
      <pane ySplit="6" topLeftCell="A15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1744</v>
      </c>
      <c r="J2" s="38" t="s">
        <v>4693</v>
      </c>
    </row>
    <row r="3" spans="1:54" ht="16" x14ac:dyDescent="0.4">
      <c r="C3" s="1" t="s">
        <v>28</v>
      </c>
      <c r="D3" s="21" t="s">
        <v>1745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72</v>
      </c>
      <c r="C10" s="57" t="s">
        <v>73</v>
      </c>
      <c r="D10" s="54" t="s">
        <v>74</v>
      </c>
      <c r="E10" s="6" t="s">
        <v>75</v>
      </c>
      <c r="F10" s="19">
        <v>1370000</v>
      </c>
      <c r="G10" s="24">
        <v>16441.37</v>
      </c>
      <c r="H10" s="24">
        <v>1.72</v>
      </c>
      <c r="I10" s="31"/>
      <c r="J10" s="31"/>
      <c r="K10" s="35"/>
    </row>
    <row r="11" spans="1:54" x14ac:dyDescent="0.35">
      <c r="B11" s="8" t="s">
        <v>44</v>
      </c>
      <c r="C11" s="57" t="s">
        <v>45</v>
      </c>
      <c r="D11" s="54" t="s">
        <v>46</v>
      </c>
      <c r="E11" s="6" t="s">
        <v>43</v>
      </c>
      <c r="F11" s="19">
        <v>1200000</v>
      </c>
      <c r="G11" s="24">
        <v>14449.2</v>
      </c>
      <c r="H11" s="24">
        <v>1.51</v>
      </c>
      <c r="I11" s="31"/>
      <c r="J11" s="31"/>
      <c r="K11" s="35"/>
    </row>
    <row r="12" spans="1:54" x14ac:dyDescent="0.35">
      <c r="B12" s="8" t="s">
        <v>47</v>
      </c>
      <c r="C12" s="57" t="s">
        <v>48</v>
      </c>
      <c r="D12" s="54" t="s">
        <v>49</v>
      </c>
      <c r="E12" s="6" t="s">
        <v>50</v>
      </c>
      <c r="F12" s="19">
        <v>740000</v>
      </c>
      <c r="G12" s="24">
        <v>12488.98</v>
      </c>
      <c r="H12" s="24">
        <v>1.31</v>
      </c>
      <c r="I12" s="31"/>
      <c r="J12" s="31"/>
      <c r="K12" s="35"/>
    </row>
    <row r="13" spans="1:54" x14ac:dyDescent="0.35">
      <c r="B13" s="8" t="s">
        <v>524</v>
      </c>
      <c r="C13" s="57" t="s">
        <v>525</v>
      </c>
      <c r="D13" s="54" t="s">
        <v>526</v>
      </c>
      <c r="E13" s="6" t="s">
        <v>82</v>
      </c>
      <c r="F13" s="19">
        <v>146000</v>
      </c>
      <c r="G13" s="24">
        <v>12454.24</v>
      </c>
      <c r="H13" s="24">
        <v>1.3</v>
      </c>
      <c r="I13" s="31"/>
      <c r="J13" s="31"/>
      <c r="K13" s="35"/>
    </row>
    <row r="14" spans="1:54" x14ac:dyDescent="0.35">
      <c r="B14" s="8" t="s">
        <v>1746</v>
      </c>
      <c r="C14" s="57" t="s">
        <v>1747</v>
      </c>
      <c r="D14" s="54" t="s">
        <v>1748</v>
      </c>
      <c r="E14" s="6" t="s">
        <v>82</v>
      </c>
      <c r="F14" s="19">
        <v>650000</v>
      </c>
      <c r="G14" s="24">
        <v>10956.08</v>
      </c>
      <c r="H14" s="24">
        <v>1.1499999999999999</v>
      </c>
      <c r="I14" s="31"/>
      <c r="J14" s="31"/>
      <c r="K14" s="35"/>
    </row>
    <row r="15" spans="1:54" x14ac:dyDescent="0.35">
      <c r="B15" s="8" t="s">
        <v>51</v>
      </c>
      <c r="C15" s="57" t="s">
        <v>52</v>
      </c>
      <c r="D15" s="54" t="s">
        <v>53</v>
      </c>
      <c r="E15" s="6" t="s">
        <v>43</v>
      </c>
      <c r="F15" s="19">
        <v>1010000</v>
      </c>
      <c r="G15" s="24">
        <v>10257.06</v>
      </c>
      <c r="H15" s="24">
        <v>1.07</v>
      </c>
      <c r="I15" s="31"/>
      <c r="J15" s="31"/>
      <c r="K15" s="35"/>
    </row>
    <row r="16" spans="1:54" x14ac:dyDescent="0.35">
      <c r="B16" s="8" t="s">
        <v>61</v>
      </c>
      <c r="C16" s="57" t="s">
        <v>62</v>
      </c>
      <c r="D16" s="54" t="s">
        <v>63</v>
      </c>
      <c r="E16" s="6" t="s">
        <v>50</v>
      </c>
      <c r="F16" s="19">
        <v>272000</v>
      </c>
      <c r="G16" s="24">
        <v>9474.44</v>
      </c>
      <c r="H16" s="24">
        <v>0.99</v>
      </c>
      <c r="I16" s="31"/>
      <c r="J16" s="31"/>
      <c r="K16" s="35"/>
    </row>
    <row r="17" spans="2:11" x14ac:dyDescent="0.35">
      <c r="B17" s="8" t="s">
        <v>478</v>
      </c>
      <c r="C17" s="57" t="s">
        <v>479</v>
      </c>
      <c r="D17" s="54" t="s">
        <v>480</v>
      </c>
      <c r="E17" s="6" t="s">
        <v>306</v>
      </c>
      <c r="F17" s="19">
        <v>1030000</v>
      </c>
      <c r="G17" s="24">
        <v>8810.11</v>
      </c>
      <c r="H17" s="24">
        <v>0.92</v>
      </c>
      <c r="I17" s="31"/>
      <c r="J17" s="31"/>
      <c r="K17" s="35"/>
    </row>
    <row r="18" spans="2:11" x14ac:dyDescent="0.35">
      <c r="B18" s="8" t="s">
        <v>434</v>
      </c>
      <c r="C18" s="57" t="s">
        <v>435</v>
      </c>
      <c r="D18" s="54" t="s">
        <v>436</v>
      </c>
      <c r="E18" s="6" t="s">
        <v>135</v>
      </c>
      <c r="F18" s="19">
        <v>481630</v>
      </c>
      <c r="G18" s="24">
        <v>6925.12</v>
      </c>
      <c r="H18" s="24">
        <v>0.72</v>
      </c>
      <c r="I18" s="31"/>
      <c r="J18" s="31"/>
      <c r="K18" s="35"/>
    </row>
    <row r="19" spans="2:11" x14ac:dyDescent="0.35">
      <c r="B19" s="8" t="s">
        <v>212</v>
      </c>
      <c r="C19" s="57" t="s">
        <v>213</v>
      </c>
      <c r="D19" s="54" t="s">
        <v>214</v>
      </c>
      <c r="E19" s="6" t="s">
        <v>215</v>
      </c>
      <c r="F19" s="19">
        <v>182000</v>
      </c>
      <c r="G19" s="24">
        <v>6603.51</v>
      </c>
      <c r="H19" s="24">
        <v>0.69</v>
      </c>
      <c r="I19" s="31"/>
      <c r="J19" s="31"/>
      <c r="K19" s="35"/>
    </row>
    <row r="20" spans="2:11" x14ac:dyDescent="0.35">
      <c r="B20" s="8" t="s">
        <v>76</v>
      </c>
      <c r="C20" s="57" t="s">
        <v>77</v>
      </c>
      <c r="D20" s="54" t="s">
        <v>78</v>
      </c>
      <c r="E20" s="6" t="s">
        <v>43</v>
      </c>
      <c r="F20" s="19">
        <v>920000</v>
      </c>
      <c r="G20" s="24">
        <v>6336.96</v>
      </c>
      <c r="H20" s="24">
        <v>0.66</v>
      </c>
      <c r="I20" s="31"/>
      <c r="J20" s="31"/>
      <c r="K20" s="35"/>
    </row>
    <row r="21" spans="2:11" x14ac:dyDescent="0.35">
      <c r="B21" s="8" t="s">
        <v>284</v>
      </c>
      <c r="C21" s="57" t="s">
        <v>285</v>
      </c>
      <c r="D21" s="54" t="s">
        <v>286</v>
      </c>
      <c r="E21" s="6" t="s">
        <v>57</v>
      </c>
      <c r="F21" s="19">
        <v>550000</v>
      </c>
      <c r="G21" s="24">
        <v>5529.43</v>
      </c>
      <c r="H21" s="24">
        <v>0.57999999999999996</v>
      </c>
      <c r="I21" s="31"/>
      <c r="J21" s="31"/>
      <c r="K21" s="35"/>
    </row>
    <row r="22" spans="2:11" x14ac:dyDescent="0.35">
      <c r="B22" s="8" t="s">
        <v>124</v>
      </c>
      <c r="C22" s="57" t="s">
        <v>125</v>
      </c>
      <c r="D22" s="54" t="s">
        <v>126</v>
      </c>
      <c r="E22" s="6" t="s">
        <v>127</v>
      </c>
      <c r="F22" s="19">
        <v>830000</v>
      </c>
      <c r="G22" s="24">
        <v>5196.63</v>
      </c>
      <c r="H22" s="24">
        <v>0.54</v>
      </c>
      <c r="I22" s="31"/>
      <c r="J22" s="31"/>
      <c r="K22" s="35"/>
    </row>
    <row r="23" spans="2:11" x14ac:dyDescent="0.35">
      <c r="B23" s="8" t="s">
        <v>108</v>
      </c>
      <c r="C23" s="57" t="s">
        <v>109</v>
      </c>
      <c r="D23" s="54" t="s">
        <v>110</v>
      </c>
      <c r="E23" s="6" t="s">
        <v>111</v>
      </c>
      <c r="F23" s="19">
        <v>12446</v>
      </c>
      <c r="G23" s="24">
        <v>5042.62</v>
      </c>
      <c r="H23" s="24">
        <v>0.53</v>
      </c>
      <c r="I23" s="31"/>
      <c r="J23" s="31"/>
      <c r="K23" s="35"/>
    </row>
    <row r="24" spans="2:11" x14ac:dyDescent="0.35">
      <c r="B24" s="8" t="s">
        <v>228</v>
      </c>
      <c r="C24" s="57" t="s">
        <v>229</v>
      </c>
      <c r="D24" s="54" t="s">
        <v>230</v>
      </c>
      <c r="E24" s="6" t="s">
        <v>96</v>
      </c>
      <c r="F24" s="19">
        <v>318846</v>
      </c>
      <c r="G24" s="24">
        <v>4951.04</v>
      </c>
      <c r="H24" s="24">
        <v>0.52</v>
      </c>
      <c r="I24" s="31"/>
      <c r="J24" s="31"/>
      <c r="K24" s="35"/>
    </row>
    <row r="25" spans="2:11" x14ac:dyDescent="0.35">
      <c r="B25" s="8" t="s">
        <v>1749</v>
      </c>
      <c r="C25" s="57" t="s">
        <v>1750</v>
      </c>
      <c r="D25" s="54" t="s">
        <v>1751</v>
      </c>
      <c r="E25" s="6" t="s">
        <v>487</v>
      </c>
      <c r="F25" s="19">
        <v>1100000</v>
      </c>
      <c r="G25" s="24">
        <v>4886.75</v>
      </c>
      <c r="H25" s="24">
        <v>0.51</v>
      </c>
      <c r="I25" s="31"/>
      <c r="J25" s="31"/>
      <c r="K25" s="35"/>
    </row>
    <row r="26" spans="2:11" x14ac:dyDescent="0.35">
      <c r="B26" s="8" t="s">
        <v>1752</v>
      </c>
      <c r="C26" s="57" t="s">
        <v>1753</v>
      </c>
      <c r="D26" s="54" t="s">
        <v>1754</v>
      </c>
      <c r="E26" s="6" t="s">
        <v>135</v>
      </c>
      <c r="F26" s="19">
        <v>1160283</v>
      </c>
      <c r="G26" s="24">
        <v>4541.93</v>
      </c>
      <c r="H26" s="24">
        <v>0.48</v>
      </c>
      <c r="I26" s="31"/>
      <c r="J26" s="31"/>
      <c r="K26" s="35"/>
    </row>
    <row r="27" spans="2:11" x14ac:dyDescent="0.35">
      <c r="B27" s="8" t="s">
        <v>40</v>
      </c>
      <c r="C27" s="57" t="s">
        <v>41</v>
      </c>
      <c r="D27" s="54" t="s">
        <v>42</v>
      </c>
      <c r="E27" s="6" t="s">
        <v>43</v>
      </c>
      <c r="F27" s="19">
        <v>260000</v>
      </c>
      <c r="G27" s="24">
        <v>4504.24</v>
      </c>
      <c r="H27" s="24">
        <v>0.47</v>
      </c>
      <c r="I27" s="31"/>
      <c r="J27" s="31"/>
      <c r="K27" s="35"/>
    </row>
    <row r="28" spans="2:11" x14ac:dyDescent="0.35">
      <c r="B28" s="8" t="s">
        <v>247</v>
      </c>
      <c r="C28" s="57" t="s">
        <v>248</v>
      </c>
      <c r="D28" s="54" t="s">
        <v>249</v>
      </c>
      <c r="E28" s="6" t="s">
        <v>131</v>
      </c>
      <c r="F28" s="19">
        <v>39367</v>
      </c>
      <c r="G28" s="24">
        <v>4307.5</v>
      </c>
      <c r="H28" s="24">
        <v>0.45</v>
      </c>
      <c r="I28" s="31"/>
      <c r="J28" s="31"/>
      <c r="K28" s="35"/>
    </row>
    <row r="29" spans="2:11" x14ac:dyDescent="0.35">
      <c r="B29" s="8" t="s">
        <v>354</v>
      </c>
      <c r="C29" s="57" t="s">
        <v>355</v>
      </c>
      <c r="D29" s="54" t="s">
        <v>356</v>
      </c>
      <c r="E29" s="6" t="s">
        <v>135</v>
      </c>
      <c r="F29" s="19">
        <v>2476176</v>
      </c>
      <c r="G29" s="24">
        <v>4229.0600000000004</v>
      </c>
      <c r="H29" s="24">
        <v>0.44</v>
      </c>
      <c r="I29" s="31"/>
      <c r="J29" s="31"/>
      <c r="K29" s="35"/>
    </row>
    <row r="30" spans="2:11" x14ac:dyDescent="0.35">
      <c r="B30" s="8" t="s">
        <v>1755</v>
      </c>
      <c r="C30" s="57" t="s">
        <v>1756</v>
      </c>
      <c r="D30" s="54" t="s">
        <v>1757</v>
      </c>
      <c r="E30" s="6" t="s">
        <v>82</v>
      </c>
      <c r="F30" s="19">
        <v>1371296</v>
      </c>
      <c r="G30" s="24">
        <v>4217.42</v>
      </c>
      <c r="H30" s="24">
        <v>0.44</v>
      </c>
      <c r="I30" s="31"/>
      <c r="J30" s="31"/>
      <c r="K30" s="35"/>
    </row>
    <row r="31" spans="2:11" x14ac:dyDescent="0.35">
      <c r="B31" s="8" t="s">
        <v>266</v>
      </c>
      <c r="C31" s="57" t="s">
        <v>267</v>
      </c>
      <c r="D31" s="54" t="s">
        <v>268</v>
      </c>
      <c r="E31" s="6" t="s">
        <v>164</v>
      </c>
      <c r="F31" s="19">
        <v>398000</v>
      </c>
      <c r="G31" s="24">
        <v>4000.5</v>
      </c>
      <c r="H31" s="24">
        <v>0.42</v>
      </c>
      <c r="I31" s="31"/>
      <c r="J31" s="31"/>
      <c r="K31" s="35"/>
    </row>
    <row r="32" spans="2:11" x14ac:dyDescent="0.35">
      <c r="B32" s="8" t="s">
        <v>997</v>
      </c>
      <c r="C32" s="57" t="s">
        <v>998</v>
      </c>
      <c r="D32" s="54" t="s">
        <v>999</v>
      </c>
      <c r="E32" s="6" t="s">
        <v>135</v>
      </c>
      <c r="F32" s="19">
        <v>470000</v>
      </c>
      <c r="G32" s="24">
        <v>3908.76</v>
      </c>
      <c r="H32" s="24">
        <v>0.41</v>
      </c>
      <c r="I32" s="31"/>
      <c r="J32" s="31"/>
      <c r="K32" s="35"/>
    </row>
    <row r="33" spans="2:11" x14ac:dyDescent="0.35">
      <c r="B33" s="8" t="s">
        <v>313</v>
      </c>
      <c r="C33" s="57" t="s">
        <v>314</v>
      </c>
      <c r="D33" s="54" t="s">
        <v>315</v>
      </c>
      <c r="E33" s="6" t="s">
        <v>316</v>
      </c>
      <c r="F33" s="19">
        <v>397461</v>
      </c>
      <c r="G33" s="24">
        <v>3865.11</v>
      </c>
      <c r="H33" s="24">
        <v>0.4</v>
      </c>
      <c r="I33" s="31"/>
      <c r="J33" s="31"/>
      <c r="K33" s="35"/>
    </row>
    <row r="34" spans="2:11" x14ac:dyDescent="0.35">
      <c r="B34" s="8" t="s">
        <v>128</v>
      </c>
      <c r="C34" s="57" t="s">
        <v>129</v>
      </c>
      <c r="D34" s="54" t="s">
        <v>130</v>
      </c>
      <c r="E34" s="6" t="s">
        <v>131</v>
      </c>
      <c r="F34" s="19">
        <v>754305</v>
      </c>
      <c r="G34" s="24">
        <v>3725.51</v>
      </c>
      <c r="H34" s="24">
        <v>0.39</v>
      </c>
      <c r="I34" s="31"/>
      <c r="J34" s="31"/>
      <c r="K34" s="35"/>
    </row>
    <row r="35" spans="2:11" x14ac:dyDescent="0.35">
      <c r="B35" s="8" t="s">
        <v>824</v>
      </c>
      <c r="C35" s="57" t="s">
        <v>825</v>
      </c>
      <c r="D35" s="54" t="s">
        <v>826</v>
      </c>
      <c r="E35" s="6" t="s">
        <v>316</v>
      </c>
      <c r="F35" s="19">
        <v>511536</v>
      </c>
      <c r="G35" s="24">
        <v>3543.15</v>
      </c>
      <c r="H35" s="24">
        <v>0.37</v>
      </c>
      <c r="I35" s="31"/>
      <c r="J35" s="31"/>
      <c r="K35" s="35"/>
    </row>
    <row r="36" spans="2:11" x14ac:dyDescent="0.35">
      <c r="B36" s="8" t="s">
        <v>310</v>
      </c>
      <c r="C36" s="57" t="s">
        <v>311</v>
      </c>
      <c r="D36" s="54" t="s">
        <v>312</v>
      </c>
      <c r="E36" s="6" t="s">
        <v>71</v>
      </c>
      <c r="F36" s="19">
        <v>750613</v>
      </c>
      <c r="G36" s="24">
        <v>2352.8000000000002</v>
      </c>
      <c r="H36" s="24">
        <v>0.25</v>
      </c>
      <c r="I36" s="31"/>
      <c r="J36" s="31"/>
      <c r="K36" s="35"/>
    </row>
    <row r="37" spans="2:11" x14ac:dyDescent="0.35">
      <c r="B37" s="8" t="s">
        <v>329</v>
      </c>
      <c r="C37" s="57" t="s">
        <v>330</v>
      </c>
      <c r="D37" s="54" t="s">
        <v>331</v>
      </c>
      <c r="E37" s="6" t="s">
        <v>150</v>
      </c>
      <c r="F37" s="19">
        <v>318337</v>
      </c>
      <c r="G37" s="24">
        <v>2268.9499999999998</v>
      </c>
      <c r="H37" s="24">
        <v>0.24</v>
      </c>
      <c r="I37" s="31"/>
      <c r="J37" s="31"/>
      <c r="K37" s="35"/>
    </row>
    <row r="38" spans="2:11" x14ac:dyDescent="0.35">
      <c r="B38" s="8" t="s">
        <v>928</v>
      </c>
      <c r="C38" s="57" t="s">
        <v>929</v>
      </c>
      <c r="D38" s="54" t="s">
        <v>930</v>
      </c>
      <c r="E38" s="6" t="s">
        <v>96</v>
      </c>
      <c r="F38" s="19">
        <v>478032</v>
      </c>
      <c r="G38" s="24">
        <v>2177.44</v>
      </c>
      <c r="H38" s="24">
        <v>0.23</v>
      </c>
      <c r="I38" s="31"/>
      <c r="J38" s="31"/>
      <c r="K38" s="35"/>
    </row>
    <row r="39" spans="2:11" x14ac:dyDescent="0.35">
      <c r="B39" s="8" t="s">
        <v>1758</v>
      </c>
      <c r="C39" s="57" t="s">
        <v>1759</v>
      </c>
      <c r="D39" s="54" t="s">
        <v>1760</v>
      </c>
      <c r="E39" s="6" t="s">
        <v>202</v>
      </c>
      <c r="F39" s="19">
        <v>442474</v>
      </c>
      <c r="G39" s="24">
        <v>1996.89</v>
      </c>
      <c r="H39" s="24">
        <v>0.21</v>
      </c>
      <c r="I39" s="31"/>
      <c r="J39" s="31"/>
      <c r="K39" s="35"/>
    </row>
    <row r="40" spans="2:11" x14ac:dyDescent="0.35">
      <c r="B40" s="8" t="s">
        <v>973</v>
      </c>
      <c r="C40" s="57" t="s">
        <v>974</v>
      </c>
      <c r="D40" s="54" t="s">
        <v>975</v>
      </c>
      <c r="E40" s="6" t="s">
        <v>215</v>
      </c>
      <c r="F40" s="19">
        <v>1236907</v>
      </c>
      <c r="G40" s="24">
        <v>1928.71</v>
      </c>
      <c r="H40" s="24">
        <v>0.2</v>
      </c>
      <c r="I40" s="31"/>
      <c r="J40" s="31"/>
      <c r="K40" s="35"/>
    </row>
    <row r="41" spans="2:11" x14ac:dyDescent="0.35">
      <c r="B41" s="8" t="s">
        <v>449</v>
      </c>
      <c r="C41" s="57" t="s">
        <v>450</v>
      </c>
      <c r="D41" s="54" t="s">
        <v>451</v>
      </c>
      <c r="E41" s="6" t="s">
        <v>306</v>
      </c>
      <c r="F41" s="19">
        <v>470000</v>
      </c>
      <c r="G41" s="24">
        <v>1901.62</v>
      </c>
      <c r="H41" s="24">
        <v>0.2</v>
      </c>
      <c r="I41" s="31"/>
      <c r="J41" s="31"/>
      <c r="K41" s="35"/>
    </row>
    <row r="42" spans="2:11" x14ac:dyDescent="0.35">
      <c r="B42" s="8" t="s">
        <v>253</v>
      </c>
      <c r="C42" s="57" t="s">
        <v>254</v>
      </c>
      <c r="D42" s="54" t="s">
        <v>255</v>
      </c>
      <c r="E42" s="6" t="s">
        <v>131</v>
      </c>
      <c r="F42" s="19">
        <v>200000</v>
      </c>
      <c r="G42" s="24">
        <v>1867.8</v>
      </c>
      <c r="H42" s="24">
        <v>0.2</v>
      </c>
      <c r="I42" s="31"/>
      <c r="J42" s="31"/>
      <c r="K42" s="35"/>
    </row>
    <row r="43" spans="2:11" x14ac:dyDescent="0.35">
      <c r="B43" s="8" t="s">
        <v>287</v>
      </c>
      <c r="C43" s="57" t="s">
        <v>288</v>
      </c>
      <c r="D43" s="54" t="s">
        <v>289</v>
      </c>
      <c r="E43" s="6" t="s">
        <v>290</v>
      </c>
      <c r="F43" s="19">
        <v>135396</v>
      </c>
      <c r="G43" s="24">
        <v>1791.09</v>
      </c>
      <c r="H43" s="24">
        <v>0.19</v>
      </c>
      <c r="I43" s="31"/>
      <c r="J43" s="31"/>
      <c r="K43" s="35"/>
    </row>
    <row r="44" spans="2:11" x14ac:dyDescent="0.35">
      <c r="B44" s="8" t="s">
        <v>488</v>
      </c>
      <c r="C44" s="57" t="s">
        <v>489</v>
      </c>
      <c r="D44" s="54" t="s">
        <v>490</v>
      </c>
      <c r="E44" s="6" t="s">
        <v>111</v>
      </c>
      <c r="F44" s="19">
        <v>215000</v>
      </c>
      <c r="G44" s="24">
        <v>1618.74</v>
      </c>
      <c r="H44" s="24">
        <v>0.17</v>
      </c>
      <c r="I44" s="31"/>
      <c r="J44" s="31"/>
      <c r="K44" s="35"/>
    </row>
    <row r="45" spans="2:11" x14ac:dyDescent="0.35">
      <c r="B45" s="8" t="s">
        <v>549</v>
      </c>
      <c r="C45" s="57" t="s">
        <v>550</v>
      </c>
      <c r="D45" s="54" t="s">
        <v>551</v>
      </c>
      <c r="E45" s="6" t="s">
        <v>86</v>
      </c>
      <c r="F45" s="19">
        <v>68318</v>
      </c>
      <c r="G45" s="24">
        <v>1155.22</v>
      </c>
      <c r="H45" s="24">
        <v>0.12</v>
      </c>
      <c r="I45" s="31"/>
      <c r="J45" s="31"/>
      <c r="K45" s="35"/>
    </row>
    <row r="46" spans="2:11" x14ac:dyDescent="0.35">
      <c r="B46" s="8" t="s">
        <v>1095</v>
      </c>
      <c r="C46" s="57" t="s">
        <v>1084</v>
      </c>
      <c r="D46" s="54" t="s">
        <v>1096</v>
      </c>
      <c r="E46" s="6" t="s">
        <v>150</v>
      </c>
      <c r="F46" s="19">
        <v>44056</v>
      </c>
      <c r="G46" s="24">
        <v>215.17</v>
      </c>
      <c r="H46" s="24">
        <v>0.02</v>
      </c>
      <c r="I46" s="31"/>
      <c r="J46" s="31"/>
      <c r="K46" s="35" t="s">
        <v>1097</v>
      </c>
    </row>
    <row r="47" spans="2:11" x14ac:dyDescent="0.35">
      <c r="B47" s="8" t="s">
        <v>1083</v>
      </c>
      <c r="C47" s="57" t="s">
        <v>1084</v>
      </c>
      <c r="D47" s="54" t="s">
        <v>1085</v>
      </c>
      <c r="E47" s="6" t="s">
        <v>150</v>
      </c>
      <c r="F47" s="19">
        <v>3401</v>
      </c>
      <c r="G47" s="24">
        <v>64.22</v>
      </c>
      <c r="H47" s="24">
        <v>0.01</v>
      </c>
      <c r="I47" s="31"/>
      <c r="J47" s="31"/>
      <c r="K47" s="35"/>
    </row>
    <row r="48" spans="2:11" x14ac:dyDescent="0.35">
      <c r="C48" s="58" t="s">
        <v>175</v>
      </c>
      <c r="D48" s="54"/>
      <c r="E48" s="6"/>
      <c r="F48" s="19"/>
      <c r="G48" s="25">
        <v>200985.37</v>
      </c>
      <c r="H48" s="25">
        <v>21.03</v>
      </c>
      <c r="I48" s="31"/>
      <c r="J48" s="31"/>
      <c r="K48" s="35"/>
    </row>
    <row r="49" spans="1:11" x14ac:dyDescent="0.35">
      <c r="C49" s="57"/>
      <c r="D49" s="54"/>
      <c r="E49" s="6"/>
      <c r="F49" s="19"/>
      <c r="G49" s="24"/>
      <c r="H49" s="24"/>
      <c r="I49" s="31"/>
      <c r="J49" s="31"/>
      <c r="K49" s="35"/>
    </row>
    <row r="50" spans="1:11" x14ac:dyDescent="0.35">
      <c r="C50" s="58" t="s">
        <v>3</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4</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9" t="s">
        <v>578</v>
      </c>
      <c r="D54" s="54"/>
      <c r="E54" s="6"/>
      <c r="F54" s="19"/>
      <c r="G54" s="24"/>
      <c r="H54" s="24"/>
      <c r="I54" s="31"/>
      <c r="J54" s="31"/>
      <c r="K54" s="35"/>
    </row>
    <row r="55" spans="1:11" x14ac:dyDescent="0.35">
      <c r="B55" s="8" t="s">
        <v>579</v>
      </c>
      <c r="C55" s="57" t="s">
        <v>580</v>
      </c>
      <c r="D55" s="54" t="s">
        <v>581</v>
      </c>
      <c r="E55" s="6" t="s">
        <v>542</v>
      </c>
      <c r="F55" s="19">
        <v>6000000</v>
      </c>
      <c r="G55" s="24">
        <v>7200</v>
      </c>
      <c r="H55" s="24">
        <v>0.75</v>
      </c>
      <c r="I55" s="31"/>
      <c r="J55" s="31"/>
      <c r="K55" s="35"/>
    </row>
    <row r="56" spans="1:11" x14ac:dyDescent="0.35">
      <c r="C56" s="58" t="s">
        <v>175</v>
      </c>
      <c r="D56" s="54"/>
      <c r="E56" s="6"/>
      <c r="F56" s="19"/>
      <c r="G56" s="25">
        <v>7200</v>
      </c>
      <c r="H56" s="25">
        <v>0.75</v>
      </c>
      <c r="I56" s="31"/>
      <c r="J56" s="31"/>
      <c r="K56" s="35"/>
    </row>
    <row r="57" spans="1:11" x14ac:dyDescent="0.35">
      <c r="C57" s="57"/>
      <c r="D57" s="54"/>
      <c r="E57" s="6"/>
      <c r="F57" s="19"/>
      <c r="G57" s="24"/>
      <c r="H57" s="24"/>
      <c r="I57" s="31"/>
      <c r="J57" s="31"/>
      <c r="K57" s="35"/>
    </row>
    <row r="58" spans="1:11" x14ac:dyDescent="0.35">
      <c r="A58" s="10"/>
      <c r="B58" s="28"/>
      <c r="C58" s="58" t="s">
        <v>5</v>
      </c>
      <c r="D58" s="54"/>
      <c r="E58" s="6"/>
      <c r="F58" s="19"/>
      <c r="G58" s="24"/>
      <c r="H58" s="24"/>
      <c r="I58" s="31"/>
      <c r="J58" s="31"/>
      <c r="K58" s="35"/>
    </row>
    <row r="59" spans="1:11" x14ac:dyDescent="0.35">
      <c r="C59" s="59" t="s">
        <v>6</v>
      </c>
      <c r="D59" s="54"/>
      <c r="E59" s="6"/>
      <c r="F59" s="19"/>
      <c r="G59" s="24"/>
      <c r="H59" s="24"/>
      <c r="I59" s="31"/>
      <c r="J59" s="31"/>
      <c r="K59" s="35"/>
    </row>
    <row r="60" spans="1:11" x14ac:dyDescent="0.35">
      <c r="B60" s="8" t="s">
        <v>1705</v>
      </c>
      <c r="C60" s="57" t="s">
        <v>1706</v>
      </c>
      <c r="D60" s="54" t="s">
        <v>1707</v>
      </c>
      <c r="E60" s="6" t="s">
        <v>676</v>
      </c>
      <c r="F60" s="19">
        <v>30000</v>
      </c>
      <c r="G60" s="24">
        <v>30056.34</v>
      </c>
      <c r="H60" s="24">
        <v>3.15</v>
      </c>
      <c r="I60" s="31">
        <v>8.3800000000000008</v>
      </c>
      <c r="J60" s="31"/>
      <c r="K60" s="35" t="s">
        <v>593</v>
      </c>
    </row>
    <row r="61" spans="1:11" x14ac:dyDescent="0.35">
      <c r="B61" s="8" t="s">
        <v>625</v>
      </c>
      <c r="C61" s="57" t="s">
        <v>626</v>
      </c>
      <c r="D61" s="54" t="s">
        <v>627</v>
      </c>
      <c r="E61" s="6" t="s">
        <v>628</v>
      </c>
      <c r="F61" s="19">
        <v>30000</v>
      </c>
      <c r="G61" s="24">
        <v>30047.13</v>
      </c>
      <c r="H61" s="24">
        <v>3.15</v>
      </c>
      <c r="I61" s="31">
        <v>7.8148999999999997</v>
      </c>
      <c r="J61" s="31"/>
      <c r="K61" s="35" t="s">
        <v>593</v>
      </c>
    </row>
    <row r="62" spans="1:11" x14ac:dyDescent="0.35">
      <c r="B62" s="8" t="s">
        <v>611</v>
      </c>
      <c r="C62" s="57" t="s">
        <v>612</v>
      </c>
      <c r="D62" s="54" t="s">
        <v>613</v>
      </c>
      <c r="E62" s="6" t="s">
        <v>614</v>
      </c>
      <c r="F62" s="19">
        <v>30000</v>
      </c>
      <c r="G62" s="24">
        <v>30027.51</v>
      </c>
      <c r="H62" s="24">
        <v>3.14</v>
      </c>
      <c r="I62" s="31">
        <v>8.52</v>
      </c>
      <c r="J62" s="31"/>
      <c r="K62" s="35" t="s">
        <v>593</v>
      </c>
    </row>
    <row r="63" spans="1:11" x14ac:dyDescent="0.35">
      <c r="B63" s="8" t="s">
        <v>639</v>
      </c>
      <c r="C63" s="57" t="s">
        <v>525</v>
      </c>
      <c r="D63" s="54" t="s">
        <v>640</v>
      </c>
      <c r="E63" s="6" t="s">
        <v>618</v>
      </c>
      <c r="F63" s="19">
        <v>25000</v>
      </c>
      <c r="G63" s="24">
        <v>25151.88</v>
      </c>
      <c r="H63" s="24">
        <v>2.63</v>
      </c>
      <c r="I63" s="31">
        <v>7.53</v>
      </c>
      <c r="J63" s="31"/>
      <c r="K63" s="35" t="s">
        <v>593</v>
      </c>
    </row>
    <row r="64" spans="1:11" x14ac:dyDescent="0.35">
      <c r="B64" s="8" t="s">
        <v>607</v>
      </c>
      <c r="C64" s="57" t="s">
        <v>608</v>
      </c>
      <c r="D64" s="54" t="s">
        <v>609</v>
      </c>
      <c r="E64" s="6" t="s">
        <v>610</v>
      </c>
      <c r="F64" s="19">
        <v>20000</v>
      </c>
      <c r="G64" s="24">
        <v>20026.8</v>
      </c>
      <c r="H64" s="24">
        <v>2.1</v>
      </c>
      <c r="I64" s="31">
        <v>7.6</v>
      </c>
      <c r="J64" s="31"/>
      <c r="K64" s="35" t="s">
        <v>593</v>
      </c>
    </row>
    <row r="65" spans="2:11" x14ac:dyDescent="0.35">
      <c r="B65" s="8" t="s">
        <v>684</v>
      </c>
      <c r="C65" s="57" t="s">
        <v>599</v>
      </c>
      <c r="D65" s="54" t="s">
        <v>685</v>
      </c>
      <c r="E65" s="6" t="s">
        <v>601</v>
      </c>
      <c r="F65" s="19">
        <v>18000</v>
      </c>
      <c r="G65" s="24">
        <v>18218.830000000002</v>
      </c>
      <c r="H65" s="24">
        <v>1.91</v>
      </c>
      <c r="I65" s="31">
        <v>8.3285</v>
      </c>
      <c r="J65" s="31"/>
      <c r="K65" s="35" t="s">
        <v>593</v>
      </c>
    </row>
    <row r="66" spans="2:11" x14ac:dyDescent="0.35">
      <c r="B66" s="8" t="s">
        <v>673</v>
      </c>
      <c r="C66" s="57" t="s">
        <v>674</v>
      </c>
      <c r="D66" s="54" t="s">
        <v>675</v>
      </c>
      <c r="E66" s="6" t="s">
        <v>676</v>
      </c>
      <c r="F66" s="19">
        <v>17500</v>
      </c>
      <c r="G66" s="24">
        <v>17436.16</v>
      </c>
      <c r="H66" s="24">
        <v>1.83</v>
      </c>
      <c r="I66" s="31">
        <v>9.9149999999999991</v>
      </c>
      <c r="J66" s="31"/>
      <c r="K66" s="35" t="s">
        <v>593</v>
      </c>
    </row>
    <row r="67" spans="2:11" x14ac:dyDescent="0.35">
      <c r="B67" s="8" t="s">
        <v>1761</v>
      </c>
      <c r="C67" s="57" t="s">
        <v>642</v>
      </c>
      <c r="D67" s="54" t="s">
        <v>1762</v>
      </c>
      <c r="E67" s="6" t="s">
        <v>644</v>
      </c>
      <c r="F67" s="19">
        <v>16500</v>
      </c>
      <c r="G67" s="24">
        <v>16505.310000000001</v>
      </c>
      <c r="H67" s="24">
        <v>1.73</v>
      </c>
      <c r="I67" s="31">
        <v>8.1349999999999998</v>
      </c>
      <c r="J67" s="31"/>
      <c r="K67" s="35" t="s">
        <v>593</v>
      </c>
    </row>
    <row r="68" spans="2:11" x14ac:dyDescent="0.35">
      <c r="B68" s="8" t="s">
        <v>661</v>
      </c>
      <c r="C68" s="57" t="s">
        <v>599</v>
      </c>
      <c r="D68" s="54" t="s">
        <v>662</v>
      </c>
      <c r="E68" s="6" t="s">
        <v>601</v>
      </c>
      <c r="F68" s="19">
        <v>15000</v>
      </c>
      <c r="G68" s="24">
        <v>15219.3</v>
      </c>
      <c r="H68" s="24">
        <v>1.59</v>
      </c>
      <c r="I68" s="31">
        <v>8.34</v>
      </c>
      <c r="J68" s="31"/>
      <c r="K68" s="35" t="s">
        <v>593</v>
      </c>
    </row>
    <row r="69" spans="2:11" x14ac:dyDescent="0.35">
      <c r="B69" s="8" t="s">
        <v>1763</v>
      </c>
      <c r="C69" s="57" t="s">
        <v>616</v>
      </c>
      <c r="D69" s="54" t="s">
        <v>1764</v>
      </c>
      <c r="E69" s="6" t="s">
        <v>618</v>
      </c>
      <c r="F69" s="19">
        <v>1500</v>
      </c>
      <c r="G69" s="24">
        <v>15162.24</v>
      </c>
      <c r="H69" s="24">
        <v>1.59</v>
      </c>
      <c r="I69" s="31">
        <v>7.67</v>
      </c>
      <c r="J69" s="31"/>
      <c r="K69" s="35" t="s">
        <v>593</v>
      </c>
    </row>
    <row r="70" spans="2:11" x14ac:dyDescent="0.35">
      <c r="B70" s="8" t="s">
        <v>1765</v>
      </c>
      <c r="C70" s="57" t="s">
        <v>1766</v>
      </c>
      <c r="D70" s="54" t="s">
        <v>1767</v>
      </c>
      <c r="E70" s="6" t="s">
        <v>618</v>
      </c>
      <c r="F70" s="19">
        <v>15000</v>
      </c>
      <c r="G70" s="24">
        <v>15099.09</v>
      </c>
      <c r="H70" s="24">
        <v>1.58</v>
      </c>
      <c r="I70" s="31">
        <v>8.0435999999999996</v>
      </c>
      <c r="J70" s="31"/>
      <c r="K70" s="35" t="s">
        <v>593</v>
      </c>
    </row>
    <row r="71" spans="2:11" x14ac:dyDescent="0.35">
      <c r="B71" s="8" t="s">
        <v>1768</v>
      </c>
      <c r="C71" s="57" t="s">
        <v>1766</v>
      </c>
      <c r="D71" s="54" t="s">
        <v>1769</v>
      </c>
      <c r="E71" s="6" t="s">
        <v>618</v>
      </c>
      <c r="F71" s="19">
        <v>15000</v>
      </c>
      <c r="G71" s="24">
        <v>15007.1</v>
      </c>
      <c r="H71" s="24">
        <v>1.57</v>
      </c>
      <c r="I71" s="31">
        <v>8.1049000000000007</v>
      </c>
      <c r="J71" s="31"/>
      <c r="K71" s="35" t="s">
        <v>593</v>
      </c>
    </row>
    <row r="72" spans="2:11" x14ac:dyDescent="0.35">
      <c r="B72" s="8" t="s">
        <v>1770</v>
      </c>
      <c r="C72" s="57" t="s">
        <v>1208</v>
      </c>
      <c r="D72" s="54" t="s">
        <v>1771</v>
      </c>
      <c r="E72" s="6" t="s">
        <v>618</v>
      </c>
      <c r="F72" s="19">
        <v>15000</v>
      </c>
      <c r="G72" s="24">
        <v>14979.62</v>
      </c>
      <c r="H72" s="24">
        <v>1.57</v>
      </c>
      <c r="I72" s="31">
        <v>7.4074999999999998</v>
      </c>
      <c r="J72" s="31"/>
      <c r="K72" s="35" t="s">
        <v>593</v>
      </c>
    </row>
    <row r="73" spans="2:11" x14ac:dyDescent="0.35">
      <c r="B73" s="8" t="s">
        <v>1734</v>
      </c>
      <c r="C73" s="57" t="s">
        <v>1112</v>
      </c>
      <c r="D73" s="54" t="s">
        <v>1735</v>
      </c>
      <c r="E73" s="6" t="s">
        <v>1114</v>
      </c>
      <c r="F73" s="19">
        <v>1500</v>
      </c>
      <c r="G73" s="24">
        <v>14828.94</v>
      </c>
      <c r="H73" s="24">
        <v>1.55</v>
      </c>
      <c r="I73" s="31">
        <v>8.23</v>
      </c>
      <c r="J73" s="31"/>
      <c r="K73" s="35" t="s">
        <v>593</v>
      </c>
    </row>
    <row r="74" spans="2:11" x14ac:dyDescent="0.35">
      <c r="B74" s="8" t="s">
        <v>1772</v>
      </c>
      <c r="C74" s="57" t="s">
        <v>1773</v>
      </c>
      <c r="D74" s="54" t="s">
        <v>1774</v>
      </c>
      <c r="E74" s="6" t="s">
        <v>614</v>
      </c>
      <c r="F74" s="19">
        <v>14000</v>
      </c>
      <c r="G74" s="24">
        <v>14033.54</v>
      </c>
      <c r="H74" s="24">
        <v>1.47</v>
      </c>
      <c r="I74" s="31">
        <v>8.1098999999999997</v>
      </c>
      <c r="J74" s="31"/>
      <c r="K74" s="35" t="s">
        <v>593</v>
      </c>
    </row>
    <row r="75" spans="2:11" x14ac:dyDescent="0.35">
      <c r="B75" s="8" t="s">
        <v>1775</v>
      </c>
      <c r="C75" s="57" t="s">
        <v>1776</v>
      </c>
      <c r="D75" s="54" t="s">
        <v>1777</v>
      </c>
      <c r="E75" s="6" t="s">
        <v>618</v>
      </c>
      <c r="F75" s="19">
        <v>13500</v>
      </c>
      <c r="G75" s="24">
        <v>13536.23</v>
      </c>
      <c r="H75" s="24">
        <v>1.42</v>
      </c>
      <c r="I75" s="31">
        <v>8.0599000000000007</v>
      </c>
      <c r="J75" s="31"/>
      <c r="K75" s="35" t="s">
        <v>593</v>
      </c>
    </row>
    <row r="76" spans="2:11" x14ac:dyDescent="0.35">
      <c r="B76" s="8" t="s">
        <v>1778</v>
      </c>
      <c r="C76" s="57" t="s">
        <v>155</v>
      </c>
      <c r="D76" s="54" t="s">
        <v>1779</v>
      </c>
      <c r="E76" s="6" t="s">
        <v>628</v>
      </c>
      <c r="F76" s="19">
        <v>13500</v>
      </c>
      <c r="G76" s="24">
        <v>13498.61</v>
      </c>
      <c r="H76" s="24">
        <v>1.41</v>
      </c>
      <c r="I76" s="31">
        <v>8.1</v>
      </c>
      <c r="J76" s="31"/>
      <c r="K76" s="35"/>
    </row>
    <row r="77" spans="2:11" x14ac:dyDescent="0.35">
      <c r="B77" s="8" t="s">
        <v>1780</v>
      </c>
      <c r="C77" s="57" t="s">
        <v>1773</v>
      </c>
      <c r="D77" s="54" t="s">
        <v>1781</v>
      </c>
      <c r="E77" s="6" t="s">
        <v>614</v>
      </c>
      <c r="F77" s="19">
        <v>12500</v>
      </c>
      <c r="G77" s="24">
        <v>12538.71</v>
      </c>
      <c r="H77" s="24">
        <v>1.31</v>
      </c>
      <c r="I77" s="31">
        <v>8.0917999999999992</v>
      </c>
      <c r="J77" s="31"/>
      <c r="K77" s="35" t="s">
        <v>593</v>
      </c>
    </row>
    <row r="78" spans="2:11" x14ac:dyDescent="0.35">
      <c r="B78" s="8" t="s">
        <v>1782</v>
      </c>
      <c r="C78" s="57" t="s">
        <v>1783</v>
      </c>
      <c r="D78" s="54" t="s">
        <v>1784</v>
      </c>
      <c r="E78" s="6" t="s">
        <v>618</v>
      </c>
      <c r="F78" s="19">
        <v>12500</v>
      </c>
      <c r="G78" s="24">
        <v>12388.01</v>
      </c>
      <c r="H78" s="24">
        <v>1.3</v>
      </c>
      <c r="I78" s="31">
        <v>7.5548999999999999</v>
      </c>
      <c r="J78" s="31"/>
      <c r="K78" s="35" t="s">
        <v>593</v>
      </c>
    </row>
    <row r="79" spans="2:11" x14ac:dyDescent="0.35">
      <c r="B79" s="8" t="s">
        <v>631</v>
      </c>
      <c r="C79" s="57" t="s">
        <v>580</v>
      </c>
      <c r="D79" s="54" t="s">
        <v>632</v>
      </c>
      <c r="E79" s="6" t="s">
        <v>597</v>
      </c>
      <c r="F79" s="19">
        <v>11200</v>
      </c>
      <c r="G79" s="24">
        <v>11159.98</v>
      </c>
      <c r="H79" s="24">
        <v>1.17</v>
      </c>
      <c r="I79" s="31">
        <v>7.95</v>
      </c>
      <c r="J79" s="31"/>
      <c r="K79" s="35" t="s">
        <v>593</v>
      </c>
    </row>
    <row r="80" spans="2:11" x14ac:dyDescent="0.35">
      <c r="B80" s="8" t="s">
        <v>1785</v>
      </c>
      <c r="C80" s="57" t="s">
        <v>226</v>
      </c>
      <c r="D80" s="54" t="s">
        <v>1786</v>
      </c>
      <c r="E80" s="6" t="s">
        <v>601</v>
      </c>
      <c r="F80" s="19">
        <v>10000</v>
      </c>
      <c r="G80" s="24">
        <v>10309.049999999999</v>
      </c>
      <c r="H80" s="24">
        <v>1.08</v>
      </c>
      <c r="I80" s="31">
        <v>7.9645999999999999</v>
      </c>
      <c r="J80" s="31"/>
      <c r="K80" s="35" t="s">
        <v>593</v>
      </c>
    </row>
    <row r="81" spans="2:11" x14ac:dyDescent="0.35">
      <c r="B81" s="8" t="s">
        <v>1787</v>
      </c>
      <c r="C81" s="57" t="s">
        <v>226</v>
      </c>
      <c r="D81" s="54" t="s">
        <v>1788</v>
      </c>
      <c r="E81" s="6" t="s">
        <v>601</v>
      </c>
      <c r="F81" s="19">
        <v>10000</v>
      </c>
      <c r="G81" s="24">
        <v>10309.049999999999</v>
      </c>
      <c r="H81" s="24">
        <v>1.08</v>
      </c>
      <c r="I81" s="31">
        <v>7.9645999999999999</v>
      </c>
      <c r="J81" s="31"/>
      <c r="K81" s="35" t="s">
        <v>593</v>
      </c>
    </row>
    <row r="82" spans="2:11" x14ac:dyDescent="0.35">
      <c r="B82" s="8" t="s">
        <v>1789</v>
      </c>
      <c r="C82" s="57" t="s">
        <v>1790</v>
      </c>
      <c r="D82" s="54" t="s">
        <v>1791</v>
      </c>
      <c r="E82" s="6" t="s">
        <v>618</v>
      </c>
      <c r="F82" s="19">
        <v>10000</v>
      </c>
      <c r="G82" s="24">
        <v>10088.58</v>
      </c>
      <c r="H82" s="24">
        <v>1.06</v>
      </c>
      <c r="I82" s="31">
        <v>7.85</v>
      </c>
      <c r="J82" s="31"/>
      <c r="K82" s="35" t="s">
        <v>593</v>
      </c>
    </row>
    <row r="83" spans="2:11" x14ac:dyDescent="0.35">
      <c r="B83" s="8" t="s">
        <v>1792</v>
      </c>
      <c r="C83" s="57" t="s">
        <v>623</v>
      </c>
      <c r="D83" s="54" t="s">
        <v>1793</v>
      </c>
      <c r="E83" s="6" t="s">
        <v>635</v>
      </c>
      <c r="F83" s="19">
        <v>10000</v>
      </c>
      <c r="G83" s="24">
        <v>10011.82</v>
      </c>
      <c r="H83" s="24">
        <v>1.05</v>
      </c>
      <c r="I83" s="31">
        <v>7.4897</v>
      </c>
      <c r="J83" s="31"/>
      <c r="K83" s="35"/>
    </row>
    <row r="84" spans="2:11" x14ac:dyDescent="0.35">
      <c r="B84" s="8" t="s">
        <v>653</v>
      </c>
      <c r="C84" s="57" t="s">
        <v>654</v>
      </c>
      <c r="D84" s="54" t="s">
        <v>655</v>
      </c>
      <c r="E84" s="6" t="s">
        <v>618</v>
      </c>
      <c r="F84" s="19">
        <v>10000</v>
      </c>
      <c r="G84" s="24">
        <v>9996.3700000000008</v>
      </c>
      <c r="H84" s="24">
        <v>1.05</v>
      </c>
      <c r="I84" s="31">
        <v>7.8049999999999997</v>
      </c>
      <c r="J84" s="31"/>
      <c r="K84" s="35" t="s">
        <v>593</v>
      </c>
    </row>
    <row r="85" spans="2:11" x14ac:dyDescent="0.35">
      <c r="B85" s="8" t="s">
        <v>1794</v>
      </c>
      <c r="C85" s="57" t="s">
        <v>1286</v>
      </c>
      <c r="D85" s="54" t="s">
        <v>1795</v>
      </c>
      <c r="E85" s="6" t="s">
        <v>618</v>
      </c>
      <c r="F85" s="19">
        <v>10000</v>
      </c>
      <c r="G85" s="24">
        <v>9989.51</v>
      </c>
      <c r="H85" s="24">
        <v>1.05</v>
      </c>
      <c r="I85" s="31">
        <v>7.4801000000000002</v>
      </c>
      <c r="J85" s="31"/>
      <c r="K85" s="35" t="s">
        <v>593</v>
      </c>
    </row>
    <row r="86" spans="2:11" x14ac:dyDescent="0.35">
      <c r="B86" s="8" t="s">
        <v>1796</v>
      </c>
      <c r="C86" s="57" t="s">
        <v>1797</v>
      </c>
      <c r="D86" s="54" t="s">
        <v>1798</v>
      </c>
      <c r="E86" s="6" t="s">
        <v>618</v>
      </c>
      <c r="F86" s="19">
        <v>1000</v>
      </c>
      <c r="G86" s="24">
        <v>9926.49</v>
      </c>
      <c r="H86" s="24">
        <v>1.04</v>
      </c>
      <c r="I86" s="31">
        <v>7.95</v>
      </c>
      <c r="J86" s="31"/>
      <c r="K86" s="35" t="s">
        <v>593</v>
      </c>
    </row>
    <row r="87" spans="2:11" x14ac:dyDescent="0.35">
      <c r="B87" s="8" t="s">
        <v>757</v>
      </c>
      <c r="C87" s="57" t="s">
        <v>758</v>
      </c>
      <c r="D87" s="54" t="s">
        <v>759</v>
      </c>
      <c r="E87" s="6" t="s">
        <v>618</v>
      </c>
      <c r="F87" s="19">
        <v>100</v>
      </c>
      <c r="G87" s="24">
        <v>9922.7999999999993</v>
      </c>
      <c r="H87" s="24">
        <v>1.04</v>
      </c>
      <c r="I87" s="31">
        <v>7.4924999999999997</v>
      </c>
      <c r="J87" s="31">
        <v>7.5170499942999998</v>
      </c>
      <c r="K87" s="35" t="s">
        <v>593</v>
      </c>
    </row>
    <row r="88" spans="2:11" x14ac:dyDescent="0.35">
      <c r="B88" s="8" t="s">
        <v>1106</v>
      </c>
      <c r="C88" s="57" t="s">
        <v>223</v>
      </c>
      <c r="D88" s="54" t="s">
        <v>1107</v>
      </c>
      <c r="E88" s="6" t="s">
        <v>601</v>
      </c>
      <c r="F88" s="19">
        <v>9700</v>
      </c>
      <c r="G88" s="24">
        <v>9773.92</v>
      </c>
      <c r="H88" s="24">
        <v>1.02</v>
      </c>
      <c r="I88" s="31">
        <v>8.5888000000000009</v>
      </c>
      <c r="J88" s="31"/>
      <c r="K88" s="35" t="s">
        <v>593</v>
      </c>
    </row>
    <row r="89" spans="2:11" x14ac:dyDescent="0.35">
      <c r="B89" s="8" t="s">
        <v>1108</v>
      </c>
      <c r="C89" s="57" t="s">
        <v>1109</v>
      </c>
      <c r="D89" s="54" t="s">
        <v>1110</v>
      </c>
      <c r="E89" s="6" t="s">
        <v>618</v>
      </c>
      <c r="F89" s="19">
        <v>970</v>
      </c>
      <c r="G89" s="24">
        <v>9581.41</v>
      </c>
      <c r="H89" s="24">
        <v>1</v>
      </c>
      <c r="I89" s="31">
        <v>6.4985999999999997</v>
      </c>
      <c r="J89" s="31">
        <v>8.3218575289499999</v>
      </c>
      <c r="K89" s="35"/>
    </row>
    <row r="90" spans="2:11" x14ac:dyDescent="0.35">
      <c r="B90" s="8" t="s">
        <v>1799</v>
      </c>
      <c r="C90" s="57" t="s">
        <v>642</v>
      </c>
      <c r="D90" s="54" t="s">
        <v>1800</v>
      </c>
      <c r="E90" s="6" t="s">
        <v>644</v>
      </c>
      <c r="F90" s="19">
        <v>9500</v>
      </c>
      <c r="G90" s="24">
        <v>9546.42</v>
      </c>
      <c r="H90" s="24">
        <v>1</v>
      </c>
      <c r="I90" s="31">
        <v>8.1349999999999998</v>
      </c>
      <c r="J90" s="31"/>
      <c r="K90" s="35" t="s">
        <v>593</v>
      </c>
    </row>
    <row r="91" spans="2:11" x14ac:dyDescent="0.35">
      <c r="B91" s="8" t="s">
        <v>604</v>
      </c>
      <c r="C91" s="57" t="s">
        <v>605</v>
      </c>
      <c r="D91" s="54" t="s">
        <v>606</v>
      </c>
      <c r="E91" s="6" t="s">
        <v>601</v>
      </c>
      <c r="F91" s="19">
        <v>85</v>
      </c>
      <c r="G91" s="24">
        <v>8662.44</v>
      </c>
      <c r="H91" s="24">
        <v>0.91</v>
      </c>
      <c r="I91" s="31">
        <v>8.0260061</v>
      </c>
      <c r="J91" s="31"/>
      <c r="K91" s="35" t="s">
        <v>593</v>
      </c>
    </row>
    <row r="92" spans="2:11" x14ac:dyDescent="0.35">
      <c r="B92" s="8" t="s">
        <v>1801</v>
      </c>
      <c r="C92" s="57" t="s">
        <v>223</v>
      </c>
      <c r="D92" s="54" t="s">
        <v>1802</v>
      </c>
      <c r="E92" s="6" t="s">
        <v>601</v>
      </c>
      <c r="F92" s="19">
        <v>7500</v>
      </c>
      <c r="G92" s="24">
        <v>7630.31</v>
      </c>
      <c r="H92" s="24">
        <v>0.8</v>
      </c>
      <c r="I92" s="31">
        <v>8.5649999999999995</v>
      </c>
      <c r="J92" s="31"/>
      <c r="K92" s="35" t="s">
        <v>593</v>
      </c>
    </row>
    <row r="93" spans="2:11" x14ac:dyDescent="0.35">
      <c r="B93" s="8" t="s">
        <v>1803</v>
      </c>
      <c r="C93" s="57" t="s">
        <v>223</v>
      </c>
      <c r="D93" s="54" t="s">
        <v>1804</v>
      </c>
      <c r="E93" s="6" t="s">
        <v>601</v>
      </c>
      <c r="F93" s="19">
        <v>7500</v>
      </c>
      <c r="G93" s="24">
        <v>7521.58</v>
      </c>
      <c r="H93" s="24">
        <v>0.79</v>
      </c>
      <c r="I93" s="31">
        <v>8.6</v>
      </c>
      <c r="J93" s="31"/>
      <c r="K93" s="35" t="s">
        <v>593</v>
      </c>
    </row>
    <row r="94" spans="2:11" x14ac:dyDescent="0.35">
      <c r="B94" s="8" t="s">
        <v>1805</v>
      </c>
      <c r="C94" s="57" t="s">
        <v>1208</v>
      </c>
      <c r="D94" s="54" t="s">
        <v>1806</v>
      </c>
      <c r="E94" s="6" t="s">
        <v>618</v>
      </c>
      <c r="F94" s="19">
        <v>7500</v>
      </c>
      <c r="G94" s="24">
        <v>7495.19</v>
      </c>
      <c r="H94" s="24">
        <v>0.78</v>
      </c>
      <c r="I94" s="31">
        <v>7.4513999999999996</v>
      </c>
      <c r="J94" s="31"/>
      <c r="K94" s="35"/>
    </row>
    <row r="95" spans="2:11" x14ac:dyDescent="0.35">
      <c r="B95" s="8" t="s">
        <v>1807</v>
      </c>
      <c r="C95" s="57" t="s">
        <v>1790</v>
      </c>
      <c r="D95" s="54" t="s">
        <v>1808</v>
      </c>
      <c r="E95" s="6" t="s">
        <v>635</v>
      </c>
      <c r="F95" s="19">
        <v>750</v>
      </c>
      <c r="G95" s="24">
        <v>7492.09</v>
      </c>
      <c r="H95" s="24">
        <v>0.78</v>
      </c>
      <c r="I95" s="31">
        <v>7.77</v>
      </c>
      <c r="J95" s="31"/>
      <c r="K95" s="35" t="s">
        <v>593</v>
      </c>
    </row>
    <row r="96" spans="2:11" x14ac:dyDescent="0.35">
      <c r="B96" s="8" t="s">
        <v>763</v>
      </c>
      <c r="C96" s="57" t="s">
        <v>764</v>
      </c>
      <c r="D96" s="54" t="s">
        <v>765</v>
      </c>
      <c r="E96" s="6" t="s">
        <v>756</v>
      </c>
      <c r="F96" s="19">
        <v>7000</v>
      </c>
      <c r="G96" s="24">
        <v>7008.46</v>
      </c>
      <c r="H96" s="24">
        <v>0.73</v>
      </c>
      <c r="I96" s="31">
        <v>8.3450000000000006</v>
      </c>
      <c r="J96" s="31"/>
      <c r="K96" s="35" t="s">
        <v>593</v>
      </c>
    </row>
    <row r="97" spans="2:11" x14ac:dyDescent="0.35">
      <c r="B97" s="8" t="s">
        <v>698</v>
      </c>
      <c r="C97" s="57" t="s">
        <v>674</v>
      </c>
      <c r="D97" s="54" t="s">
        <v>699</v>
      </c>
      <c r="E97" s="6" t="s">
        <v>676</v>
      </c>
      <c r="F97" s="19">
        <v>6500</v>
      </c>
      <c r="G97" s="24">
        <v>6489.81</v>
      </c>
      <c r="H97" s="24">
        <v>0.68</v>
      </c>
      <c r="I97" s="31">
        <v>9.9149999999999991</v>
      </c>
      <c r="J97" s="31"/>
      <c r="K97" s="35" t="s">
        <v>593</v>
      </c>
    </row>
    <row r="98" spans="2:11" x14ac:dyDescent="0.35">
      <c r="B98" s="8" t="s">
        <v>1809</v>
      </c>
      <c r="C98" s="57" t="s">
        <v>1112</v>
      </c>
      <c r="D98" s="54" t="s">
        <v>1810</v>
      </c>
      <c r="E98" s="6" t="s">
        <v>1114</v>
      </c>
      <c r="F98" s="19">
        <v>600</v>
      </c>
      <c r="G98" s="24">
        <v>5976.01</v>
      </c>
      <c r="H98" s="24">
        <v>0.63</v>
      </c>
      <c r="I98" s="31">
        <v>8.23</v>
      </c>
      <c r="J98" s="31"/>
      <c r="K98" s="35" t="s">
        <v>593</v>
      </c>
    </row>
    <row r="99" spans="2:11" x14ac:dyDescent="0.35">
      <c r="B99" s="8" t="s">
        <v>1811</v>
      </c>
      <c r="C99" s="57" t="s">
        <v>616</v>
      </c>
      <c r="D99" s="54" t="s">
        <v>1812</v>
      </c>
      <c r="E99" s="6" t="s">
        <v>618</v>
      </c>
      <c r="F99" s="19">
        <v>5500</v>
      </c>
      <c r="G99" s="24">
        <v>5507.65</v>
      </c>
      <c r="H99" s="24">
        <v>0.57999999999999996</v>
      </c>
      <c r="I99" s="31">
        <v>7.74</v>
      </c>
      <c r="J99" s="31"/>
      <c r="K99" s="35" t="s">
        <v>593</v>
      </c>
    </row>
    <row r="100" spans="2:11" x14ac:dyDescent="0.35">
      <c r="B100" s="8" t="s">
        <v>1813</v>
      </c>
      <c r="C100" s="57" t="s">
        <v>1814</v>
      </c>
      <c r="D100" s="54" t="s">
        <v>1815</v>
      </c>
      <c r="E100" s="6" t="s">
        <v>1816</v>
      </c>
      <c r="F100" s="19">
        <v>54</v>
      </c>
      <c r="G100" s="24">
        <v>5478.98</v>
      </c>
      <c r="H100" s="24">
        <v>0.56999999999999995</v>
      </c>
      <c r="I100" s="31">
        <v>8.0757460999999999</v>
      </c>
      <c r="J100" s="31"/>
      <c r="K100" s="35" t="s">
        <v>593</v>
      </c>
    </row>
    <row r="101" spans="2:11" x14ac:dyDescent="0.35">
      <c r="B101" s="8" t="s">
        <v>619</v>
      </c>
      <c r="C101" s="57" t="s">
        <v>620</v>
      </c>
      <c r="D101" s="54" t="s">
        <v>621</v>
      </c>
      <c r="E101" s="6" t="s">
        <v>618</v>
      </c>
      <c r="F101" s="19">
        <v>5000</v>
      </c>
      <c r="G101" s="24">
        <v>5085.59</v>
      </c>
      <c r="H101" s="24">
        <v>0.53</v>
      </c>
      <c r="I101" s="31">
        <v>7.6174999999999997</v>
      </c>
      <c r="J101" s="31"/>
      <c r="K101" s="35"/>
    </row>
    <row r="102" spans="2:11" x14ac:dyDescent="0.35">
      <c r="B102" s="8" t="s">
        <v>1817</v>
      </c>
      <c r="C102" s="57" t="s">
        <v>1818</v>
      </c>
      <c r="D102" s="54" t="s">
        <v>1819</v>
      </c>
      <c r="E102" s="6" t="s">
        <v>618</v>
      </c>
      <c r="F102" s="19">
        <v>5000</v>
      </c>
      <c r="G102" s="24">
        <v>5071.13</v>
      </c>
      <c r="H102" s="24">
        <v>0.53</v>
      </c>
      <c r="I102" s="31">
        <v>7.7549999999999999</v>
      </c>
      <c r="J102" s="31"/>
      <c r="K102" s="35" t="s">
        <v>593</v>
      </c>
    </row>
    <row r="103" spans="2:11" x14ac:dyDescent="0.35">
      <c r="B103" s="8" t="s">
        <v>1820</v>
      </c>
      <c r="C103" s="57" t="s">
        <v>620</v>
      </c>
      <c r="D103" s="54" t="s">
        <v>1821</v>
      </c>
      <c r="E103" s="6" t="s">
        <v>618</v>
      </c>
      <c r="F103" s="19">
        <v>5000</v>
      </c>
      <c r="G103" s="24">
        <v>5056.54</v>
      </c>
      <c r="H103" s="24">
        <v>0.53</v>
      </c>
      <c r="I103" s="31">
        <v>7.6186999999999996</v>
      </c>
      <c r="J103" s="31"/>
      <c r="K103" s="35" t="s">
        <v>593</v>
      </c>
    </row>
    <row r="104" spans="2:11" x14ac:dyDescent="0.35">
      <c r="B104" s="8" t="s">
        <v>1822</v>
      </c>
      <c r="C104" s="57" t="s">
        <v>1790</v>
      </c>
      <c r="D104" s="54" t="s">
        <v>1823</v>
      </c>
      <c r="E104" s="6" t="s">
        <v>618</v>
      </c>
      <c r="F104" s="19">
        <v>5000</v>
      </c>
      <c r="G104" s="24">
        <v>5044.38</v>
      </c>
      <c r="H104" s="24">
        <v>0.53</v>
      </c>
      <c r="I104" s="31">
        <v>7.85</v>
      </c>
      <c r="J104" s="31"/>
      <c r="K104" s="35"/>
    </row>
    <row r="105" spans="2:11" x14ac:dyDescent="0.35">
      <c r="B105" s="8" t="s">
        <v>1824</v>
      </c>
      <c r="C105" s="57" t="s">
        <v>654</v>
      </c>
      <c r="D105" s="54" t="s">
        <v>1825</v>
      </c>
      <c r="E105" s="6" t="s">
        <v>618</v>
      </c>
      <c r="F105" s="19">
        <v>500</v>
      </c>
      <c r="G105" s="24">
        <v>4935.3999999999996</v>
      </c>
      <c r="H105" s="24">
        <v>0.52</v>
      </c>
      <c r="I105" s="31">
        <v>7.8891999999999998</v>
      </c>
      <c r="J105" s="31"/>
      <c r="K105" s="35" t="s">
        <v>593</v>
      </c>
    </row>
    <row r="106" spans="2:11" x14ac:dyDescent="0.35">
      <c r="B106" s="8" t="s">
        <v>1826</v>
      </c>
      <c r="C106" s="57" t="s">
        <v>1827</v>
      </c>
      <c r="D106" s="54" t="s">
        <v>1828</v>
      </c>
      <c r="E106" s="6" t="s">
        <v>601</v>
      </c>
      <c r="F106" s="19">
        <v>30</v>
      </c>
      <c r="G106" s="24">
        <v>3010.28</v>
      </c>
      <c r="H106" s="24">
        <v>0.32</v>
      </c>
      <c r="I106" s="31">
        <v>8.4859460999999996</v>
      </c>
      <c r="J106" s="31"/>
      <c r="K106" s="35" t="s">
        <v>593</v>
      </c>
    </row>
    <row r="107" spans="2:11" x14ac:dyDescent="0.35">
      <c r="B107" s="8" t="s">
        <v>1829</v>
      </c>
      <c r="C107" s="57" t="s">
        <v>223</v>
      </c>
      <c r="D107" s="54" t="s">
        <v>1830</v>
      </c>
      <c r="E107" s="6" t="s">
        <v>601</v>
      </c>
      <c r="F107" s="19">
        <v>2500</v>
      </c>
      <c r="G107" s="24">
        <v>2493.2399999999998</v>
      </c>
      <c r="H107" s="24">
        <v>0.26</v>
      </c>
      <c r="I107" s="31">
        <v>8.5749999999999993</v>
      </c>
      <c r="J107" s="31"/>
      <c r="K107" s="35" t="s">
        <v>593</v>
      </c>
    </row>
    <row r="108" spans="2:11" x14ac:dyDescent="0.35">
      <c r="B108" s="8" t="s">
        <v>1831</v>
      </c>
      <c r="C108" s="57" t="s">
        <v>1827</v>
      </c>
      <c r="D108" s="54" t="s">
        <v>1832</v>
      </c>
      <c r="E108" s="6" t="s">
        <v>601</v>
      </c>
      <c r="F108" s="19">
        <v>19</v>
      </c>
      <c r="G108" s="24">
        <v>1897.97</v>
      </c>
      <c r="H108" s="24">
        <v>0.2</v>
      </c>
      <c r="I108" s="31">
        <v>8.5601132</v>
      </c>
      <c r="J108" s="31"/>
      <c r="K108" s="35" t="s">
        <v>593</v>
      </c>
    </row>
    <row r="109" spans="2:11" x14ac:dyDescent="0.35">
      <c r="B109" s="8" t="s">
        <v>1833</v>
      </c>
      <c r="C109" s="57" t="s">
        <v>1827</v>
      </c>
      <c r="D109" s="54" t="s">
        <v>1834</v>
      </c>
      <c r="E109" s="6" t="s">
        <v>601</v>
      </c>
      <c r="F109" s="19">
        <v>1</v>
      </c>
      <c r="G109" s="24">
        <v>100.07</v>
      </c>
      <c r="H109" s="24">
        <v>0.01</v>
      </c>
      <c r="I109" s="31">
        <v>8.6105950999999994</v>
      </c>
      <c r="J109" s="31"/>
      <c r="K109" s="35" t="s">
        <v>593</v>
      </c>
    </row>
    <row r="110" spans="2:11" x14ac:dyDescent="0.35">
      <c r="C110" s="58" t="s">
        <v>175</v>
      </c>
      <c r="D110" s="54"/>
      <c r="E110" s="6"/>
      <c r="F110" s="19"/>
      <c r="G110" s="25">
        <v>566333.87</v>
      </c>
      <c r="H110" s="25">
        <v>59.32</v>
      </c>
      <c r="I110" s="31"/>
      <c r="J110" s="31"/>
      <c r="K110" s="35"/>
    </row>
    <row r="111" spans="2:11" x14ac:dyDescent="0.35">
      <c r="C111" s="57"/>
      <c r="D111" s="54"/>
      <c r="E111" s="6"/>
      <c r="F111" s="19"/>
      <c r="G111" s="24"/>
      <c r="H111" s="24"/>
      <c r="I111" s="31"/>
      <c r="J111" s="31"/>
      <c r="K111" s="35"/>
    </row>
    <row r="112" spans="2:11" x14ac:dyDescent="0.35">
      <c r="C112" s="58" t="s">
        <v>7</v>
      </c>
      <c r="D112" s="54"/>
      <c r="E112" s="6"/>
      <c r="F112" s="19"/>
      <c r="G112" s="24" t="s">
        <v>2</v>
      </c>
      <c r="H112" s="24" t="s">
        <v>2</v>
      </c>
      <c r="I112" s="31"/>
      <c r="J112" s="31"/>
      <c r="K112" s="35"/>
    </row>
    <row r="113" spans="2:11" x14ac:dyDescent="0.35">
      <c r="C113" s="57"/>
      <c r="D113" s="54"/>
      <c r="E113" s="6"/>
      <c r="F113" s="19"/>
      <c r="G113" s="24"/>
      <c r="H113" s="24"/>
      <c r="I113" s="31"/>
      <c r="J113" s="31"/>
      <c r="K113" s="35"/>
    </row>
    <row r="114" spans="2:11" x14ac:dyDescent="0.35">
      <c r="C114" s="58" t="s">
        <v>8</v>
      </c>
      <c r="D114" s="54"/>
      <c r="E114" s="6"/>
      <c r="F114" s="19"/>
      <c r="G114" s="24" t="s">
        <v>2</v>
      </c>
      <c r="H114" s="24" t="s">
        <v>2</v>
      </c>
      <c r="I114" s="31"/>
      <c r="J114" s="31"/>
      <c r="K114" s="35"/>
    </row>
    <row r="115" spans="2:11" x14ac:dyDescent="0.35">
      <c r="C115" s="57"/>
      <c r="D115" s="54"/>
      <c r="E115" s="6"/>
      <c r="F115" s="19"/>
      <c r="G115" s="24"/>
      <c r="H115" s="24"/>
      <c r="I115" s="31"/>
      <c r="J115" s="31"/>
      <c r="K115" s="35"/>
    </row>
    <row r="116" spans="2:11" x14ac:dyDescent="0.35">
      <c r="C116" s="59" t="s">
        <v>9</v>
      </c>
      <c r="D116" s="54"/>
      <c r="E116" s="6"/>
      <c r="F116" s="19"/>
      <c r="G116" s="24"/>
      <c r="H116" s="24"/>
      <c r="I116" s="31"/>
      <c r="J116" s="31"/>
      <c r="K116" s="35"/>
    </row>
    <row r="117" spans="2:11" x14ac:dyDescent="0.35">
      <c r="B117" s="8" t="s">
        <v>722</v>
      </c>
      <c r="C117" s="57" t="s">
        <v>723</v>
      </c>
      <c r="D117" s="54" t="s">
        <v>724</v>
      </c>
      <c r="E117" s="6" t="s">
        <v>189</v>
      </c>
      <c r="F117" s="19">
        <v>55000000</v>
      </c>
      <c r="G117" s="24">
        <v>56346.18</v>
      </c>
      <c r="H117" s="24">
        <v>5.9</v>
      </c>
      <c r="I117" s="31">
        <v>7.2798889000000004</v>
      </c>
      <c r="J117" s="31"/>
      <c r="K117" s="35"/>
    </row>
    <row r="118" spans="2:11" x14ac:dyDescent="0.35">
      <c r="B118" s="8" t="s">
        <v>707</v>
      </c>
      <c r="C118" s="57" t="s">
        <v>708</v>
      </c>
      <c r="D118" s="54" t="s">
        <v>709</v>
      </c>
      <c r="E118" s="6" t="s">
        <v>189</v>
      </c>
      <c r="F118" s="19">
        <v>29500000</v>
      </c>
      <c r="G118" s="24">
        <v>29635.49</v>
      </c>
      <c r="H118" s="24">
        <v>3.1</v>
      </c>
      <c r="I118" s="31">
        <v>6.8359984000000003</v>
      </c>
      <c r="J118" s="31"/>
      <c r="K118" s="35"/>
    </row>
    <row r="119" spans="2:11" x14ac:dyDescent="0.35">
      <c r="B119" s="8" t="s">
        <v>1451</v>
      </c>
      <c r="C119" s="57" t="s">
        <v>1452</v>
      </c>
      <c r="D119" s="54" t="s">
        <v>1453</v>
      </c>
      <c r="E119" s="6" t="s">
        <v>189</v>
      </c>
      <c r="F119" s="19">
        <v>20500000</v>
      </c>
      <c r="G119" s="24">
        <v>20533.25</v>
      </c>
      <c r="H119" s="24">
        <v>2.15</v>
      </c>
      <c r="I119" s="31">
        <v>7.0197246</v>
      </c>
      <c r="J119" s="31"/>
      <c r="K119" s="35"/>
    </row>
    <row r="120" spans="2:11" x14ac:dyDescent="0.35">
      <c r="B120" s="8" t="s">
        <v>1835</v>
      </c>
      <c r="C120" s="57" t="s">
        <v>1836</v>
      </c>
      <c r="D120" s="54" t="s">
        <v>1837</v>
      </c>
      <c r="E120" s="6" t="s">
        <v>189</v>
      </c>
      <c r="F120" s="19">
        <v>7500000</v>
      </c>
      <c r="G120" s="24">
        <v>7627.13</v>
      </c>
      <c r="H120" s="24">
        <v>0.8</v>
      </c>
      <c r="I120" s="31">
        <v>6.6759249000000001</v>
      </c>
      <c r="J120" s="31"/>
      <c r="K120" s="35"/>
    </row>
    <row r="121" spans="2:11" x14ac:dyDescent="0.35">
      <c r="C121" s="58" t="s">
        <v>175</v>
      </c>
      <c r="D121" s="54"/>
      <c r="E121" s="6"/>
      <c r="F121" s="19"/>
      <c r="G121" s="25">
        <v>114142.05</v>
      </c>
      <c r="H121" s="25">
        <v>11.95</v>
      </c>
      <c r="I121" s="31"/>
      <c r="J121" s="31"/>
      <c r="K121" s="35"/>
    </row>
    <row r="122" spans="2:11" x14ac:dyDescent="0.35">
      <c r="C122" s="57"/>
      <c r="D122" s="54"/>
      <c r="E122" s="6"/>
      <c r="F122" s="19"/>
      <c r="G122" s="24"/>
      <c r="H122" s="24"/>
      <c r="I122" s="31"/>
      <c r="J122" s="31"/>
      <c r="K122" s="35"/>
    </row>
    <row r="123" spans="2:11" x14ac:dyDescent="0.35">
      <c r="C123" s="59" t="s">
        <v>10</v>
      </c>
      <c r="D123" s="54"/>
      <c r="E123" s="6"/>
      <c r="F123" s="19"/>
      <c r="G123" s="24"/>
      <c r="H123" s="24"/>
      <c r="I123" s="31"/>
      <c r="J123" s="31"/>
      <c r="K123" s="35"/>
    </row>
    <row r="124" spans="2:11" x14ac:dyDescent="0.35">
      <c r="B124" s="8" t="s">
        <v>1454</v>
      </c>
      <c r="C124" s="57" t="s">
        <v>1455</v>
      </c>
      <c r="D124" s="54" t="s">
        <v>1456</v>
      </c>
      <c r="E124" s="6" t="s">
        <v>189</v>
      </c>
      <c r="F124" s="19">
        <v>11162700</v>
      </c>
      <c r="G124" s="24">
        <v>11176.71</v>
      </c>
      <c r="H124" s="24">
        <v>1.17</v>
      </c>
      <c r="I124" s="31">
        <v>7.3345864000000001</v>
      </c>
      <c r="J124" s="31"/>
      <c r="K124" s="35"/>
    </row>
    <row r="125" spans="2:11" x14ac:dyDescent="0.35">
      <c r="B125" s="8" t="s">
        <v>1838</v>
      </c>
      <c r="C125" s="57" t="s">
        <v>1839</v>
      </c>
      <c r="D125" s="54" t="s">
        <v>1840</v>
      </c>
      <c r="E125" s="6" t="s">
        <v>189</v>
      </c>
      <c r="F125" s="19">
        <v>9000000</v>
      </c>
      <c r="G125" s="24">
        <v>9272.76</v>
      </c>
      <c r="H125" s="24">
        <v>0.97</v>
      </c>
      <c r="I125" s="31">
        <v>7.1593977999999998</v>
      </c>
      <c r="J125" s="31"/>
      <c r="K125" s="35"/>
    </row>
    <row r="126" spans="2:11" x14ac:dyDescent="0.35">
      <c r="B126" s="8" t="s">
        <v>1841</v>
      </c>
      <c r="C126" s="57" t="s">
        <v>1842</v>
      </c>
      <c r="D126" s="54" t="s">
        <v>1843</v>
      </c>
      <c r="E126" s="6" t="s">
        <v>189</v>
      </c>
      <c r="F126" s="19">
        <v>3000000</v>
      </c>
      <c r="G126" s="24">
        <v>3103.8</v>
      </c>
      <c r="H126" s="24">
        <v>0.32</v>
      </c>
      <c r="I126" s="31">
        <v>7.1593977999999998</v>
      </c>
      <c r="J126" s="31"/>
      <c r="K126" s="35"/>
    </row>
    <row r="127" spans="2:11" x14ac:dyDescent="0.35">
      <c r="B127" s="8" t="s">
        <v>1844</v>
      </c>
      <c r="C127" s="57" t="s">
        <v>1845</v>
      </c>
      <c r="D127" s="54" t="s">
        <v>1846</v>
      </c>
      <c r="E127" s="6" t="s">
        <v>189</v>
      </c>
      <c r="F127" s="19">
        <v>617000</v>
      </c>
      <c r="G127" s="24">
        <v>618.24</v>
      </c>
      <c r="H127" s="24">
        <v>0.06</v>
      </c>
      <c r="I127" s="31">
        <v>7.3066009999999997</v>
      </c>
      <c r="J127" s="31"/>
      <c r="K127" s="35"/>
    </row>
    <row r="128" spans="2:11" x14ac:dyDescent="0.35">
      <c r="B128" s="8" t="s">
        <v>1847</v>
      </c>
      <c r="C128" s="57" t="s">
        <v>1848</v>
      </c>
      <c r="D128" s="54" t="s">
        <v>1849</v>
      </c>
      <c r="E128" s="6" t="s">
        <v>189</v>
      </c>
      <c r="F128" s="19">
        <v>307200</v>
      </c>
      <c r="G128" s="24">
        <v>317.95</v>
      </c>
      <c r="H128" s="24">
        <v>0.03</v>
      </c>
      <c r="I128" s="31">
        <v>7.3218138000000001</v>
      </c>
      <c r="J128" s="31"/>
      <c r="K128" s="35"/>
    </row>
    <row r="129" spans="1:11" x14ac:dyDescent="0.35">
      <c r="C129" s="58" t="s">
        <v>175</v>
      </c>
      <c r="D129" s="54"/>
      <c r="E129" s="6"/>
      <c r="F129" s="19"/>
      <c r="G129" s="25">
        <v>24489.46</v>
      </c>
      <c r="H129" s="25">
        <v>2.5499999999999998</v>
      </c>
      <c r="I129" s="31"/>
      <c r="J129" s="31"/>
      <c r="K129" s="35"/>
    </row>
    <row r="130" spans="1:11" x14ac:dyDescent="0.35">
      <c r="C130" s="57"/>
      <c r="D130" s="54"/>
      <c r="E130" s="6"/>
      <c r="F130" s="19"/>
      <c r="G130" s="24"/>
      <c r="H130" s="24"/>
      <c r="I130" s="31"/>
      <c r="J130" s="31"/>
      <c r="K130" s="35"/>
    </row>
    <row r="131" spans="1:11" x14ac:dyDescent="0.35">
      <c r="C131" s="58" t="s">
        <v>11</v>
      </c>
      <c r="D131" s="54"/>
      <c r="E131" s="6"/>
      <c r="F131" s="19"/>
      <c r="G131" s="24"/>
      <c r="H131" s="24"/>
      <c r="I131" s="31"/>
      <c r="J131" s="31"/>
      <c r="K131" s="35"/>
    </row>
    <row r="132" spans="1:11" x14ac:dyDescent="0.35">
      <c r="C132" s="57"/>
      <c r="D132" s="54"/>
      <c r="E132" s="6"/>
      <c r="F132" s="19"/>
      <c r="G132" s="24"/>
      <c r="H132" s="24"/>
      <c r="I132" s="31"/>
      <c r="J132" s="31"/>
      <c r="K132" s="35"/>
    </row>
    <row r="133" spans="1:11" x14ac:dyDescent="0.35">
      <c r="C133" s="58" t="s">
        <v>13</v>
      </c>
      <c r="D133" s="54"/>
      <c r="E133" s="6"/>
      <c r="F133" s="19"/>
      <c r="G133" s="24" t="s">
        <v>2</v>
      </c>
      <c r="H133" s="24" t="s">
        <v>2</v>
      </c>
      <c r="I133" s="31"/>
      <c r="J133" s="31"/>
      <c r="K133" s="35"/>
    </row>
    <row r="134" spans="1:11" x14ac:dyDescent="0.35">
      <c r="C134" s="57"/>
      <c r="D134" s="54"/>
      <c r="E134" s="6"/>
      <c r="F134" s="19"/>
      <c r="G134" s="24"/>
      <c r="H134" s="24"/>
      <c r="I134" s="31"/>
      <c r="J134" s="31"/>
      <c r="K134" s="35"/>
    </row>
    <row r="135" spans="1:11" x14ac:dyDescent="0.35">
      <c r="C135" s="58" t="s">
        <v>14</v>
      </c>
      <c r="D135" s="54"/>
      <c r="E135" s="6"/>
      <c r="F135" s="19"/>
      <c r="G135" s="24" t="s">
        <v>2</v>
      </c>
      <c r="H135" s="24" t="s">
        <v>2</v>
      </c>
      <c r="I135" s="31"/>
      <c r="J135" s="31"/>
      <c r="K135" s="35"/>
    </row>
    <row r="136" spans="1:11" x14ac:dyDescent="0.35">
      <c r="C136" s="57"/>
      <c r="D136" s="54"/>
      <c r="E136" s="6"/>
      <c r="F136" s="19"/>
      <c r="G136" s="24"/>
      <c r="H136" s="24"/>
      <c r="I136" s="31"/>
      <c r="J136" s="31"/>
      <c r="K136" s="35"/>
    </row>
    <row r="137" spans="1:11" x14ac:dyDescent="0.35">
      <c r="C137" s="58" t="s">
        <v>15</v>
      </c>
      <c r="D137" s="54"/>
      <c r="E137" s="6"/>
      <c r="F137" s="19"/>
      <c r="G137" s="24" t="s">
        <v>2</v>
      </c>
      <c r="H137" s="24" t="s">
        <v>2</v>
      </c>
      <c r="I137" s="31"/>
      <c r="J137" s="31"/>
      <c r="K137" s="35"/>
    </row>
    <row r="138" spans="1:11" x14ac:dyDescent="0.35">
      <c r="C138" s="57"/>
      <c r="D138" s="54"/>
      <c r="E138" s="6"/>
      <c r="F138" s="19"/>
      <c r="G138" s="24"/>
      <c r="H138" s="24"/>
      <c r="I138" s="31"/>
      <c r="J138" s="31"/>
      <c r="K138" s="35"/>
    </row>
    <row r="139" spans="1:11" x14ac:dyDescent="0.35">
      <c r="C139" s="58" t="s">
        <v>16</v>
      </c>
      <c r="D139" s="54"/>
      <c r="E139" s="6"/>
      <c r="F139" s="19"/>
      <c r="G139" s="24" t="s">
        <v>2</v>
      </c>
      <c r="H139" s="24" t="s">
        <v>2</v>
      </c>
      <c r="I139" s="31"/>
      <c r="J139" s="31"/>
      <c r="K139" s="35"/>
    </row>
    <row r="140" spans="1:11" x14ac:dyDescent="0.35">
      <c r="C140" s="57"/>
      <c r="D140" s="54"/>
      <c r="E140" s="6"/>
      <c r="F140" s="19"/>
      <c r="G140" s="24"/>
      <c r="H140" s="24"/>
      <c r="I140" s="31"/>
      <c r="J140" s="31"/>
      <c r="K140" s="35"/>
    </row>
    <row r="141" spans="1:11" x14ac:dyDescent="0.35">
      <c r="C141" s="58" t="s">
        <v>17</v>
      </c>
      <c r="D141" s="54"/>
      <c r="E141" s="6"/>
      <c r="F141" s="19"/>
      <c r="G141" s="24" t="s">
        <v>2</v>
      </c>
      <c r="H141" s="24" t="s">
        <v>2</v>
      </c>
      <c r="I141" s="31"/>
      <c r="J141" s="31"/>
      <c r="K141" s="35"/>
    </row>
    <row r="142" spans="1:11" x14ac:dyDescent="0.35">
      <c r="C142" s="57"/>
      <c r="D142" s="54"/>
      <c r="E142" s="6"/>
      <c r="F142" s="19"/>
      <c r="G142" s="24"/>
      <c r="H142" s="24"/>
      <c r="I142" s="31"/>
      <c r="J142" s="31"/>
      <c r="K142" s="35"/>
    </row>
    <row r="143" spans="1:11" x14ac:dyDescent="0.35">
      <c r="A143" s="10"/>
      <c r="B143" s="28"/>
      <c r="C143" s="58" t="s">
        <v>18</v>
      </c>
      <c r="D143" s="54"/>
      <c r="E143" s="6"/>
      <c r="F143" s="19"/>
      <c r="G143" s="24"/>
      <c r="H143" s="24"/>
      <c r="I143" s="31"/>
      <c r="J143" s="31"/>
      <c r="K143" s="35"/>
    </row>
    <row r="144" spans="1:11" x14ac:dyDescent="0.35">
      <c r="A144" s="28"/>
      <c r="B144" s="28"/>
      <c r="C144" s="58" t="s">
        <v>19</v>
      </c>
      <c r="D144" s="54"/>
      <c r="E144" s="6"/>
      <c r="F144" s="19"/>
      <c r="G144" s="24" t="s">
        <v>2</v>
      </c>
      <c r="H144" s="24" t="s">
        <v>2</v>
      </c>
      <c r="I144" s="31"/>
      <c r="J144" s="31"/>
      <c r="K144" s="35"/>
    </row>
    <row r="145" spans="1:11" x14ac:dyDescent="0.35">
      <c r="A145" s="28"/>
      <c r="B145" s="28"/>
      <c r="C145" s="58"/>
      <c r="D145" s="54"/>
      <c r="E145" s="6"/>
      <c r="F145" s="19"/>
      <c r="G145" s="24"/>
      <c r="H145" s="24"/>
      <c r="I145" s="31"/>
      <c r="J145" s="31"/>
      <c r="K145" s="35"/>
    </row>
    <row r="146" spans="1:11" x14ac:dyDescent="0.35">
      <c r="C146" s="59" t="s">
        <v>20</v>
      </c>
      <c r="D146" s="54"/>
      <c r="E146" s="6"/>
      <c r="F146" s="19"/>
      <c r="G146" s="24"/>
      <c r="H146" s="24"/>
      <c r="I146" s="31"/>
      <c r="J146" s="31"/>
      <c r="K146" s="35"/>
    </row>
    <row r="147" spans="1:11" x14ac:dyDescent="0.35">
      <c r="B147" s="8" t="s">
        <v>773</v>
      </c>
      <c r="C147" s="57" t="s">
        <v>4943</v>
      </c>
      <c r="D147" s="54" t="s">
        <v>774</v>
      </c>
      <c r="E147" s="6" t="s">
        <v>775</v>
      </c>
      <c r="F147" s="19">
        <v>24879.05</v>
      </c>
      <c r="G147" s="24">
        <v>2729.12</v>
      </c>
      <c r="H147" s="24">
        <v>0.28999999999999998</v>
      </c>
      <c r="I147" s="31">
        <v>6.52</v>
      </c>
      <c r="J147" s="31"/>
      <c r="K147" s="35"/>
    </row>
    <row r="148" spans="1:11" x14ac:dyDescent="0.35">
      <c r="C148" s="58" t="s">
        <v>175</v>
      </c>
      <c r="D148" s="54"/>
      <c r="E148" s="6"/>
      <c r="F148" s="19"/>
      <c r="G148" s="25">
        <v>2729.12</v>
      </c>
      <c r="H148" s="25">
        <v>0.28999999999999998</v>
      </c>
      <c r="I148" s="31"/>
      <c r="J148" s="31"/>
      <c r="K148" s="35"/>
    </row>
    <row r="149" spans="1:11" x14ac:dyDescent="0.35">
      <c r="C149" s="57"/>
      <c r="D149" s="54"/>
      <c r="E149" s="6"/>
      <c r="F149" s="19"/>
      <c r="G149" s="24"/>
      <c r="H149" s="24"/>
      <c r="I149" s="31"/>
      <c r="J149" s="31"/>
      <c r="K149" s="35"/>
    </row>
    <row r="150" spans="1:11" x14ac:dyDescent="0.35">
      <c r="C150" s="58" t="s">
        <v>21</v>
      </c>
      <c r="D150" s="54"/>
      <c r="E150" s="6"/>
      <c r="F150" s="19"/>
      <c r="G150" s="24" t="s">
        <v>2</v>
      </c>
      <c r="H150" s="24" t="s">
        <v>2</v>
      </c>
      <c r="I150" s="31"/>
      <c r="J150" s="31"/>
      <c r="K150" s="35"/>
    </row>
    <row r="151" spans="1:11" x14ac:dyDescent="0.35">
      <c r="C151" s="57"/>
      <c r="D151" s="54"/>
      <c r="E151" s="6"/>
      <c r="F151" s="19"/>
      <c r="G151" s="24"/>
      <c r="H151" s="24"/>
      <c r="I151" s="31"/>
      <c r="J151" s="31"/>
      <c r="K151" s="35"/>
    </row>
    <row r="152" spans="1:11" x14ac:dyDescent="0.35">
      <c r="C152" s="58" t="s">
        <v>22</v>
      </c>
      <c r="D152" s="54"/>
      <c r="E152" s="6"/>
      <c r="F152" s="19"/>
      <c r="G152" s="24" t="s">
        <v>2</v>
      </c>
      <c r="H152" s="24" t="s">
        <v>2</v>
      </c>
      <c r="I152" s="31"/>
      <c r="J152" s="31"/>
      <c r="K152" s="35"/>
    </row>
    <row r="153" spans="1:11" x14ac:dyDescent="0.35">
      <c r="C153" s="57"/>
      <c r="D153" s="54"/>
      <c r="E153" s="6"/>
      <c r="F153" s="19"/>
      <c r="G153" s="24"/>
      <c r="H153" s="24"/>
      <c r="I153" s="31"/>
      <c r="J153" s="31"/>
      <c r="K153" s="35"/>
    </row>
    <row r="154" spans="1:11" x14ac:dyDescent="0.35">
      <c r="C154" s="58" t="s">
        <v>23</v>
      </c>
      <c r="D154" s="54"/>
      <c r="E154" s="6"/>
      <c r="F154" s="19"/>
      <c r="G154" s="24" t="s">
        <v>2</v>
      </c>
      <c r="H154" s="24" t="s">
        <v>2</v>
      </c>
      <c r="I154" s="31"/>
      <c r="J154" s="31"/>
      <c r="K154" s="35"/>
    </row>
    <row r="155" spans="1:11" x14ac:dyDescent="0.35">
      <c r="C155" s="57"/>
      <c r="D155" s="54"/>
      <c r="E155" s="6"/>
      <c r="F155" s="19"/>
      <c r="G155" s="24"/>
      <c r="H155" s="24"/>
      <c r="I155" s="31"/>
      <c r="J155" s="31"/>
      <c r="K155" s="35"/>
    </row>
    <row r="156" spans="1:11" x14ac:dyDescent="0.35">
      <c r="C156" s="59" t="s">
        <v>24</v>
      </c>
      <c r="D156" s="54"/>
      <c r="E156" s="6"/>
      <c r="F156" s="19"/>
      <c r="G156" s="24"/>
      <c r="H156" s="24"/>
      <c r="I156" s="31"/>
      <c r="J156" s="31"/>
      <c r="K156" s="35"/>
    </row>
    <row r="157" spans="1:11" x14ac:dyDescent="0.35">
      <c r="B157" s="8" t="s">
        <v>190</v>
      </c>
      <c r="C157" s="57" t="s">
        <v>191</v>
      </c>
      <c r="D157" s="54"/>
      <c r="E157" s="6"/>
      <c r="F157" s="19"/>
      <c r="G157" s="24">
        <v>25679.75</v>
      </c>
      <c r="H157" s="24">
        <v>2.69</v>
      </c>
      <c r="I157" s="31"/>
      <c r="J157" s="31"/>
      <c r="K157" s="35"/>
    </row>
    <row r="158" spans="1:11" x14ac:dyDescent="0.35">
      <c r="C158" s="58" t="s">
        <v>175</v>
      </c>
      <c r="D158" s="54"/>
      <c r="E158" s="6"/>
      <c r="F158" s="19"/>
      <c r="G158" s="25">
        <v>25679.75</v>
      </c>
      <c r="H158" s="25">
        <v>2.69</v>
      </c>
      <c r="I158" s="31"/>
      <c r="J158" s="31"/>
      <c r="K158" s="35"/>
    </row>
    <row r="159" spans="1:11" x14ac:dyDescent="0.35">
      <c r="C159" s="57"/>
      <c r="D159" s="54"/>
      <c r="E159" s="6"/>
      <c r="F159" s="19"/>
      <c r="G159" s="24"/>
      <c r="H159" s="24"/>
      <c r="I159" s="31"/>
      <c r="J159" s="31"/>
      <c r="K159" s="35"/>
    </row>
    <row r="160" spans="1:11" x14ac:dyDescent="0.35">
      <c r="A160" s="10"/>
      <c r="B160" s="28"/>
      <c r="C160" s="58" t="s">
        <v>25</v>
      </c>
      <c r="D160" s="54"/>
      <c r="E160" s="6"/>
      <c r="F160" s="19"/>
      <c r="G160" s="24"/>
      <c r="H160" s="24"/>
      <c r="I160" s="31"/>
      <c r="J160" s="31"/>
      <c r="K160" s="35"/>
    </row>
    <row r="161" spans="1:54" s="2" customFormat="1" ht="13.5" x14ac:dyDescent="0.35">
      <c r="A161" s="28"/>
      <c r="B161" s="28"/>
      <c r="C161" s="57" t="s">
        <v>4926</v>
      </c>
      <c r="D161" s="54"/>
      <c r="E161" s="6"/>
      <c r="F161" s="19"/>
      <c r="G161" s="24" t="s">
        <v>2</v>
      </c>
      <c r="H161" s="24" t="s">
        <v>2</v>
      </c>
      <c r="I161" s="31"/>
      <c r="J161" s="31"/>
      <c r="K161" s="35"/>
      <c r="L161" s="3"/>
      <c r="AI161" s="3"/>
      <c r="AV161" s="3"/>
      <c r="AX161" s="3"/>
      <c r="BB161" s="3"/>
    </row>
    <row r="162" spans="1:54" x14ac:dyDescent="0.35">
      <c r="B162" s="8"/>
      <c r="C162" s="57" t="s">
        <v>192</v>
      </c>
      <c r="D162" s="54"/>
      <c r="E162" s="6"/>
      <c r="F162" s="19"/>
      <c r="G162" s="24">
        <v>13720.66</v>
      </c>
      <c r="H162" s="24">
        <v>1.42</v>
      </c>
      <c r="I162" s="31"/>
      <c r="J162" s="31"/>
      <c r="K162" s="35"/>
    </row>
    <row r="163" spans="1:54" x14ac:dyDescent="0.35">
      <c r="C163" s="58" t="s">
        <v>175</v>
      </c>
      <c r="D163" s="54"/>
      <c r="E163" s="6"/>
      <c r="F163" s="19"/>
      <c r="G163" s="25">
        <v>13720.66</v>
      </c>
      <c r="H163" s="25">
        <v>1.42</v>
      </c>
      <c r="I163" s="31"/>
      <c r="J163" s="31"/>
      <c r="K163" s="35"/>
    </row>
    <row r="164" spans="1:54" x14ac:dyDescent="0.35">
      <c r="C164" s="57"/>
      <c r="D164" s="54"/>
      <c r="E164" s="6"/>
      <c r="F164" s="19"/>
      <c r="G164" s="24"/>
      <c r="H164" s="24"/>
      <c r="I164" s="31"/>
      <c r="J164" s="31"/>
      <c r="K164" s="35"/>
    </row>
    <row r="165" spans="1:54" x14ac:dyDescent="0.35">
      <c r="C165" s="60" t="s">
        <v>193</v>
      </c>
      <c r="D165" s="55"/>
      <c r="E165" s="5"/>
      <c r="F165" s="20"/>
      <c r="G165" s="26">
        <v>955280.28</v>
      </c>
      <c r="H165" s="26">
        <v>100</v>
      </c>
      <c r="I165" s="32"/>
      <c r="J165" s="32"/>
      <c r="K165" s="36"/>
    </row>
    <row r="168" spans="1:54" x14ac:dyDescent="0.35">
      <c r="C168" s="1" t="s">
        <v>194</v>
      </c>
    </row>
    <row r="169" spans="1:54" x14ac:dyDescent="0.35">
      <c r="C169" s="37" t="s">
        <v>195</v>
      </c>
      <c r="D169" s="37"/>
      <c r="E169" s="37"/>
      <c r="F169" s="37"/>
      <c r="G169" s="37"/>
      <c r="H169" s="37"/>
      <c r="I169" s="37"/>
      <c r="J169" s="37"/>
      <c r="K169" s="37"/>
    </row>
    <row r="170" spans="1:54" x14ac:dyDescent="0.35">
      <c r="C170" s="2" t="s">
        <v>196</v>
      </c>
    </row>
    <row r="171" spans="1:54" x14ac:dyDescent="0.35">
      <c r="C171" s="2" t="s">
        <v>197</v>
      </c>
    </row>
    <row r="172" spans="1:54" ht="30" customHeight="1" x14ac:dyDescent="0.35">
      <c r="C172" s="89" t="s">
        <v>198</v>
      </c>
      <c r="D172" s="90"/>
      <c r="E172" s="90"/>
      <c r="F172" s="90"/>
      <c r="G172" s="90"/>
      <c r="H172" s="90"/>
      <c r="I172" s="90"/>
      <c r="J172" s="90"/>
      <c r="K172" s="90"/>
    </row>
    <row r="173" spans="1:54" x14ac:dyDescent="0.35">
      <c r="C173" s="2" t="s">
        <v>199</v>
      </c>
    </row>
    <row r="175" spans="1:54" x14ac:dyDescent="0.35">
      <c r="C175" s="86" t="s">
        <v>5013</v>
      </c>
      <c r="E175" s="86" t="s">
        <v>5014</v>
      </c>
      <c r="F175" s="87"/>
    </row>
    <row r="176" spans="1:54" x14ac:dyDescent="0.35">
      <c r="E176" s="2" t="s">
        <v>5025</v>
      </c>
    </row>
  </sheetData>
  <mergeCells count="1">
    <mergeCell ref="C172:K172"/>
  </mergeCells>
  <hyperlinks>
    <hyperlink ref="J2" location="'Index'!A1" display="'Index'!A1" xr:uid="{5A42B411-8173-4961-96F1-FBD9F8AD1670}"/>
  </hyperlinks>
  <pageMargins left="0.7" right="0.7" top="0.75" bottom="0.75" header="0.3" footer="0.3"/>
  <pageSetup orientation="portrait" horizontalDpi="429496729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FACE-A753-4AF1-B860-FB07C8FAAD7F}">
  <sheetPr codeName="Sheet120"/>
  <dimension ref="A1:IV146"/>
  <sheetViews>
    <sheetView showGridLines="0" zoomScale="90" zoomScaleNormal="90" workbookViewId="0">
      <pane ySplit="6" topLeftCell="A12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1850</v>
      </c>
      <c r="J2" s="38" t="s">
        <v>4693</v>
      </c>
    </row>
    <row r="3" spans="1:54" ht="16" x14ac:dyDescent="0.4">
      <c r="C3" s="1" t="s">
        <v>28</v>
      </c>
      <c r="D3" s="21" t="s">
        <v>1851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1852</v>
      </c>
      <c r="C18" s="57" t="s">
        <v>623</v>
      </c>
      <c r="D18" s="54" t="s">
        <v>1853</v>
      </c>
      <c r="E18" s="6" t="s">
        <v>618</v>
      </c>
      <c r="F18" s="19">
        <v>4250</v>
      </c>
      <c r="G18" s="24">
        <v>42106.96</v>
      </c>
      <c r="H18" s="24">
        <v>3.51</v>
      </c>
      <c r="I18" s="31">
        <v>7.7350000000000003</v>
      </c>
      <c r="J18" s="31"/>
      <c r="K18" s="35" t="s">
        <v>593</v>
      </c>
    </row>
    <row r="19" spans="2:11" x14ac:dyDescent="0.35">
      <c r="B19" s="8" t="s">
        <v>1207</v>
      </c>
      <c r="C19" s="57" t="s">
        <v>1208</v>
      </c>
      <c r="D19" s="54" t="s">
        <v>1209</v>
      </c>
      <c r="E19" s="6" t="s">
        <v>618</v>
      </c>
      <c r="F19" s="19">
        <v>3850</v>
      </c>
      <c r="G19" s="24">
        <v>38425.699999999997</v>
      </c>
      <c r="H19" s="24">
        <v>3.21</v>
      </c>
      <c r="I19" s="31">
        <v>7.6201999999999996</v>
      </c>
      <c r="J19" s="31"/>
      <c r="K19" s="35" t="s">
        <v>593</v>
      </c>
    </row>
    <row r="20" spans="2:11" x14ac:dyDescent="0.35">
      <c r="B20" s="8" t="s">
        <v>1854</v>
      </c>
      <c r="C20" s="57" t="s">
        <v>1797</v>
      </c>
      <c r="D20" s="54" t="s">
        <v>1855</v>
      </c>
      <c r="E20" s="6" t="s">
        <v>618</v>
      </c>
      <c r="F20" s="19">
        <v>34500</v>
      </c>
      <c r="G20" s="24">
        <v>34502.239999999998</v>
      </c>
      <c r="H20" s="24">
        <v>2.88</v>
      </c>
      <c r="I20" s="31">
        <v>8.1521000000000008</v>
      </c>
      <c r="J20" s="31"/>
      <c r="K20" s="35"/>
    </row>
    <row r="21" spans="2:11" x14ac:dyDescent="0.35">
      <c r="B21" s="8" t="s">
        <v>1856</v>
      </c>
      <c r="C21" s="57" t="s">
        <v>1857</v>
      </c>
      <c r="D21" s="54" t="s">
        <v>1858</v>
      </c>
      <c r="E21" s="6" t="s">
        <v>635</v>
      </c>
      <c r="F21" s="19">
        <v>25000</v>
      </c>
      <c r="G21" s="24">
        <v>24986.1</v>
      </c>
      <c r="H21" s="24">
        <v>2.08</v>
      </c>
      <c r="I21" s="31">
        <v>9.3731000000000009</v>
      </c>
      <c r="J21" s="31"/>
      <c r="K21" s="35" t="s">
        <v>593</v>
      </c>
    </row>
    <row r="22" spans="2:11" x14ac:dyDescent="0.35">
      <c r="B22" s="8" t="s">
        <v>1859</v>
      </c>
      <c r="C22" s="57" t="s">
        <v>637</v>
      </c>
      <c r="D22" s="54" t="s">
        <v>1860</v>
      </c>
      <c r="E22" s="6" t="s">
        <v>618</v>
      </c>
      <c r="F22" s="19">
        <v>2450</v>
      </c>
      <c r="G22" s="24">
        <v>24134.41</v>
      </c>
      <c r="H22" s="24">
        <v>2.0099999999999998</v>
      </c>
      <c r="I22" s="31">
        <v>7.7298999999999998</v>
      </c>
      <c r="J22" s="31"/>
      <c r="K22" s="35" t="s">
        <v>593</v>
      </c>
    </row>
    <row r="23" spans="2:11" x14ac:dyDescent="0.35">
      <c r="B23" s="8" t="s">
        <v>1861</v>
      </c>
      <c r="C23" s="57" t="s">
        <v>1306</v>
      </c>
      <c r="D23" s="54" t="s">
        <v>1862</v>
      </c>
      <c r="E23" s="6" t="s">
        <v>618</v>
      </c>
      <c r="F23" s="19">
        <v>2200</v>
      </c>
      <c r="G23" s="24">
        <v>21994.19</v>
      </c>
      <c r="H23" s="24">
        <v>1.83</v>
      </c>
      <c r="I23" s="31">
        <v>7.8098999999999998</v>
      </c>
      <c r="J23" s="31"/>
      <c r="K23" s="35" t="s">
        <v>593</v>
      </c>
    </row>
    <row r="24" spans="2:11" x14ac:dyDescent="0.35">
      <c r="B24" s="8" t="s">
        <v>1863</v>
      </c>
      <c r="C24" s="57" t="s">
        <v>1864</v>
      </c>
      <c r="D24" s="54" t="s">
        <v>1865</v>
      </c>
      <c r="E24" s="6" t="s">
        <v>635</v>
      </c>
      <c r="F24" s="19">
        <v>2000</v>
      </c>
      <c r="G24" s="24">
        <v>19981.240000000002</v>
      </c>
      <c r="H24" s="24">
        <v>1.67</v>
      </c>
      <c r="I24" s="31">
        <v>7.5974000000000004</v>
      </c>
      <c r="J24" s="31"/>
      <c r="K24" s="35" t="s">
        <v>593</v>
      </c>
    </row>
    <row r="25" spans="2:11" x14ac:dyDescent="0.35">
      <c r="B25" s="8" t="s">
        <v>1866</v>
      </c>
      <c r="C25" s="57" t="s">
        <v>623</v>
      </c>
      <c r="D25" s="54" t="s">
        <v>1867</v>
      </c>
      <c r="E25" s="6" t="s">
        <v>618</v>
      </c>
      <c r="F25" s="19">
        <v>2000</v>
      </c>
      <c r="G25" s="24">
        <v>19944.36</v>
      </c>
      <c r="H25" s="24">
        <v>1.66</v>
      </c>
      <c r="I25" s="31">
        <v>7.7401</v>
      </c>
      <c r="J25" s="31"/>
      <c r="K25" s="35"/>
    </row>
    <row r="26" spans="2:11" x14ac:dyDescent="0.35">
      <c r="B26" s="8" t="s">
        <v>1868</v>
      </c>
      <c r="C26" s="57" t="s">
        <v>616</v>
      </c>
      <c r="D26" s="54" t="s">
        <v>1869</v>
      </c>
      <c r="E26" s="6" t="s">
        <v>618</v>
      </c>
      <c r="F26" s="19">
        <v>2000</v>
      </c>
      <c r="G26" s="24">
        <v>19895.16</v>
      </c>
      <c r="H26" s="24">
        <v>1.66</v>
      </c>
      <c r="I26" s="31">
        <v>7.68</v>
      </c>
      <c r="J26" s="31"/>
      <c r="K26" s="35" t="s">
        <v>593</v>
      </c>
    </row>
    <row r="27" spans="2:11" x14ac:dyDescent="0.35">
      <c r="B27" s="8" t="s">
        <v>1870</v>
      </c>
      <c r="C27" s="57" t="s">
        <v>1264</v>
      </c>
      <c r="D27" s="54" t="s">
        <v>1871</v>
      </c>
      <c r="E27" s="6" t="s">
        <v>1872</v>
      </c>
      <c r="F27" s="19">
        <v>1750</v>
      </c>
      <c r="G27" s="24">
        <v>17445.07</v>
      </c>
      <c r="H27" s="24">
        <v>1.46</v>
      </c>
      <c r="I27" s="31">
        <v>7.8849</v>
      </c>
      <c r="J27" s="31"/>
      <c r="K27" s="35" t="s">
        <v>593</v>
      </c>
    </row>
    <row r="28" spans="2:11" x14ac:dyDescent="0.35">
      <c r="B28" s="8" t="s">
        <v>1873</v>
      </c>
      <c r="C28" s="57" t="s">
        <v>637</v>
      </c>
      <c r="D28" s="54" t="s">
        <v>1874</v>
      </c>
      <c r="E28" s="6" t="s">
        <v>618</v>
      </c>
      <c r="F28" s="19">
        <v>1500</v>
      </c>
      <c r="G28" s="24">
        <v>14765.25</v>
      </c>
      <c r="H28" s="24">
        <v>1.23</v>
      </c>
      <c r="I28" s="31">
        <v>7.73</v>
      </c>
      <c r="J28" s="31"/>
      <c r="K28" s="35"/>
    </row>
    <row r="29" spans="2:11" x14ac:dyDescent="0.35">
      <c r="B29" s="8" t="s">
        <v>1875</v>
      </c>
      <c r="C29" s="57" t="s">
        <v>616</v>
      </c>
      <c r="D29" s="54" t="s">
        <v>1876</v>
      </c>
      <c r="E29" s="6" t="s">
        <v>618</v>
      </c>
      <c r="F29" s="19">
        <v>1250</v>
      </c>
      <c r="G29" s="24">
        <v>12461.18</v>
      </c>
      <c r="H29" s="24">
        <v>1.04</v>
      </c>
      <c r="I29" s="31">
        <v>7.7649999999999997</v>
      </c>
      <c r="J29" s="31"/>
      <c r="K29" s="35" t="s">
        <v>593</v>
      </c>
    </row>
    <row r="30" spans="2:11" x14ac:dyDescent="0.35">
      <c r="B30" s="8" t="s">
        <v>1877</v>
      </c>
      <c r="C30" s="57" t="s">
        <v>1208</v>
      </c>
      <c r="D30" s="54" t="s">
        <v>1878</v>
      </c>
      <c r="E30" s="6" t="s">
        <v>618</v>
      </c>
      <c r="F30" s="19">
        <v>1100</v>
      </c>
      <c r="G30" s="24">
        <v>10917.81</v>
      </c>
      <c r="H30" s="24">
        <v>0.91</v>
      </c>
      <c r="I30" s="31">
        <v>7.6950000000000003</v>
      </c>
      <c r="J30" s="31"/>
      <c r="K30" s="35" t="s">
        <v>593</v>
      </c>
    </row>
    <row r="31" spans="2:11" x14ac:dyDescent="0.35">
      <c r="B31" s="8" t="s">
        <v>1879</v>
      </c>
      <c r="C31" s="57" t="s">
        <v>637</v>
      </c>
      <c r="D31" s="54" t="s">
        <v>1880</v>
      </c>
      <c r="E31" s="6" t="s">
        <v>618</v>
      </c>
      <c r="F31" s="19">
        <v>1000</v>
      </c>
      <c r="G31" s="24">
        <v>10016.98</v>
      </c>
      <c r="H31" s="24">
        <v>0.84</v>
      </c>
      <c r="I31" s="31">
        <v>7.625</v>
      </c>
      <c r="J31" s="31"/>
      <c r="K31" s="35" t="s">
        <v>593</v>
      </c>
    </row>
    <row r="32" spans="2:11" x14ac:dyDescent="0.35">
      <c r="B32" s="8" t="s">
        <v>1881</v>
      </c>
      <c r="C32" s="57" t="s">
        <v>1864</v>
      </c>
      <c r="D32" s="54" t="s">
        <v>1882</v>
      </c>
      <c r="E32" s="6" t="s">
        <v>635</v>
      </c>
      <c r="F32" s="19">
        <v>10000</v>
      </c>
      <c r="G32" s="24">
        <v>10010.15</v>
      </c>
      <c r="H32" s="24">
        <v>0.84</v>
      </c>
      <c r="I32" s="31">
        <v>8.0000999999999998</v>
      </c>
      <c r="J32" s="31"/>
      <c r="K32" s="35" t="s">
        <v>593</v>
      </c>
    </row>
    <row r="33" spans="2:11" x14ac:dyDescent="0.35">
      <c r="B33" s="8" t="s">
        <v>1883</v>
      </c>
      <c r="C33" s="57" t="s">
        <v>525</v>
      </c>
      <c r="D33" s="54" t="s">
        <v>1884</v>
      </c>
      <c r="E33" s="6" t="s">
        <v>618</v>
      </c>
      <c r="F33" s="19">
        <v>1000</v>
      </c>
      <c r="G33" s="24">
        <v>9966.73</v>
      </c>
      <c r="H33" s="24">
        <v>0.83</v>
      </c>
      <c r="I33" s="31">
        <v>7.8400999999999996</v>
      </c>
      <c r="J33" s="31"/>
      <c r="K33" s="35" t="s">
        <v>593</v>
      </c>
    </row>
    <row r="34" spans="2:11" x14ac:dyDescent="0.35">
      <c r="B34" s="8" t="s">
        <v>1210</v>
      </c>
      <c r="C34" s="57" t="s">
        <v>616</v>
      </c>
      <c r="D34" s="54" t="s">
        <v>1211</v>
      </c>
      <c r="E34" s="6" t="s">
        <v>618</v>
      </c>
      <c r="F34" s="19">
        <v>1000</v>
      </c>
      <c r="G34" s="24">
        <v>9950.61</v>
      </c>
      <c r="H34" s="24">
        <v>0.83</v>
      </c>
      <c r="I34" s="31">
        <v>7.6449999999999996</v>
      </c>
      <c r="J34" s="31"/>
      <c r="K34" s="35" t="s">
        <v>593</v>
      </c>
    </row>
    <row r="35" spans="2:11" x14ac:dyDescent="0.35">
      <c r="B35" s="8" t="s">
        <v>1885</v>
      </c>
      <c r="C35" s="57" t="s">
        <v>616</v>
      </c>
      <c r="D35" s="54" t="s">
        <v>1886</v>
      </c>
      <c r="E35" s="6" t="s">
        <v>618</v>
      </c>
      <c r="F35" s="19">
        <v>1000</v>
      </c>
      <c r="G35" s="24">
        <v>9887.23</v>
      </c>
      <c r="H35" s="24">
        <v>0.82</v>
      </c>
      <c r="I35" s="31">
        <v>7.7750000000000004</v>
      </c>
      <c r="J35" s="31"/>
      <c r="K35" s="35" t="s">
        <v>593</v>
      </c>
    </row>
    <row r="36" spans="2:11" x14ac:dyDescent="0.35">
      <c r="B36" s="8" t="s">
        <v>1887</v>
      </c>
      <c r="C36" s="57" t="s">
        <v>1099</v>
      </c>
      <c r="D36" s="54" t="s">
        <v>1888</v>
      </c>
      <c r="E36" s="6" t="s">
        <v>635</v>
      </c>
      <c r="F36" s="19">
        <v>7500</v>
      </c>
      <c r="G36" s="24">
        <v>7497.65</v>
      </c>
      <c r="H36" s="24">
        <v>0.63</v>
      </c>
      <c r="I36" s="31">
        <v>7.71</v>
      </c>
      <c r="J36" s="31"/>
      <c r="K36" s="35" t="s">
        <v>593</v>
      </c>
    </row>
    <row r="37" spans="2:11" x14ac:dyDescent="0.35">
      <c r="B37" s="8" t="s">
        <v>1889</v>
      </c>
      <c r="C37" s="57" t="s">
        <v>1614</v>
      </c>
      <c r="D37" s="54" t="s">
        <v>1890</v>
      </c>
      <c r="E37" s="6" t="s">
        <v>618</v>
      </c>
      <c r="F37" s="19">
        <v>5000</v>
      </c>
      <c r="G37" s="24">
        <v>4995.84</v>
      </c>
      <c r="H37" s="24">
        <v>0.42</v>
      </c>
      <c r="I37" s="31">
        <v>7.7362000000000002</v>
      </c>
      <c r="J37" s="31"/>
      <c r="K37" s="35" t="s">
        <v>593</v>
      </c>
    </row>
    <row r="38" spans="2:11" x14ac:dyDescent="0.35">
      <c r="B38" s="8" t="s">
        <v>1891</v>
      </c>
      <c r="C38" s="57" t="s">
        <v>1286</v>
      </c>
      <c r="D38" s="54" t="s">
        <v>1892</v>
      </c>
      <c r="E38" s="6" t="s">
        <v>635</v>
      </c>
      <c r="F38" s="19">
        <v>500</v>
      </c>
      <c r="G38" s="24">
        <v>4988.1000000000004</v>
      </c>
      <c r="H38" s="24">
        <v>0.42</v>
      </c>
      <c r="I38" s="31">
        <v>7.69</v>
      </c>
      <c r="J38" s="31"/>
      <c r="K38" s="35" t="s">
        <v>593</v>
      </c>
    </row>
    <row r="39" spans="2:11" x14ac:dyDescent="0.35">
      <c r="B39" s="8" t="s">
        <v>1893</v>
      </c>
      <c r="C39" s="57" t="s">
        <v>1286</v>
      </c>
      <c r="D39" s="54" t="s">
        <v>1894</v>
      </c>
      <c r="E39" s="6" t="s">
        <v>635</v>
      </c>
      <c r="F39" s="19">
        <v>500</v>
      </c>
      <c r="G39" s="24">
        <v>4981.21</v>
      </c>
      <c r="H39" s="24">
        <v>0.42</v>
      </c>
      <c r="I39" s="31">
        <v>7.8</v>
      </c>
      <c r="J39" s="31"/>
      <c r="K39" s="35" t="s">
        <v>593</v>
      </c>
    </row>
    <row r="40" spans="2:11" x14ac:dyDescent="0.35">
      <c r="B40" s="8" t="s">
        <v>1895</v>
      </c>
      <c r="C40" s="57" t="s">
        <v>41</v>
      </c>
      <c r="D40" s="54" t="s">
        <v>1896</v>
      </c>
      <c r="E40" s="6" t="s">
        <v>618</v>
      </c>
      <c r="F40" s="19">
        <v>2500</v>
      </c>
      <c r="G40" s="24">
        <v>2496.81</v>
      </c>
      <c r="H40" s="24">
        <v>0.21</v>
      </c>
      <c r="I40" s="31">
        <v>7.8550000000000004</v>
      </c>
      <c r="J40" s="31"/>
      <c r="K40" s="35"/>
    </row>
    <row r="41" spans="2:11" x14ac:dyDescent="0.35">
      <c r="B41" s="8" t="s">
        <v>1897</v>
      </c>
      <c r="C41" s="57" t="s">
        <v>1286</v>
      </c>
      <c r="D41" s="54" t="s">
        <v>1898</v>
      </c>
      <c r="E41" s="6" t="s">
        <v>635</v>
      </c>
      <c r="F41" s="19">
        <v>250</v>
      </c>
      <c r="G41" s="24">
        <v>2491.08</v>
      </c>
      <c r="H41" s="24">
        <v>0.21</v>
      </c>
      <c r="I41" s="31">
        <v>7.8</v>
      </c>
      <c r="J41" s="31"/>
      <c r="K41" s="35"/>
    </row>
    <row r="42" spans="2:11" x14ac:dyDescent="0.35">
      <c r="B42" s="8" t="s">
        <v>1899</v>
      </c>
      <c r="C42" s="57" t="s">
        <v>1254</v>
      </c>
      <c r="D42" s="54" t="s">
        <v>1900</v>
      </c>
      <c r="E42" s="6" t="s">
        <v>618</v>
      </c>
      <c r="F42" s="19">
        <v>50</v>
      </c>
      <c r="G42" s="24">
        <v>499.55</v>
      </c>
      <c r="H42" s="24">
        <v>0.04</v>
      </c>
      <c r="I42" s="31">
        <v>7.8650000000000002</v>
      </c>
      <c r="J42" s="31"/>
      <c r="K42" s="35" t="s">
        <v>593</v>
      </c>
    </row>
    <row r="43" spans="2:11" x14ac:dyDescent="0.35">
      <c r="C43" s="58" t="s">
        <v>175</v>
      </c>
      <c r="D43" s="54"/>
      <c r="E43" s="6"/>
      <c r="F43" s="19"/>
      <c r="G43" s="25">
        <v>379341.61</v>
      </c>
      <c r="H43" s="25">
        <v>31.66</v>
      </c>
      <c r="I43" s="31"/>
      <c r="J43" s="31"/>
      <c r="K43" s="35"/>
    </row>
    <row r="44" spans="2:11" x14ac:dyDescent="0.35">
      <c r="C44" s="57"/>
      <c r="D44" s="54"/>
      <c r="E44" s="6"/>
      <c r="F44" s="19"/>
      <c r="G44" s="24"/>
      <c r="H44" s="24"/>
      <c r="I44" s="31"/>
      <c r="J44" s="31"/>
      <c r="K44" s="35"/>
    </row>
    <row r="45" spans="2:11" x14ac:dyDescent="0.35">
      <c r="C45" s="58" t="s">
        <v>7</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9" t="s">
        <v>8</v>
      </c>
      <c r="D47" s="54"/>
      <c r="E47" s="6"/>
      <c r="F47" s="19"/>
      <c r="G47" s="24"/>
      <c r="H47" s="24"/>
      <c r="I47" s="31"/>
      <c r="J47" s="31"/>
      <c r="K47" s="35"/>
    </row>
    <row r="48" spans="2:11" x14ac:dyDescent="0.35">
      <c r="B48" s="8" t="s">
        <v>1901</v>
      </c>
      <c r="C48" s="57" t="s">
        <v>4940</v>
      </c>
      <c r="D48" s="54" t="s">
        <v>1902</v>
      </c>
      <c r="E48" s="6" t="s">
        <v>706</v>
      </c>
      <c r="F48" s="19">
        <v>400</v>
      </c>
      <c r="G48" s="24">
        <v>34038.28</v>
      </c>
      <c r="H48" s="24">
        <v>2.84</v>
      </c>
      <c r="I48" s="31">
        <v>8.3849999999999998</v>
      </c>
      <c r="J48" s="31"/>
      <c r="K48" s="35" t="s">
        <v>593</v>
      </c>
    </row>
    <row r="49" spans="2:11" x14ac:dyDescent="0.35">
      <c r="B49" s="8" t="s">
        <v>1903</v>
      </c>
      <c r="C49" s="57" t="s">
        <v>4941</v>
      </c>
      <c r="D49" s="54" t="s">
        <v>1904</v>
      </c>
      <c r="E49" s="6" t="s">
        <v>1905</v>
      </c>
      <c r="F49" s="19">
        <v>166</v>
      </c>
      <c r="G49" s="24">
        <v>12539.66</v>
      </c>
      <c r="H49" s="24">
        <v>1.05</v>
      </c>
      <c r="I49" s="31">
        <v>8.3699999999999992</v>
      </c>
      <c r="J49" s="31"/>
      <c r="K49" s="35" t="s">
        <v>593</v>
      </c>
    </row>
    <row r="50" spans="2:11" x14ac:dyDescent="0.35">
      <c r="C50" s="58" t="s">
        <v>175</v>
      </c>
      <c r="D50" s="54"/>
      <c r="E50" s="6"/>
      <c r="F50" s="19"/>
      <c r="G50" s="25">
        <v>46577.94</v>
      </c>
      <c r="H50" s="25">
        <v>3.89</v>
      </c>
      <c r="I50" s="31"/>
      <c r="J50" s="31"/>
      <c r="K50" s="35"/>
    </row>
    <row r="51" spans="2:11" x14ac:dyDescent="0.35">
      <c r="C51" s="57"/>
      <c r="D51" s="54"/>
      <c r="E51" s="6"/>
      <c r="F51" s="19"/>
      <c r="G51" s="24"/>
      <c r="H51" s="24"/>
      <c r="I51" s="31"/>
      <c r="J51" s="31"/>
      <c r="K51" s="35"/>
    </row>
    <row r="52" spans="2:11" x14ac:dyDescent="0.35">
      <c r="C52" s="59" t="s">
        <v>9</v>
      </c>
      <c r="D52" s="54"/>
      <c r="E52" s="6"/>
      <c r="F52" s="19"/>
      <c r="G52" s="24"/>
      <c r="H52" s="24"/>
      <c r="I52" s="31"/>
      <c r="J52" s="31"/>
      <c r="K52" s="35"/>
    </row>
    <row r="53" spans="2:11" x14ac:dyDescent="0.35">
      <c r="B53" s="8" t="s">
        <v>1906</v>
      </c>
      <c r="C53" s="57" t="s">
        <v>1907</v>
      </c>
      <c r="D53" s="54" t="s">
        <v>1908</v>
      </c>
      <c r="E53" s="6" t="s">
        <v>189</v>
      </c>
      <c r="F53" s="19">
        <v>58000000</v>
      </c>
      <c r="G53" s="24">
        <v>58314.42</v>
      </c>
      <c r="H53" s="24">
        <v>4.8600000000000003</v>
      </c>
      <c r="I53" s="31">
        <v>0</v>
      </c>
      <c r="J53" s="31"/>
      <c r="K53" s="35"/>
    </row>
    <row r="54" spans="2:11" x14ac:dyDescent="0.35">
      <c r="C54" s="58" t="s">
        <v>175</v>
      </c>
      <c r="D54" s="54"/>
      <c r="E54" s="6"/>
      <c r="F54" s="19"/>
      <c r="G54" s="25">
        <v>58314.42</v>
      </c>
      <c r="H54" s="25">
        <v>4.8600000000000003</v>
      </c>
      <c r="I54" s="31"/>
      <c r="J54" s="31"/>
      <c r="K54" s="35"/>
    </row>
    <row r="55" spans="2:11" x14ac:dyDescent="0.35">
      <c r="C55" s="57"/>
      <c r="D55" s="54"/>
      <c r="E55" s="6"/>
      <c r="F55" s="19"/>
      <c r="G55" s="24"/>
      <c r="H55" s="24"/>
      <c r="I55" s="31"/>
      <c r="J55" s="31"/>
      <c r="K55" s="35"/>
    </row>
    <row r="56" spans="2:11" x14ac:dyDescent="0.35">
      <c r="C56" s="59" t="s">
        <v>10</v>
      </c>
      <c r="D56" s="54"/>
      <c r="E56" s="6"/>
      <c r="F56" s="19"/>
      <c r="G56" s="24"/>
      <c r="H56" s="24"/>
      <c r="I56" s="31"/>
      <c r="J56" s="31"/>
      <c r="K56" s="35"/>
    </row>
    <row r="57" spans="2:11" x14ac:dyDescent="0.35">
      <c r="B57" s="8" t="s">
        <v>1909</v>
      </c>
      <c r="C57" s="57" t="s">
        <v>1910</v>
      </c>
      <c r="D57" s="54" t="s">
        <v>1911</v>
      </c>
      <c r="E57" s="6" t="s">
        <v>189</v>
      </c>
      <c r="F57" s="19">
        <v>21000000</v>
      </c>
      <c r="G57" s="24">
        <v>21080.89</v>
      </c>
      <c r="H57" s="24">
        <v>1.76</v>
      </c>
      <c r="I57" s="31">
        <v>6.67</v>
      </c>
      <c r="J57" s="31"/>
      <c r="K57" s="35"/>
    </row>
    <row r="58" spans="2:11" x14ac:dyDescent="0.35">
      <c r="B58" s="8" t="s">
        <v>1912</v>
      </c>
      <c r="C58" s="57" t="s">
        <v>1913</v>
      </c>
      <c r="D58" s="54" t="s">
        <v>1914</v>
      </c>
      <c r="E58" s="6" t="s">
        <v>189</v>
      </c>
      <c r="F58" s="19">
        <v>20000000</v>
      </c>
      <c r="G58" s="24">
        <v>19966.580000000002</v>
      </c>
      <c r="H58" s="24">
        <v>1.67</v>
      </c>
      <c r="I58" s="31">
        <v>6.5248999999999997</v>
      </c>
      <c r="J58" s="31"/>
      <c r="K58" s="35"/>
    </row>
    <row r="59" spans="2:11" x14ac:dyDescent="0.35">
      <c r="B59" s="8" t="s">
        <v>1223</v>
      </c>
      <c r="C59" s="57" t="s">
        <v>1224</v>
      </c>
      <c r="D59" s="54" t="s">
        <v>1225</v>
      </c>
      <c r="E59" s="6" t="s">
        <v>189</v>
      </c>
      <c r="F59" s="19">
        <v>18000000</v>
      </c>
      <c r="G59" s="24">
        <v>17975.84</v>
      </c>
      <c r="H59" s="24">
        <v>1.5</v>
      </c>
      <c r="I59" s="31">
        <v>6.5137499999999999</v>
      </c>
      <c r="J59" s="31"/>
      <c r="K59" s="35"/>
    </row>
    <row r="60" spans="2:11" x14ac:dyDescent="0.35">
      <c r="B60" s="8" t="s">
        <v>1915</v>
      </c>
      <c r="C60" s="57" t="s">
        <v>1916</v>
      </c>
      <c r="D60" s="54" t="s">
        <v>1917</v>
      </c>
      <c r="E60" s="6" t="s">
        <v>189</v>
      </c>
      <c r="F60" s="19">
        <v>13500000</v>
      </c>
      <c r="G60" s="24">
        <v>13466.16</v>
      </c>
      <c r="H60" s="24">
        <v>1.1200000000000001</v>
      </c>
      <c r="I60" s="31">
        <v>6.5522999999999998</v>
      </c>
      <c r="J60" s="31"/>
      <c r="K60" s="35"/>
    </row>
    <row r="61" spans="2:11" x14ac:dyDescent="0.35">
      <c r="B61" s="8" t="s">
        <v>1918</v>
      </c>
      <c r="C61" s="57" t="s">
        <v>1919</v>
      </c>
      <c r="D61" s="54" t="s">
        <v>1920</v>
      </c>
      <c r="E61" s="6" t="s">
        <v>189</v>
      </c>
      <c r="F61" s="19">
        <v>11500000</v>
      </c>
      <c r="G61" s="24">
        <v>11371.43</v>
      </c>
      <c r="H61" s="24">
        <v>0.95</v>
      </c>
      <c r="I61" s="31">
        <v>6.8813428999999999</v>
      </c>
      <c r="J61" s="31"/>
      <c r="K61" s="35"/>
    </row>
    <row r="62" spans="2:11" x14ac:dyDescent="0.35">
      <c r="B62" s="8" t="s">
        <v>1921</v>
      </c>
      <c r="C62" s="57" t="s">
        <v>1922</v>
      </c>
      <c r="D62" s="54" t="s">
        <v>1923</v>
      </c>
      <c r="E62" s="6" t="s">
        <v>189</v>
      </c>
      <c r="F62" s="19">
        <v>3500000</v>
      </c>
      <c r="G62" s="24">
        <v>3533.14</v>
      </c>
      <c r="H62" s="24">
        <v>0.28999999999999998</v>
      </c>
      <c r="I62" s="31">
        <v>6.9235974000000002</v>
      </c>
      <c r="J62" s="31"/>
      <c r="K62" s="35"/>
    </row>
    <row r="63" spans="2:11" x14ac:dyDescent="0.35">
      <c r="B63" s="8" t="s">
        <v>1924</v>
      </c>
      <c r="C63" s="57" t="s">
        <v>1925</v>
      </c>
      <c r="D63" s="54" t="s">
        <v>1926</v>
      </c>
      <c r="E63" s="6" t="s">
        <v>189</v>
      </c>
      <c r="F63" s="19">
        <v>2500000</v>
      </c>
      <c r="G63" s="24">
        <v>2545.0700000000002</v>
      </c>
      <c r="H63" s="24">
        <v>0.21</v>
      </c>
      <c r="I63" s="31">
        <v>6.8298205999999997</v>
      </c>
      <c r="J63" s="31"/>
      <c r="K63" s="35"/>
    </row>
    <row r="64" spans="2:11" x14ac:dyDescent="0.35">
      <c r="B64" s="8" t="s">
        <v>1927</v>
      </c>
      <c r="C64" s="57" t="s">
        <v>1928</v>
      </c>
      <c r="D64" s="54" t="s">
        <v>1929</v>
      </c>
      <c r="E64" s="6" t="s">
        <v>189</v>
      </c>
      <c r="F64" s="19">
        <v>500000</v>
      </c>
      <c r="G64" s="24">
        <v>502.94</v>
      </c>
      <c r="H64" s="24">
        <v>0.04</v>
      </c>
      <c r="I64" s="31">
        <v>6.6650999999999998</v>
      </c>
      <c r="J64" s="31"/>
      <c r="K64" s="35"/>
    </row>
    <row r="65" spans="1:11" x14ac:dyDescent="0.35">
      <c r="C65" s="58" t="s">
        <v>175</v>
      </c>
      <c r="D65" s="54"/>
      <c r="E65" s="6"/>
      <c r="F65" s="19"/>
      <c r="G65" s="25">
        <v>90442.05</v>
      </c>
      <c r="H65" s="25">
        <v>7.54</v>
      </c>
      <c r="I65" s="31"/>
      <c r="J65" s="31"/>
      <c r="K65" s="35"/>
    </row>
    <row r="66" spans="1:11" x14ac:dyDescent="0.35">
      <c r="C66" s="57"/>
      <c r="D66" s="54"/>
      <c r="E66" s="6"/>
      <c r="F66" s="19"/>
      <c r="G66" s="24"/>
      <c r="H66" s="24"/>
      <c r="I66" s="31"/>
      <c r="J66" s="31"/>
      <c r="K66" s="35"/>
    </row>
    <row r="67" spans="1:11" x14ac:dyDescent="0.35">
      <c r="A67" s="10"/>
      <c r="B67" s="28"/>
      <c r="C67" s="58" t="s">
        <v>11</v>
      </c>
      <c r="D67" s="54"/>
      <c r="E67" s="6"/>
      <c r="F67" s="19"/>
      <c r="G67" s="24"/>
      <c r="H67" s="24"/>
      <c r="I67" s="31"/>
      <c r="J67" s="31"/>
      <c r="K67" s="35"/>
    </row>
    <row r="68" spans="1:11" x14ac:dyDescent="0.35">
      <c r="C68" s="59" t="s">
        <v>13</v>
      </c>
      <c r="D68" s="54"/>
      <c r="E68" s="6"/>
      <c r="F68" s="19"/>
      <c r="G68" s="24"/>
      <c r="H68" s="24"/>
      <c r="I68" s="31"/>
      <c r="J68" s="31"/>
      <c r="K68" s="35"/>
    </row>
    <row r="69" spans="1:11" x14ac:dyDescent="0.35">
      <c r="B69" s="8" t="s">
        <v>1568</v>
      </c>
      <c r="C69" s="57" t="s">
        <v>599</v>
      </c>
      <c r="D69" s="54" t="s">
        <v>1569</v>
      </c>
      <c r="E69" s="6" t="s">
        <v>733</v>
      </c>
      <c r="F69" s="19">
        <v>10000</v>
      </c>
      <c r="G69" s="24">
        <v>47807.95</v>
      </c>
      <c r="H69" s="24">
        <v>3.99</v>
      </c>
      <c r="I69" s="31">
        <v>8.2850000000000001</v>
      </c>
      <c r="J69" s="31"/>
      <c r="K69" s="35" t="s">
        <v>593</v>
      </c>
    </row>
    <row r="70" spans="1:11" x14ac:dyDescent="0.35">
      <c r="B70" s="8" t="s">
        <v>1608</v>
      </c>
      <c r="C70" s="57" t="s">
        <v>1609</v>
      </c>
      <c r="D70" s="54" t="s">
        <v>1610</v>
      </c>
      <c r="E70" s="6" t="s">
        <v>733</v>
      </c>
      <c r="F70" s="19">
        <v>4000</v>
      </c>
      <c r="G70" s="24">
        <v>19505.18</v>
      </c>
      <c r="H70" s="24">
        <v>1.63</v>
      </c>
      <c r="I70" s="31">
        <v>8.1224000000000007</v>
      </c>
      <c r="J70" s="31"/>
      <c r="K70" s="35" t="s">
        <v>593</v>
      </c>
    </row>
    <row r="71" spans="1:11" x14ac:dyDescent="0.35">
      <c r="B71" s="8" t="s">
        <v>1930</v>
      </c>
      <c r="C71" s="57" t="s">
        <v>1931</v>
      </c>
      <c r="D71" s="54" t="s">
        <v>1932</v>
      </c>
      <c r="E71" s="6" t="s">
        <v>733</v>
      </c>
      <c r="F71" s="19">
        <v>2300</v>
      </c>
      <c r="G71" s="24">
        <v>10879.18</v>
      </c>
      <c r="H71" s="24">
        <v>0.91</v>
      </c>
      <c r="I71" s="31">
        <v>7.9499000000000004</v>
      </c>
      <c r="J71" s="31"/>
      <c r="K71" s="35" t="s">
        <v>593</v>
      </c>
    </row>
    <row r="72" spans="1:11" x14ac:dyDescent="0.35">
      <c r="B72" s="8" t="s">
        <v>1597</v>
      </c>
      <c r="C72" s="57" t="s">
        <v>1286</v>
      </c>
      <c r="D72" s="54" t="s">
        <v>1598</v>
      </c>
      <c r="E72" s="6" t="s">
        <v>733</v>
      </c>
      <c r="F72" s="19">
        <v>2000</v>
      </c>
      <c r="G72" s="24">
        <v>9762.94</v>
      </c>
      <c r="H72" s="24">
        <v>0.81</v>
      </c>
      <c r="I72" s="31">
        <v>7.5750000000000002</v>
      </c>
      <c r="J72" s="31"/>
      <c r="K72" s="35" t="s">
        <v>593</v>
      </c>
    </row>
    <row r="73" spans="1:11" x14ac:dyDescent="0.35">
      <c r="B73" s="8" t="s">
        <v>1595</v>
      </c>
      <c r="C73" s="57" t="s">
        <v>80</v>
      </c>
      <c r="D73" s="54" t="s">
        <v>1596</v>
      </c>
      <c r="E73" s="6" t="s">
        <v>733</v>
      </c>
      <c r="F73" s="19">
        <v>2000</v>
      </c>
      <c r="G73" s="24">
        <v>9303.49</v>
      </c>
      <c r="H73" s="24">
        <v>0.78</v>
      </c>
      <c r="I73" s="31">
        <v>7.99</v>
      </c>
      <c r="J73" s="31"/>
      <c r="K73" s="35" t="s">
        <v>593</v>
      </c>
    </row>
    <row r="74" spans="1:11" x14ac:dyDescent="0.35">
      <c r="C74" s="58" t="s">
        <v>175</v>
      </c>
      <c r="D74" s="54"/>
      <c r="E74" s="6"/>
      <c r="F74" s="19"/>
      <c r="G74" s="25">
        <v>97258.74</v>
      </c>
      <c r="H74" s="25">
        <v>8.1199999999999992</v>
      </c>
      <c r="I74" s="31"/>
      <c r="J74" s="31"/>
      <c r="K74" s="35"/>
    </row>
    <row r="75" spans="1:11" x14ac:dyDescent="0.35">
      <c r="C75" s="57"/>
      <c r="D75" s="54"/>
      <c r="E75" s="6"/>
      <c r="F75" s="19"/>
      <c r="G75" s="24"/>
      <c r="H75" s="24"/>
      <c r="I75" s="31"/>
      <c r="J75" s="31"/>
      <c r="K75" s="35"/>
    </row>
    <row r="76" spans="1:11" x14ac:dyDescent="0.35">
      <c r="C76" s="59" t="s">
        <v>14</v>
      </c>
      <c r="D76" s="54"/>
      <c r="E76" s="6"/>
      <c r="F76" s="19"/>
      <c r="G76" s="24"/>
      <c r="H76" s="24"/>
      <c r="I76" s="31"/>
      <c r="J76" s="31"/>
      <c r="K76" s="35"/>
    </row>
    <row r="77" spans="1:11" x14ac:dyDescent="0.35">
      <c r="B77" s="8" t="s">
        <v>1639</v>
      </c>
      <c r="C77" s="57" t="s">
        <v>949</v>
      </c>
      <c r="D77" s="54" t="s">
        <v>1640</v>
      </c>
      <c r="E77" s="6" t="s">
        <v>733</v>
      </c>
      <c r="F77" s="19">
        <v>10000</v>
      </c>
      <c r="G77" s="24">
        <v>48243.8</v>
      </c>
      <c r="H77" s="24">
        <v>4.0199999999999996</v>
      </c>
      <c r="I77" s="31">
        <v>7.7249999999999996</v>
      </c>
      <c r="J77" s="31"/>
      <c r="K77" s="35" t="s">
        <v>593</v>
      </c>
    </row>
    <row r="78" spans="1:11" x14ac:dyDescent="0.35">
      <c r="B78" s="8" t="s">
        <v>1631</v>
      </c>
      <c r="C78" s="57" t="s">
        <v>333</v>
      </c>
      <c r="D78" s="54" t="s">
        <v>1632</v>
      </c>
      <c r="E78" s="6" t="s">
        <v>733</v>
      </c>
      <c r="F78" s="19">
        <v>8000</v>
      </c>
      <c r="G78" s="24">
        <v>39908.400000000001</v>
      </c>
      <c r="H78" s="24">
        <v>3.33</v>
      </c>
      <c r="I78" s="31">
        <v>6.9828999999999999</v>
      </c>
      <c r="J78" s="31"/>
      <c r="K78" s="35" t="s">
        <v>593</v>
      </c>
    </row>
    <row r="79" spans="1:11" x14ac:dyDescent="0.35">
      <c r="B79" s="8" t="s">
        <v>1622</v>
      </c>
      <c r="C79" s="57" t="s">
        <v>1391</v>
      </c>
      <c r="D79" s="54" t="s">
        <v>1623</v>
      </c>
      <c r="E79" s="6" t="s">
        <v>1359</v>
      </c>
      <c r="F79" s="19">
        <v>8000</v>
      </c>
      <c r="G79" s="24">
        <v>39193.599999999999</v>
      </c>
      <c r="H79" s="24">
        <v>3.27</v>
      </c>
      <c r="I79" s="31">
        <v>7.51</v>
      </c>
      <c r="J79" s="31"/>
      <c r="K79" s="35" t="s">
        <v>593</v>
      </c>
    </row>
    <row r="80" spans="1:11" x14ac:dyDescent="0.35">
      <c r="B80" s="8" t="s">
        <v>1933</v>
      </c>
      <c r="C80" s="57" t="s">
        <v>52</v>
      </c>
      <c r="D80" s="54" t="s">
        <v>1934</v>
      </c>
      <c r="E80" s="6" t="s">
        <v>733</v>
      </c>
      <c r="F80" s="19">
        <v>7500</v>
      </c>
      <c r="G80" s="24">
        <v>35587.800000000003</v>
      </c>
      <c r="H80" s="24">
        <v>2.97</v>
      </c>
      <c r="I80" s="31">
        <v>7.6313000000000004</v>
      </c>
      <c r="J80" s="31"/>
      <c r="K80" s="35" t="s">
        <v>593</v>
      </c>
    </row>
    <row r="81" spans="2:11" x14ac:dyDescent="0.35">
      <c r="B81" s="8" t="s">
        <v>1635</v>
      </c>
      <c r="C81" s="57" t="s">
        <v>1195</v>
      </c>
      <c r="D81" s="54" t="s">
        <v>1636</v>
      </c>
      <c r="E81" s="6" t="s">
        <v>733</v>
      </c>
      <c r="F81" s="19">
        <v>6000</v>
      </c>
      <c r="G81" s="24">
        <v>28359.48</v>
      </c>
      <c r="H81" s="24">
        <v>2.37</v>
      </c>
      <c r="I81" s="31">
        <v>7.5951000000000004</v>
      </c>
      <c r="J81" s="31"/>
      <c r="K81" s="35" t="s">
        <v>593</v>
      </c>
    </row>
    <row r="82" spans="2:11" x14ac:dyDescent="0.35">
      <c r="B82" s="8" t="s">
        <v>1688</v>
      </c>
      <c r="C82" s="57" t="s">
        <v>45</v>
      </c>
      <c r="D82" s="54" t="s">
        <v>1689</v>
      </c>
      <c r="E82" s="6" t="s">
        <v>1231</v>
      </c>
      <c r="F82" s="19">
        <v>5000</v>
      </c>
      <c r="G82" s="24">
        <v>24404.9</v>
      </c>
      <c r="H82" s="24">
        <v>2.04</v>
      </c>
      <c r="I82" s="31">
        <v>7.5426000000000002</v>
      </c>
      <c r="J82" s="31"/>
      <c r="K82" s="35"/>
    </row>
    <row r="83" spans="2:11" x14ac:dyDescent="0.35">
      <c r="B83" s="8" t="s">
        <v>1676</v>
      </c>
      <c r="C83" s="57" t="s">
        <v>52</v>
      </c>
      <c r="D83" s="54" t="s">
        <v>1677</v>
      </c>
      <c r="E83" s="6" t="s">
        <v>733</v>
      </c>
      <c r="F83" s="19">
        <v>5000</v>
      </c>
      <c r="G83" s="24">
        <v>23337.279999999999</v>
      </c>
      <c r="H83" s="24">
        <v>1.95</v>
      </c>
      <c r="I83" s="31">
        <v>7.6262999999999996</v>
      </c>
      <c r="J83" s="31"/>
      <c r="K83" s="35" t="s">
        <v>593</v>
      </c>
    </row>
    <row r="84" spans="2:11" x14ac:dyDescent="0.35">
      <c r="B84" s="8" t="s">
        <v>1633</v>
      </c>
      <c r="C84" s="57" t="s">
        <v>41</v>
      </c>
      <c r="D84" s="54" t="s">
        <v>1634</v>
      </c>
      <c r="E84" s="6" t="s">
        <v>733</v>
      </c>
      <c r="F84" s="19">
        <v>5000</v>
      </c>
      <c r="G84" s="24">
        <v>23334</v>
      </c>
      <c r="H84" s="24">
        <v>1.95</v>
      </c>
      <c r="I84" s="31">
        <v>7.62</v>
      </c>
      <c r="J84" s="31"/>
      <c r="K84" s="35"/>
    </row>
    <row r="85" spans="2:11" x14ac:dyDescent="0.35">
      <c r="B85" s="8" t="s">
        <v>1935</v>
      </c>
      <c r="C85" s="57" t="s">
        <v>41</v>
      </c>
      <c r="D85" s="54" t="s">
        <v>1936</v>
      </c>
      <c r="E85" s="6" t="s">
        <v>733</v>
      </c>
      <c r="F85" s="19">
        <v>4000</v>
      </c>
      <c r="G85" s="24">
        <v>19981.099999999999</v>
      </c>
      <c r="H85" s="24">
        <v>1.67</v>
      </c>
      <c r="I85" s="31">
        <v>6.9050000000000002</v>
      </c>
      <c r="J85" s="31"/>
      <c r="K85" s="35" t="s">
        <v>593</v>
      </c>
    </row>
    <row r="86" spans="2:11" x14ac:dyDescent="0.35">
      <c r="B86" s="8" t="s">
        <v>1937</v>
      </c>
      <c r="C86" s="57" t="s">
        <v>1408</v>
      </c>
      <c r="D86" s="54" t="s">
        <v>1938</v>
      </c>
      <c r="E86" s="6" t="s">
        <v>1231</v>
      </c>
      <c r="F86" s="19">
        <v>4000</v>
      </c>
      <c r="G86" s="24">
        <v>18934.8</v>
      </c>
      <c r="H86" s="24">
        <v>1.58</v>
      </c>
      <c r="I86" s="31">
        <v>7.6050000000000004</v>
      </c>
      <c r="J86" s="31"/>
      <c r="K86" s="35" t="s">
        <v>593</v>
      </c>
    </row>
    <row r="87" spans="2:11" x14ac:dyDescent="0.35">
      <c r="B87" s="8" t="s">
        <v>1624</v>
      </c>
      <c r="C87" s="57" t="s">
        <v>52</v>
      </c>
      <c r="D87" s="54" t="s">
        <v>1625</v>
      </c>
      <c r="E87" s="6" t="s">
        <v>733</v>
      </c>
      <c r="F87" s="19">
        <v>3500</v>
      </c>
      <c r="G87" s="24">
        <v>16610.93</v>
      </c>
      <c r="H87" s="24">
        <v>1.39</v>
      </c>
      <c r="I87" s="31">
        <v>7.6311999999999998</v>
      </c>
      <c r="J87" s="31"/>
      <c r="K87" s="35" t="s">
        <v>593</v>
      </c>
    </row>
    <row r="88" spans="2:11" x14ac:dyDescent="0.35">
      <c r="B88" s="8" t="s">
        <v>1939</v>
      </c>
      <c r="C88" s="57" t="s">
        <v>1408</v>
      </c>
      <c r="D88" s="54" t="s">
        <v>1940</v>
      </c>
      <c r="E88" s="6" t="s">
        <v>1231</v>
      </c>
      <c r="F88" s="19">
        <v>3000</v>
      </c>
      <c r="G88" s="24">
        <v>14951.6</v>
      </c>
      <c r="H88" s="24">
        <v>1.25</v>
      </c>
      <c r="I88" s="31">
        <v>6.9509999999999996</v>
      </c>
      <c r="J88" s="31"/>
      <c r="K88" s="35"/>
    </row>
    <row r="89" spans="2:11" x14ac:dyDescent="0.35">
      <c r="B89" s="8" t="s">
        <v>1192</v>
      </c>
      <c r="C89" s="57" t="s">
        <v>41</v>
      </c>
      <c r="D89" s="54" t="s">
        <v>1193</v>
      </c>
      <c r="E89" s="6" t="s">
        <v>733</v>
      </c>
      <c r="F89" s="19">
        <v>3000</v>
      </c>
      <c r="G89" s="24">
        <v>14137.08</v>
      </c>
      <c r="H89" s="24">
        <v>1.18</v>
      </c>
      <c r="I89" s="31">
        <v>7.6299000000000001</v>
      </c>
      <c r="J89" s="31"/>
      <c r="K89" s="35"/>
    </row>
    <row r="90" spans="2:11" x14ac:dyDescent="0.35">
      <c r="B90" s="8" t="s">
        <v>1941</v>
      </c>
      <c r="C90" s="57" t="s">
        <v>59</v>
      </c>
      <c r="D90" s="54" t="s">
        <v>1942</v>
      </c>
      <c r="E90" s="6" t="s">
        <v>733</v>
      </c>
      <c r="F90" s="19">
        <v>2500</v>
      </c>
      <c r="G90" s="24">
        <v>12490.56</v>
      </c>
      <c r="H90" s="24">
        <v>1.04</v>
      </c>
      <c r="I90" s="31">
        <v>6.8945999999999996</v>
      </c>
      <c r="J90" s="31"/>
      <c r="K90" s="35"/>
    </row>
    <row r="91" spans="2:11" x14ac:dyDescent="0.35">
      <c r="B91" s="8" t="s">
        <v>1943</v>
      </c>
      <c r="C91" s="57" t="s">
        <v>45</v>
      </c>
      <c r="D91" s="54" t="s">
        <v>1944</v>
      </c>
      <c r="E91" s="6" t="s">
        <v>1231</v>
      </c>
      <c r="F91" s="19">
        <v>2000</v>
      </c>
      <c r="G91" s="24">
        <v>9969.6200000000008</v>
      </c>
      <c r="H91" s="24">
        <v>0.83</v>
      </c>
      <c r="I91" s="31">
        <v>6.9516</v>
      </c>
      <c r="J91" s="31"/>
      <c r="K91" s="35"/>
    </row>
    <row r="92" spans="2:11" x14ac:dyDescent="0.35">
      <c r="B92" s="8" t="s">
        <v>1674</v>
      </c>
      <c r="C92" s="57" t="s">
        <v>1408</v>
      </c>
      <c r="D92" s="54" t="s">
        <v>1675</v>
      </c>
      <c r="E92" s="6" t="s">
        <v>1231</v>
      </c>
      <c r="F92" s="19">
        <v>2000</v>
      </c>
      <c r="G92" s="24">
        <v>9426.5</v>
      </c>
      <c r="H92" s="24">
        <v>0.79</v>
      </c>
      <c r="I92" s="31">
        <v>7.6050000000000004</v>
      </c>
      <c r="J92" s="31"/>
      <c r="K92" s="35" t="s">
        <v>593</v>
      </c>
    </row>
    <row r="93" spans="2:11" x14ac:dyDescent="0.35">
      <c r="B93" s="8" t="s">
        <v>1194</v>
      </c>
      <c r="C93" s="57" t="s">
        <v>1195</v>
      </c>
      <c r="D93" s="54" t="s">
        <v>1196</v>
      </c>
      <c r="E93" s="6" t="s">
        <v>733</v>
      </c>
      <c r="F93" s="19">
        <v>2000</v>
      </c>
      <c r="G93" s="24">
        <v>9412.44</v>
      </c>
      <c r="H93" s="24">
        <v>0.79</v>
      </c>
      <c r="I93" s="31">
        <v>7.5949999999999998</v>
      </c>
      <c r="J93" s="31"/>
      <c r="K93" s="35" t="s">
        <v>593</v>
      </c>
    </row>
    <row r="94" spans="2:11" x14ac:dyDescent="0.35">
      <c r="B94" s="8" t="s">
        <v>1653</v>
      </c>
      <c r="C94" s="57" t="s">
        <v>1286</v>
      </c>
      <c r="D94" s="54" t="s">
        <v>1654</v>
      </c>
      <c r="E94" s="6" t="s">
        <v>733</v>
      </c>
      <c r="F94" s="19">
        <v>2000</v>
      </c>
      <c r="G94" s="24">
        <v>9333.6</v>
      </c>
      <c r="H94" s="24">
        <v>0.78</v>
      </c>
      <c r="I94" s="31">
        <v>7.62</v>
      </c>
      <c r="J94" s="31"/>
      <c r="K94" s="35" t="s">
        <v>593</v>
      </c>
    </row>
    <row r="95" spans="2:11" x14ac:dyDescent="0.35">
      <c r="B95" s="8" t="s">
        <v>1686</v>
      </c>
      <c r="C95" s="57" t="s">
        <v>559</v>
      </c>
      <c r="D95" s="54" t="s">
        <v>1687</v>
      </c>
      <c r="E95" s="6" t="s">
        <v>733</v>
      </c>
      <c r="F95" s="19">
        <v>2000</v>
      </c>
      <c r="G95" s="24">
        <v>9316.0300000000007</v>
      </c>
      <c r="H95" s="24">
        <v>0.78</v>
      </c>
      <c r="I95" s="31">
        <v>7.9050000000000002</v>
      </c>
      <c r="J95" s="31"/>
      <c r="K95" s="35" t="s">
        <v>593</v>
      </c>
    </row>
    <row r="96" spans="2:11" x14ac:dyDescent="0.35">
      <c r="B96" s="8" t="s">
        <v>1945</v>
      </c>
      <c r="C96" s="57" t="s">
        <v>52</v>
      </c>
      <c r="D96" s="54" t="s">
        <v>1946</v>
      </c>
      <c r="E96" s="6" t="s">
        <v>733</v>
      </c>
      <c r="F96" s="19">
        <v>1500</v>
      </c>
      <c r="G96" s="24">
        <v>7165.9</v>
      </c>
      <c r="H96" s="24">
        <v>0.6</v>
      </c>
      <c r="I96" s="31">
        <v>7.6313000000000004</v>
      </c>
      <c r="J96" s="31"/>
      <c r="K96" s="35" t="s">
        <v>593</v>
      </c>
    </row>
    <row r="97" spans="1:11" x14ac:dyDescent="0.35">
      <c r="B97" s="8" t="s">
        <v>1657</v>
      </c>
      <c r="C97" s="57" t="s">
        <v>45</v>
      </c>
      <c r="D97" s="54" t="s">
        <v>1658</v>
      </c>
      <c r="E97" s="6" t="s">
        <v>1231</v>
      </c>
      <c r="F97" s="19">
        <v>1500</v>
      </c>
      <c r="G97" s="24">
        <v>7118.6</v>
      </c>
      <c r="H97" s="24">
        <v>0.59</v>
      </c>
      <c r="I97" s="31">
        <v>7.5799000000000003</v>
      </c>
      <c r="J97" s="31"/>
      <c r="K97" s="35" t="s">
        <v>593</v>
      </c>
    </row>
    <row r="98" spans="1:11" x14ac:dyDescent="0.35">
      <c r="B98" s="8" t="s">
        <v>1947</v>
      </c>
      <c r="C98" s="57" t="s">
        <v>59</v>
      </c>
      <c r="D98" s="54" t="s">
        <v>1948</v>
      </c>
      <c r="E98" s="6" t="s">
        <v>733</v>
      </c>
      <c r="F98" s="19">
        <v>1000</v>
      </c>
      <c r="G98" s="24">
        <v>4733</v>
      </c>
      <c r="H98" s="24">
        <v>0.39</v>
      </c>
      <c r="I98" s="31">
        <v>7.57</v>
      </c>
      <c r="J98" s="31"/>
      <c r="K98" s="35" t="s">
        <v>593</v>
      </c>
    </row>
    <row r="99" spans="1:11" x14ac:dyDescent="0.35">
      <c r="B99" s="8" t="s">
        <v>771</v>
      </c>
      <c r="C99" s="57" t="s">
        <v>41</v>
      </c>
      <c r="D99" s="54" t="s">
        <v>772</v>
      </c>
      <c r="E99" s="6" t="s">
        <v>733</v>
      </c>
      <c r="F99" s="19">
        <v>1000</v>
      </c>
      <c r="G99" s="24">
        <v>4725.57</v>
      </c>
      <c r="H99" s="24">
        <v>0.39</v>
      </c>
      <c r="I99" s="31">
        <v>7.6249000000000002</v>
      </c>
      <c r="J99" s="31"/>
      <c r="K99" s="35"/>
    </row>
    <row r="100" spans="1:11" x14ac:dyDescent="0.35">
      <c r="C100" s="58" t="s">
        <v>175</v>
      </c>
      <c r="D100" s="54"/>
      <c r="E100" s="6"/>
      <c r="F100" s="19"/>
      <c r="G100" s="25">
        <v>430676.59</v>
      </c>
      <c r="H100" s="25">
        <v>35.950000000000003</v>
      </c>
      <c r="I100" s="31"/>
      <c r="J100" s="31"/>
      <c r="K100" s="35"/>
    </row>
    <row r="101" spans="1:11" x14ac:dyDescent="0.35">
      <c r="C101" s="57"/>
      <c r="D101" s="54"/>
      <c r="E101" s="6"/>
      <c r="F101" s="19"/>
      <c r="G101" s="24"/>
      <c r="H101" s="24"/>
      <c r="I101" s="31"/>
      <c r="J101" s="31"/>
      <c r="K101" s="35"/>
    </row>
    <row r="102" spans="1:11" x14ac:dyDescent="0.35">
      <c r="C102" s="59" t="s">
        <v>15</v>
      </c>
      <c r="D102" s="54"/>
      <c r="E102" s="6"/>
      <c r="F102" s="19"/>
      <c r="G102" s="24"/>
      <c r="H102" s="24"/>
      <c r="I102" s="31"/>
      <c r="J102" s="31"/>
      <c r="K102" s="35"/>
    </row>
    <row r="103" spans="1:11" x14ac:dyDescent="0.35">
      <c r="B103" s="8" t="s">
        <v>1949</v>
      </c>
      <c r="C103" s="57" t="s">
        <v>1950</v>
      </c>
      <c r="D103" s="54" t="s">
        <v>1951</v>
      </c>
      <c r="E103" s="6" t="s">
        <v>189</v>
      </c>
      <c r="F103" s="19">
        <v>50000000</v>
      </c>
      <c r="G103" s="24">
        <v>48691.3</v>
      </c>
      <c r="H103" s="24">
        <v>4.0599999999999996</v>
      </c>
      <c r="I103" s="31">
        <v>6.4541000000000004</v>
      </c>
      <c r="J103" s="31"/>
      <c r="K103" s="35"/>
    </row>
    <row r="104" spans="1:11" x14ac:dyDescent="0.35">
      <c r="B104" s="8" t="s">
        <v>1692</v>
      </c>
      <c r="C104" s="57" t="s">
        <v>1693</v>
      </c>
      <c r="D104" s="54" t="s">
        <v>1694</v>
      </c>
      <c r="E104" s="6" t="s">
        <v>189</v>
      </c>
      <c r="F104" s="19">
        <v>20000000</v>
      </c>
      <c r="G104" s="24">
        <v>19369.900000000001</v>
      </c>
      <c r="H104" s="24">
        <v>1.62</v>
      </c>
      <c r="I104" s="31">
        <v>6.56</v>
      </c>
      <c r="J104" s="31"/>
      <c r="K104" s="35"/>
    </row>
    <row r="105" spans="1:11" x14ac:dyDescent="0.35">
      <c r="C105" s="58" t="s">
        <v>175</v>
      </c>
      <c r="D105" s="54"/>
      <c r="E105" s="6"/>
      <c r="F105" s="19"/>
      <c r="G105" s="25">
        <v>68061.2</v>
      </c>
      <c r="H105" s="25">
        <v>5.68</v>
      </c>
      <c r="I105" s="31"/>
      <c r="J105" s="31"/>
      <c r="K105" s="35"/>
    </row>
    <row r="106" spans="1:11" x14ac:dyDescent="0.35">
      <c r="C106" s="57"/>
      <c r="D106" s="54"/>
      <c r="E106" s="6"/>
      <c r="F106" s="19"/>
      <c r="G106" s="24"/>
      <c r="H106" s="24"/>
      <c r="I106" s="31"/>
      <c r="J106" s="31"/>
      <c r="K106" s="35"/>
    </row>
    <row r="107" spans="1:11" x14ac:dyDescent="0.35">
      <c r="C107" s="58" t="s">
        <v>16</v>
      </c>
      <c r="D107" s="54"/>
      <c r="E107" s="6"/>
      <c r="F107" s="19"/>
      <c r="G107" s="24" t="s">
        <v>2</v>
      </c>
      <c r="H107" s="24" t="s">
        <v>2</v>
      </c>
      <c r="I107" s="31"/>
      <c r="J107" s="31"/>
      <c r="K107" s="35"/>
    </row>
    <row r="108" spans="1:11" x14ac:dyDescent="0.35">
      <c r="C108" s="57"/>
      <c r="D108" s="54"/>
      <c r="E108" s="6"/>
      <c r="F108" s="19"/>
      <c r="G108" s="24"/>
      <c r="H108" s="24"/>
      <c r="I108" s="31"/>
      <c r="J108" s="31"/>
      <c r="K108" s="35"/>
    </row>
    <row r="109" spans="1:11" x14ac:dyDescent="0.35">
      <c r="C109" s="58" t="s">
        <v>17</v>
      </c>
      <c r="D109" s="54"/>
      <c r="E109" s="6"/>
      <c r="F109" s="19"/>
      <c r="G109" s="24" t="s">
        <v>2</v>
      </c>
      <c r="H109" s="24" t="s">
        <v>2</v>
      </c>
      <c r="I109" s="31"/>
      <c r="J109" s="31"/>
      <c r="K109" s="35"/>
    </row>
    <row r="110" spans="1:11" x14ac:dyDescent="0.35">
      <c r="C110" s="57"/>
      <c r="D110" s="54"/>
      <c r="E110" s="6"/>
      <c r="F110" s="19"/>
      <c r="G110" s="24"/>
      <c r="H110" s="24"/>
      <c r="I110" s="31"/>
      <c r="J110" s="31"/>
      <c r="K110" s="35"/>
    </row>
    <row r="111" spans="1:11" x14ac:dyDescent="0.35">
      <c r="A111" s="10"/>
      <c r="B111" s="28"/>
      <c r="C111" s="58" t="s">
        <v>18</v>
      </c>
      <c r="D111" s="54"/>
      <c r="E111" s="6"/>
      <c r="F111" s="19"/>
      <c r="G111" s="24"/>
      <c r="H111" s="24"/>
      <c r="I111" s="31"/>
      <c r="J111" s="31"/>
      <c r="K111" s="35"/>
    </row>
    <row r="112" spans="1:11" x14ac:dyDescent="0.35">
      <c r="A112" s="28"/>
      <c r="B112" s="28"/>
      <c r="C112" s="58" t="s">
        <v>19</v>
      </c>
      <c r="D112" s="54"/>
      <c r="E112" s="6"/>
      <c r="F112" s="19"/>
      <c r="G112" s="24" t="s">
        <v>2</v>
      </c>
      <c r="H112" s="24" t="s">
        <v>2</v>
      </c>
      <c r="I112" s="31"/>
      <c r="J112" s="31"/>
      <c r="K112" s="35"/>
    </row>
    <row r="113" spans="1:11" x14ac:dyDescent="0.35">
      <c r="A113" s="28"/>
      <c r="B113" s="28"/>
      <c r="C113" s="58"/>
      <c r="D113" s="54"/>
      <c r="E113" s="6"/>
      <c r="F113" s="19"/>
      <c r="G113" s="24"/>
      <c r="H113" s="24"/>
      <c r="I113" s="31"/>
      <c r="J113" s="31"/>
      <c r="K113" s="35"/>
    </row>
    <row r="114" spans="1:11" x14ac:dyDescent="0.35">
      <c r="C114" s="59" t="s">
        <v>20</v>
      </c>
      <c r="D114" s="54"/>
      <c r="E114" s="6"/>
      <c r="F114" s="19"/>
      <c r="G114" s="24"/>
      <c r="H114" s="24"/>
      <c r="I114" s="31"/>
      <c r="J114" s="31"/>
      <c r="K114" s="35"/>
    </row>
    <row r="115" spans="1:11" x14ac:dyDescent="0.35">
      <c r="B115" s="8" t="s">
        <v>773</v>
      </c>
      <c r="C115" s="57" t="s">
        <v>4943</v>
      </c>
      <c r="D115" s="54" t="s">
        <v>774</v>
      </c>
      <c r="E115" s="6" t="s">
        <v>775</v>
      </c>
      <c r="F115" s="19">
        <v>30316.212</v>
      </c>
      <c r="G115" s="24">
        <v>3325.56</v>
      </c>
      <c r="H115" s="24">
        <v>0.28000000000000003</v>
      </c>
      <c r="I115" s="31">
        <v>6.52</v>
      </c>
      <c r="J115" s="31"/>
      <c r="K115" s="35"/>
    </row>
    <row r="116" spans="1:11" x14ac:dyDescent="0.35">
      <c r="C116" s="58" t="s">
        <v>175</v>
      </c>
      <c r="D116" s="54"/>
      <c r="E116" s="6"/>
      <c r="F116" s="19"/>
      <c r="G116" s="25">
        <v>3325.56</v>
      </c>
      <c r="H116" s="25">
        <v>0.28000000000000003</v>
      </c>
      <c r="I116" s="31"/>
      <c r="J116" s="31"/>
      <c r="K116" s="35"/>
    </row>
    <row r="117" spans="1:11" x14ac:dyDescent="0.35">
      <c r="C117" s="57"/>
      <c r="D117" s="54"/>
      <c r="E117" s="6"/>
      <c r="F117" s="19"/>
      <c r="G117" s="24"/>
      <c r="H117" s="24"/>
      <c r="I117" s="31"/>
      <c r="J117" s="31"/>
      <c r="K117" s="35"/>
    </row>
    <row r="118" spans="1:11" x14ac:dyDescent="0.35">
      <c r="C118" s="58" t="s">
        <v>21</v>
      </c>
      <c r="D118" s="54"/>
      <c r="E118" s="6"/>
      <c r="F118" s="19"/>
      <c r="G118" s="24" t="s">
        <v>2</v>
      </c>
      <c r="H118" s="24" t="s">
        <v>2</v>
      </c>
      <c r="I118" s="31"/>
      <c r="J118" s="31"/>
      <c r="K118" s="35"/>
    </row>
    <row r="119" spans="1:11" x14ac:dyDescent="0.35">
      <c r="C119" s="57"/>
      <c r="D119" s="54"/>
      <c r="E119" s="6"/>
      <c r="F119" s="19"/>
      <c r="G119" s="24"/>
      <c r="H119" s="24"/>
      <c r="I119" s="31"/>
      <c r="J119" s="31"/>
      <c r="K119" s="35"/>
    </row>
    <row r="120" spans="1:11" x14ac:dyDescent="0.35">
      <c r="C120" s="58" t="s">
        <v>22</v>
      </c>
      <c r="D120" s="54"/>
      <c r="E120" s="6"/>
      <c r="F120" s="19"/>
      <c r="G120" s="24" t="s">
        <v>2</v>
      </c>
      <c r="H120" s="24" t="s">
        <v>2</v>
      </c>
      <c r="I120" s="31"/>
      <c r="J120" s="31"/>
      <c r="K120" s="35"/>
    </row>
    <row r="121" spans="1:11" x14ac:dyDescent="0.35">
      <c r="C121" s="57"/>
      <c r="D121" s="54"/>
      <c r="E121" s="6"/>
      <c r="F121" s="19"/>
      <c r="G121" s="24"/>
      <c r="H121" s="24"/>
      <c r="I121" s="31"/>
      <c r="J121" s="31"/>
      <c r="K121" s="35"/>
    </row>
    <row r="122" spans="1:11" x14ac:dyDescent="0.35">
      <c r="C122" s="58" t="s">
        <v>23</v>
      </c>
      <c r="D122" s="54"/>
      <c r="E122" s="6"/>
      <c r="F122" s="19"/>
      <c r="G122" s="24" t="s">
        <v>2</v>
      </c>
      <c r="H122" s="24" t="s">
        <v>2</v>
      </c>
      <c r="I122" s="31"/>
      <c r="J122" s="31"/>
      <c r="K122" s="35"/>
    </row>
    <row r="123" spans="1:11" x14ac:dyDescent="0.35">
      <c r="C123" s="57"/>
      <c r="D123" s="54"/>
      <c r="E123" s="6"/>
      <c r="F123" s="19"/>
      <c r="G123" s="24"/>
      <c r="H123" s="24"/>
      <c r="I123" s="31"/>
      <c r="J123" s="31"/>
      <c r="K123" s="35"/>
    </row>
    <row r="124" spans="1:11" x14ac:dyDescent="0.35">
      <c r="C124" s="59" t="s">
        <v>24</v>
      </c>
      <c r="D124" s="54"/>
      <c r="E124" s="6"/>
      <c r="F124" s="19"/>
      <c r="G124" s="24"/>
      <c r="H124" s="24"/>
      <c r="I124" s="31"/>
      <c r="J124" s="31"/>
      <c r="K124" s="35"/>
    </row>
    <row r="125" spans="1:11" x14ac:dyDescent="0.35">
      <c r="B125" s="8" t="s">
        <v>190</v>
      </c>
      <c r="C125" s="57" t="s">
        <v>191</v>
      </c>
      <c r="D125" s="54"/>
      <c r="E125" s="6"/>
      <c r="F125" s="19"/>
      <c r="G125" s="24">
        <v>14899.55</v>
      </c>
      <c r="H125" s="24">
        <v>1.24</v>
      </c>
      <c r="I125" s="31"/>
      <c r="J125" s="31"/>
      <c r="K125" s="35"/>
    </row>
    <row r="126" spans="1:11" x14ac:dyDescent="0.35">
      <c r="C126" s="58" t="s">
        <v>175</v>
      </c>
      <c r="D126" s="54"/>
      <c r="E126" s="6"/>
      <c r="F126" s="19"/>
      <c r="G126" s="25">
        <v>14899.55</v>
      </c>
      <c r="H126" s="25">
        <v>1.24</v>
      </c>
      <c r="I126" s="31"/>
      <c r="J126" s="31"/>
      <c r="K126" s="35"/>
    </row>
    <row r="127" spans="1:11" x14ac:dyDescent="0.35">
      <c r="C127" s="57"/>
      <c r="D127" s="54"/>
      <c r="E127" s="6"/>
      <c r="F127" s="19"/>
      <c r="G127" s="24"/>
      <c r="H127" s="24"/>
      <c r="I127" s="31"/>
      <c r="J127" s="31"/>
      <c r="K127" s="35"/>
    </row>
    <row r="128" spans="1:11" x14ac:dyDescent="0.35">
      <c r="A128" s="10"/>
      <c r="B128" s="28"/>
      <c r="C128" s="58" t="s">
        <v>25</v>
      </c>
      <c r="D128" s="54"/>
      <c r="E128" s="6"/>
      <c r="F128" s="19"/>
      <c r="G128" s="24"/>
      <c r="H128" s="24"/>
      <c r="I128" s="31"/>
      <c r="J128" s="31"/>
      <c r="K128" s="35"/>
    </row>
    <row r="129" spans="1:54" s="2" customFormat="1" ht="13.5" x14ac:dyDescent="0.35">
      <c r="A129" s="28"/>
      <c r="B129" s="28"/>
      <c r="C129" s="57" t="s">
        <v>4926</v>
      </c>
      <c r="D129" s="54"/>
      <c r="E129" s="6"/>
      <c r="F129" s="19"/>
      <c r="G129" s="24" t="s">
        <v>2</v>
      </c>
      <c r="H129" s="24" t="s">
        <v>2</v>
      </c>
      <c r="I129" s="31"/>
      <c r="J129" s="31"/>
      <c r="K129" s="35"/>
      <c r="L129" s="3"/>
      <c r="AI129" s="3"/>
      <c r="AV129" s="3"/>
      <c r="AX129" s="3"/>
      <c r="BB129" s="3"/>
    </row>
    <row r="130" spans="1:54" x14ac:dyDescent="0.35">
      <c r="B130" s="8"/>
      <c r="C130" s="57" t="s">
        <v>192</v>
      </c>
      <c r="D130" s="54"/>
      <c r="E130" s="6"/>
      <c r="F130" s="19"/>
      <c r="G130" s="24">
        <v>9802.18</v>
      </c>
      <c r="H130" s="24">
        <v>0.77999999999999992</v>
      </c>
      <c r="I130" s="31"/>
      <c r="J130" s="31"/>
      <c r="K130" s="35"/>
    </row>
    <row r="131" spans="1:54" x14ac:dyDescent="0.35">
      <c r="C131" s="58" t="s">
        <v>175</v>
      </c>
      <c r="D131" s="54"/>
      <c r="E131" s="6"/>
      <c r="F131" s="19"/>
      <c r="G131" s="25">
        <v>9802.18</v>
      </c>
      <c r="H131" s="25">
        <v>0.77999999999999992</v>
      </c>
      <c r="I131" s="31"/>
      <c r="J131" s="31"/>
      <c r="K131" s="35"/>
    </row>
    <row r="132" spans="1:54" x14ac:dyDescent="0.35">
      <c r="C132" s="57"/>
      <c r="D132" s="54"/>
      <c r="E132" s="6"/>
      <c r="F132" s="19"/>
      <c r="G132" s="24"/>
      <c r="H132" s="24"/>
      <c r="I132" s="31"/>
      <c r="J132" s="31"/>
      <c r="K132" s="35"/>
    </row>
    <row r="133" spans="1:54" x14ac:dyDescent="0.35">
      <c r="C133" s="60" t="s">
        <v>193</v>
      </c>
      <c r="D133" s="55"/>
      <c r="E133" s="5"/>
      <c r="F133" s="20"/>
      <c r="G133" s="26">
        <v>1198699.8400000001</v>
      </c>
      <c r="H133" s="26">
        <v>99.999999999999986</v>
      </c>
      <c r="I133" s="32"/>
      <c r="J133" s="32"/>
      <c r="K133" s="36"/>
    </row>
    <row r="136" spans="1:54" x14ac:dyDescent="0.35">
      <c r="C136" s="1" t="s">
        <v>194</v>
      </c>
    </row>
    <row r="137" spans="1:54" x14ac:dyDescent="0.35">
      <c r="C137" s="37" t="s">
        <v>195</v>
      </c>
      <c r="D137" s="37"/>
      <c r="E137" s="37"/>
      <c r="F137" s="37"/>
      <c r="G137" s="37"/>
      <c r="H137" s="37"/>
      <c r="I137" s="37"/>
      <c r="J137" s="37"/>
      <c r="K137" s="37"/>
    </row>
    <row r="138" spans="1:54" x14ac:dyDescent="0.35">
      <c r="C138" s="2" t="s">
        <v>196</v>
      </c>
    </row>
    <row r="139" spans="1:54" x14ac:dyDescent="0.35">
      <c r="C139" s="2" t="s">
        <v>197</v>
      </c>
    </row>
    <row r="140" spans="1:54" ht="30" customHeight="1" x14ac:dyDescent="0.35">
      <c r="C140" s="89" t="s">
        <v>198</v>
      </c>
      <c r="D140" s="90"/>
      <c r="E140" s="90"/>
      <c r="F140" s="90"/>
      <c r="G140" s="90"/>
      <c r="H140" s="90"/>
      <c r="I140" s="90"/>
      <c r="J140" s="90"/>
      <c r="K140" s="90"/>
    </row>
    <row r="141" spans="1:54" x14ac:dyDescent="0.35">
      <c r="C141" s="2" t="s">
        <v>199</v>
      </c>
    </row>
    <row r="142" spans="1:54" x14ac:dyDescent="0.35">
      <c r="C142" s="2" t="s">
        <v>4933</v>
      </c>
    </row>
    <row r="143" spans="1:54" ht="39" customHeight="1" x14ac:dyDescent="0.35">
      <c r="C143" s="91" t="s">
        <v>4965</v>
      </c>
      <c r="D143" s="91"/>
      <c r="E143" s="91"/>
      <c r="F143" s="91"/>
      <c r="G143" s="91"/>
      <c r="H143" s="91"/>
      <c r="I143" s="91"/>
      <c r="J143" s="91"/>
      <c r="K143" s="91"/>
    </row>
    <row r="145" spans="3:6" x14ac:dyDescent="0.35">
      <c r="C145" s="86" t="s">
        <v>5013</v>
      </c>
      <c r="E145" s="86" t="s">
        <v>5014</v>
      </c>
      <c r="F145" s="87"/>
    </row>
    <row r="146" spans="3:6" x14ac:dyDescent="0.35">
      <c r="E146" s="2" t="s">
        <v>5032</v>
      </c>
    </row>
  </sheetData>
  <mergeCells count="2">
    <mergeCell ref="C140:K140"/>
    <mergeCell ref="C143:K143"/>
  </mergeCells>
  <hyperlinks>
    <hyperlink ref="J2" location="'Index'!A1" display="'Index'!A1" xr:uid="{EBDF8441-2192-4282-A90E-4679AD7A3DB1}"/>
  </hyperlinks>
  <pageMargins left="0.7" right="0.7" top="0.75" bottom="0.75" header="0.3" footer="0.3"/>
  <pageSetup orientation="portrait" horizont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F9764-D070-4612-93D9-3FF9C597E2F9}">
  <sheetPr codeName="Sheet121"/>
  <dimension ref="A1:IV139"/>
  <sheetViews>
    <sheetView showGridLines="0" zoomScale="90" zoomScaleNormal="90" workbookViewId="0">
      <pane ySplit="6" topLeftCell="A12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1952</v>
      </c>
      <c r="J2" s="38" t="s">
        <v>4693</v>
      </c>
    </row>
    <row r="3" spans="1:54" ht="16" x14ac:dyDescent="0.4">
      <c r="C3" s="1" t="s">
        <v>28</v>
      </c>
      <c r="D3" s="21" t="s">
        <v>1953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1954</v>
      </c>
      <c r="C10" s="57" t="s">
        <v>1955</v>
      </c>
      <c r="D10" s="54" t="s">
        <v>1956</v>
      </c>
      <c r="E10" s="6" t="s">
        <v>82</v>
      </c>
      <c r="F10" s="19">
        <v>1600000</v>
      </c>
      <c r="G10" s="24">
        <v>70214.399999999994</v>
      </c>
      <c r="H10" s="24">
        <v>3.62</v>
      </c>
      <c r="I10" s="31"/>
      <c r="J10" s="31"/>
      <c r="K10" s="35"/>
    </row>
    <row r="11" spans="1:54" x14ac:dyDescent="0.35">
      <c r="B11" s="8" t="s">
        <v>524</v>
      </c>
      <c r="C11" s="57" t="s">
        <v>525</v>
      </c>
      <c r="D11" s="54" t="s">
        <v>526</v>
      </c>
      <c r="E11" s="6" t="s">
        <v>82</v>
      </c>
      <c r="F11" s="19">
        <v>800000</v>
      </c>
      <c r="G11" s="24">
        <v>68242.399999999994</v>
      </c>
      <c r="H11" s="24">
        <v>3.52</v>
      </c>
      <c r="I11" s="31"/>
      <c r="J11" s="31"/>
      <c r="K11" s="35"/>
    </row>
    <row r="12" spans="1:54" x14ac:dyDescent="0.35">
      <c r="B12" s="8" t="s">
        <v>1957</v>
      </c>
      <c r="C12" s="57" t="s">
        <v>1099</v>
      </c>
      <c r="D12" s="54" t="s">
        <v>1958</v>
      </c>
      <c r="E12" s="6" t="s">
        <v>82</v>
      </c>
      <c r="F12" s="19">
        <v>1490000</v>
      </c>
      <c r="G12" s="24">
        <v>67612.479999999996</v>
      </c>
      <c r="H12" s="24">
        <v>3.49</v>
      </c>
      <c r="I12" s="31"/>
      <c r="J12" s="31"/>
      <c r="K12" s="35"/>
    </row>
    <row r="13" spans="1:54" x14ac:dyDescent="0.35">
      <c r="B13" s="8" t="s">
        <v>225</v>
      </c>
      <c r="C13" s="57" t="s">
        <v>226</v>
      </c>
      <c r="D13" s="54" t="s">
        <v>227</v>
      </c>
      <c r="E13" s="6" t="s">
        <v>119</v>
      </c>
      <c r="F13" s="19">
        <v>4700000</v>
      </c>
      <c r="G13" s="24">
        <v>59358.65</v>
      </c>
      <c r="H13" s="24">
        <v>3.06</v>
      </c>
      <c r="I13" s="31"/>
      <c r="J13" s="31"/>
      <c r="K13" s="35"/>
    </row>
    <row r="14" spans="1:54" x14ac:dyDescent="0.35">
      <c r="B14" s="8" t="s">
        <v>393</v>
      </c>
      <c r="C14" s="57" t="s">
        <v>394</v>
      </c>
      <c r="D14" s="54" t="s">
        <v>395</v>
      </c>
      <c r="E14" s="6" t="s">
        <v>82</v>
      </c>
      <c r="F14" s="19">
        <v>20000000</v>
      </c>
      <c r="G14" s="24">
        <v>54120</v>
      </c>
      <c r="H14" s="24">
        <v>2.79</v>
      </c>
      <c r="I14" s="31"/>
      <c r="J14" s="31"/>
      <c r="K14" s="35"/>
    </row>
    <row r="15" spans="1:54" x14ac:dyDescent="0.35">
      <c r="B15" s="8" t="s">
        <v>543</v>
      </c>
      <c r="C15" s="57" t="s">
        <v>544</v>
      </c>
      <c r="D15" s="54" t="s">
        <v>545</v>
      </c>
      <c r="E15" s="6" t="s">
        <v>146</v>
      </c>
      <c r="F15" s="19">
        <v>5500000</v>
      </c>
      <c r="G15" s="24">
        <v>53795.5</v>
      </c>
      <c r="H15" s="24">
        <v>2.77</v>
      </c>
      <c r="I15" s="31"/>
      <c r="J15" s="31"/>
      <c r="K15" s="35"/>
    </row>
    <row r="16" spans="1:54" x14ac:dyDescent="0.35">
      <c r="B16" s="8" t="s">
        <v>151</v>
      </c>
      <c r="C16" s="57" t="s">
        <v>152</v>
      </c>
      <c r="D16" s="54" t="s">
        <v>153</v>
      </c>
      <c r="E16" s="6" t="s">
        <v>131</v>
      </c>
      <c r="F16" s="19">
        <v>1600000</v>
      </c>
      <c r="G16" s="24">
        <v>48980</v>
      </c>
      <c r="H16" s="24">
        <v>2.5299999999999998</v>
      </c>
      <c r="I16" s="31"/>
      <c r="J16" s="31"/>
      <c r="K16" s="35"/>
    </row>
    <row r="17" spans="2:11" x14ac:dyDescent="0.35">
      <c r="B17" s="8" t="s">
        <v>985</v>
      </c>
      <c r="C17" s="57" t="s">
        <v>986</v>
      </c>
      <c r="D17" s="54" t="s">
        <v>987</v>
      </c>
      <c r="E17" s="6" t="s">
        <v>111</v>
      </c>
      <c r="F17" s="19">
        <v>6000000</v>
      </c>
      <c r="G17" s="24">
        <v>48096</v>
      </c>
      <c r="H17" s="24">
        <v>2.48</v>
      </c>
      <c r="I17" s="31"/>
      <c r="J17" s="31"/>
      <c r="K17" s="35"/>
    </row>
    <row r="18" spans="2:11" x14ac:dyDescent="0.35">
      <c r="B18" s="8" t="s">
        <v>1959</v>
      </c>
      <c r="C18" s="57" t="s">
        <v>1666</v>
      </c>
      <c r="D18" s="54" t="s">
        <v>1960</v>
      </c>
      <c r="E18" s="6" t="s">
        <v>43</v>
      </c>
      <c r="F18" s="19">
        <v>27000000</v>
      </c>
      <c r="G18" s="24">
        <v>47957.4</v>
      </c>
      <c r="H18" s="24">
        <v>2.4700000000000002</v>
      </c>
      <c r="I18" s="31"/>
      <c r="J18" s="31"/>
      <c r="K18" s="35"/>
    </row>
    <row r="19" spans="2:11" x14ac:dyDescent="0.35">
      <c r="B19" s="8" t="s">
        <v>396</v>
      </c>
      <c r="C19" s="57" t="s">
        <v>397</v>
      </c>
      <c r="D19" s="54" t="s">
        <v>398</v>
      </c>
      <c r="E19" s="6" t="s">
        <v>135</v>
      </c>
      <c r="F19" s="19">
        <v>1500000</v>
      </c>
      <c r="G19" s="24">
        <v>47118.75</v>
      </c>
      <c r="H19" s="24">
        <v>2.4300000000000002</v>
      </c>
      <c r="I19" s="31"/>
      <c r="J19" s="31"/>
      <c r="K19" s="35"/>
    </row>
    <row r="20" spans="2:11" x14ac:dyDescent="0.35">
      <c r="B20" s="8" t="s">
        <v>124</v>
      </c>
      <c r="C20" s="57" t="s">
        <v>125</v>
      </c>
      <c r="D20" s="54" t="s">
        <v>126</v>
      </c>
      <c r="E20" s="6" t="s">
        <v>127</v>
      </c>
      <c r="F20" s="19">
        <v>7501000</v>
      </c>
      <c r="G20" s="24">
        <v>46963.76</v>
      </c>
      <c r="H20" s="24">
        <v>2.42</v>
      </c>
      <c r="I20" s="31"/>
      <c r="J20" s="31"/>
      <c r="K20" s="35"/>
    </row>
    <row r="21" spans="2:11" x14ac:dyDescent="0.35">
      <c r="B21" s="8" t="s">
        <v>112</v>
      </c>
      <c r="C21" s="57" t="s">
        <v>113</v>
      </c>
      <c r="D21" s="54" t="s">
        <v>114</v>
      </c>
      <c r="E21" s="6" t="s">
        <v>115</v>
      </c>
      <c r="F21" s="19">
        <v>1000000</v>
      </c>
      <c r="G21" s="24">
        <v>45332</v>
      </c>
      <c r="H21" s="24">
        <v>2.34</v>
      </c>
      <c r="I21" s="31"/>
      <c r="J21" s="31"/>
      <c r="K21" s="35"/>
    </row>
    <row r="22" spans="2:11" x14ac:dyDescent="0.35">
      <c r="B22" s="8" t="s">
        <v>300</v>
      </c>
      <c r="C22" s="57" t="s">
        <v>301</v>
      </c>
      <c r="D22" s="54" t="s">
        <v>302</v>
      </c>
      <c r="E22" s="6" t="s">
        <v>290</v>
      </c>
      <c r="F22" s="19">
        <v>130000</v>
      </c>
      <c r="G22" s="24">
        <v>43812.15</v>
      </c>
      <c r="H22" s="24">
        <v>2.2599999999999998</v>
      </c>
      <c r="I22" s="31"/>
      <c r="J22" s="31"/>
      <c r="K22" s="35"/>
    </row>
    <row r="23" spans="2:11" x14ac:dyDescent="0.35">
      <c r="B23" s="8" t="s">
        <v>209</v>
      </c>
      <c r="C23" s="57" t="s">
        <v>210</v>
      </c>
      <c r="D23" s="54" t="s">
        <v>211</v>
      </c>
      <c r="E23" s="6" t="s">
        <v>71</v>
      </c>
      <c r="F23" s="19">
        <v>159125</v>
      </c>
      <c r="G23" s="24">
        <v>43415.67</v>
      </c>
      <c r="H23" s="24">
        <v>2.2400000000000002</v>
      </c>
      <c r="I23" s="31"/>
      <c r="J23" s="31"/>
      <c r="K23" s="35"/>
    </row>
    <row r="24" spans="2:11" x14ac:dyDescent="0.35">
      <c r="B24" s="8" t="s">
        <v>1961</v>
      </c>
      <c r="C24" s="57" t="s">
        <v>1962</v>
      </c>
      <c r="D24" s="54" t="s">
        <v>1963</v>
      </c>
      <c r="E24" s="6" t="s">
        <v>96</v>
      </c>
      <c r="F24" s="19">
        <v>1696276</v>
      </c>
      <c r="G24" s="24">
        <v>41988.77</v>
      </c>
      <c r="H24" s="24">
        <v>2.17</v>
      </c>
      <c r="I24" s="31"/>
      <c r="J24" s="31"/>
      <c r="K24" s="35"/>
    </row>
    <row r="25" spans="2:11" x14ac:dyDescent="0.35">
      <c r="B25" s="8" t="s">
        <v>219</v>
      </c>
      <c r="C25" s="57" t="s">
        <v>220</v>
      </c>
      <c r="D25" s="54" t="s">
        <v>221</v>
      </c>
      <c r="E25" s="6" t="s">
        <v>150</v>
      </c>
      <c r="F25" s="19">
        <v>8544000</v>
      </c>
      <c r="G25" s="24">
        <v>41741.71</v>
      </c>
      <c r="H25" s="24">
        <v>2.15</v>
      </c>
      <c r="I25" s="31"/>
      <c r="J25" s="31"/>
      <c r="K25" s="35"/>
    </row>
    <row r="26" spans="2:11" x14ac:dyDescent="0.35">
      <c r="B26" s="8" t="s">
        <v>158</v>
      </c>
      <c r="C26" s="57" t="s">
        <v>159</v>
      </c>
      <c r="D26" s="54" t="s">
        <v>160</v>
      </c>
      <c r="E26" s="6" t="s">
        <v>139</v>
      </c>
      <c r="F26" s="19">
        <v>1200000</v>
      </c>
      <c r="G26" s="24">
        <v>38982</v>
      </c>
      <c r="H26" s="24">
        <v>2.0099999999999998</v>
      </c>
      <c r="I26" s="31"/>
      <c r="J26" s="31"/>
      <c r="K26" s="35"/>
    </row>
    <row r="27" spans="2:11" x14ac:dyDescent="0.35">
      <c r="B27" s="8" t="s">
        <v>108</v>
      </c>
      <c r="C27" s="57" t="s">
        <v>109</v>
      </c>
      <c r="D27" s="54" t="s">
        <v>110</v>
      </c>
      <c r="E27" s="6" t="s">
        <v>111</v>
      </c>
      <c r="F27" s="19">
        <v>96000</v>
      </c>
      <c r="G27" s="24">
        <v>38895.31</v>
      </c>
      <c r="H27" s="24">
        <v>2.0099999999999998</v>
      </c>
      <c r="I27" s="31"/>
      <c r="J27" s="31"/>
      <c r="K27" s="35"/>
    </row>
    <row r="28" spans="2:11" x14ac:dyDescent="0.35">
      <c r="B28" s="8" t="s">
        <v>40</v>
      </c>
      <c r="C28" s="57" t="s">
        <v>41</v>
      </c>
      <c r="D28" s="54" t="s">
        <v>42</v>
      </c>
      <c r="E28" s="6" t="s">
        <v>43</v>
      </c>
      <c r="F28" s="19">
        <v>2100001</v>
      </c>
      <c r="G28" s="24">
        <v>36380.42</v>
      </c>
      <c r="H28" s="24">
        <v>1.88</v>
      </c>
      <c r="I28" s="31"/>
      <c r="J28" s="31"/>
      <c r="K28" s="35"/>
    </row>
    <row r="29" spans="2:11" x14ac:dyDescent="0.35">
      <c r="B29" s="8" t="s">
        <v>1964</v>
      </c>
      <c r="C29" s="57" t="s">
        <v>1965</v>
      </c>
      <c r="D29" s="54" t="s">
        <v>1966</v>
      </c>
      <c r="E29" s="6" t="s">
        <v>71</v>
      </c>
      <c r="F29" s="19">
        <v>2050000</v>
      </c>
      <c r="G29" s="24">
        <v>34637.83</v>
      </c>
      <c r="H29" s="24">
        <v>1.79</v>
      </c>
      <c r="I29" s="31"/>
      <c r="J29" s="31"/>
      <c r="K29" s="35"/>
    </row>
    <row r="30" spans="2:11" x14ac:dyDescent="0.35">
      <c r="B30" s="8" t="s">
        <v>1967</v>
      </c>
      <c r="C30" s="57" t="s">
        <v>1968</v>
      </c>
      <c r="D30" s="54" t="s">
        <v>1969</v>
      </c>
      <c r="E30" s="6" t="s">
        <v>71</v>
      </c>
      <c r="F30" s="19">
        <v>776046</v>
      </c>
      <c r="G30" s="24">
        <v>34063.379999999997</v>
      </c>
      <c r="H30" s="24">
        <v>1.76</v>
      </c>
      <c r="I30" s="31"/>
      <c r="J30" s="31"/>
      <c r="K30" s="35"/>
    </row>
    <row r="31" spans="2:11" x14ac:dyDescent="0.35">
      <c r="B31" s="8" t="s">
        <v>475</v>
      </c>
      <c r="C31" s="57" t="s">
        <v>476</v>
      </c>
      <c r="D31" s="54" t="s">
        <v>477</v>
      </c>
      <c r="E31" s="6" t="s">
        <v>164</v>
      </c>
      <c r="F31" s="19">
        <v>250000</v>
      </c>
      <c r="G31" s="24">
        <v>33854.75</v>
      </c>
      <c r="H31" s="24">
        <v>1.75</v>
      </c>
      <c r="I31" s="31"/>
      <c r="J31" s="31"/>
      <c r="K31" s="35"/>
    </row>
    <row r="32" spans="2:11" x14ac:dyDescent="0.35">
      <c r="B32" s="8" t="s">
        <v>894</v>
      </c>
      <c r="C32" s="57" t="s">
        <v>895</v>
      </c>
      <c r="D32" s="54" t="s">
        <v>896</v>
      </c>
      <c r="E32" s="6" t="s">
        <v>146</v>
      </c>
      <c r="F32" s="19">
        <v>2287943</v>
      </c>
      <c r="G32" s="24">
        <v>32848</v>
      </c>
      <c r="H32" s="24">
        <v>1.69</v>
      </c>
      <c r="I32" s="31"/>
      <c r="J32" s="31"/>
      <c r="K32" s="35"/>
    </row>
    <row r="33" spans="2:11" x14ac:dyDescent="0.35">
      <c r="B33" s="8" t="s">
        <v>997</v>
      </c>
      <c r="C33" s="57" t="s">
        <v>998</v>
      </c>
      <c r="D33" s="54" t="s">
        <v>999</v>
      </c>
      <c r="E33" s="6" t="s">
        <v>135</v>
      </c>
      <c r="F33" s="19">
        <v>3900000</v>
      </c>
      <c r="G33" s="24">
        <v>32434.35</v>
      </c>
      <c r="H33" s="24">
        <v>1.67</v>
      </c>
      <c r="I33" s="31"/>
      <c r="J33" s="31"/>
      <c r="K33" s="35"/>
    </row>
    <row r="34" spans="2:11" x14ac:dyDescent="0.35">
      <c r="B34" s="8" t="s">
        <v>243</v>
      </c>
      <c r="C34" s="57" t="s">
        <v>244</v>
      </c>
      <c r="D34" s="54" t="s">
        <v>245</v>
      </c>
      <c r="E34" s="6" t="s">
        <v>246</v>
      </c>
      <c r="F34" s="19">
        <v>10000000</v>
      </c>
      <c r="G34" s="24">
        <v>32335</v>
      </c>
      <c r="H34" s="24">
        <v>1.67</v>
      </c>
      <c r="I34" s="31"/>
      <c r="J34" s="31"/>
      <c r="K34" s="35"/>
    </row>
    <row r="35" spans="2:11" x14ac:dyDescent="0.35">
      <c r="B35" s="8" t="s">
        <v>216</v>
      </c>
      <c r="C35" s="57" t="s">
        <v>217</v>
      </c>
      <c r="D35" s="54" t="s">
        <v>218</v>
      </c>
      <c r="E35" s="6" t="s">
        <v>96</v>
      </c>
      <c r="F35" s="19">
        <v>685892</v>
      </c>
      <c r="G35" s="24">
        <v>31867.91</v>
      </c>
      <c r="H35" s="24">
        <v>1.64</v>
      </c>
      <c r="I35" s="31"/>
      <c r="J35" s="31"/>
      <c r="K35" s="35"/>
    </row>
    <row r="36" spans="2:11" x14ac:dyDescent="0.35">
      <c r="B36" s="8" t="s">
        <v>1970</v>
      </c>
      <c r="C36" s="57" t="s">
        <v>1971</v>
      </c>
      <c r="D36" s="54" t="s">
        <v>1972</v>
      </c>
      <c r="E36" s="6" t="s">
        <v>157</v>
      </c>
      <c r="F36" s="19">
        <v>2000000</v>
      </c>
      <c r="G36" s="24">
        <v>30962</v>
      </c>
      <c r="H36" s="24">
        <v>1.6</v>
      </c>
      <c r="I36" s="31"/>
      <c r="J36" s="31"/>
      <c r="K36" s="35"/>
    </row>
    <row r="37" spans="2:11" x14ac:dyDescent="0.35">
      <c r="B37" s="8" t="s">
        <v>1973</v>
      </c>
      <c r="C37" s="57" t="s">
        <v>1974</v>
      </c>
      <c r="D37" s="54" t="s">
        <v>1975</v>
      </c>
      <c r="E37" s="6" t="s">
        <v>50</v>
      </c>
      <c r="F37" s="19">
        <v>553719</v>
      </c>
      <c r="G37" s="24">
        <v>29962.29</v>
      </c>
      <c r="H37" s="24">
        <v>1.55</v>
      </c>
      <c r="I37" s="31"/>
      <c r="J37" s="31"/>
      <c r="K37" s="35"/>
    </row>
    <row r="38" spans="2:11" x14ac:dyDescent="0.35">
      <c r="B38" s="8" t="s">
        <v>317</v>
      </c>
      <c r="C38" s="57" t="s">
        <v>318</v>
      </c>
      <c r="D38" s="54" t="s">
        <v>319</v>
      </c>
      <c r="E38" s="6" t="s">
        <v>96</v>
      </c>
      <c r="F38" s="19">
        <v>1265873</v>
      </c>
      <c r="G38" s="24">
        <v>28996.09</v>
      </c>
      <c r="H38" s="24">
        <v>1.5</v>
      </c>
      <c r="I38" s="31"/>
      <c r="J38" s="31"/>
      <c r="K38" s="35"/>
    </row>
    <row r="39" spans="2:11" x14ac:dyDescent="0.35">
      <c r="B39" s="8" t="s">
        <v>434</v>
      </c>
      <c r="C39" s="57" t="s">
        <v>435</v>
      </c>
      <c r="D39" s="54" t="s">
        <v>436</v>
      </c>
      <c r="E39" s="6" t="s">
        <v>135</v>
      </c>
      <c r="F39" s="19">
        <v>2000000</v>
      </c>
      <c r="G39" s="24">
        <v>28757</v>
      </c>
      <c r="H39" s="24">
        <v>1.48</v>
      </c>
      <c r="I39" s="31"/>
      <c r="J39" s="31"/>
      <c r="K39" s="35"/>
    </row>
    <row r="40" spans="2:11" x14ac:dyDescent="0.35">
      <c r="B40" s="8" t="s">
        <v>1976</v>
      </c>
      <c r="C40" s="57" t="s">
        <v>1977</v>
      </c>
      <c r="D40" s="54" t="s">
        <v>1978</v>
      </c>
      <c r="E40" s="6" t="s">
        <v>433</v>
      </c>
      <c r="F40" s="19">
        <v>1704312</v>
      </c>
      <c r="G40" s="24">
        <v>28410.03</v>
      </c>
      <c r="H40" s="24">
        <v>1.47</v>
      </c>
      <c r="I40" s="31"/>
      <c r="J40" s="31"/>
      <c r="K40" s="35"/>
    </row>
    <row r="41" spans="2:11" x14ac:dyDescent="0.35">
      <c r="B41" s="8" t="s">
        <v>253</v>
      </c>
      <c r="C41" s="57" t="s">
        <v>254</v>
      </c>
      <c r="D41" s="54" t="s">
        <v>255</v>
      </c>
      <c r="E41" s="6" t="s">
        <v>131</v>
      </c>
      <c r="F41" s="19">
        <v>3000000</v>
      </c>
      <c r="G41" s="24">
        <v>28017</v>
      </c>
      <c r="H41" s="24">
        <v>1.44</v>
      </c>
      <c r="I41" s="31"/>
      <c r="J41" s="31"/>
      <c r="K41" s="35"/>
    </row>
    <row r="42" spans="2:11" x14ac:dyDescent="0.35">
      <c r="B42" s="8" t="s">
        <v>830</v>
      </c>
      <c r="C42" s="57" t="s">
        <v>831</v>
      </c>
      <c r="D42" s="54" t="s">
        <v>832</v>
      </c>
      <c r="E42" s="6" t="s">
        <v>150</v>
      </c>
      <c r="F42" s="19">
        <v>2000100</v>
      </c>
      <c r="G42" s="24">
        <v>26403.32</v>
      </c>
      <c r="H42" s="24">
        <v>1.36</v>
      </c>
      <c r="I42" s="31"/>
      <c r="J42" s="31"/>
      <c r="K42" s="35"/>
    </row>
    <row r="43" spans="2:11" x14ac:dyDescent="0.35">
      <c r="B43" s="8" t="s">
        <v>1979</v>
      </c>
      <c r="C43" s="57" t="s">
        <v>1980</v>
      </c>
      <c r="D43" s="54" t="s">
        <v>1981</v>
      </c>
      <c r="E43" s="6" t="s">
        <v>127</v>
      </c>
      <c r="F43" s="19">
        <v>3500000</v>
      </c>
      <c r="G43" s="24">
        <v>25063.5</v>
      </c>
      <c r="H43" s="24">
        <v>1.29</v>
      </c>
      <c r="I43" s="31"/>
      <c r="J43" s="31"/>
      <c r="K43" s="35"/>
    </row>
    <row r="44" spans="2:11" x14ac:dyDescent="0.35">
      <c r="B44" s="8" t="s">
        <v>120</v>
      </c>
      <c r="C44" s="57" t="s">
        <v>121</v>
      </c>
      <c r="D44" s="54" t="s">
        <v>122</v>
      </c>
      <c r="E44" s="6" t="s">
        <v>123</v>
      </c>
      <c r="F44" s="19">
        <v>15000000</v>
      </c>
      <c r="G44" s="24">
        <v>23820</v>
      </c>
      <c r="H44" s="24">
        <v>1.23</v>
      </c>
      <c r="I44" s="31"/>
      <c r="J44" s="31"/>
      <c r="K44" s="35"/>
    </row>
    <row r="45" spans="2:11" x14ac:dyDescent="0.35">
      <c r="B45" s="8" t="s">
        <v>335</v>
      </c>
      <c r="C45" s="57" t="s">
        <v>336</v>
      </c>
      <c r="D45" s="54" t="s">
        <v>337</v>
      </c>
      <c r="E45" s="6" t="s">
        <v>131</v>
      </c>
      <c r="F45" s="19">
        <v>50000000</v>
      </c>
      <c r="G45" s="24">
        <v>23500</v>
      </c>
      <c r="H45" s="24">
        <v>1.21</v>
      </c>
      <c r="I45" s="31"/>
      <c r="J45" s="31"/>
      <c r="K45" s="35"/>
    </row>
    <row r="46" spans="2:11" x14ac:dyDescent="0.35">
      <c r="B46" s="8" t="s">
        <v>329</v>
      </c>
      <c r="C46" s="57" t="s">
        <v>330</v>
      </c>
      <c r="D46" s="54" t="s">
        <v>331</v>
      </c>
      <c r="E46" s="6" t="s">
        <v>150</v>
      </c>
      <c r="F46" s="19">
        <v>3249946</v>
      </c>
      <c r="G46" s="24">
        <v>23163.99</v>
      </c>
      <c r="H46" s="24">
        <v>1.19</v>
      </c>
      <c r="I46" s="31"/>
      <c r="J46" s="31"/>
      <c r="K46" s="35"/>
    </row>
    <row r="47" spans="2:11" x14ac:dyDescent="0.35">
      <c r="B47" s="8" t="s">
        <v>323</v>
      </c>
      <c r="C47" s="57" t="s">
        <v>324</v>
      </c>
      <c r="D47" s="54" t="s">
        <v>325</v>
      </c>
      <c r="E47" s="6" t="s">
        <v>131</v>
      </c>
      <c r="F47" s="19">
        <v>900000</v>
      </c>
      <c r="G47" s="24">
        <v>22159.35</v>
      </c>
      <c r="H47" s="24">
        <v>1.1399999999999999</v>
      </c>
      <c r="I47" s="31"/>
      <c r="J47" s="31"/>
      <c r="K47" s="35"/>
    </row>
    <row r="48" spans="2:11" x14ac:dyDescent="0.35">
      <c r="B48" s="8" t="s">
        <v>1982</v>
      </c>
      <c r="C48" s="57" t="s">
        <v>1983</v>
      </c>
      <c r="D48" s="54" t="s">
        <v>1984</v>
      </c>
      <c r="E48" s="6" t="s">
        <v>75</v>
      </c>
      <c r="F48" s="19">
        <v>7501750</v>
      </c>
      <c r="G48" s="24">
        <v>22036.39</v>
      </c>
      <c r="H48" s="24">
        <v>1.1399999999999999</v>
      </c>
      <c r="I48" s="31"/>
      <c r="J48" s="31"/>
      <c r="K48" s="35"/>
    </row>
    <row r="49" spans="2:11" x14ac:dyDescent="0.35">
      <c r="B49" s="8" t="s">
        <v>313</v>
      </c>
      <c r="C49" s="57" t="s">
        <v>314</v>
      </c>
      <c r="D49" s="54" t="s">
        <v>315</v>
      </c>
      <c r="E49" s="6" t="s">
        <v>316</v>
      </c>
      <c r="F49" s="19">
        <v>2200000</v>
      </c>
      <c r="G49" s="24">
        <v>21393.9</v>
      </c>
      <c r="H49" s="24">
        <v>1.1000000000000001</v>
      </c>
      <c r="I49" s="31"/>
      <c r="J49" s="31"/>
      <c r="K49" s="35"/>
    </row>
    <row r="50" spans="2:11" x14ac:dyDescent="0.35">
      <c r="B50" s="8" t="s">
        <v>919</v>
      </c>
      <c r="C50" s="57" t="s">
        <v>920</v>
      </c>
      <c r="D50" s="54" t="s">
        <v>921</v>
      </c>
      <c r="E50" s="6" t="s">
        <v>96</v>
      </c>
      <c r="F50" s="19">
        <v>7000000</v>
      </c>
      <c r="G50" s="24">
        <v>21171.5</v>
      </c>
      <c r="H50" s="24">
        <v>1.0900000000000001</v>
      </c>
      <c r="I50" s="31"/>
      <c r="J50" s="31"/>
      <c r="K50" s="35"/>
    </row>
    <row r="51" spans="2:11" x14ac:dyDescent="0.35">
      <c r="B51" s="8" t="s">
        <v>464</v>
      </c>
      <c r="C51" s="57" t="s">
        <v>465</v>
      </c>
      <c r="D51" s="54" t="s">
        <v>466</v>
      </c>
      <c r="E51" s="6" t="s">
        <v>96</v>
      </c>
      <c r="F51" s="19">
        <v>421487</v>
      </c>
      <c r="G51" s="24">
        <v>21123.03</v>
      </c>
      <c r="H51" s="24">
        <v>1.0900000000000001</v>
      </c>
      <c r="I51" s="31"/>
      <c r="J51" s="31"/>
      <c r="K51" s="35"/>
    </row>
    <row r="52" spans="2:11" x14ac:dyDescent="0.35">
      <c r="B52" s="8" t="s">
        <v>507</v>
      </c>
      <c r="C52" s="57" t="s">
        <v>508</v>
      </c>
      <c r="D52" s="54" t="s">
        <v>509</v>
      </c>
      <c r="E52" s="6" t="s">
        <v>131</v>
      </c>
      <c r="F52" s="19">
        <v>2000000</v>
      </c>
      <c r="G52" s="24">
        <v>20330</v>
      </c>
      <c r="H52" s="24">
        <v>1.05</v>
      </c>
      <c r="I52" s="31"/>
      <c r="J52" s="31"/>
      <c r="K52" s="35"/>
    </row>
    <row r="53" spans="2:11" x14ac:dyDescent="0.35">
      <c r="B53" s="8" t="s">
        <v>973</v>
      </c>
      <c r="C53" s="57" t="s">
        <v>974</v>
      </c>
      <c r="D53" s="54" t="s">
        <v>975</v>
      </c>
      <c r="E53" s="6" t="s">
        <v>215</v>
      </c>
      <c r="F53" s="19">
        <v>12000000</v>
      </c>
      <c r="G53" s="24">
        <v>18711.599999999999</v>
      </c>
      <c r="H53" s="24">
        <v>0.96</v>
      </c>
      <c r="I53" s="31"/>
      <c r="J53" s="31"/>
      <c r="K53" s="35"/>
    </row>
    <row r="54" spans="2:11" x14ac:dyDescent="0.35">
      <c r="B54" s="8" t="s">
        <v>212</v>
      </c>
      <c r="C54" s="57" t="s">
        <v>213</v>
      </c>
      <c r="D54" s="54" t="s">
        <v>214</v>
      </c>
      <c r="E54" s="6" t="s">
        <v>215</v>
      </c>
      <c r="F54" s="19">
        <v>500370</v>
      </c>
      <c r="G54" s="24">
        <v>18154.919999999998</v>
      </c>
      <c r="H54" s="24">
        <v>0.94</v>
      </c>
      <c r="I54" s="31"/>
      <c r="J54" s="31"/>
      <c r="K54" s="35"/>
    </row>
    <row r="55" spans="2:11" x14ac:dyDescent="0.35">
      <c r="B55" s="8" t="s">
        <v>128</v>
      </c>
      <c r="C55" s="57" t="s">
        <v>129</v>
      </c>
      <c r="D55" s="54" t="s">
        <v>130</v>
      </c>
      <c r="E55" s="6" t="s">
        <v>131</v>
      </c>
      <c r="F55" s="19">
        <v>3600000</v>
      </c>
      <c r="G55" s="24">
        <v>17780.400000000001</v>
      </c>
      <c r="H55" s="24">
        <v>0.92</v>
      </c>
      <c r="I55" s="31"/>
      <c r="J55" s="31"/>
      <c r="K55" s="35"/>
    </row>
    <row r="56" spans="2:11" x14ac:dyDescent="0.35">
      <c r="B56" s="8" t="s">
        <v>1985</v>
      </c>
      <c r="C56" s="57" t="s">
        <v>1986</v>
      </c>
      <c r="D56" s="54" t="s">
        <v>1987</v>
      </c>
      <c r="E56" s="6" t="s">
        <v>157</v>
      </c>
      <c r="F56" s="19">
        <v>1164114</v>
      </c>
      <c r="G56" s="24">
        <v>17281.27</v>
      </c>
      <c r="H56" s="24">
        <v>0.89</v>
      </c>
      <c r="I56" s="31"/>
      <c r="J56" s="31"/>
      <c r="K56" s="35"/>
    </row>
    <row r="57" spans="2:11" x14ac:dyDescent="0.35">
      <c r="B57" s="8" t="s">
        <v>907</v>
      </c>
      <c r="C57" s="57" t="s">
        <v>908</v>
      </c>
      <c r="D57" s="54" t="s">
        <v>909</v>
      </c>
      <c r="E57" s="6" t="s">
        <v>96</v>
      </c>
      <c r="F57" s="19">
        <v>541917</v>
      </c>
      <c r="G57" s="24">
        <v>15976.26</v>
      </c>
      <c r="H57" s="24">
        <v>0.82</v>
      </c>
      <c r="I57" s="31"/>
      <c r="J57" s="31"/>
      <c r="K57" s="35"/>
    </row>
    <row r="58" spans="2:11" x14ac:dyDescent="0.35">
      <c r="B58" s="8" t="s">
        <v>1988</v>
      </c>
      <c r="C58" s="57" t="s">
        <v>1989</v>
      </c>
      <c r="D58" s="54" t="s">
        <v>1990</v>
      </c>
      <c r="E58" s="6" t="s">
        <v>135</v>
      </c>
      <c r="F58" s="19">
        <v>376739</v>
      </c>
      <c r="G58" s="24">
        <v>13902.8</v>
      </c>
      <c r="H58" s="24">
        <v>0.72</v>
      </c>
      <c r="I58" s="31"/>
      <c r="J58" s="31"/>
      <c r="K58" s="35"/>
    </row>
    <row r="59" spans="2:11" x14ac:dyDescent="0.35">
      <c r="B59" s="8" t="s">
        <v>467</v>
      </c>
      <c r="C59" s="57" t="s">
        <v>468</v>
      </c>
      <c r="D59" s="54" t="s">
        <v>469</v>
      </c>
      <c r="E59" s="6" t="s">
        <v>96</v>
      </c>
      <c r="F59" s="19">
        <v>300837</v>
      </c>
      <c r="G59" s="24">
        <v>13695.3</v>
      </c>
      <c r="H59" s="24">
        <v>0.71</v>
      </c>
      <c r="I59" s="31"/>
      <c r="J59" s="31"/>
      <c r="K59" s="35"/>
    </row>
    <row r="60" spans="2:11" x14ac:dyDescent="0.35">
      <c r="B60" s="8" t="s">
        <v>154</v>
      </c>
      <c r="C60" s="57" t="s">
        <v>155</v>
      </c>
      <c r="D60" s="54" t="s">
        <v>156</v>
      </c>
      <c r="E60" s="6" t="s">
        <v>157</v>
      </c>
      <c r="F60" s="19">
        <v>650000</v>
      </c>
      <c r="G60" s="24">
        <v>12585.95</v>
      </c>
      <c r="H60" s="24">
        <v>0.65</v>
      </c>
      <c r="I60" s="31"/>
      <c r="J60" s="31"/>
      <c r="K60" s="35"/>
    </row>
    <row r="61" spans="2:11" x14ac:dyDescent="0.35">
      <c r="B61" s="8" t="s">
        <v>1991</v>
      </c>
      <c r="C61" s="57" t="s">
        <v>1992</v>
      </c>
      <c r="D61" s="54" t="s">
        <v>1993</v>
      </c>
      <c r="E61" s="6" t="s">
        <v>433</v>
      </c>
      <c r="F61" s="19">
        <v>400000</v>
      </c>
      <c r="G61" s="24">
        <v>12055.8</v>
      </c>
      <c r="H61" s="24">
        <v>0.62</v>
      </c>
      <c r="I61" s="31"/>
      <c r="J61" s="31"/>
      <c r="K61" s="35"/>
    </row>
    <row r="62" spans="2:11" x14ac:dyDescent="0.35">
      <c r="B62" s="8" t="s">
        <v>345</v>
      </c>
      <c r="C62" s="57" t="s">
        <v>346</v>
      </c>
      <c r="D62" s="54" t="s">
        <v>347</v>
      </c>
      <c r="E62" s="6" t="s">
        <v>150</v>
      </c>
      <c r="F62" s="19">
        <v>2500000</v>
      </c>
      <c r="G62" s="24">
        <v>10680</v>
      </c>
      <c r="H62" s="24">
        <v>0.55000000000000004</v>
      </c>
      <c r="I62" s="31"/>
      <c r="J62" s="31"/>
      <c r="K62" s="35"/>
    </row>
    <row r="63" spans="2:11" x14ac:dyDescent="0.35">
      <c r="B63" s="8" t="s">
        <v>519</v>
      </c>
      <c r="C63" s="57" t="s">
        <v>520</v>
      </c>
      <c r="D63" s="54" t="s">
        <v>521</v>
      </c>
      <c r="E63" s="6" t="s">
        <v>86</v>
      </c>
      <c r="F63" s="19">
        <v>3212139</v>
      </c>
      <c r="G63" s="24">
        <v>9792.2099999999991</v>
      </c>
      <c r="H63" s="24">
        <v>0.5</v>
      </c>
      <c r="I63" s="31"/>
      <c r="J63" s="31"/>
      <c r="K63" s="35"/>
    </row>
    <row r="64" spans="2:11" x14ac:dyDescent="0.35">
      <c r="B64" s="8" t="s">
        <v>310</v>
      </c>
      <c r="C64" s="57" t="s">
        <v>311</v>
      </c>
      <c r="D64" s="54" t="s">
        <v>312</v>
      </c>
      <c r="E64" s="6" t="s">
        <v>71</v>
      </c>
      <c r="F64" s="19">
        <v>2700000</v>
      </c>
      <c r="G64" s="24">
        <v>8463.15</v>
      </c>
      <c r="H64" s="24">
        <v>0.44</v>
      </c>
      <c r="I64" s="31"/>
      <c r="J64" s="31"/>
      <c r="K64" s="35"/>
    </row>
    <row r="65" spans="2:11" x14ac:dyDescent="0.35">
      <c r="B65" s="8" t="s">
        <v>172</v>
      </c>
      <c r="C65" s="57" t="s">
        <v>173</v>
      </c>
      <c r="D65" s="54" t="s">
        <v>174</v>
      </c>
      <c r="E65" s="6" t="s">
        <v>150</v>
      </c>
      <c r="F65" s="19">
        <v>261035</v>
      </c>
      <c r="G65" s="24">
        <v>2422.54</v>
      </c>
      <c r="H65" s="24">
        <v>0.12</v>
      </c>
      <c r="I65" s="31"/>
      <c r="J65" s="31"/>
      <c r="K65" s="35"/>
    </row>
    <row r="66" spans="2:11" x14ac:dyDescent="0.35">
      <c r="B66" s="8" t="s">
        <v>424</v>
      </c>
      <c r="C66" s="57" t="s">
        <v>425</v>
      </c>
      <c r="D66" s="54" t="s">
        <v>426</v>
      </c>
      <c r="E66" s="6" t="s">
        <v>157</v>
      </c>
      <c r="F66" s="19">
        <v>577097</v>
      </c>
      <c r="G66" s="24">
        <v>1828.53</v>
      </c>
      <c r="H66" s="24">
        <v>0.09</v>
      </c>
      <c r="I66" s="31"/>
      <c r="J66" s="31"/>
      <c r="K66" s="35"/>
    </row>
    <row r="67" spans="2:11" x14ac:dyDescent="0.35">
      <c r="B67" s="8" t="s">
        <v>269</v>
      </c>
      <c r="C67" s="57" t="s">
        <v>270</v>
      </c>
      <c r="D67" s="54" t="s">
        <v>271</v>
      </c>
      <c r="E67" s="6" t="s">
        <v>131</v>
      </c>
      <c r="F67" s="19">
        <v>211869</v>
      </c>
      <c r="G67" s="24">
        <v>1749.83</v>
      </c>
      <c r="H67" s="24">
        <v>0.09</v>
      </c>
      <c r="I67" s="31"/>
      <c r="J67" s="31"/>
      <c r="K67" s="35"/>
    </row>
    <row r="68" spans="2:11" x14ac:dyDescent="0.35">
      <c r="B68" s="8" t="s">
        <v>360</v>
      </c>
      <c r="C68" s="57" t="s">
        <v>361</v>
      </c>
      <c r="D68" s="54" t="s">
        <v>362</v>
      </c>
      <c r="E68" s="6" t="s">
        <v>262</v>
      </c>
      <c r="F68" s="19">
        <v>2562406</v>
      </c>
      <c r="G68" s="61">
        <v>0</v>
      </c>
      <c r="H68" s="24" t="s">
        <v>4927</v>
      </c>
      <c r="I68" s="31"/>
      <c r="J68" s="31"/>
      <c r="K68" s="35" t="s">
        <v>4967</v>
      </c>
    </row>
    <row r="69" spans="2:11" x14ac:dyDescent="0.35">
      <c r="C69" s="58" t="s">
        <v>175</v>
      </c>
      <c r="D69" s="54"/>
      <c r="E69" s="6"/>
      <c r="F69" s="19"/>
      <c r="G69" s="25">
        <v>1775398.54</v>
      </c>
      <c r="H69" s="25">
        <v>91.56</v>
      </c>
      <c r="I69" s="31"/>
      <c r="J69" s="31"/>
      <c r="K69" s="35"/>
    </row>
    <row r="70" spans="2:11" x14ac:dyDescent="0.35">
      <c r="C70" s="57"/>
      <c r="D70" s="54"/>
      <c r="E70" s="6"/>
      <c r="F70" s="19"/>
      <c r="G70" s="24"/>
      <c r="H70" s="24"/>
      <c r="I70" s="31"/>
      <c r="J70" s="31"/>
      <c r="K70" s="35"/>
    </row>
    <row r="71" spans="2:11" x14ac:dyDescent="0.35">
      <c r="C71" s="58" t="s">
        <v>3</v>
      </c>
      <c r="D71" s="54"/>
      <c r="E71" s="6"/>
      <c r="F71" s="19"/>
      <c r="G71" s="24" t="s">
        <v>2</v>
      </c>
      <c r="H71" s="24" t="s">
        <v>2</v>
      </c>
      <c r="I71" s="31"/>
      <c r="J71" s="31"/>
      <c r="K71" s="35"/>
    </row>
    <row r="72" spans="2:11" x14ac:dyDescent="0.35">
      <c r="C72" s="57"/>
      <c r="D72" s="54"/>
      <c r="E72" s="6"/>
      <c r="F72" s="19"/>
      <c r="G72" s="24"/>
      <c r="H72" s="24"/>
      <c r="I72" s="31"/>
      <c r="J72" s="31"/>
      <c r="K72" s="35"/>
    </row>
    <row r="73" spans="2:11" x14ac:dyDescent="0.35">
      <c r="C73" s="58" t="s">
        <v>4</v>
      </c>
      <c r="D73" s="54"/>
      <c r="E73" s="6"/>
      <c r="F73" s="19"/>
      <c r="G73" s="24" t="s">
        <v>2</v>
      </c>
      <c r="H73" s="24" t="s">
        <v>2</v>
      </c>
      <c r="I73" s="31"/>
      <c r="J73" s="31"/>
      <c r="K73" s="35"/>
    </row>
    <row r="74" spans="2:11" x14ac:dyDescent="0.35">
      <c r="C74" s="57"/>
      <c r="D74" s="54"/>
      <c r="E74" s="6"/>
      <c r="F74" s="19"/>
      <c r="G74" s="24"/>
      <c r="H74" s="24"/>
      <c r="I74" s="31"/>
      <c r="J74" s="31"/>
      <c r="K74" s="35"/>
    </row>
    <row r="75" spans="2:11" x14ac:dyDescent="0.35">
      <c r="C75" s="58" t="s">
        <v>5</v>
      </c>
      <c r="D75" s="54"/>
      <c r="E75" s="6"/>
      <c r="F75" s="19"/>
      <c r="G75" s="24"/>
      <c r="H75" s="24"/>
      <c r="I75" s="31"/>
      <c r="J75" s="31"/>
      <c r="K75" s="35"/>
    </row>
    <row r="76" spans="2:11" x14ac:dyDescent="0.35">
      <c r="C76" s="57"/>
      <c r="D76" s="54"/>
      <c r="E76" s="6"/>
      <c r="F76" s="19"/>
      <c r="G76" s="24"/>
      <c r="H76" s="24"/>
      <c r="I76" s="31"/>
      <c r="J76" s="31"/>
      <c r="K76" s="35"/>
    </row>
    <row r="77" spans="2:11" x14ac:dyDescent="0.35">
      <c r="C77" s="58" t="s">
        <v>6</v>
      </c>
      <c r="D77" s="54"/>
      <c r="E77" s="6"/>
      <c r="F77" s="19"/>
      <c r="G77" s="24" t="s">
        <v>2</v>
      </c>
      <c r="H77" s="24" t="s">
        <v>2</v>
      </c>
      <c r="I77" s="31"/>
      <c r="J77" s="31"/>
      <c r="K77" s="35"/>
    </row>
    <row r="78" spans="2:11" x14ac:dyDescent="0.35">
      <c r="C78" s="57"/>
      <c r="D78" s="54"/>
      <c r="E78" s="6"/>
      <c r="F78" s="19"/>
      <c r="G78" s="24"/>
      <c r="H78" s="24"/>
      <c r="I78" s="31"/>
      <c r="J78" s="31"/>
      <c r="K78" s="35"/>
    </row>
    <row r="79" spans="2:11" x14ac:dyDescent="0.35">
      <c r="C79" s="58" t="s">
        <v>7</v>
      </c>
      <c r="D79" s="54"/>
      <c r="E79" s="6"/>
      <c r="F79" s="19"/>
      <c r="G79" s="24" t="s">
        <v>2</v>
      </c>
      <c r="H79" s="24" t="s">
        <v>2</v>
      </c>
      <c r="I79" s="31"/>
      <c r="J79" s="31"/>
      <c r="K79" s="35"/>
    </row>
    <row r="80" spans="2:11" x14ac:dyDescent="0.35">
      <c r="C80" s="57"/>
      <c r="D80" s="54"/>
      <c r="E80" s="6"/>
      <c r="F80" s="19"/>
      <c r="G80" s="24"/>
      <c r="H80" s="24"/>
      <c r="I80" s="31"/>
      <c r="J80" s="31"/>
      <c r="K80" s="35"/>
    </row>
    <row r="81" spans="1:11" x14ac:dyDescent="0.35">
      <c r="C81" s="58" t="s">
        <v>8</v>
      </c>
      <c r="D81" s="54"/>
      <c r="E81" s="6"/>
      <c r="F81" s="19"/>
      <c r="G81" s="24" t="s">
        <v>2</v>
      </c>
      <c r="H81" s="24" t="s">
        <v>2</v>
      </c>
      <c r="I81" s="31"/>
      <c r="J81" s="31"/>
      <c r="K81" s="35"/>
    </row>
    <row r="82" spans="1:11" x14ac:dyDescent="0.35">
      <c r="C82" s="57"/>
      <c r="D82" s="54"/>
      <c r="E82" s="6"/>
      <c r="F82" s="19"/>
      <c r="G82" s="24"/>
      <c r="H82" s="24"/>
      <c r="I82" s="31"/>
      <c r="J82" s="31"/>
      <c r="K82" s="35"/>
    </row>
    <row r="83" spans="1:11" x14ac:dyDescent="0.35">
      <c r="C83" s="58" t="s">
        <v>9</v>
      </c>
      <c r="D83" s="54"/>
      <c r="E83" s="6"/>
      <c r="F83" s="19"/>
      <c r="G83" s="24" t="s">
        <v>2</v>
      </c>
      <c r="H83" s="24" t="s">
        <v>2</v>
      </c>
      <c r="I83" s="31"/>
      <c r="J83" s="31"/>
      <c r="K83" s="35"/>
    </row>
    <row r="84" spans="1:11" x14ac:dyDescent="0.35">
      <c r="C84" s="57"/>
      <c r="D84" s="54"/>
      <c r="E84" s="6"/>
      <c r="F84" s="19"/>
      <c r="G84" s="24"/>
      <c r="H84" s="24"/>
      <c r="I84" s="31"/>
      <c r="J84" s="31"/>
      <c r="K84" s="35"/>
    </row>
    <row r="85" spans="1:11" x14ac:dyDescent="0.35">
      <c r="C85" s="58" t="s">
        <v>10</v>
      </c>
      <c r="D85" s="54"/>
      <c r="E85" s="6"/>
      <c r="F85" s="19"/>
      <c r="G85" s="24" t="s">
        <v>2</v>
      </c>
      <c r="H85" s="24" t="s">
        <v>2</v>
      </c>
      <c r="I85" s="31"/>
      <c r="J85" s="31"/>
      <c r="K85" s="35"/>
    </row>
    <row r="86" spans="1:11" x14ac:dyDescent="0.35">
      <c r="C86" s="57"/>
      <c r="D86" s="54"/>
      <c r="E86" s="6"/>
      <c r="F86" s="19"/>
      <c r="G86" s="24"/>
      <c r="H86" s="24"/>
      <c r="I86" s="31"/>
      <c r="J86" s="31"/>
      <c r="K86" s="35"/>
    </row>
    <row r="87" spans="1:11" x14ac:dyDescent="0.35">
      <c r="A87" s="10"/>
      <c r="B87" s="28"/>
      <c r="C87" s="58" t="s">
        <v>11</v>
      </c>
      <c r="D87" s="54"/>
      <c r="E87" s="6"/>
      <c r="F87" s="19"/>
      <c r="G87" s="24"/>
      <c r="H87" s="24"/>
      <c r="I87" s="31"/>
      <c r="J87" s="31"/>
      <c r="K87" s="35"/>
    </row>
    <row r="88" spans="1:11" x14ac:dyDescent="0.35">
      <c r="A88" s="28"/>
      <c r="B88" s="28"/>
      <c r="C88" s="58" t="s">
        <v>13</v>
      </c>
      <c r="D88" s="54"/>
      <c r="E88" s="6"/>
      <c r="F88" s="19"/>
      <c r="G88" s="24" t="s">
        <v>2</v>
      </c>
      <c r="H88" s="24" t="s">
        <v>2</v>
      </c>
      <c r="I88" s="31"/>
      <c r="J88" s="31"/>
      <c r="K88" s="35"/>
    </row>
    <row r="89" spans="1:11" x14ac:dyDescent="0.35">
      <c r="A89" s="28"/>
      <c r="B89" s="28"/>
      <c r="C89" s="58"/>
      <c r="D89" s="54"/>
      <c r="E89" s="6"/>
      <c r="F89" s="19"/>
      <c r="G89" s="24"/>
      <c r="H89" s="24"/>
      <c r="I89" s="31"/>
      <c r="J89" s="31"/>
      <c r="K89" s="35"/>
    </row>
    <row r="90" spans="1:11" x14ac:dyDescent="0.35">
      <c r="A90" s="28"/>
      <c r="B90" s="28"/>
      <c r="C90" s="58" t="s">
        <v>14</v>
      </c>
      <c r="D90" s="54"/>
      <c r="E90" s="6"/>
      <c r="F90" s="19"/>
      <c r="G90" s="24" t="s">
        <v>2</v>
      </c>
      <c r="H90" s="24" t="s">
        <v>2</v>
      </c>
      <c r="I90" s="31"/>
      <c r="J90" s="31"/>
      <c r="K90" s="35"/>
    </row>
    <row r="91" spans="1:11" x14ac:dyDescent="0.35">
      <c r="A91" s="28"/>
      <c r="B91" s="28"/>
      <c r="C91" s="58"/>
      <c r="D91" s="54"/>
      <c r="E91" s="6"/>
      <c r="F91" s="19"/>
      <c r="G91" s="24"/>
      <c r="H91" s="24"/>
      <c r="I91" s="31"/>
      <c r="J91" s="31"/>
      <c r="K91" s="35"/>
    </row>
    <row r="92" spans="1:11" x14ac:dyDescent="0.35">
      <c r="C92" s="59" t="s">
        <v>15</v>
      </c>
      <c r="D92" s="54"/>
      <c r="E92" s="6"/>
      <c r="F92" s="19"/>
      <c r="G92" s="24"/>
      <c r="H92" s="24"/>
      <c r="I92" s="31"/>
      <c r="J92" s="31"/>
      <c r="K92" s="35"/>
    </row>
    <row r="93" spans="1:11" x14ac:dyDescent="0.35">
      <c r="B93" s="8" t="s">
        <v>1021</v>
      </c>
      <c r="C93" s="57" t="s">
        <v>1022</v>
      </c>
      <c r="D93" s="54" t="s">
        <v>1023</v>
      </c>
      <c r="E93" s="6" t="s">
        <v>189</v>
      </c>
      <c r="F93" s="19">
        <v>7500000</v>
      </c>
      <c r="G93" s="24">
        <v>7428.83</v>
      </c>
      <c r="H93" s="24">
        <v>0.38</v>
      </c>
      <c r="I93" s="31">
        <v>6.4752999999999998</v>
      </c>
      <c r="J93" s="31"/>
      <c r="K93" s="35"/>
    </row>
    <row r="94" spans="1:11" x14ac:dyDescent="0.35">
      <c r="B94" s="8" t="s">
        <v>1024</v>
      </c>
      <c r="C94" s="57" t="s">
        <v>1025</v>
      </c>
      <c r="D94" s="54" t="s">
        <v>1026</v>
      </c>
      <c r="E94" s="6" t="s">
        <v>189</v>
      </c>
      <c r="F94" s="19">
        <v>5000000</v>
      </c>
      <c r="G94" s="24">
        <v>4983.54</v>
      </c>
      <c r="H94" s="24">
        <v>0.26</v>
      </c>
      <c r="I94" s="31">
        <v>6.3449999999999998</v>
      </c>
      <c r="J94" s="31"/>
      <c r="K94" s="35"/>
    </row>
    <row r="95" spans="1:11" x14ac:dyDescent="0.35">
      <c r="B95" s="8" t="s">
        <v>186</v>
      </c>
      <c r="C95" s="57" t="s">
        <v>187</v>
      </c>
      <c r="D95" s="54" t="s">
        <v>188</v>
      </c>
      <c r="E95" s="6" t="s">
        <v>189</v>
      </c>
      <c r="F95" s="19">
        <v>3000000</v>
      </c>
      <c r="G95" s="24">
        <v>2950.22</v>
      </c>
      <c r="H95" s="24">
        <v>0.15</v>
      </c>
      <c r="I95" s="31">
        <v>6.4154</v>
      </c>
      <c r="J95" s="31"/>
      <c r="K95" s="35"/>
    </row>
    <row r="96" spans="1:11" x14ac:dyDescent="0.35">
      <c r="C96" s="58" t="s">
        <v>175</v>
      </c>
      <c r="D96" s="54"/>
      <c r="E96" s="6"/>
      <c r="F96" s="19"/>
      <c r="G96" s="25">
        <v>15362.59</v>
      </c>
      <c r="H96" s="25">
        <v>0.79</v>
      </c>
      <c r="I96" s="31"/>
      <c r="J96" s="31"/>
      <c r="K96" s="35"/>
    </row>
    <row r="97" spans="1:11" x14ac:dyDescent="0.35">
      <c r="C97" s="57"/>
      <c r="D97" s="54"/>
      <c r="E97" s="6"/>
      <c r="F97" s="19"/>
      <c r="G97" s="24"/>
      <c r="H97" s="24"/>
      <c r="I97" s="31"/>
      <c r="J97" s="31"/>
      <c r="K97" s="35"/>
    </row>
    <row r="98" spans="1:11" x14ac:dyDescent="0.35">
      <c r="C98" s="58" t="s">
        <v>16</v>
      </c>
      <c r="D98" s="54"/>
      <c r="E98" s="6"/>
      <c r="F98" s="19"/>
      <c r="G98" s="24" t="s">
        <v>2</v>
      </c>
      <c r="H98" s="24" t="s">
        <v>2</v>
      </c>
      <c r="I98" s="31"/>
      <c r="J98" s="31"/>
      <c r="K98" s="35"/>
    </row>
    <row r="99" spans="1:11" x14ac:dyDescent="0.35">
      <c r="C99" s="57"/>
      <c r="D99" s="54"/>
      <c r="E99" s="6"/>
      <c r="F99" s="19"/>
      <c r="G99" s="24"/>
      <c r="H99" s="24"/>
      <c r="I99" s="31"/>
      <c r="J99" s="31"/>
      <c r="K99" s="35"/>
    </row>
    <row r="100" spans="1:11" x14ac:dyDescent="0.35">
      <c r="C100" s="58" t="s">
        <v>17</v>
      </c>
      <c r="D100" s="54"/>
      <c r="E100" s="6"/>
      <c r="F100" s="19"/>
      <c r="G100" s="24" t="s">
        <v>2</v>
      </c>
      <c r="H100" s="24" t="s">
        <v>2</v>
      </c>
      <c r="I100" s="31"/>
      <c r="J100" s="31"/>
      <c r="K100" s="35"/>
    </row>
    <row r="101" spans="1:11" x14ac:dyDescent="0.35">
      <c r="C101" s="57"/>
      <c r="D101" s="54"/>
      <c r="E101" s="6"/>
      <c r="F101" s="19"/>
      <c r="G101" s="24"/>
      <c r="H101" s="24"/>
      <c r="I101" s="31"/>
      <c r="J101" s="31"/>
      <c r="K101" s="35"/>
    </row>
    <row r="102" spans="1:11" x14ac:dyDescent="0.35">
      <c r="A102" s="10"/>
      <c r="B102" s="28"/>
      <c r="C102" s="58" t="s">
        <v>18</v>
      </c>
      <c r="D102" s="54"/>
      <c r="E102" s="6"/>
      <c r="F102" s="19"/>
      <c r="G102" s="24"/>
      <c r="H102" s="24"/>
      <c r="I102" s="31"/>
      <c r="J102" s="31"/>
      <c r="K102" s="35"/>
    </row>
    <row r="103" spans="1:11" x14ac:dyDescent="0.35">
      <c r="A103" s="28"/>
      <c r="B103" s="28"/>
      <c r="C103" s="58" t="s">
        <v>19</v>
      </c>
      <c r="D103" s="54"/>
      <c r="E103" s="6"/>
      <c r="F103" s="19"/>
      <c r="G103" s="24" t="s">
        <v>2</v>
      </c>
      <c r="H103" s="24" t="s">
        <v>2</v>
      </c>
      <c r="I103" s="31"/>
      <c r="J103" s="31"/>
      <c r="K103" s="35"/>
    </row>
    <row r="104" spans="1:11" x14ac:dyDescent="0.35">
      <c r="A104" s="28"/>
      <c r="B104" s="28"/>
      <c r="C104" s="58"/>
      <c r="D104" s="54"/>
      <c r="E104" s="6"/>
      <c r="F104" s="19"/>
      <c r="G104" s="24"/>
      <c r="H104" s="24"/>
      <c r="I104" s="31"/>
      <c r="J104" s="31"/>
      <c r="K104" s="35"/>
    </row>
    <row r="105" spans="1:11" x14ac:dyDescent="0.35">
      <c r="A105" s="28"/>
      <c r="B105" s="28"/>
      <c r="C105" s="58" t="s">
        <v>20</v>
      </c>
      <c r="D105" s="54"/>
      <c r="E105" s="6"/>
      <c r="F105" s="19"/>
      <c r="G105" s="24" t="s">
        <v>2</v>
      </c>
      <c r="H105" s="24" t="s">
        <v>2</v>
      </c>
      <c r="I105" s="31"/>
      <c r="J105" s="31"/>
      <c r="K105" s="35"/>
    </row>
    <row r="106" spans="1:11" x14ac:dyDescent="0.35">
      <c r="A106" s="28"/>
      <c r="B106" s="28"/>
      <c r="C106" s="58"/>
      <c r="D106" s="54"/>
      <c r="E106" s="6"/>
      <c r="F106" s="19"/>
      <c r="G106" s="24"/>
      <c r="H106" s="24"/>
      <c r="I106" s="31"/>
      <c r="J106" s="31"/>
      <c r="K106" s="35"/>
    </row>
    <row r="107" spans="1:11" x14ac:dyDescent="0.35">
      <c r="A107" s="28"/>
      <c r="B107" s="28"/>
      <c r="C107" s="58" t="s">
        <v>21</v>
      </c>
      <c r="D107" s="54"/>
      <c r="E107" s="6"/>
      <c r="F107" s="19"/>
      <c r="G107" s="24" t="s">
        <v>2</v>
      </c>
      <c r="H107" s="24" t="s">
        <v>2</v>
      </c>
      <c r="I107" s="31"/>
      <c r="J107" s="31"/>
      <c r="K107" s="35"/>
    </row>
    <row r="108" spans="1:11" x14ac:dyDescent="0.35">
      <c r="A108" s="28"/>
      <c r="B108" s="28"/>
      <c r="C108" s="58"/>
      <c r="D108" s="54"/>
      <c r="E108" s="6"/>
      <c r="F108" s="19"/>
      <c r="G108" s="24"/>
      <c r="H108" s="24"/>
      <c r="I108" s="31"/>
      <c r="J108" s="31"/>
      <c r="K108" s="35"/>
    </row>
    <row r="109" spans="1:11" x14ac:dyDescent="0.35">
      <c r="A109" s="28"/>
      <c r="B109" s="28"/>
      <c r="C109" s="58" t="s">
        <v>22</v>
      </c>
      <c r="D109" s="54"/>
      <c r="E109" s="6"/>
      <c r="F109" s="19"/>
      <c r="G109" s="24" t="s">
        <v>2</v>
      </c>
      <c r="H109" s="24" t="s">
        <v>2</v>
      </c>
      <c r="I109" s="31"/>
      <c r="J109" s="31"/>
      <c r="K109" s="35"/>
    </row>
    <row r="110" spans="1:11" x14ac:dyDescent="0.35">
      <c r="A110" s="28"/>
      <c r="B110" s="28"/>
      <c r="C110" s="58"/>
      <c r="D110" s="54"/>
      <c r="E110" s="6"/>
      <c r="F110" s="19"/>
      <c r="G110" s="24"/>
      <c r="H110" s="24"/>
      <c r="I110" s="31"/>
      <c r="J110" s="31"/>
      <c r="K110" s="35"/>
    </row>
    <row r="111" spans="1:11" x14ac:dyDescent="0.35">
      <c r="A111" s="28"/>
      <c r="B111" s="28"/>
      <c r="C111" s="58" t="s">
        <v>23</v>
      </c>
      <c r="D111" s="54"/>
      <c r="E111" s="6"/>
      <c r="F111" s="19"/>
      <c r="G111" s="24" t="s">
        <v>2</v>
      </c>
      <c r="H111" s="24" t="s">
        <v>2</v>
      </c>
      <c r="I111" s="31"/>
      <c r="J111" s="31"/>
      <c r="K111" s="35"/>
    </row>
    <row r="112" spans="1:11" x14ac:dyDescent="0.35">
      <c r="A112" s="28"/>
      <c r="B112" s="28"/>
      <c r="C112" s="58"/>
      <c r="D112" s="54"/>
      <c r="E112" s="6"/>
      <c r="F112" s="19"/>
      <c r="G112" s="24"/>
      <c r="H112" s="24"/>
      <c r="I112" s="31"/>
      <c r="J112" s="31"/>
      <c r="K112" s="35"/>
    </row>
    <row r="113" spans="1:54" x14ac:dyDescent="0.35">
      <c r="C113" s="59" t="s">
        <v>24</v>
      </c>
      <c r="D113" s="54"/>
      <c r="E113" s="6"/>
      <c r="F113" s="19"/>
      <c r="G113" s="24"/>
      <c r="H113" s="24"/>
      <c r="I113" s="31"/>
      <c r="J113" s="31"/>
      <c r="K113" s="35"/>
    </row>
    <row r="114" spans="1:54" x14ac:dyDescent="0.35">
      <c r="B114" s="8" t="s">
        <v>190</v>
      </c>
      <c r="C114" s="57" t="s">
        <v>191</v>
      </c>
      <c r="D114" s="54"/>
      <c r="E114" s="6"/>
      <c r="F114" s="19"/>
      <c r="G114" s="24">
        <v>148928.28</v>
      </c>
      <c r="H114" s="24">
        <v>7.68</v>
      </c>
      <c r="I114" s="31"/>
      <c r="J114" s="31"/>
      <c r="K114" s="35"/>
    </row>
    <row r="115" spans="1:54" x14ac:dyDescent="0.35">
      <c r="C115" s="58" t="s">
        <v>175</v>
      </c>
      <c r="D115" s="54"/>
      <c r="E115" s="6"/>
      <c r="F115" s="19"/>
      <c r="G115" s="25">
        <v>148928.28</v>
      </c>
      <c r="H115" s="25">
        <v>7.68</v>
      </c>
      <c r="I115" s="31"/>
      <c r="J115" s="31"/>
      <c r="K115" s="35"/>
    </row>
    <row r="116" spans="1:54" x14ac:dyDescent="0.35">
      <c r="C116" s="57"/>
      <c r="D116" s="54"/>
      <c r="E116" s="6"/>
      <c r="F116" s="19"/>
      <c r="G116" s="24"/>
      <c r="H116" s="24"/>
      <c r="I116" s="31"/>
      <c r="J116" s="31"/>
      <c r="K116" s="35"/>
    </row>
    <row r="117" spans="1:54" x14ac:dyDescent="0.35">
      <c r="A117" s="10"/>
      <c r="B117" s="28"/>
      <c r="C117" s="58" t="s">
        <v>25</v>
      </c>
      <c r="D117" s="54"/>
      <c r="E117" s="6"/>
      <c r="F117" s="19"/>
      <c r="G117" s="24"/>
      <c r="H117" s="24"/>
      <c r="I117" s="31"/>
      <c r="J117" s="31"/>
      <c r="K117" s="35"/>
    </row>
    <row r="118" spans="1:54" s="2" customFormat="1" ht="13.5" x14ac:dyDescent="0.35">
      <c r="A118" s="28"/>
      <c r="B118" s="28"/>
      <c r="C118" s="57" t="s">
        <v>4926</v>
      </c>
      <c r="D118" s="54"/>
      <c r="E118" s="6"/>
      <c r="F118" s="19"/>
      <c r="G118" s="24">
        <v>210</v>
      </c>
      <c r="H118" s="24">
        <v>0.01</v>
      </c>
      <c r="I118" s="31"/>
      <c r="J118" s="31"/>
      <c r="K118" s="35"/>
      <c r="L118" s="3"/>
      <c r="AI118" s="3"/>
      <c r="AV118" s="3"/>
      <c r="AX118" s="3"/>
      <c r="BB118" s="3"/>
    </row>
    <row r="119" spans="1:54" x14ac:dyDescent="0.35">
      <c r="B119" s="8"/>
      <c r="C119" s="57" t="s">
        <v>192</v>
      </c>
      <c r="D119" s="54"/>
      <c r="E119" s="6"/>
      <c r="F119" s="19"/>
      <c r="G119" s="24">
        <v>-726</v>
      </c>
      <c r="H119" s="24">
        <v>-0.04</v>
      </c>
      <c r="I119" s="31"/>
      <c r="J119" s="31"/>
      <c r="K119" s="35"/>
    </row>
    <row r="120" spans="1:54" x14ac:dyDescent="0.35">
      <c r="C120" s="58" t="s">
        <v>175</v>
      </c>
      <c r="D120" s="54"/>
      <c r="E120" s="6"/>
      <c r="F120" s="19"/>
      <c r="G120" s="25">
        <v>-516</v>
      </c>
      <c r="H120" s="25">
        <v>-0.03</v>
      </c>
      <c r="I120" s="31"/>
      <c r="J120" s="31"/>
      <c r="K120" s="35"/>
    </row>
    <row r="121" spans="1:54" x14ac:dyDescent="0.35">
      <c r="C121" s="57"/>
      <c r="D121" s="54"/>
      <c r="E121" s="6"/>
      <c r="F121" s="19"/>
      <c r="G121" s="24"/>
      <c r="H121" s="24"/>
      <c r="I121" s="31"/>
      <c r="J121" s="31"/>
      <c r="K121" s="35"/>
    </row>
    <row r="122" spans="1:54" x14ac:dyDescent="0.35">
      <c r="C122" s="60" t="s">
        <v>193</v>
      </c>
      <c r="D122" s="55"/>
      <c r="E122" s="5"/>
      <c r="F122" s="20"/>
      <c r="G122" s="26">
        <v>1939173.41</v>
      </c>
      <c r="H122" s="26">
        <v>100</v>
      </c>
      <c r="I122" s="32"/>
      <c r="J122" s="32"/>
      <c r="K122" s="36"/>
    </row>
    <row r="124" spans="1:54" s="50" customFormat="1" ht="15" x14ac:dyDescent="0.4">
      <c r="C124" s="50" t="s">
        <v>4704</v>
      </c>
      <c r="F124" s="51"/>
      <c r="G124" s="51"/>
      <c r="H124" s="51"/>
    </row>
    <row r="125" spans="1:54" s="42" customFormat="1" ht="27" x14ac:dyDescent="0.35">
      <c r="B125" s="43"/>
      <c r="C125" s="43" t="s">
        <v>4699</v>
      </c>
      <c r="D125" s="43" t="s">
        <v>4700</v>
      </c>
      <c r="E125" s="43" t="s">
        <v>4701</v>
      </c>
      <c r="F125" s="44" t="s">
        <v>34</v>
      </c>
      <c r="G125" s="45" t="s">
        <v>4702</v>
      </c>
      <c r="H125" s="44" t="s">
        <v>36</v>
      </c>
      <c r="I125" s="43" t="s">
        <v>39</v>
      </c>
    </row>
    <row r="126" spans="1:54" s="42" customFormat="1" ht="13.5" x14ac:dyDescent="0.35">
      <c r="B126" s="43"/>
      <c r="C126" s="43" t="s">
        <v>4707</v>
      </c>
      <c r="D126" s="43"/>
      <c r="E126" s="43"/>
      <c r="F126" s="44"/>
      <c r="G126" s="45"/>
      <c r="H126" s="44"/>
      <c r="I126" s="43"/>
    </row>
    <row r="127" spans="1:54" s="2" customFormat="1" ht="13.5" x14ac:dyDescent="0.35">
      <c r="B127" s="46">
        <v>2219167</v>
      </c>
      <c r="C127" s="46" t="s">
        <v>4806</v>
      </c>
      <c r="D127" s="46" t="s">
        <v>4697</v>
      </c>
      <c r="E127" s="46" t="s">
        <v>157</v>
      </c>
      <c r="F127" s="47">
        <v>316400</v>
      </c>
      <c r="G127" s="47">
        <v>4703.6023999999998</v>
      </c>
      <c r="H127" s="47">
        <v>0.24</v>
      </c>
      <c r="I127" s="46"/>
    </row>
    <row r="128" spans="1:54" s="2" customFormat="1" ht="13.5" x14ac:dyDescent="0.35">
      <c r="B128" s="46">
        <v>2219251</v>
      </c>
      <c r="C128" s="46" t="s">
        <v>4807</v>
      </c>
      <c r="D128" s="46" t="s">
        <v>4697</v>
      </c>
      <c r="E128" s="46" t="s">
        <v>71</v>
      </c>
      <c r="F128" s="47">
        <v>24875</v>
      </c>
      <c r="G128" s="47">
        <v>6818.7723125000002</v>
      </c>
      <c r="H128" s="47">
        <v>0.35</v>
      </c>
      <c r="I128" s="46"/>
    </row>
    <row r="129" spans="2:11" s="1" customFormat="1" ht="13.5" x14ac:dyDescent="0.35">
      <c r="B129" s="48"/>
      <c r="C129" s="48" t="s">
        <v>4703</v>
      </c>
      <c r="D129" s="48"/>
      <c r="E129" s="48"/>
      <c r="F129" s="49"/>
      <c r="G129" s="49">
        <v>11522.374712500001</v>
      </c>
      <c r="H129" s="49">
        <v>0.59</v>
      </c>
      <c r="I129" s="48"/>
    </row>
    <row r="131" spans="2:11" x14ac:dyDescent="0.35">
      <c r="C131" s="1" t="s">
        <v>194</v>
      </c>
    </row>
    <row r="132" spans="2:11" x14ac:dyDescent="0.35">
      <c r="C132" s="37" t="s">
        <v>195</v>
      </c>
      <c r="D132" s="37"/>
      <c r="E132" s="37"/>
      <c r="F132" s="37"/>
      <c r="G132" s="37"/>
      <c r="H132" s="37"/>
      <c r="I132" s="37"/>
      <c r="J132" s="37"/>
      <c r="K132" s="37"/>
    </row>
    <row r="133" spans="2:11" x14ac:dyDescent="0.35">
      <c r="C133" s="2" t="s">
        <v>196</v>
      </c>
    </row>
    <row r="134" spans="2:11" x14ac:dyDescent="0.35">
      <c r="C134" s="2" t="s">
        <v>197</v>
      </c>
    </row>
    <row r="135" spans="2:11" ht="30" customHeight="1" x14ac:dyDescent="0.35">
      <c r="C135" s="89" t="s">
        <v>198</v>
      </c>
      <c r="D135" s="90"/>
      <c r="E135" s="90"/>
      <c r="F135" s="90"/>
      <c r="G135" s="90"/>
      <c r="H135" s="90"/>
      <c r="I135" s="90"/>
      <c r="J135" s="90"/>
      <c r="K135" s="90"/>
    </row>
    <row r="136" spans="2:11" x14ac:dyDescent="0.35">
      <c r="C136" s="2" t="s">
        <v>199</v>
      </c>
    </row>
    <row r="138" spans="2:11" x14ac:dyDescent="0.35">
      <c r="C138" s="86" t="s">
        <v>5013</v>
      </c>
      <c r="E138" s="86" t="s">
        <v>5014</v>
      </c>
      <c r="F138" s="87"/>
    </row>
    <row r="139" spans="2:11" x14ac:dyDescent="0.35">
      <c r="E139" s="2" t="s">
        <v>5033</v>
      </c>
    </row>
  </sheetData>
  <mergeCells count="1">
    <mergeCell ref="C135:K135"/>
  </mergeCells>
  <hyperlinks>
    <hyperlink ref="J2" location="'Index'!A1" display="'Index'!A1" xr:uid="{C19804D3-5461-4D37-A69A-B32869FE5A12}"/>
  </hyperlinks>
  <pageMargins left="0.7" right="0.7" top="0.75" bottom="0.75" header="0.3" footer="0.3"/>
  <pageSetup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6E03B-F661-49A2-801E-6D5A8960C7C1}">
  <sheetPr codeName="Sheet122"/>
  <dimension ref="A1:IV73"/>
  <sheetViews>
    <sheetView showGridLines="0" zoomScale="90" zoomScaleNormal="90" workbookViewId="0">
      <pane ySplit="6" topLeftCell="A5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1994</v>
      </c>
      <c r="J2" s="38" t="s">
        <v>4693</v>
      </c>
    </row>
    <row r="3" spans="1:54" ht="16" x14ac:dyDescent="0.4">
      <c r="C3" s="1" t="s">
        <v>28</v>
      </c>
      <c r="D3" s="21" t="s">
        <v>1995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1996</v>
      </c>
      <c r="C24" s="57" t="s">
        <v>1997</v>
      </c>
      <c r="D24" s="54" t="s">
        <v>1998</v>
      </c>
      <c r="E24" s="6" t="s">
        <v>189</v>
      </c>
      <c r="F24" s="19">
        <v>129000000</v>
      </c>
      <c r="G24" s="24">
        <v>131754.15</v>
      </c>
      <c r="H24" s="24">
        <v>71.48</v>
      </c>
      <c r="I24" s="31">
        <v>6.8953173000000003</v>
      </c>
      <c r="J24" s="31"/>
      <c r="K24" s="35"/>
    </row>
    <row r="25" spans="1:11" x14ac:dyDescent="0.35">
      <c r="B25" s="8" t="s">
        <v>713</v>
      </c>
      <c r="C25" s="57" t="s">
        <v>714</v>
      </c>
      <c r="D25" s="54" t="s">
        <v>715</v>
      </c>
      <c r="E25" s="6" t="s">
        <v>189</v>
      </c>
      <c r="F25" s="19">
        <v>45500000</v>
      </c>
      <c r="G25" s="24">
        <v>46494.95</v>
      </c>
      <c r="H25" s="24">
        <v>25.23</v>
      </c>
      <c r="I25" s="31">
        <v>7.0327921</v>
      </c>
      <c r="J25" s="31"/>
      <c r="K25" s="35"/>
    </row>
    <row r="26" spans="1:11" x14ac:dyDescent="0.35">
      <c r="C26" s="58" t="s">
        <v>175</v>
      </c>
      <c r="D26" s="54"/>
      <c r="E26" s="6"/>
      <c r="F26" s="19"/>
      <c r="G26" s="25">
        <v>178249.1</v>
      </c>
      <c r="H26" s="25">
        <v>96.71</v>
      </c>
      <c r="I26" s="31"/>
      <c r="J26" s="31"/>
      <c r="K26" s="35"/>
    </row>
    <row r="27" spans="1:11" x14ac:dyDescent="0.35">
      <c r="C27" s="57"/>
      <c r="D27" s="54"/>
      <c r="E27" s="6"/>
      <c r="F27" s="19"/>
      <c r="G27" s="24"/>
      <c r="H27" s="24"/>
      <c r="I27" s="31"/>
      <c r="J27" s="31"/>
      <c r="K27" s="35"/>
    </row>
    <row r="28" spans="1:11" x14ac:dyDescent="0.35">
      <c r="C28" s="58" t="s">
        <v>10</v>
      </c>
      <c r="D28" s="54"/>
      <c r="E28" s="6"/>
      <c r="F28" s="19"/>
      <c r="G28" s="24" t="s">
        <v>2</v>
      </c>
      <c r="H28" s="24" t="s">
        <v>2</v>
      </c>
      <c r="I28" s="31"/>
      <c r="J28" s="31"/>
      <c r="K28" s="35"/>
    </row>
    <row r="29" spans="1:11" x14ac:dyDescent="0.35">
      <c r="C29" s="57"/>
      <c r="D29" s="54"/>
      <c r="E29" s="6"/>
      <c r="F29" s="19"/>
      <c r="G29" s="24"/>
      <c r="H29" s="24"/>
      <c r="I29" s="31"/>
      <c r="J29" s="31"/>
      <c r="K29" s="35"/>
    </row>
    <row r="30" spans="1:11" x14ac:dyDescent="0.35">
      <c r="C30" s="58" t="s">
        <v>11</v>
      </c>
      <c r="D30" s="54"/>
      <c r="E30" s="6"/>
      <c r="F30" s="19"/>
      <c r="G30" s="24"/>
      <c r="H30" s="24"/>
      <c r="I30" s="31"/>
      <c r="J30" s="31"/>
      <c r="K30" s="35"/>
    </row>
    <row r="31" spans="1:11" x14ac:dyDescent="0.35">
      <c r="C31" s="57"/>
      <c r="D31" s="54"/>
      <c r="E31" s="6"/>
      <c r="F31" s="19"/>
      <c r="G31" s="24"/>
      <c r="H31" s="24"/>
      <c r="I31" s="31"/>
      <c r="J31" s="31"/>
      <c r="K31" s="35"/>
    </row>
    <row r="32" spans="1:11" x14ac:dyDescent="0.35">
      <c r="C32" s="58" t="s">
        <v>13</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14</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15</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16</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C40" s="58" t="s">
        <v>17</v>
      </c>
      <c r="D40" s="54"/>
      <c r="E40" s="6"/>
      <c r="F40" s="19"/>
      <c r="G40" s="24" t="s">
        <v>2</v>
      </c>
      <c r="H40" s="24" t="s">
        <v>2</v>
      </c>
      <c r="I40" s="31"/>
      <c r="J40" s="31"/>
      <c r="K40" s="35"/>
    </row>
    <row r="41" spans="1:11" x14ac:dyDescent="0.35">
      <c r="C41" s="57"/>
      <c r="D41" s="54"/>
      <c r="E41" s="6"/>
      <c r="F41" s="19"/>
      <c r="G41" s="24"/>
      <c r="H41" s="24"/>
      <c r="I41" s="31"/>
      <c r="J41" s="31"/>
      <c r="K41" s="35"/>
    </row>
    <row r="42" spans="1:11" x14ac:dyDescent="0.35">
      <c r="A42" s="10"/>
      <c r="B42" s="28"/>
      <c r="C42" s="58" t="s">
        <v>18</v>
      </c>
      <c r="D42" s="54"/>
      <c r="E42" s="6"/>
      <c r="F42" s="19"/>
      <c r="G42" s="24"/>
      <c r="H42" s="24"/>
      <c r="I42" s="31"/>
      <c r="J42" s="31"/>
      <c r="K42" s="35"/>
    </row>
    <row r="43" spans="1:11" x14ac:dyDescent="0.35">
      <c r="A43" s="28"/>
      <c r="B43" s="28"/>
      <c r="C43" s="58" t="s">
        <v>19</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A45" s="28"/>
      <c r="B45" s="28"/>
      <c r="C45" s="58" t="s">
        <v>20</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21</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22</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23</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2221.7600000000002</v>
      </c>
      <c r="H54" s="24">
        <v>1.21</v>
      </c>
      <c r="I54" s="31"/>
      <c r="J54" s="31"/>
      <c r="K54" s="35"/>
    </row>
    <row r="55" spans="1:54" x14ac:dyDescent="0.35">
      <c r="C55" s="58" t="s">
        <v>175</v>
      </c>
      <c r="D55" s="54"/>
      <c r="E55" s="6"/>
      <c r="F55" s="19"/>
      <c r="G55" s="25">
        <v>2221.7600000000002</v>
      </c>
      <c r="H55" s="25">
        <v>1.21</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3841.07</v>
      </c>
      <c r="H59" s="24">
        <v>2.08</v>
      </c>
      <c r="I59" s="31"/>
      <c r="J59" s="31"/>
      <c r="K59" s="35"/>
    </row>
    <row r="60" spans="1:54" x14ac:dyDescent="0.35">
      <c r="C60" s="58" t="s">
        <v>175</v>
      </c>
      <c r="D60" s="54"/>
      <c r="E60" s="6"/>
      <c r="F60" s="19"/>
      <c r="G60" s="25">
        <v>3841.07</v>
      </c>
      <c r="H60" s="25">
        <v>2.08</v>
      </c>
      <c r="I60" s="31"/>
      <c r="J60" s="31"/>
      <c r="K60" s="35"/>
    </row>
    <row r="61" spans="1:54" x14ac:dyDescent="0.35">
      <c r="C61" s="57"/>
      <c r="D61" s="54"/>
      <c r="E61" s="6"/>
      <c r="F61" s="19"/>
      <c r="G61" s="24"/>
      <c r="H61" s="24"/>
      <c r="I61" s="31"/>
      <c r="J61" s="31"/>
      <c r="K61" s="35"/>
    </row>
    <row r="62" spans="1:54" x14ac:dyDescent="0.35">
      <c r="C62" s="60" t="s">
        <v>193</v>
      </c>
      <c r="D62" s="55"/>
      <c r="E62" s="5"/>
      <c r="F62" s="20"/>
      <c r="G62" s="26">
        <v>184311.93</v>
      </c>
      <c r="H62" s="26">
        <v>99.999999999999986</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2" spans="3:11" x14ac:dyDescent="0.35">
      <c r="C72" s="86" t="s">
        <v>5013</v>
      </c>
      <c r="E72" s="86" t="s">
        <v>5014</v>
      </c>
      <c r="F72" s="87"/>
    </row>
    <row r="73" spans="3:11" x14ac:dyDescent="0.35">
      <c r="E73" s="2" t="s">
        <v>5034</v>
      </c>
    </row>
  </sheetData>
  <mergeCells count="1">
    <mergeCell ref="C69:K69"/>
  </mergeCells>
  <hyperlinks>
    <hyperlink ref="J2" location="'Index'!A1" display="'Index'!A1" xr:uid="{0CE89874-E816-41DE-B557-8CD6E53A2DCB}"/>
  </hyperlinks>
  <pageMargins left="0.7" right="0.7" top="0.75" bottom="0.75" header="0.3" footer="0.3"/>
  <pageSetup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4320-E1E4-4E7C-A69D-A315C510D514}">
  <sheetPr codeName="Sheet123"/>
  <dimension ref="A1:IV99"/>
  <sheetViews>
    <sheetView showGridLines="0" zoomScale="90" zoomScaleNormal="90" workbookViewId="0">
      <pane ySplit="6" topLeftCell="A7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1999</v>
      </c>
      <c r="J2" s="38" t="s">
        <v>4693</v>
      </c>
    </row>
    <row r="3" spans="1:54" ht="16" x14ac:dyDescent="0.4">
      <c r="C3" s="1" t="s">
        <v>28</v>
      </c>
      <c r="D3" s="21" t="s">
        <v>2000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307</v>
      </c>
      <c r="C10" s="57" t="s">
        <v>308</v>
      </c>
      <c r="D10" s="54" t="s">
        <v>309</v>
      </c>
      <c r="E10" s="6" t="s">
        <v>200</v>
      </c>
      <c r="F10" s="19">
        <v>3976000</v>
      </c>
      <c r="G10" s="24">
        <v>5455.07</v>
      </c>
      <c r="H10" s="24">
        <v>9.57</v>
      </c>
      <c r="I10" s="31"/>
      <c r="J10" s="31"/>
      <c r="K10" s="35"/>
    </row>
    <row r="11" spans="1:54" x14ac:dyDescent="0.35">
      <c r="B11" s="8" t="s">
        <v>72</v>
      </c>
      <c r="C11" s="57" t="s">
        <v>73</v>
      </c>
      <c r="D11" s="54" t="s">
        <v>74</v>
      </c>
      <c r="E11" s="6" t="s">
        <v>75</v>
      </c>
      <c r="F11" s="19">
        <v>424732</v>
      </c>
      <c r="G11" s="24">
        <v>5097.21</v>
      </c>
      <c r="H11" s="24">
        <v>8.94</v>
      </c>
      <c r="I11" s="31"/>
      <c r="J11" s="31"/>
      <c r="K11" s="35"/>
    </row>
    <row r="12" spans="1:54" x14ac:dyDescent="0.35">
      <c r="B12" s="8" t="s">
        <v>68</v>
      </c>
      <c r="C12" s="57" t="s">
        <v>69</v>
      </c>
      <c r="D12" s="54" t="s">
        <v>70</v>
      </c>
      <c r="E12" s="6" t="s">
        <v>71</v>
      </c>
      <c r="F12" s="19">
        <v>34000</v>
      </c>
      <c r="G12" s="24">
        <v>3443.67</v>
      </c>
      <c r="H12" s="24">
        <v>6.04</v>
      </c>
      <c r="I12" s="31"/>
      <c r="J12" s="31"/>
      <c r="K12" s="35"/>
    </row>
    <row r="13" spans="1:54" x14ac:dyDescent="0.35">
      <c r="B13" s="8" t="s">
        <v>405</v>
      </c>
      <c r="C13" s="57" t="s">
        <v>406</v>
      </c>
      <c r="D13" s="54" t="s">
        <v>407</v>
      </c>
      <c r="E13" s="6" t="s">
        <v>408</v>
      </c>
      <c r="F13" s="19">
        <v>1400000</v>
      </c>
      <c r="G13" s="24">
        <v>3153.5</v>
      </c>
      <c r="H13" s="24">
        <v>5.53</v>
      </c>
      <c r="I13" s="31"/>
      <c r="J13" s="31"/>
      <c r="K13" s="35"/>
    </row>
    <row r="14" spans="1:54" x14ac:dyDescent="0.35">
      <c r="B14" s="8" t="s">
        <v>954</v>
      </c>
      <c r="C14" s="57" t="s">
        <v>955</v>
      </c>
      <c r="D14" s="54" t="s">
        <v>956</v>
      </c>
      <c r="E14" s="6" t="s">
        <v>119</v>
      </c>
      <c r="F14" s="19">
        <v>2070000</v>
      </c>
      <c r="G14" s="24">
        <v>2707.35</v>
      </c>
      <c r="H14" s="24">
        <v>4.75</v>
      </c>
      <c r="I14" s="31"/>
      <c r="J14" s="31"/>
      <c r="K14" s="35"/>
    </row>
    <row r="15" spans="1:54" x14ac:dyDescent="0.35">
      <c r="B15" s="8" t="s">
        <v>2001</v>
      </c>
      <c r="C15" s="57" t="s">
        <v>2002</v>
      </c>
      <c r="D15" s="54" t="s">
        <v>2003</v>
      </c>
      <c r="E15" s="6" t="s">
        <v>2004</v>
      </c>
      <c r="F15" s="19">
        <v>675000</v>
      </c>
      <c r="G15" s="24">
        <v>2664.56</v>
      </c>
      <c r="H15" s="24">
        <v>4.67</v>
      </c>
      <c r="I15" s="31"/>
      <c r="J15" s="31"/>
      <c r="K15" s="35"/>
    </row>
    <row r="16" spans="1:54" x14ac:dyDescent="0.35">
      <c r="B16" s="8" t="s">
        <v>2005</v>
      </c>
      <c r="C16" s="57" t="s">
        <v>2006</v>
      </c>
      <c r="D16" s="54" t="s">
        <v>2007</v>
      </c>
      <c r="E16" s="6" t="s">
        <v>111</v>
      </c>
      <c r="F16" s="19">
        <v>760000</v>
      </c>
      <c r="G16" s="24">
        <v>2577.54</v>
      </c>
      <c r="H16" s="24">
        <v>4.5199999999999996</v>
      </c>
      <c r="I16" s="31"/>
      <c r="J16" s="31"/>
      <c r="K16" s="35"/>
    </row>
    <row r="17" spans="2:11" x14ac:dyDescent="0.35">
      <c r="B17" s="8" t="s">
        <v>484</v>
      </c>
      <c r="C17" s="57" t="s">
        <v>485</v>
      </c>
      <c r="D17" s="54" t="s">
        <v>486</v>
      </c>
      <c r="E17" s="6" t="s">
        <v>487</v>
      </c>
      <c r="F17" s="19">
        <v>425000</v>
      </c>
      <c r="G17" s="24">
        <v>2465.85</v>
      </c>
      <c r="H17" s="24">
        <v>4.33</v>
      </c>
      <c r="I17" s="31"/>
      <c r="J17" s="31"/>
      <c r="K17" s="35"/>
    </row>
    <row r="18" spans="2:11" x14ac:dyDescent="0.35">
      <c r="B18" s="8" t="s">
        <v>1060</v>
      </c>
      <c r="C18" s="57" t="s">
        <v>1061</v>
      </c>
      <c r="D18" s="54" t="s">
        <v>1062</v>
      </c>
      <c r="E18" s="6" t="s">
        <v>1063</v>
      </c>
      <c r="F18" s="19">
        <v>650000</v>
      </c>
      <c r="G18" s="24">
        <v>2400.7800000000002</v>
      </c>
      <c r="H18" s="24">
        <v>4.21</v>
      </c>
      <c r="I18" s="31"/>
      <c r="J18" s="31"/>
      <c r="K18" s="35"/>
    </row>
    <row r="19" spans="2:11" x14ac:dyDescent="0.35">
      <c r="B19" s="8" t="s">
        <v>116</v>
      </c>
      <c r="C19" s="57" t="s">
        <v>117</v>
      </c>
      <c r="D19" s="54" t="s">
        <v>118</v>
      </c>
      <c r="E19" s="6" t="s">
        <v>119</v>
      </c>
      <c r="F19" s="19">
        <v>930000</v>
      </c>
      <c r="G19" s="24">
        <v>2332.91</v>
      </c>
      <c r="H19" s="24">
        <v>4.09</v>
      </c>
      <c r="I19" s="31"/>
      <c r="J19" s="31"/>
      <c r="K19" s="35"/>
    </row>
    <row r="20" spans="2:11" x14ac:dyDescent="0.35">
      <c r="B20" s="8" t="s">
        <v>1749</v>
      </c>
      <c r="C20" s="57" t="s">
        <v>1750</v>
      </c>
      <c r="D20" s="54" t="s">
        <v>1751</v>
      </c>
      <c r="E20" s="6" t="s">
        <v>487</v>
      </c>
      <c r="F20" s="19">
        <v>450000</v>
      </c>
      <c r="G20" s="24">
        <v>1999.13</v>
      </c>
      <c r="H20" s="24">
        <v>3.51</v>
      </c>
      <c r="I20" s="31"/>
      <c r="J20" s="31"/>
      <c r="K20" s="35"/>
    </row>
    <row r="21" spans="2:11" x14ac:dyDescent="0.35">
      <c r="B21" s="8" t="s">
        <v>1050</v>
      </c>
      <c r="C21" s="57" t="s">
        <v>1051</v>
      </c>
      <c r="D21" s="54" t="s">
        <v>1052</v>
      </c>
      <c r="E21" s="6" t="s">
        <v>200</v>
      </c>
      <c r="F21" s="19">
        <v>200000</v>
      </c>
      <c r="G21" s="24">
        <v>1901.4</v>
      </c>
      <c r="H21" s="24">
        <v>3.34</v>
      </c>
      <c r="I21" s="31"/>
      <c r="J21" s="31"/>
      <c r="K21" s="35"/>
    </row>
    <row r="22" spans="2:11" x14ac:dyDescent="0.35">
      <c r="B22" s="8" t="s">
        <v>310</v>
      </c>
      <c r="C22" s="57" t="s">
        <v>311</v>
      </c>
      <c r="D22" s="54" t="s">
        <v>312</v>
      </c>
      <c r="E22" s="6" t="s">
        <v>71</v>
      </c>
      <c r="F22" s="19">
        <v>600000</v>
      </c>
      <c r="G22" s="24">
        <v>1880.7</v>
      </c>
      <c r="H22" s="24">
        <v>3.3</v>
      </c>
      <c r="I22" s="31"/>
      <c r="J22" s="31"/>
      <c r="K22" s="35"/>
    </row>
    <row r="23" spans="2:11" x14ac:dyDescent="0.35">
      <c r="B23" s="8" t="s">
        <v>1982</v>
      </c>
      <c r="C23" s="57" t="s">
        <v>1983</v>
      </c>
      <c r="D23" s="54" t="s">
        <v>1984</v>
      </c>
      <c r="E23" s="6" t="s">
        <v>75</v>
      </c>
      <c r="F23" s="19">
        <v>600000</v>
      </c>
      <c r="G23" s="24">
        <v>1762.5</v>
      </c>
      <c r="H23" s="24">
        <v>3.09</v>
      </c>
      <c r="I23" s="31"/>
      <c r="J23" s="31"/>
      <c r="K23" s="35"/>
    </row>
    <row r="24" spans="2:11" x14ac:dyDescent="0.35">
      <c r="B24" s="8" t="s">
        <v>2008</v>
      </c>
      <c r="C24" s="57" t="s">
        <v>2009</v>
      </c>
      <c r="D24" s="54" t="s">
        <v>2010</v>
      </c>
      <c r="E24" s="6" t="s">
        <v>135</v>
      </c>
      <c r="F24" s="19">
        <v>228093</v>
      </c>
      <c r="G24" s="24">
        <v>1622.54</v>
      </c>
      <c r="H24" s="24">
        <v>2.85</v>
      </c>
      <c r="I24" s="31"/>
      <c r="J24" s="31"/>
      <c r="K24" s="35"/>
    </row>
    <row r="25" spans="2:11" x14ac:dyDescent="0.35">
      <c r="B25" s="8" t="s">
        <v>2011</v>
      </c>
      <c r="C25" s="57" t="s">
        <v>2012</v>
      </c>
      <c r="D25" s="54" t="s">
        <v>2013</v>
      </c>
      <c r="E25" s="6" t="s">
        <v>71</v>
      </c>
      <c r="F25" s="19">
        <v>325000</v>
      </c>
      <c r="G25" s="24">
        <v>1511.09</v>
      </c>
      <c r="H25" s="24">
        <v>2.65</v>
      </c>
      <c r="I25" s="31"/>
      <c r="J25" s="31"/>
      <c r="K25" s="35"/>
    </row>
    <row r="26" spans="2:11" x14ac:dyDescent="0.35">
      <c r="B26" s="8" t="s">
        <v>348</v>
      </c>
      <c r="C26" s="57" t="s">
        <v>349</v>
      </c>
      <c r="D26" s="54" t="s">
        <v>350</v>
      </c>
      <c r="E26" s="6" t="s">
        <v>200</v>
      </c>
      <c r="F26" s="19">
        <v>252500</v>
      </c>
      <c r="G26" s="24">
        <v>1476.75</v>
      </c>
      <c r="H26" s="24">
        <v>2.59</v>
      </c>
      <c r="I26" s="31"/>
      <c r="J26" s="31"/>
      <c r="K26" s="35"/>
    </row>
    <row r="27" spans="2:11" x14ac:dyDescent="0.35">
      <c r="B27" s="8" t="s">
        <v>2014</v>
      </c>
      <c r="C27" s="57" t="s">
        <v>2015</v>
      </c>
      <c r="D27" s="54" t="s">
        <v>2016</v>
      </c>
      <c r="E27" s="6" t="s">
        <v>408</v>
      </c>
      <c r="F27" s="19">
        <v>375000</v>
      </c>
      <c r="G27" s="24">
        <v>1285.1300000000001</v>
      </c>
      <c r="H27" s="24">
        <v>2.25</v>
      </c>
      <c r="I27" s="31"/>
      <c r="J27" s="31"/>
      <c r="K27" s="35"/>
    </row>
    <row r="28" spans="2:11" x14ac:dyDescent="0.35">
      <c r="B28" s="8" t="s">
        <v>991</v>
      </c>
      <c r="C28" s="57" t="s">
        <v>992</v>
      </c>
      <c r="D28" s="54" t="s">
        <v>993</v>
      </c>
      <c r="E28" s="6" t="s">
        <v>200</v>
      </c>
      <c r="F28" s="19">
        <v>1150000</v>
      </c>
      <c r="G28" s="24">
        <v>1207.73</v>
      </c>
      <c r="H28" s="24">
        <v>2.12</v>
      </c>
      <c r="I28" s="31"/>
      <c r="J28" s="31"/>
      <c r="K28" s="35"/>
    </row>
    <row r="29" spans="2:11" x14ac:dyDescent="0.35">
      <c r="B29" s="8" t="s">
        <v>303</v>
      </c>
      <c r="C29" s="57" t="s">
        <v>304</v>
      </c>
      <c r="D29" s="54" t="s">
        <v>305</v>
      </c>
      <c r="E29" s="6" t="s">
        <v>306</v>
      </c>
      <c r="F29" s="19">
        <v>72080</v>
      </c>
      <c r="G29" s="24">
        <v>1203.0899999999999</v>
      </c>
      <c r="H29" s="24">
        <v>2.11</v>
      </c>
      <c r="I29" s="31"/>
      <c r="J29" s="31"/>
      <c r="K29" s="35"/>
    </row>
    <row r="30" spans="2:11" x14ac:dyDescent="0.35">
      <c r="B30" s="8" t="s">
        <v>963</v>
      </c>
      <c r="C30" s="57" t="s">
        <v>964</v>
      </c>
      <c r="D30" s="54" t="s">
        <v>965</v>
      </c>
      <c r="E30" s="6" t="s">
        <v>75</v>
      </c>
      <c r="F30" s="19">
        <v>1000000</v>
      </c>
      <c r="G30" s="24">
        <v>1134.9000000000001</v>
      </c>
      <c r="H30" s="24">
        <v>1.99</v>
      </c>
      <c r="I30" s="31"/>
      <c r="J30" s="31"/>
      <c r="K30" s="35"/>
    </row>
    <row r="31" spans="2:11" x14ac:dyDescent="0.35">
      <c r="B31" s="8" t="s">
        <v>966</v>
      </c>
      <c r="C31" s="57" t="s">
        <v>967</v>
      </c>
      <c r="D31" s="54" t="s">
        <v>968</v>
      </c>
      <c r="E31" s="6" t="s">
        <v>969</v>
      </c>
      <c r="F31" s="19">
        <v>1487919</v>
      </c>
      <c r="G31" s="24">
        <v>929.65</v>
      </c>
      <c r="H31" s="24">
        <v>1.63</v>
      </c>
      <c r="I31" s="31"/>
      <c r="J31" s="31"/>
      <c r="K31" s="35"/>
    </row>
    <row r="32" spans="2:11" x14ac:dyDescent="0.35">
      <c r="B32" s="8" t="s">
        <v>2017</v>
      </c>
      <c r="C32" s="57" t="s">
        <v>2018</v>
      </c>
      <c r="D32" s="54" t="s">
        <v>2019</v>
      </c>
      <c r="E32" s="6" t="s">
        <v>104</v>
      </c>
      <c r="F32" s="19">
        <v>403400</v>
      </c>
      <c r="G32" s="24">
        <v>816.16</v>
      </c>
      <c r="H32" s="24">
        <v>1.43</v>
      </c>
      <c r="I32" s="31"/>
      <c r="J32" s="31"/>
      <c r="K32" s="35"/>
    </row>
    <row r="33" spans="2:11" x14ac:dyDescent="0.35">
      <c r="B33" s="8" t="s">
        <v>2020</v>
      </c>
      <c r="C33" s="57" t="s">
        <v>2021</v>
      </c>
      <c r="D33" s="54" t="s">
        <v>2022</v>
      </c>
      <c r="E33" s="6" t="s">
        <v>433</v>
      </c>
      <c r="F33" s="19">
        <v>507369</v>
      </c>
      <c r="G33" s="24">
        <v>665.97</v>
      </c>
      <c r="H33" s="24">
        <v>1.17</v>
      </c>
      <c r="I33" s="31"/>
      <c r="J33" s="31"/>
      <c r="K33" s="35"/>
    </row>
    <row r="34" spans="2:11" x14ac:dyDescent="0.35">
      <c r="B34" s="8" t="s">
        <v>2023</v>
      </c>
      <c r="C34" s="57" t="s">
        <v>2024</v>
      </c>
      <c r="D34" s="54" t="s">
        <v>2025</v>
      </c>
      <c r="E34" s="6" t="s">
        <v>71</v>
      </c>
      <c r="F34" s="19">
        <v>366286</v>
      </c>
      <c r="G34" s="24">
        <v>656.75</v>
      </c>
      <c r="H34" s="24">
        <v>1.1499999999999999</v>
      </c>
      <c r="I34" s="31"/>
      <c r="J34" s="31"/>
      <c r="K34" s="35"/>
    </row>
    <row r="35" spans="2:11" x14ac:dyDescent="0.35">
      <c r="B35" s="8" t="s">
        <v>478</v>
      </c>
      <c r="C35" s="57" t="s">
        <v>479</v>
      </c>
      <c r="D35" s="54" t="s">
        <v>480</v>
      </c>
      <c r="E35" s="6" t="s">
        <v>306</v>
      </c>
      <c r="F35" s="19">
        <v>6646</v>
      </c>
      <c r="G35" s="24">
        <v>56.85</v>
      </c>
      <c r="H35" s="24">
        <v>0.1</v>
      </c>
      <c r="I35" s="31"/>
      <c r="J35" s="31"/>
      <c r="K35" s="35"/>
    </row>
    <row r="36" spans="2:11" x14ac:dyDescent="0.35">
      <c r="B36" s="8" t="s">
        <v>1089</v>
      </c>
      <c r="C36" s="57" t="s">
        <v>1090</v>
      </c>
      <c r="D36" s="54" t="s">
        <v>1091</v>
      </c>
      <c r="E36" s="6" t="s">
        <v>111</v>
      </c>
      <c r="F36" s="19">
        <v>18332</v>
      </c>
      <c r="G36" s="24">
        <v>55.12</v>
      </c>
      <c r="H36" s="24">
        <v>0.1</v>
      </c>
      <c r="I36" s="31"/>
      <c r="J36" s="31"/>
      <c r="K36" s="35"/>
    </row>
    <row r="37" spans="2:11" x14ac:dyDescent="0.35">
      <c r="C37" s="58" t="s">
        <v>175</v>
      </c>
      <c r="D37" s="54"/>
      <c r="E37" s="6"/>
      <c r="F37" s="19"/>
      <c r="G37" s="25">
        <v>52463.9</v>
      </c>
      <c r="H37" s="25">
        <v>92.03</v>
      </c>
      <c r="I37" s="31"/>
      <c r="J37" s="31"/>
      <c r="K37" s="35"/>
    </row>
    <row r="38" spans="2:11" x14ac:dyDescent="0.35">
      <c r="C38" s="57"/>
      <c r="D38" s="54"/>
      <c r="E38" s="6"/>
      <c r="F38" s="19"/>
      <c r="G38" s="24"/>
      <c r="H38" s="24"/>
      <c r="I38" s="31"/>
      <c r="J38" s="31"/>
      <c r="K38" s="35"/>
    </row>
    <row r="39" spans="2:11" x14ac:dyDescent="0.35">
      <c r="C39" s="58" t="s">
        <v>3</v>
      </c>
      <c r="D39" s="54"/>
      <c r="E39" s="6"/>
      <c r="F39" s="19"/>
      <c r="G39" s="24" t="s">
        <v>2</v>
      </c>
      <c r="H39" s="24" t="s">
        <v>2</v>
      </c>
      <c r="I39" s="31"/>
      <c r="J39" s="31"/>
      <c r="K39" s="35"/>
    </row>
    <row r="40" spans="2:11" x14ac:dyDescent="0.35">
      <c r="C40" s="57"/>
      <c r="D40" s="54"/>
      <c r="E40" s="6"/>
      <c r="F40" s="19"/>
      <c r="G40" s="24"/>
      <c r="H40" s="24"/>
      <c r="I40" s="31"/>
      <c r="J40" s="31"/>
      <c r="K40" s="35"/>
    </row>
    <row r="41" spans="2:11" x14ac:dyDescent="0.35">
      <c r="C41" s="58" t="s">
        <v>4</v>
      </c>
      <c r="D41" s="54"/>
      <c r="E41" s="6"/>
      <c r="F41" s="19"/>
      <c r="G41" s="24" t="s">
        <v>2</v>
      </c>
      <c r="H41" s="24" t="s">
        <v>2</v>
      </c>
      <c r="I41" s="31"/>
      <c r="J41" s="31"/>
      <c r="K41" s="35"/>
    </row>
    <row r="42" spans="2:11" x14ac:dyDescent="0.35">
      <c r="C42" s="57"/>
      <c r="D42" s="54"/>
      <c r="E42" s="6"/>
      <c r="F42" s="19"/>
      <c r="G42" s="24"/>
      <c r="H42" s="24"/>
      <c r="I42" s="31"/>
      <c r="J42" s="31"/>
      <c r="K42" s="35"/>
    </row>
    <row r="43" spans="2:11" x14ac:dyDescent="0.35">
      <c r="C43" s="58" t="s">
        <v>5</v>
      </c>
      <c r="D43" s="54"/>
      <c r="E43" s="6"/>
      <c r="F43" s="19"/>
      <c r="G43" s="24"/>
      <c r="H43" s="24"/>
      <c r="I43" s="31"/>
      <c r="J43" s="31"/>
      <c r="K43" s="35"/>
    </row>
    <row r="44" spans="2:11" x14ac:dyDescent="0.35">
      <c r="C44" s="57"/>
      <c r="D44" s="54"/>
      <c r="E44" s="6"/>
      <c r="F44" s="19"/>
      <c r="G44" s="24"/>
      <c r="H44" s="24"/>
      <c r="I44" s="31"/>
      <c r="J44" s="31"/>
      <c r="K44" s="35"/>
    </row>
    <row r="45" spans="2:11" x14ac:dyDescent="0.35">
      <c r="C45" s="58" t="s">
        <v>6</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7</v>
      </c>
      <c r="D47" s="54"/>
      <c r="E47" s="6"/>
      <c r="F47" s="19"/>
      <c r="G47" s="24" t="s">
        <v>2</v>
      </c>
      <c r="H47" s="24" t="s">
        <v>2</v>
      </c>
      <c r="I47" s="31"/>
      <c r="J47" s="31"/>
      <c r="K47" s="35"/>
    </row>
    <row r="48" spans="2:11" x14ac:dyDescent="0.35">
      <c r="C48" s="57"/>
      <c r="D48" s="54"/>
      <c r="E48" s="6"/>
      <c r="F48" s="19"/>
      <c r="G48" s="24"/>
      <c r="H48" s="24"/>
      <c r="I48" s="31"/>
      <c r="J48" s="31"/>
      <c r="K48" s="35"/>
    </row>
    <row r="49" spans="1:11" x14ac:dyDescent="0.35">
      <c r="C49" s="58" t="s">
        <v>8</v>
      </c>
      <c r="D49" s="54"/>
      <c r="E49" s="6"/>
      <c r="F49" s="19"/>
      <c r="G49" s="24" t="s">
        <v>2</v>
      </c>
      <c r="H49" s="24" t="s">
        <v>2</v>
      </c>
      <c r="I49" s="31"/>
      <c r="J49" s="31"/>
      <c r="K49" s="35"/>
    </row>
    <row r="50" spans="1:11" x14ac:dyDescent="0.35">
      <c r="C50" s="57"/>
      <c r="D50" s="54"/>
      <c r="E50" s="6"/>
      <c r="F50" s="19"/>
      <c r="G50" s="24"/>
      <c r="H50" s="24"/>
      <c r="I50" s="31"/>
      <c r="J50" s="31"/>
      <c r="K50" s="35"/>
    </row>
    <row r="51" spans="1:11" x14ac:dyDescent="0.35">
      <c r="C51" s="58" t="s">
        <v>9</v>
      </c>
      <c r="D51" s="54"/>
      <c r="E51" s="6"/>
      <c r="F51" s="19"/>
      <c r="G51" s="24" t="s">
        <v>2</v>
      </c>
      <c r="H51" s="24" t="s">
        <v>2</v>
      </c>
      <c r="I51" s="31"/>
      <c r="J51" s="31"/>
      <c r="K51" s="35"/>
    </row>
    <row r="52" spans="1:11" x14ac:dyDescent="0.35">
      <c r="C52" s="57"/>
      <c r="D52" s="54"/>
      <c r="E52" s="6"/>
      <c r="F52" s="19"/>
      <c r="G52" s="24"/>
      <c r="H52" s="24"/>
      <c r="I52" s="31"/>
      <c r="J52" s="31"/>
      <c r="K52" s="35"/>
    </row>
    <row r="53" spans="1:11" x14ac:dyDescent="0.35">
      <c r="C53" s="58" t="s">
        <v>10</v>
      </c>
      <c r="D53" s="54"/>
      <c r="E53" s="6"/>
      <c r="F53" s="19"/>
      <c r="G53" s="24" t="s">
        <v>2</v>
      </c>
      <c r="H53" s="24" t="s">
        <v>2</v>
      </c>
      <c r="I53" s="31"/>
      <c r="J53" s="31"/>
      <c r="K53" s="35"/>
    </row>
    <row r="54" spans="1:11" x14ac:dyDescent="0.35">
      <c r="C54" s="57"/>
      <c r="D54" s="54"/>
      <c r="E54" s="6"/>
      <c r="F54" s="19"/>
      <c r="G54" s="24"/>
      <c r="H54" s="24"/>
      <c r="I54" s="31"/>
      <c r="J54" s="31"/>
      <c r="K54" s="35"/>
    </row>
    <row r="55" spans="1:11" x14ac:dyDescent="0.35">
      <c r="A55" s="10"/>
      <c r="B55" s="28"/>
      <c r="C55" s="58" t="s">
        <v>11</v>
      </c>
      <c r="D55" s="54"/>
      <c r="E55" s="6"/>
      <c r="F55" s="19"/>
      <c r="G55" s="24"/>
      <c r="H55" s="24"/>
      <c r="I55" s="31"/>
      <c r="J55" s="31"/>
      <c r="K55" s="35"/>
    </row>
    <row r="56" spans="1:11" x14ac:dyDescent="0.35">
      <c r="A56" s="28"/>
      <c r="B56" s="28"/>
      <c r="C56" s="58" t="s">
        <v>13</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14</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C60" s="59" t="s">
        <v>15</v>
      </c>
      <c r="D60" s="54"/>
      <c r="E60" s="6"/>
      <c r="F60" s="19"/>
      <c r="G60" s="24"/>
      <c r="H60" s="24"/>
      <c r="I60" s="31"/>
      <c r="J60" s="31"/>
      <c r="K60" s="35"/>
    </row>
    <row r="61" spans="1:11" x14ac:dyDescent="0.35">
      <c r="B61" s="8" t="s">
        <v>186</v>
      </c>
      <c r="C61" s="57" t="s">
        <v>187</v>
      </c>
      <c r="D61" s="54" t="s">
        <v>188</v>
      </c>
      <c r="E61" s="6" t="s">
        <v>189</v>
      </c>
      <c r="F61" s="19">
        <v>300000</v>
      </c>
      <c r="G61" s="24">
        <v>295.02</v>
      </c>
      <c r="H61" s="24">
        <v>0.52</v>
      </c>
      <c r="I61" s="31">
        <v>6.4154</v>
      </c>
      <c r="J61" s="31"/>
      <c r="K61" s="35"/>
    </row>
    <row r="62" spans="1:11" x14ac:dyDescent="0.35">
      <c r="C62" s="58" t="s">
        <v>175</v>
      </c>
      <c r="D62" s="54"/>
      <c r="E62" s="6"/>
      <c r="F62" s="19"/>
      <c r="G62" s="25">
        <v>295.02</v>
      </c>
      <c r="H62" s="25">
        <v>0.52</v>
      </c>
      <c r="I62" s="31"/>
      <c r="J62" s="31"/>
      <c r="K62" s="35"/>
    </row>
    <row r="63" spans="1:11" x14ac:dyDescent="0.35">
      <c r="C63" s="57"/>
      <c r="D63" s="54"/>
      <c r="E63" s="6"/>
      <c r="F63" s="19"/>
      <c r="G63" s="24"/>
      <c r="H63" s="24"/>
      <c r="I63" s="31"/>
      <c r="J63" s="31"/>
      <c r="K63" s="35"/>
    </row>
    <row r="64" spans="1:11" x14ac:dyDescent="0.35">
      <c r="C64" s="58" t="s">
        <v>16</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17</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A68" s="10"/>
      <c r="B68" s="28"/>
      <c r="C68" s="58" t="s">
        <v>18</v>
      </c>
      <c r="D68" s="54"/>
      <c r="E68" s="6"/>
      <c r="F68" s="19"/>
      <c r="G68" s="24"/>
      <c r="H68" s="24"/>
      <c r="I68" s="31"/>
      <c r="J68" s="31"/>
      <c r="K68" s="35"/>
    </row>
    <row r="69" spans="1:11" x14ac:dyDescent="0.35">
      <c r="A69" s="28"/>
      <c r="B69" s="28"/>
      <c r="C69" s="58" t="s">
        <v>19</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20</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21</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22</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23</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C79" s="59" t="s">
        <v>24</v>
      </c>
      <c r="D79" s="54"/>
      <c r="E79" s="6"/>
      <c r="F79" s="19"/>
      <c r="G79" s="24"/>
      <c r="H79" s="24"/>
      <c r="I79" s="31"/>
      <c r="J79" s="31"/>
      <c r="K79" s="35"/>
    </row>
    <row r="80" spans="1:11" x14ac:dyDescent="0.35">
      <c r="B80" s="8" t="s">
        <v>190</v>
      </c>
      <c r="C80" s="57" t="s">
        <v>191</v>
      </c>
      <c r="D80" s="54"/>
      <c r="E80" s="6"/>
      <c r="F80" s="19"/>
      <c r="G80" s="24">
        <v>4900.75</v>
      </c>
      <c r="H80" s="24">
        <v>8.6</v>
      </c>
      <c r="I80" s="31"/>
      <c r="J80" s="31"/>
      <c r="K80" s="35"/>
    </row>
    <row r="81" spans="1:54" x14ac:dyDescent="0.35">
      <c r="C81" s="58" t="s">
        <v>175</v>
      </c>
      <c r="D81" s="54"/>
      <c r="E81" s="6"/>
      <c r="F81" s="19"/>
      <c r="G81" s="25">
        <v>4900.75</v>
      </c>
      <c r="H81" s="25">
        <v>8.6</v>
      </c>
      <c r="I81" s="31"/>
      <c r="J81" s="31"/>
      <c r="K81" s="35"/>
    </row>
    <row r="82" spans="1:54" x14ac:dyDescent="0.35">
      <c r="C82" s="57"/>
      <c r="D82" s="54"/>
      <c r="E82" s="6"/>
      <c r="F82" s="19"/>
      <c r="G82" s="24"/>
      <c r="H82" s="24"/>
      <c r="I82" s="31"/>
      <c r="J82" s="31"/>
      <c r="K82" s="35"/>
    </row>
    <row r="83" spans="1:54" x14ac:dyDescent="0.35">
      <c r="A83" s="10"/>
      <c r="B83" s="28"/>
      <c r="C83" s="58" t="s">
        <v>25</v>
      </c>
      <c r="D83" s="54"/>
      <c r="E83" s="6"/>
      <c r="F83" s="19"/>
      <c r="G83" s="24"/>
      <c r="H83" s="24"/>
      <c r="I83" s="31"/>
      <c r="J83" s="31"/>
      <c r="K83" s="35"/>
    </row>
    <row r="84" spans="1:54" s="2" customFormat="1" ht="13.5" x14ac:dyDescent="0.35">
      <c r="A84" s="28"/>
      <c r="B84" s="28"/>
      <c r="C84" s="57" t="s">
        <v>4926</v>
      </c>
      <c r="D84" s="54"/>
      <c r="E84" s="6"/>
      <c r="F84" s="19"/>
      <c r="G84" s="24" t="s">
        <v>2</v>
      </c>
      <c r="H84" s="24" t="s">
        <v>2</v>
      </c>
      <c r="I84" s="31"/>
      <c r="J84" s="31"/>
      <c r="K84" s="35"/>
      <c r="L84" s="3"/>
      <c r="AI84" s="3"/>
      <c r="AV84" s="3"/>
      <c r="AX84" s="3"/>
      <c r="BB84" s="3"/>
    </row>
    <row r="85" spans="1:54" x14ac:dyDescent="0.35">
      <c r="B85" s="8"/>
      <c r="C85" s="57" t="s">
        <v>192</v>
      </c>
      <c r="D85" s="54"/>
      <c r="E85" s="6"/>
      <c r="F85" s="19"/>
      <c r="G85" s="24">
        <v>-648.04999999999995</v>
      </c>
      <c r="H85" s="24">
        <v>-1.1499999999999999</v>
      </c>
      <c r="I85" s="31"/>
      <c r="J85" s="31"/>
      <c r="K85" s="35"/>
    </row>
    <row r="86" spans="1:54" x14ac:dyDescent="0.35">
      <c r="C86" s="58" t="s">
        <v>175</v>
      </c>
      <c r="D86" s="54"/>
      <c r="E86" s="6"/>
      <c r="F86" s="19"/>
      <c r="G86" s="25">
        <v>-648.04999999999995</v>
      </c>
      <c r="H86" s="25">
        <v>-1.1499999999999999</v>
      </c>
      <c r="I86" s="31"/>
      <c r="J86" s="31"/>
      <c r="K86" s="35"/>
    </row>
    <row r="87" spans="1:54" x14ac:dyDescent="0.35">
      <c r="C87" s="57"/>
      <c r="D87" s="54"/>
      <c r="E87" s="6"/>
      <c r="F87" s="19"/>
      <c r="G87" s="24"/>
      <c r="H87" s="24"/>
      <c r="I87" s="31"/>
      <c r="J87" s="31"/>
      <c r="K87" s="35"/>
    </row>
    <row r="88" spans="1:54" x14ac:dyDescent="0.35">
      <c r="C88" s="60" t="s">
        <v>193</v>
      </c>
      <c r="D88" s="55"/>
      <c r="E88" s="5"/>
      <c r="F88" s="20"/>
      <c r="G88" s="26">
        <v>57011.62</v>
      </c>
      <c r="H88" s="26">
        <v>99.999999999999986</v>
      </c>
      <c r="I88" s="32"/>
      <c r="J88" s="32"/>
      <c r="K88" s="36"/>
    </row>
    <row r="91" spans="1:54" x14ac:dyDescent="0.35">
      <c r="C91" s="1" t="s">
        <v>194</v>
      </c>
    </row>
    <row r="92" spans="1:54" x14ac:dyDescent="0.35">
      <c r="C92" s="37" t="s">
        <v>195</v>
      </c>
      <c r="D92" s="37"/>
      <c r="E92" s="37"/>
      <c r="F92" s="37"/>
      <c r="G92" s="37"/>
      <c r="H92" s="37"/>
      <c r="I92" s="37"/>
      <c r="J92" s="37"/>
      <c r="K92" s="37"/>
    </row>
    <row r="93" spans="1:54" x14ac:dyDescent="0.35">
      <c r="C93" s="2" t="s">
        <v>196</v>
      </c>
    </row>
    <row r="94" spans="1:54" x14ac:dyDescent="0.35">
      <c r="C94" s="2" t="s">
        <v>197</v>
      </c>
    </row>
    <row r="95" spans="1:54" ht="30" customHeight="1" x14ac:dyDescent="0.35">
      <c r="C95" s="89" t="s">
        <v>198</v>
      </c>
      <c r="D95" s="90"/>
      <c r="E95" s="90"/>
      <c r="F95" s="90"/>
      <c r="G95" s="90"/>
      <c r="H95" s="90"/>
      <c r="I95" s="90"/>
      <c r="J95" s="90"/>
      <c r="K95" s="90"/>
    </row>
    <row r="96" spans="1:54" x14ac:dyDescent="0.35">
      <c r="C96" s="2" t="s">
        <v>199</v>
      </c>
    </row>
    <row r="98" spans="3:6" x14ac:dyDescent="0.35">
      <c r="C98" s="86" t="s">
        <v>5013</v>
      </c>
      <c r="E98" s="86" t="s">
        <v>5014</v>
      </c>
      <c r="F98" s="87"/>
    </row>
    <row r="99" spans="3:6" x14ac:dyDescent="0.35">
      <c r="E99" s="2" t="s">
        <v>5035</v>
      </c>
    </row>
  </sheetData>
  <mergeCells count="1">
    <mergeCell ref="C95:K95"/>
  </mergeCells>
  <hyperlinks>
    <hyperlink ref="J2" location="'Index'!A1" display="'Index'!A1" xr:uid="{1EE8450C-1464-4883-9E12-AEECC4B78175}"/>
  </hyperlinks>
  <pageMargins left="0.7" right="0.7" top="0.75" bottom="0.75" header="0.3" footer="0.3"/>
  <pageSetup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398C-5B7F-4537-A94C-D904441AE3A4}">
  <sheetPr codeName="Sheet124"/>
  <dimension ref="A1:IV83"/>
  <sheetViews>
    <sheetView showGridLines="0" zoomScale="90" zoomScaleNormal="90" workbookViewId="0">
      <pane ySplit="6" topLeftCell="A6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2026</v>
      </c>
      <c r="J2" s="38" t="s">
        <v>4693</v>
      </c>
    </row>
    <row r="3" spans="1:54" ht="16" x14ac:dyDescent="0.4">
      <c r="C3" s="1" t="s">
        <v>28</v>
      </c>
      <c r="D3" s="21" t="s">
        <v>2027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722</v>
      </c>
      <c r="C24" s="57" t="s">
        <v>723</v>
      </c>
      <c r="D24" s="54" t="s">
        <v>724</v>
      </c>
      <c r="E24" s="6" t="s">
        <v>189</v>
      </c>
      <c r="F24" s="19">
        <v>414000000</v>
      </c>
      <c r="G24" s="24">
        <v>424133.06</v>
      </c>
      <c r="H24" s="24">
        <v>37.78</v>
      </c>
      <c r="I24" s="31">
        <v>7.2798889000000004</v>
      </c>
      <c r="J24" s="31"/>
      <c r="K24" s="35"/>
    </row>
    <row r="25" spans="1:11" x14ac:dyDescent="0.35">
      <c r="B25" s="8" t="s">
        <v>707</v>
      </c>
      <c r="C25" s="57" t="s">
        <v>708</v>
      </c>
      <c r="D25" s="54" t="s">
        <v>709</v>
      </c>
      <c r="E25" s="6" t="s">
        <v>189</v>
      </c>
      <c r="F25" s="19">
        <v>371326400</v>
      </c>
      <c r="G25" s="24">
        <v>373031.9</v>
      </c>
      <c r="H25" s="24">
        <v>33.229999999999997</v>
      </c>
      <c r="I25" s="31">
        <v>6.8359984000000003</v>
      </c>
      <c r="J25" s="31"/>
      <c r="K25" s="35"/>
    </row>
    <row r="26" spans="1:11" x14ac:dyDescent="0.35">
      <c r="B26" s="8" t="s">
        <v>725</v>
      </c>
      <c r="C26" s="57" t="s">
        <v>726</v>
      </c>
      <c r="D26" s="54" t="s">
        <v>727</v>
      </c>
      <c r="E26" s="6" t="s">
        <v>189</v>
      </c>
      <c r="F26" s="19">
        <v>111500000</v>
      </c>
      <c r="G26" s="24">
        <v>113885.1</v>
      </c>
      <c r="H26" s="24">
        <v>10.14</v>
      </c>
      <c r="I26" s="31">
        <v>7.2488035999999996</v>
      </c>
      <c r="J26" s="31"/>
      <c r="K26" s="35"/>
    </row>
    <row r="27" spans="1:11" x14ac:dyDescent="0.35">
      <c r="B27" s="8" t="s">
        <v>710</v>
      </c>
      <c r="C27" s="57" t="s">
        <v>711</v>
      </c>
      <c r="D27" s="54" t="s">
        <v>712</v>
      </c>
      <c r="E27" s="6" t="s">
        <v>189</v>
      </c>
      <c r="F27" s="19">
        <v>80000000</v>
      </c>
      <c r="G27" s="24">
        <v>94760.4</v>
      </c>
      <c r="H27" s="24">
        <v>8.44</v>
      </c>
      <c r="I27" s="31">
        <v>7.0694055000000002</v>
      </c>
      <c r="J27" s="31"/>
      <c r="K27" s="35"/>
    </row>
    <row r="28" spans="1:11" x14ac:dyDescent="0.35">
      <c r="B28" s="8" t="s">
        <v>1451</v>
      </c>
      <c r="C28" s="57" t="s">
        <v>1452</v>
      </c>
      <c r="D28" s="54" t="s">
        <v>1453</v>
      </c>
      <c r="E28" s="6" t="s">
        <v>189</v>
      </c>
      <c r="F28" s="19">
        <v>10000000</v>
      </c>
      <c r="G28" s="24">
        <v>10016.219999999999</v>
      </c>
      <c r="H28" s="24">
        <v>0.89</v>
      </c>
      <c r="I28" s="31">
        <v>7.0197246</v>
      </c>
      <c r="J28" s="31"/>
      <c r="K28" s="35"/>
    </row>
    <row r="29" spans="1:11" x14ac:dyDescent="0.35">
      <c r="B29" s="8" t="s">
        <v>1187</v>
      </c>
      <c r="C29" s="57" t="s">
        <v>1188</v>
      </c>
      <c r="D29" s="54" t="s">
        <v>1189</v>
      </c>
      <c r="E29" s="6" t="s">
        <v>189</v>
      </c>
      <c r="F29" s="19">
        <v>6000000</v>
      </c>
      <c r="G29" s="24">
        <v>6171.13</v>
      </c>
      <c r="H29" s="24">
        <v>0.55000000000000004</v>
      </c>
      <c r="I29" s="31">
        <v>0</v>
      </c>
      <c r="J29" s="31"/>
      <c r="K29" s="35"/>
    </row>
    <row r="30" spans="1:11" x14ac:dyDescent="0.35">
      <c r="C30" s="58" t="s">
        <v>175</v>
      </c>
      <c r="D30" s="54"/>
      <c r="E30" s="6"/>
      <c r="F30" s="19"/>
      <c r="G30" s="25">
        <v>1021997.81</v>
      </c>
      <c r="H30" s="25">
        <v>91.03</v>
      </c>
      <c r="I30" s="31"/>
      <c r="J30" s="31"/>
      <c r="K30" s="35"/>
    </row>
    <row r="31" spans="1:11" x14ac:dyDescent="0.35">
      <c r="C31" s="57"/>
      <c r="D31" s="54"/>
      <c r="E31" s="6"/>
      <c r="F31" s="19"/>
      <c r="G31" s="24"/>
      <c r="H31" s="24"/>
      <c r="I31" s="31"/>
      <c r="J31" s="31"/>
      <c r="K31" s="35"/>
    </row>
    <row r="32" spans="1:11" x14ac:dyDescent="0.35">
      <c r="C32" s="59" t="s">
        <v>10</v>
      </c>
      <c r="D32" s="54"/>
      <c r="E32" s="6"/>
      <c r="F32" s="19"/>
      <c r="G32" s="24"/>
      <c r="H32" s="24"/>
      <c r="I32" s="31"/>
      <c r="J32" s="31"/>
      <c r="K32" s="35"/>
    </row>
    <row r="33" spans="2:11" x14ac:dyDescent="0.35">
      <c r="B33" s="8" t="s">
        <v>1454</v>
      </c>
      <c r="C33" s="57" t="s">
        <v>1455</v>
      </c>
      <c r="D33" s="54" t="s">
        <v>1456</v>
      </c>
      <c r="E33" s="6" t="s">
        <v>189</v>
      </c>
      <c r="F33" s="19">
        <v>40000000</v>
      </c>
      <c r="G33" s="24">
        <v>40050.199999999997</v>
      </c>
      <c r="H33" s="24">
        <v>3.57</v>
      </c>
      <c r="I33" s="31">
        <v>7.3345864000000001</v>
      </c>
      <c r="J33" s="31"/>
      <c r="K33" s="35"/>
    </row>
    <row r="34" spans="2:11" x14ac:dyDescent="0.35">
      <c r="B34" s="8" t="s">
        <v>2028</v>
      </c>
      <c r="C34" s="57" t="s">
        <v>2029</v>
      </c>
      <c r="D34" s="54" t="s">
        <v>2030</v>
      </c>
      <c r="E34" s="6" t="s">
        <v>189</v>
      </c>
      <c r="F34" s="19">
        <v>20548600</v>
      </c>
      <c r="G34" s="24">
        <v>20508.259999999998</v>
      </c>
      <c r="H34" s="24">
        <v>1.83</v>
      </c>
      <c r="I34" s="31">
        <v>7.2776784000000001</v>
      </c>
      <c r="J34" s="31"/>
      <c r="K34" s="35"/>
    </row>
    <row r="35" spans="2:11" x14ac:dyDescent="0.35">
      <c r="B35" s="8" t="s">
        <v>2031</v>
      </c>
      <c r="C35" s="57" t="s">
        <v>2032</v>
      </c>
      <c r="D35" s="54" t="s">
        <v>2033</v>
      </c>
      <c r="E35" s="6" t="s">
        <v>189</v>
      </c>
      <c r="F35" s="19">
        <v>10000000</v>
      </c>
      <c r="G35" s="24">
        <v>9974.02</v>
      </c>
      <c r="H35" s="24">
        <v>0.89</v>
      </c>
      <c r="I35" s="31">
        <v>7.3216435999999998</v>
      </c>
      <c r="J35" s="31"/>
      <c r="K35" s="35"/>
    </row>
    <row r="36" spans="2:11" x14ac:dyDescent="0.35">
      <c r="B36" s="8" t="s">
        <v>2034</v>
      </c>
      <c r="C36" s="57" t="s">
        <v>2035</v>
      </c>
      <c r="D36" s="54" t="s">
        <v>2036</v>
      </c>
      <c r="E36" s="6" t="s">
        <v>189</v>
      </c>
      <c r="F36" s="19">
        <v>4500000</v>
      </c>
      <c r="G36" s="24">
        <v>4500.3500000000004</v>
      </c>
      <c r="H36" s="24">
        <v>0.4</v>
      </c>
      <c r="I36" s="31">
        <v>7.2866726999999996</v>
      </c>
      <c r="J36" s="31"/>
      <c r="K36" s="35"/>
    </row>
    <row r="37" spans="2:11" x14ac:dyDescent="0.35">
      <c r="C37" s="58" t="s">
        <v>175</v>
      </c>
      <c r="D37" s="54"/>
      <c r="E37" s="6"/>
      <c r="F37" s="19"/>
      <c r="G37" s="25">
        <v>75032.83</v>
      </c>
      <c r="H37" s="25">
        <v>6.69</v>
      </c>
      <c r="I37" s="31"/>
      <c r="J37" s="31"/>
      <c r="K37" s="35"/>
    </row>
    <row r="38" spans="2:11" x14ac:dyDescent="0.35">
      <c r="C38" s="57"/>
      <c r="D38" s="54"/>
      <c r="E38" s="6"/>
      <c r="F38" s="19"/>
      <c r="G38" s="24"/>
      <c r="H38" s="24"/>
      <c r="I38" s="31"/>
      <c r="J38" s="31"/>
      <c r="K38" s="35"/>
    </row>
    <row r="39" spans="2:11" x14ac:dyDescent="0.35">
      <c r="C39" s="58" t="s">
        <v>11</v>
      </c>
      <c r="D39" s="54"/>
      <c r="E39" s="6"/>
      <c r="F39" s="19"/>
      <c r="G39" s="24"/>
      <c r="H39" s="24"/>
      <c r="I39" s="31"/>
      <c r="J39" s="31"/>
      <c r="K39" s="35"/>
    </row>
    <row r="40" spans="2:11" x14ac:dyDescent="0.35">
      <c r="C40" s="57"/>
      <c r="D40" s="54"/>
      <c r="E40" s="6"/>
      <c r="F40" s="19"/>
      <c r="G40" s="24"/>
      <c r="H40" s="24"/>
      <c r="I40" s="31"/>
      <c r="J40" s="31"/>
      <c r="K40" s="35"/>
    </row>
    <row r="41" spans="2:11" x14ac:dyDescent="0.35">
      <c r="C41" s="58" t="s">
        <v>13</v>
      </c>
      <c r="D41" s="54"/>
      <c r="E41" s="6"/>
      <c r="F41" s="19"/>
      <c r="G41" s="24" t="s">
        <v>2</v>
      </c>
      <c r="H41" s="24" t="s">
        <v>2</v>
      </c>
      <c r="I41" s="31"/>
      <c r="J41" s="31"/>
      <c r="K41" s="35"/>
    </row>
    <row r="42" spans="2:11" x14ac:dyDescent="0.35">
      <c r="C42" s="57"/>
      <c r="D42" s="54"/>
      <c r="E42" s="6"/>
      <c r="F42" s="19"/>
      <c r="G42" s="24"/>
      <c r="H42" s="24"/>
      <c r="I42" s="31"/>
      <c r="J42" s="31"/>
      <c r="K42" s="35"/>
    </row>
    <row r="43" spans="2:11" x14ac:dyDescent="0.35">
      <c r="C43" s="58" t="s">
        <v>14</v>
      </c>
      <c r="D43" s="54"/>
      <c r="E43" s="6"/>
      <c r="F43" s="19"/>
      <c r="G43" s="24" t="s">
        <v>2</v>
      </c>
      <c r="H43" s="24" t="s">
        <v>2</v>
      </c>
      <c r="I43" s="31"/>
      <c r="J43" s="31"/>
      <c r="K43" s="35"/>
    </row>
    <row r="44" spans="2:11" x14ac:dyDescent="0.35">
      <c r="C44" s="57"/>
      <c r="D44" s="54"/>
      <c r="E44" s="6"/>
      <c r="F44" s="19"/>
      <c r="G44" s="24"/>
      <c r="H44" s="24"/>
      <c r="I44" s="31"/>
      <c r="J44" s="31"/>
      <c r="K44" s="35"/>
    </row>
    <row r="45" spans="2:11" x14ac:dyDescent="0.35">
      <c r="C45" s="58" t="s">
        <v>15</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16</v>
      </c>
      <c r="D47" s="54"/>
      <c r="E47" s="6"/>
      <c r="F47" s="19"/>
      <c r="G47" s="24" t="s">
        <v>2</v>
      </c>
      <c r="H47" s="24" t="s">
        <v>2</v>
      </c>
      <c r="I47" s="31"/>
      <c r="J47" s="31"/>
      <c r="K47" s="35"/>
    </row>
    <row r="48" spans="2:11" x14ac:dyDescent="0.35">
      <c r="C48" s="57"/>
      <c r="D48" s="54"/>
      <c r="E48" s="6"/>
      <c r="F48" s="19"/>
      <c r="G48" s="24"/>
      <c r="H48" s="24"/>
      <c r="I48" s="31"/>
      <c r="J48" s="31"/>
      <c r="K48" s="35"/>
    </row>
    <row r="49" spans="1:11" x14ac:dyDescent="0.35">
      <c r="C49" s="58" t="s">
        <v>17</v>
      </c>
      <c r="D49" s="54"/>
      <c r="E49" s="6"/>
      <c r="F49" s="19"/>
      <c r="G49" s="24" t="s">
        <v>2</v>
      </c>
      <c r="H49" s="24" t="s">
        <v>2</v>
      </c>
      <c r="I49" s="31"/>
      <c r="J49" s="31"/>
      <c r="K49" s="35"/>
    </row>
    <row r="50" spans="1:11" x14ac:dyDescent="0.35">
      <c r="C50" s="57"/>
      <c r="D50" s="54"/>
      <c r="E50" s="6"/>
      <c r="F50" s="19"/>
      <c r="G50" s="24"/>
      <c r="H50" s="24"/>
      <c r="I50" s="31"/>
      <c r="J50" s="31"/>
      <c r="K50" s="35"/>
    </row>
    <row r="51" spans="1:11" x14ac:dyDescent="0.35">
      <c r="A51" s="10"/>
      <c r="B51" s="28"/>
      <c r="C51" s="58" t="s">
        <v>18</v>
      </c>
      <c r="D51" s="54"/>
      <c r="E51" s="6"/>
      <c r="F51" s="19"/>
      <c r="G51" s="24"/>
      <c r="H51" s="24"/>
      <c r="I51" s="31"/>
      <c r="J51" s="31"/>
      <c r="K51" s="35"/>
    </row>
    <row r="52" spans="1:11" x14ac:dyDescent="0.35">
      <c r="A52" s="28"/>
      <c r="B52" s="28"/>
      <c r="C52" s="58" t="s">
        <v>19</v>
      </c>
      <c r="D52" s="54"/>
      <c r="E52" s="6"/>
      <c r="F52" s="19"/>
      <c r="G52" s="24" t="s">
        <v>2</v>
      </c>
      <c r="H52" s="24" t="s">
        <v>2</v>
      </c>
      <c r="I52" s="31"/>
      <c r="J52" s="31"/>
      <c r="K52" s="35"/>
    </row>
    <row r="53" spans="1:11" x14ac:dyDescent="0.35">
      <c r="A53" s="28"/>
      <c r="B53" s="28"/>
      <c r="C53" s="58"/>
      <c r="D53" s="54"/>
      <c r="E53" s="6"/>
      <c r="F53" s="19"/>
      <c r="G53" s="24"/>
      <c r="H53" s="24"/>
      <c r="I53" s="31"/>
      <c r="J53" s="31"/>
      <c r="K53" s="35"/>
    </row>
    <row r="54" spans="1:11" x14ac:dyDescent="0.35">
      <c r="A54" s="28"/>
      <c r="B54" s="28"/>
      <c r="C54" s="58" t="s">
        <v>20</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21</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22</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23</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C62" s="59" t="s">
        <v>24</v>
      </c>
      <c r="D62" s="54"/>
      <c r="E62" s="6"/>
      <c r="F62" s="19"/>
      <c r="G62" s="24"/>
      <c r="H62" s="24"/>
      <c r="I62" s="31"/>
      <c r="J62" s="31"/>
      <c r="K62" s="35"/>
    </row>
    <row r="63" spans="1:11" x14ac:dyDescent="0.35">
      <c r="B63" s="8" t="s">
        <v>190</v>
      </c>
      <c r="C63" s="57" t="s">
        <v>191</v>
      </c>
      <c r="D63" s="54"/>
      <c r="E63" s="6"/>
      <c r="F63" s="19"/>
      <c r="G63" s="24">
        <v>11759.53</v>
      </c>
      <c r="H63" s="24">
        <v>1.05</v>
      </c>
      <c r="I63" s="31"/>
      <c r="J63" s="31"/>
      <c r="K63" s="35"/>
    </row>
    <row r="64" spans="1:11" x14ac:dyDescent="0.35">
      <c r="C64" s="58" t="s">
        <v>175</v>
      </c>
      <c r="D64" s="54"/>
      <c r="E64" s="6"/>
      <c r="F64" s="19"/>
      <c r="G64" s="25">
        <v>11759.53</v>
      </c>
      <c r="H64" s="25">
        <v>1.05</v>
      </c>
      <c r="I64" s="31"/>
      <c r="J64" s="31"/>
      <c r="K64" s="35"/>
    </row>
    <row r="65" spans="1:54" x14ac:dyDescent="0.35">
      <c r="C65" s="57"/>
      <c r="D65" s="54"/>
      <c r="E65" s="6"/>
      <c r="F65" s="19"/>
      <c r="G65" s="24"/>
      <c r="H65" s="24"/>
      <c r="I65" s="31"/>
      <c r="J65" s="31"/>
      <c r="K65" s="35"/>
    </row>
    <row r="66" spans="1:54" x14ac:dyDescent="0.35">
      <c r="A66" s="10"/>
      <c r="B66" s="28"/>
      <c r="C66" s="58" t="s">
        <v>25</v>
      </c>
      <c r="D66" s="54"/>
      <c r="E66" s="6"/>
      <c r="F66" s="19"/>
      <c r="G66" s="24"/>
      <c r="H66" s="24"/>
      <c r="I66" s="31"/>
      <c r="J66" s="31"/>
      <c r="K66" s="35"/>
    </row>
    <row r="67" spans="1:54" s="2" customFormat="1" ht="13.5" x14ac:dyDescent="0.35">
      <c r="A67" s="28"/>
      <c r="B67" s="28"/>
      <c r="C67" s="57" t="s">
        <v>4926</v>
      </c>
      <c r="D67" s="54"/>
      <c r="E67" s="6"/>
      <c r="F67" s="19"/>
      <c r="G67" s="24" t="s">
        <v>2</v>
      </c>
      <c r="H67" s="24" t="s">
        <v>2</v>
      </c>
      <c r="I67" s="31"/>
      <c r="J67" s="31"/>
      <c r="K67" s="35"/>
      <c r="L67" s="3"/>
      <c r="AI67" s="3"/>
      <c r="AV67" s="3"/>
      <c r="AX67" s="3"/>
      <c r="BB67" s="3"/>
    </row>
    <row r="68" spans="1:54" x14ac:dyDescent="0.35">
      <c r="B68" s="8"/>
      <c r="C68" s="57" t="s">
        <v>192</v>
      </c>
      <c r="D68" s="54"/>
      <c r="E68" s="6"/>
      <c r="F68" s="19"/>
      <c r="G68" s="24">
        <v>13816.01</v>
      </c>
      <c r="H68" s="24">
        <v>1.23</v>
      </c>
      <c r="I68" s="31"/>
      <c r="J68" s="31"/>
      <c r="K68" s="35"/>
    </row>
    <row r="69" spans="1:54" x14ac:dyDescent="0.35">
      <c r="C69" s="58" t="s">
        <v>175</v>
      </c>
      <c r="D69" s="54"/>
      <c r="E69" s="6"/>
      <c r="F69" s="19"/>
      <c r="G69" s="25">
        <v>13816.01</v>
      </c>
      <c r="H69" s="25">
        <v>1.23</v>
      </c>
      <c r="I69" s="31"/>
      <c r="J69" s="31"/>
      <c r="K69" s="35"/>
    </row>
    <row r="70" spans="1:54" x14ac:dyDescent="0.35">
      <c r="C70" s="57"/>
      <c r="D70" s="54"/>
      <c r="E70" s="6"/>
      <c r="F70" s="19"/>
      <c r="G70" s="24"/>
      <c r="H70" s="24"/>
      <c r="I70" s="31"/>
      <c r="J70" s="31"/>
      <c r="K70" s="35"/>
    </row>
    <row r="71" spans="1:54" x14ac:dyDescent="0.35">
      <c r="C71" s="60" t="s">
        <v>193</v>
      </c>
      <c r="D71" s="55"/>
      <c r="E71" s="5"/>
      <c r="F71" s="20"/>
      <c r="G71" s="26">
        <v>1122606.18</v>
      </c>
      <c r="H71" s="26">
        <v>100</v>
      </c>
      <c r="I71" s="32"/>
      <c r="J71" s="32"/>
      <c r="K71" s="36"/>
    </row>
    <row r="74" spans="1:54" x14ac:dyDescent="0.35">
      <c r="C74" s="1" t="s">
        <v>194</v>
      </c>
    </row>
    <row r="75" spans="1:54" x14ac:dyDescent="0.35">
      <c r="C75" s="37" t="s">
        <v>195</v>
      </c>
      <c r="D75" s="37"/>
      <c r="E75" s="37"/>
      <c r="F75" s="37"/>
      <c r="G75" s="37"/>
      <c r="H75" s="37"/>
      <c r="I75" s="37"/>
      <c r="J75" s="37"/>
      <c r="K75" s="37"/>
    </row>
    <row r="76" spans="1:54" x14ac:dyDescent="0.35">
      <c r="C76" s="2" t="s">
        <v>196</v>
      </c>
    </row>
    <row r="77" spans="1:54" x14ac:dyDescent="0.35">
      <c r="C77" s="2" t="s">
        <v>197</v>
      </c>
    </row>
    <row r="78" spans="1:54" ht="30" customHeight="1" x14ac:dyDescent="0.35">
      <c r="C78" s="89" t="s">
        <v>198</v>
      </c>
      <c r="D78" s="90"/>
      <c r="E78" s="90"/>
      <c r="F78" s="90"/>
      <c r="G78" s="90"/>
      <c r="H78" s="90"/>
      <c r="I78" s="90"/>
      <c r="J78" s="90"/>
      <c r="K78" s="90"/>
    </row>
    <row r="79" spans="1:54" x14ac:dyDescent="0.35">
      <c r="C79" s="2" t="s">
        <v>199</v>
      </c>
    </row>
    <row r="80" spans="1:54" ht="45.75" customHeight="1" x14ac:dyDescent="0.35">
      <c r="C80" s="91" t="s">
        <v>4964</v>
      </c>
      <c r="D80" s="91"/>
      <c r="E80" s="91"/>
      <c r="F80" s="91"/>
      <c r="G80" s="91"/>
      <c r="H80" s="91"/>
      <c r="I80" s="91"/>
      <c r="J80" s="91"/>
      <c r="K80" s="91"/>
    </row>
    <row r="82" spans="3:6" x14ac:dyDescent="0.35">
      <c r="C82" s="86" t="s">
        <v>5013</v>
      </c>
      <c r="E82" s="86" t="s">
        <v>5014</v>
      </c>
      <c r="F82" s="87"/>
    </row>
    <row r="83" spans="3:6" x14ac:dyDescent="0.35">
      <c r="E83" s="2" t="s">
        <v>5036</v>
      </c>
    </row>
  </sheetData>
  <mergeCells count="2">
    <mergeCell ref="C78:K78"/>
    <mergeCell ref="C80:K80"/>
  </mergeCells>
  <hyperlinks>
    <hyperlink ref="J2" location="'Index'!A1" display="'Index'!A1" xr:uid="{1CF554E9-7E94-4DBC-AE47-512852CC5283}"/>
  </hyperlinks>
  <pageMargins left="0.7" right="0.7" top="0.75" bottom="0.75" header="0.3" footer="0.3"/>
  <pageSetup orientation="portrait" horizontalDpi="4294967293"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1B46E-63AE-4C1A-A2D9-C4A090890E2F}">
  <sheetPr codeName="Sheet125"/>
  <dimension ref="A1:IV141"/>
  <sheetViews>
    <sheetView showGridLines="0" zoomScale="90" zoomScaleNormal="90" workbookViewId="0">
      <pane ySplit="6" topLeftCell="A133" activePane="bottomLeft" state="frozen"/>
      <selection activeCell="C10" sqref="C10"/>
      <selection pane="bottomLeft" activeCell="D152" sqref="D152"/>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2037</v>
      </c>
      <c r="J2" s="38" t="s">
        <v>4693</v>
      </c>
    </row>
    <row r="3" spans="1:54" ht="16" x14ac:dyDescent="0.4">
      <c r="C3" s="1" t="s">
        <v>28</v>
      </c>
      <c r="D3" s="21" t="s">
        <v>2038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44</v>
      </c>
      <c r="C10" s="57" t="s">
        <v>45</v>
      </c>
      <c r="D10" s="54" t="s">
        <v>46</v>
      </c>
      <c r="E10" s="6" t="s">
        <v>43</v>
      </c>
      <c r="F10" s="19">
        <v>15304355</v>
      </c>
      <c r="G10" s="24">
        <v>184279.74</v>
      </c>
      <c r="H10" s="24">
        <v>9.1999999999999993</v>
      </c>
      <c r="I10" s="31"/>
      <c r="J10" s="31"/>
      <c r="K10" s="35"/>
    </row>
    <row r="11" spans="1:54" x14ac:dyDescent="0.35">
      <c r="B11" s="8" t="s">
        <v>58</v>
      </c>
      <c r="C11" s="57" t="s">
        <v>59</v>
      </c>
      <c r="D11" s="54" t="s">
        <v>60</v>
      </c>
      <c r="E11" s="6" t="s">
        <v>43</v>
      </c>
      <c r="F11" s="19">
        <v>7239500</v>
      </c>
      <c r="G11" s="24">
        <v>137764.07</v>
      </c>
      <c r="H11" s="24">
        <v>6.88</v>
      </c>
      <c r="I11" s="31"/>
      <c r="J11" s="31"/>
      <c r="K11" s="35"/>
    </row>
    <row r="12" spans="1:54" x14ac:dyDescent="0.35">
      <c r="B12" s="8" t="s">
        <v>47</v>
      </c>
      <c r="C12" s="57" t="s">
        <v>48</v>
      </c>
      <c r="D12" s="54" t="s">
        <v>49</v>
      </c>
      <c r="E12" s="6" t="s">
        <v>50</v>
      </c>
      <c r="F12" s="19">
        <v>5853400</v>
      </c>
      <c r="G12" s="24">
        <v>98787.83</v>
      </c>
      <c r="H12" s="24">
        <v>4.93</v>
      </c>
      <c r="I12" s="31"/>
      <c r="J12" s="31"/>
      <c r="K12" s="35"/>
    </row>
    <row r="13" spans="1:54" x14ac:dyDescent="0.35">
      <c r="B13" s="8" t="s">
        <v>72</v>
      </c>
      <c r="C13" s="57" t="s">
        <v>73</v>
      </c>
      <c r="D13" s="54" t="s">
        <v>74</v>
      </c>
      <c r="E13" s="6" t="s">
        <v>75</v>
      </c>
      <c r="F13" s="19">
        <v>7816540</v>
      </c>
      <c r="G13" s="24">
        <v>93806.3</v>
      </c>
      <c r="H13" s="24">
        <v>4.68</v>
      </c>
      <c r="I13" s="31"/>
      <c r="J13" s="31"/>
      <c r="K13" s="35"/>
    </row>
    <row r="14" spans="1:54" x14ac:dyDescent="0.35">
      <c r="B14" s="8" t="s">
        <v>40</v>
      </c>
      <c r="C14" s="57" t="s">
        <v>41</v>
      </c>
      <c r="D14" s="54" t="s">
        <v>42</v>
      </c>
      <c r="E14" s="6" t="s">
        <v>43</v>
      </c>
      <c r="F14" s="19">
        <v>5075354</v>
      </c>
      <c r="G14" s="24">
        <v>87925.43</v>
      </c>
      <c r="H14" s="24">
        <v>4.3899999999999997</v>
      </c>
      <c r="I14" s="31"/>
      <c r="J14" s="31"/>
      <c r="K14" s="35"/>
    </row>
    <row r="15" spans="1:54" x14ac:dyDescent="0.35">
      <c r="B15" s="8" t="s">
        <v>64</v>
      </c>
      <c r="C15" s="57" t="s">
        <v>65</v>
      </c>
      <c r="D15" s="54" t="s">
        <v>66</v>
      </c>
      <c r="E15" s="6" t="s">
        <v>67</v>
      </c>
      <c r="F15" s="19">
        <v>674058</v>
      </c>
      <c r="G15" s="24">
        <v>80521.960000000006</v>
      </c>
      <c r="H15" s="24">
        <v>4.0199999999999996</v>
      </c>
      <c r="I15" s="31"/>
      <c r="J15" s="31"/>
      <c r="K15" s="35"/>
    </row>
    <row r="16" spans="1:54" x14ac:dyDescent="0.35">
      <c r="B16" s="8" t="s">
        <v>524</v>
      </c>
      <c r="C16" s="57" t="s">
        <v>525</v>
      </c>
      <c r="D16" s="54" t="s">
        <v>526</v>
      </c>
      <c r="E16" s="6" t="s">
        <v>82</v>
      </c>
      <c r="F16" s="19">
        <v>821585</v>
      </c>
      <c r="G16" s="24">
        <v>70083.67</v>
      </c>
      <c r="H16" s="24">
        <v>3.5</v>
      </c>
      <c r="I16" s="31"/>
      <c r="J16" s="31"/>
      <c r="K16" s="35"/>
    </row>
    <row r="17" spans="2:11" x14ac:dyDescent="0.35">
      <c r="B17" s="8" t="s">
        <v>222</v>
      </c>
      <c r="C17" s="57" t="s">
        <v>223</v>
      </c>
      <c r="D17" s="54" t="s">
        <v>224</v>
      </c>
      <c r="E17" s="6" t="s">
        <v>82</v>
      </c>
      <c r="F17" s="19">
        <v>3095044</v>
      </c>
      <c r="G17" s="24">
        <v>66011.100000000006</v>
      </c>
      <c r="H17" s="24">
        <v>3.3</v>
      </c>
      <c r="I17" s="31"/>
      <c r="J17" s="31"/>
      <c r="K17" s="35"/>
    </row>
    <row r="18" spans="2:11" x14ac:dyDescent="0.35">
      <c r="B18" s="8" t="s">
        <v>375</v>
      </c>
      <c r="C18" s="57" t="s">
        <v>376</v>
      </c>
      <c r="D18" s="54" t="s">
        <v>377</v>
      </c>
      <c r="E18" s="6" t="s">
        <v>67</v>
      </c>
      <c r="F18" s="19">
        <v>2540154</v>
      </c>
      <c r="G18" s="24">
        <v>65665.52</v>
      </c>
      <c r="H18" s="24">
        <v>3.28</v>
      </c>
      <c r="I18" s="31"/>
      <c r="J18" s="31"/>
      <c r="K18" s="35"/>
    </row>
    <row r="19" spans="2:11" x14ac:dyDescent="0.35">
      <c r="B19" s="8" t="s">
        <v>250</v>
      </c>
      <c r="C19" s="57" t="s">
        <v>251</v>
      </c>
      <c r="D19" s="54" t="s">
        <v>252</v>
      </c>
      <c r="E19" s="6" t="s">
        <v>246</v>
      </c>
      <c r="F19" s="19">
        <v>3750000</v>
      </c>
      <c r="G19" s="24">
        <v>58882.5</v>
      </c>
      <c r="H19" s="24">
        <v>2.94</v>
      </c>
      <c r="I19" s="31"/>
      <c r="J19" s="31"/>
      <c r="K19" s="35"/>
    </row>
    <row r="20" spans="2:11" x14ac:dyDescent="0.35">
      <c r="B20" s="8" t="s">
        <v>446</v>
      </c>
      <c r="C20" s="57" t="s">
        <v>447</v>
      </c>
      <c r="D20" s="54" t="s">
        <v>448</v>
      </c>
      <c r="E20" s="6" t="s">
        <v>96</v>
      </c>
      <c r="F20" s="19">
        <v>3464384</v>
      </c>
      <c r="G20" s="24">
        <v>55196.3</v>
      </c>
      <c r="H20" s="24">
        <v>2.76</v>
      </c>
      <c r="I20" s="31"/>
      <c r="J20" s="31"/>
      <c r="K20" s="35"/>
    </row>
    <row r="21" spans="2:11" x14ac:dyDescent="0.35">
      <c r="B21" s="8" t="s">
        <v>310</v>
      </c>
      <c r="C21" s="57" t="s">
        <v>311</v>
      </c>
      <c r="D21" s="54" t="s">
        <v>312</v>
      </c>
      <c r="E21" s="6" t="s">
        <v>71</v>
      </c>
      <c r="F21" s="19">
        <v>12710062</v>
      </c>
      <c r="G21" s="24">
        <v>39839.69</v>
      </c>
      <c r="H21" s="24">
        <v>1.99</v>
      </c>
      <c r="I21" s="31"/>
      <c r="J21" s="31"/>
      <c r="K21" s="35"/>
    </row>
    <row r="22" spans="2:11" x14ac:dyDescent="0.35">
      <c r="B22" s="8" t="s">
        <v>124</v>
      </c>
      <c r="C22" s="57" t="s">
        <v>125</v>
      </c>
      <c r="D22" s="54" t="s">
        <v>126</v>
      </c>
      <c r="E22" s="6" t="s">
        <v>127</v>
      </c>
      <c r="F22" s="19">
        <v>5860590</v>
      </c>
      <c r="G22" s="24">
        <v>36693.15</v>
      </c>
      <c r="H22" s="24">
        <v>1.83</v>
      </c>
      <c r="I22" s="31"/>
      <c r="J22" s="31"/>
      <c r="K22" s="35"/>
    </row>
    <row r="23" spans="2:11" x14ac:dyDescent="0.35">
      <c r="B23" s="8" t="s">
        <v>1746</v>
      </c>
      <c r="C23" s="57" t="s">
        <v>1747</v>
      </c>
      <c r="D23" s="54" t="s">
        <v>1748</v>
      </c>
      <c r="E23" s="6" t="s">
        <v>82</v>
      </c>
      <c r="F23" s="19">
        <v>1740631</v>
      </c>
      <c r="G23" s="24">
        <v>29339.21</v>
      </c>
      <c r="H23" s="24">
        <v>1.46</v>
      </c>
      <c r="I23" s="31"/>
      <c r="J23" s="31"/>
      <c r="K23" s="35"/>
    </row>
    <row r="24" spans="2:11" x14ac:dyDescent="0.35">
      <c r="B24" s="8" t="s">
        <v>54</v>
      </c>
      <c r="C24" s="57" t="s">
        <v>55</v>
      </c>
      <c r="D24" s="54" t="s">
        <v>56</v>
      </c>
      <c r="E24" s="6" t="s">
        <v>57</v>
      </c>
      <c r="F24" s="19">
        <v>921034</v>
      </c>
      <c r="G24" s="24">
        <v>29140.13</v>
      </c>
      <c r="H24" s="24">
        <v>1.45</v>
      </c>
      <c r="I24" s="31"/>
      <c r="J24" s="31"/>
      <c r="K24" s="35"/>
    </row>
    <row r="25" spans="2:11" x14ac:dyDescent="0.35">
      <c r="B25" s="8" t="s">
        <v>1050</v>
      </c>
      <c r="C25" s="57" t="s">
        <v>1051</v>
      </c>
      <c r="D25" s="54" t="s">
        <v>1052</v>
      </c>
      <c r="E25" s="6" t="s">
        <v>200</v>
      </c>
      <c r="F25" s="19">
        <v>2990000</v>
      </c>
      <c r="G25" s="24">
        <v>28425.93</v>
      </c>
      <c r="H25" s="24">
        <v>1.42</v>
      </c>
      <c r="I25" s="31"/>
      <c r="J25" s="31"/>
      <c r="K25" s="35"/>
    </row>
    <row r="26" spans="2:11" x14ac:dyDescent="0.35">
      <c r="B26" s="8" t="s">
        <v>90</v>
      </c>
      <c r="C26" s="57" t="s">
        <v>91</v>
      </c>
      <c r="D26" s="54" t="s">
        <v>92</v>
      </c>
      <c r="E26" s="6" t="s">
        <v>67</v>
      </c>
      <c r="F26" s="19">
        <v>579000</v>
      </c>
      <c r="G26" s="24">
        <v>27639.14</v>
      </c>
      <c r="H26" s="24">
        <v>1.38</v>
      </c>
      <c r="I26" s="31"/>
      <c r="J26" s="31"/>
      <c r="K26" s="35"/>
    </row>
    <row r="27" spans="2:11" x14ac:dyDescent="0.35">
      <c r="B27" s="8" t="s">
        <v>76</v>
      </c>
      <c r="C27" s="57" t="s">
        <v>77</v>
      </c>
      <c r="D27" s="54" t="s">
        <v>78</v>
      </c>
      <c r="E27" s="6" t="s">
        <v>43</v>
      </c>
      <c r="F27" s="19">
        <v>3800000</v>
      </c>
      <c r="G27" s="24">
        <v>26174.400000000001</v>
      </c>
      <c r="H27" s="24">
        <v>1.31</v>
      </c>
      <c r="I27" s="31"/>
      <c r="J27" s="31"/>
      <c r="K27" s="35"/>
    </row>
    <row r="28" spans="2:11" x14ac:dyDescent="0.35">
      <c r="B28" s="8" t="s">
        <v>161</v>
      </c>
      <c r="C28" s="57" t="s">
        <v>162</v>
      </c>
      <c r="D28" s="54" t="s">
        <v>163</v>
      </c>
      <c r="E28" s="6" t="s">
        <v>164</v>
      </c>
      <c r="F28" s="19">
        <v>1025000</v>
      </c>
      <c r="G28" s="24">
        <v>25262.15</v>
      </c>
      <c r="H28" s="24">
        <v>1.26</v>
      </c>
      <c r="I28" s="31"/>
      <c r="J28" s="31"/>
      <c r="K28" s="35"/>
    </row>
    <row r="29" spans="2:11" x14ac:dyDescent="0.35">
      <c r="B29" s="8" t="s">
        <v>259</v>
      </c>
      <c r="C29" s="57" t="s">
        <v>260</v>
      </c>
      <c r="D29" s="54" t="s">
        <v>261</v>
      </c>
      <c r="E29" s="6" t="s">
        <v>262</v>
      </c>
      <c r="F29" s="19">
        <v>1291895</v>
      </c>
      <c r="G29" s="24">
        <v>25142.21</v>
      </c>
      <c r="H29" s="24">
        <v>1.26</v>
      </c>
      <c r="I29" s="31"/>
      <c r="J29" s="31"/>
      <c r="K29" s="35"/>
    </row>
    <row r="30" spans="2:11" x14ac:dyDescent="0.35">
      <c r="B30" s="8" t="s">
        <v>128</v>
      </c>
      <c r="C30" s="57" t="s">
        <v>129</v>
      </c>
      <c r="D30" s="54" t="s">
        <v>130</v>
      </c>
      <c r="E30" s="6" t="s">
        <v>131</v>
      </c>
      <c r="F30" s="19">
        <v>4741804</v>
      </c>
      <c r="G30" s="24">
        <v>23419.77</v>
      </c>
      <c r="H30" s="24">
        <v>1.17</v>
      </c>
      <c r="I30" s="31"/>
      <c r="J30" s="31"/>
      <c r="K30" s="35"/>
    </row>
    <row r="31" spans="2:11" x14ac:dyDescent="0.35">
      <c r="B31" s="8" t="s">
        <v>87</v>
      </c>
      <c r="C31" s="57" t="s">
        <v>88</v>
      </c>
      <c r="D31" s="54" t="s">
        <v>89</v>
      </c>
      <c r="E31" s="6" t="s">
        <v>50</v>
      </c>
      <c r="F31" s="19">
        <v>490000</v>
      </c>
      <c r="G31" s="24">
        <v>22863.16</v>
      </c>
      <c r="H31" s="24">
        <v>1.1399999999999999</v>
      </c>
      <c r="I31" s="31"/>
      <c r="J31" s="31"/>
      <c r="K31" s="35"/>
    </row>
    <row r="32" spans="2:11" x14ac:dyDescent="0.35">
      <c r="B32" s="8" t="s">
        <v>543</v>
      </c>
      <c r="C32" s="57" t="s">
        <v>544</v>
      </c>
      <c r="D32" s="54" t="s">
        <v>545</v>
      </c>
      <c r="E32" s="6" t="s">
        <v>146</v>
      </c>
      <c r="F32" s="19">
        <v>2321154</v>
      </c>
      <c r="G32" s="24">
        <v>22703.21</v>
      </c>
      <c r="H32" s="24">
        <v>1.1299999999999999</v>
      </c>
      <c r="I32" s="31"/>
      <c r="J32" s="31"/>
      <c r="K32" s="35"/>
    </row>
    <row r="33" spans="2:11" x14ac:dyDescent="0.35">
      <c r="B33" s="8" t="s">
        <v>243</v>
      </c>
      <c r="C33" s="57" t="s">
        <v>244</v>
      </c>
      <c r="D33" s="54" t="s">
        <v>245</v>
      </c>
      <c r="E33" s="6" t="s">
        <v>246</v>
      </c>
      <c r="F33" s="19">
        <v>6622203</v>
      </c>
      <c r="G33" s="24">
        <v>21412.89</v>
      </c>
      <c r="H33" s="24">
        <v>1.07</v>
      </c>
      <c r="I33" s="31"/>
      <c r="J33" s="31"/>
      <c r="K33" s="35"/>
    </row>
    <row r="34" spans="2:11" x14ac:dyDescent="0.35">
      <c r="B34" s="8" t="s">
        <v>957</v>
      </c>
      <c r="C34" s="57" t="s">
        <v>958</v>
      </c>
      <c r="D34" s="54" t="s">
        <v>959</v>
      </c>
      <c r="E34" s="6" t="s">
        <v>71</v>
      </c>
      <c r="F34" s="19">
        <v>880275</v>
      </c>
      <c r="G34" s="24">
        <v>20304.86</v>
      </c>
      <c r="H34" s="24">
        <v>1.01</v>
      </c>
      <c r="I34" s="31"/>
      <c r="J34" s="31"/>
      <c r="K34" s="35"/>
    </row>
    <row r="35" spans="2:11" x14ac:dyDescent="0.35">
      <c r="B35" s="8" t="s">
        <v>2039</v>
      </c>
      <c r="C35" s="57" t="s">
        <v>2040</v>
      </c>
      <c r="D35" s="54" t="s">
        <v>2041</v>
      </c>
      <c r="E35" s="6" t="s">
        <v>71</v>
      </c>
      <c r="F35" s="19">
        <v>9835227</v>
      </c>
      <c r="G35" s="24">
        <v>19863.22</v>
      </c>
      <c r="H35" s="24">
        <v>0.99</v>
      </c>
      <c r="I35" s="31"/>
      <c r="J35" s="31"/>
      <c r="K35" s="35"/>
    </row>
    <row r="36" spans="2:11" x14ac:dyDescent="0.35">
      <c r="B36" s="8" t="s">
        <v>108</v>
      </c>
      <c r="C36" s="57" t="s">
        <v>109</v>
      </c>
      <c r="D36" s="54" t="s">
        <v>110</v>
      </c>
      <c r="E36" s="6" t="s">
        <v>111</v>
      </c>
      <c r="F36" s="19">
        <v>47952</v>
      </c>
      <c r="G36" s="24">
        <v>19428.21</v>
      </c>
      <c r="H36" s="24">
        <v>0.97</v>
      </c>
      <c r="I36" s="31"/>
      <c r="J36" s="31"/>
      <c r="K36" s="35"/>
    </row>
    <row r="37" spans="2:11" x14ac:dyDescent="0.35">
      <c r="B37" s="8" t="s">
        <v>549</v>
      </c>
      <c r="C37" s="57" t="s">
        <v>550</v>
      </c>
      <c r="D37" s="54" t="s">
        <v>551</v>
      </c>
      <c r="E37" s="6" t="s">
        <v>86</v>
      </c>
      <c r="F37" s="19">
        <v>1124923</v>
      </c>
      <c r="G37" s="24">
        <v>19021.89</v>
      </c>
      <c r="H37" s="24">
        <v>0.95</v>
      </c>
      <c r="I37" s="31"/>
      <c r="J37" s="31"/>
      <c r="K37" s="35"/>
    </row>
    <row r="38" spans="2:11" x14ac:dyDescent="0.35">
      <c r="B38" s="8" t="s">
        <v>396</v>
      </c>
      <c r="C38" s="57" t="s">
        <v>397</v>
      </c>
      <c r="D38" s="54" t="s">
        <v>398</v>
      </c>
      <c r="E38" s="6" t="s">
        <v>135</v>
      </c>
      <c r="F38" s="19">
        <v>544951</v>
      </c>
      <c r="G38" s="24">
        <v>17118.27</v>
      </c>
      <c r="H38" s="24">
        <v>0.85</v>
      </c>
      <c r="I38" s="31"/>
      <c r="J38" s="31"/>
      <c r="K38" s="35"/>
    </row>
    <row r="39" spans="2:11" x14ac:dyDescent="0.35">
      <c r="B39" s="8" t="s">
        <v>294</v>
      </c>
      <c r="C39" s="57" t="s">
        <v>295</v>
      </c>
      <c r="D39" s="54" t="s">
        <v>296</v>
      </c>
      <c r="E39" s="6" t="s">
        <v>202</v>
      </c>
      <c r="F39" s="19">
        <v>6300000</v>
      </c>
      <c r="G39" s="24">
        <v>15740.55</v>
      </c>
      <c r="H39" s="24">
        <v>0.79</v>
      </c>
      <c r="I39" s="31"/>
      <c r="J39" s="31"/>
      <c r="K39" s="35"/>
    </row>
    <row r="40" spans="2:11" x14ac:dyDescent="0.35">
      <c r="B40" s="8" t="s">
        <v>901</v>
      </c>
      <c r="C40" s="57" t="s">
        <v>902</v>
      </c>
      <c r="D40" s="54" t="s">
        <v>903</v>
      </c>
      <c r="E40" s="6" t="s">
        <v>146</v>
      </c>
      <c r="F40" s="19">
        <v>2950000</v>
      </c>
      <c r="G40" s="24">
        <v>15370.98</v>
      </c>
      <c r="H40" s="24">
        <v>0.77</v>
      </c>
      <c r="I40" s="31"/>
      <c r="J40" s="31"/>
      <c r="K40" s="35"/>
    </row>
    <row r="41" spans="2:11" x14ac:dyDescent="0.35">
      <c r="B41" s="8" t="s">
        <v>997</v>
      </c>
      <c r="C41" s="57" t="s">
        <v>998</v>
      </c>
      <c r="D41" s="54" t="s">
        <v>999</v>
      </c>
      <c r="E41" s="6" t="s">
        <v>135</v>
      </c>
      <c r="F41" s="19">
        <v>1802000</v>
      </c>
      <c r="G41" s="24">
        <v>14986.33</v>
      </c>
      <c r="H41" s="24">
        <v>0.75</v>
      </c>
      <c r="I41" s="31"/>
      <c r="J41" s="31"/>
      <c r="K41" s="35"/>
    </row>
    <row r="42" spans="2:11" x14ac:dyDescent="0.35">
      <c r="B42" s="8" t="s">
        <v>2042</v>
      </c>
      <c r="C42" s="57" t="s">
        <v>2043</v>
      </c>
      <c r="D42" s="54" t="s">
        <v>2044</v>
      </c>
      <c r="E42" s="6" t="s">
        <v>150</v>
      </c>
      <c r="F42" s="19">
        <v>4836000</v>
      </c>
      <c r="G42" s="24">
        <v>14631.32</v>
      </c>
      <c r="H42" s="24">
        <v>0.73</v>
      </c>
      <c r="I42" s="31"/>
      <c r="J42" s="31"/>
      <c r="K42" s="35"/>
    </row>
    <row r="43" spans="2:11" x14ac:dyDescent="0.35">
      <c r="B43" s="8" t="s">
        <v>985</v>
      </c>
      <c r="C43" s="57" t="s">
        <v>986</v>
      </c>
      <c r="D43" s="54" t="s">
        <v>987</v>
      </c>
      <c r="E43" s="6" t="s">
        <v>111</v>
      </c>
      <c r="F43" s="19">
        <v>1590028</v>
      </c>
      <c r="G43" s="24">
        <v>12745.66</v>
      </c>
      <c r="H43" s="24">
        <v>0.64</v>
      </c>
      <c r="I43" s="31"/>
      <c r="J43" s="31"/>
      <c r="K43" s="35"/>
    </row>
    <row r="44" spans="2:11" x14ac:dyDescent="0.35">
      <c r="B44" s="8" t="s">
        <v>79</v>
      </c>
      <c r="C44" s="57" t="s">
        <v>80</v>
      </c>
      <c r="D44" s="54" t="s">
        <v>81</v>
      </c>
      <c r="E44" s="6" t="s">
        <v>82</v>
      </c>
      <c r="F44" s="19">
        <v>898032</v>
      </c>
      <c r="G44" s="24">
        <v>12579.18</v>
      </c>
      <c r="H44" s="24">
        <v>0.63</v>
      </c>
      <c r="I44" s="31"/>
      <c r="J44" s="31"/>
      <c r="K44" s="35"/>
    </row>
    <row r="45" spans="2:11" x14ac:dyDescent="0.35">
      <c r="B45" s="8" t="s">
        <v>973</v>
      </c>
      <c r="C45" s="57" t="s">
        <v>974</v>
      </c>
      <c r="D45" s="54" t="s">
        <v>975</v>
      </c>
      <c r="E45" s="6" t="s">
        <v>215</v>
      </c>
      <c r="F45" s="19">
        <v>8000000</v>
      </c>
      <c r="G45" s="24">
        <v>12474.4</v>
      </c>
      <c r="H45" s="24">
        <v>0.62</v>
      </c>
      <c r="I45" s="31"/>
      <c r="J45" s="31"/>
      <c r="K45" s="35"/>
    </row>
    <row r="46" spans="2:11" x14ac:dyDescent="0.35">
      <c r="B46" s="8" t="s">
        <v>2045</v>
      </c>
      <c r="C46" s="57" t="s">
        <v>2046</v>
      </c>
      <c r="D46" s="54" t="s">
        <v>2047</v>
      </c>
      <c r="E46" s="6" t="s">
        <v>43</v>
      </c>
      <c r="F46" s="19">
        <v>8274501</v>
      </c>
      <c r="G46" s="24">
        <v>12229.71</v>
      </c>
      <c r="H46" s="24">
        <v>0.61</v>
      </c>
      <c r="I46" s="31"/>
      <c r="J46" s="31"/>
      <c r="K46" s="35"/>
    </row>
    <row r="47" spans="2:11" x14ac:dyDescent="0.35">
      <c r="B47" s="8" t="s">
        <v>2048</v>
      </c>
      <c r="C47" s="57" t="s">
        <v>2049</v>
      </c>
      <c r="D47" s="54" t="s">
        <v>2050</v>
      </c>
      <c r="E47" s="6" t="s">
        <v>433</v>
      </c>
      <c r="F47" s="19">
        <v>13881591</v>
      </c>
      <c r="G47" s="24">
        <v>12061.71</v>
      </c>
      <c r="H47" s="24">
        <v>0.6</v>
      </c>
      <c r="I47" s="31"/>
      <c r="J47" s="31"/>
      <c r="K47" s="35"/>
    </row>
    <row r="48" spans="2:11" x14ac:dyDescent="0.35">
      <c r="B48" s="8" t="s">
        <v>821</v>
      </c>
      <c r="C48" s="57" t="s">
        <v>822</v>
      </c>
      <c r="D48" s="54" t="s">
        <v>823</v>
      </c>
      <c r="E48" s="6" t="s">
        <v>150</v>
      </c>
      <c r="F48" s="19">
        <v>3500000</v>
      </c>
      <c r="G48" s="24">
        <v>10830.75</v>
      </c>
      <c r="H48" s="24">
        <v>0.54</v>
      </c>
      <c r="I48" s="31"/>
      <c r="J48" s="31"/>
      <c r="K48" s="35"/>
    </row>
    <row r="49" spans="2:11" x14ac:dyDescent="0.35">
      <c r="B49" s="8" t="s">
        <v>219</v>
      </c>
      <c r="C49" s="57" t="s">
        <v>220</v>
      </c>
      <c r="D49" s="54" t="s">
        <v>221</v>
      </c>
      <c r="E49" s="6" t="s">
        <v>150</v>
      </c>
      <c r="F49" s="19">
        <v>1980000</v>
      </c>
      <c r="G49" s="24">
        <v>9673.2900000000009</v>
      </c>
      <c r="H49" s="24">
        <v>0.48</v>
      </c>
      <c r="I49" s="31"/>
      <c r="J49" s="31"/>
      <c r="K49" s="35"/>
    </row>
    <row r="50" spans="2:11" x14ac:dyDescent="0.35">
      <c r="B50" s="8" t="s">
        <v>2051</v>
      </c>
      <c r="C50" s="57" t="s">
        <v>637</v>
      </c>
      <c r="D50" s="54" t="s">
        <v>2052</v>
      </c>
      <c r="E50" s="6" t="s">
        <v>82</v>
      </c>
      <c r="F50" s="19">
        <v>2456240</v>
      </c>
      <c r="G50" s="24">
        <v>8849.83</v>
      </c>
      <c r="H50" s="24">
        <v>0.44</v>
      </c>
      <c r="I50" s="31"/>
      <c r="J50" s="31"/>
      <c r="K50" s="35"/>
    </row>
    <row r="51" spans="2:11" x14ac:dyDescent="0.35">
      <c r="B51" s="8" t="s">
        <v>1044</v>
      </c>
      <c r="C51" s="57" t="s">
        <v>1045</v>
      </c>
      <c r="D51" s="54" t="s">
        <v>1046</v>
      </c>
      <c r="E51" s="6" t="s">
        <v>82</v>
      </c>
      <c r="F51" s="19">
        <v>462056</v>
      </c>
      <c r="G51" s="24">
        <v>8651.07</v>
      </c>
      <c r="H51" s="24">
        <v>0.43</v>
      </c>
      <c r="I51" s="31"/>
      <c r="J51" s="31"/>
      <c r="K51" s="35"/>
    </row>
    <row r="52" spans="2:11" x14ac:dyDescent="0.35">
      <c r="B52" s="8" t="s">
        <v>848</v>
      </c>
      <c r="C52" s="57" t="s">
        <v>849</v>
      </c>
      <c r="D52" s="54" t="s">
        <v>850</v>
      </c>
      <c r="E52" s="6" t="s">
        <v>851</v>
      </c>
      <c r="F52" s="19">
        <v>581396</v>
      </c>
      <c r="G52" s="24">
        <v>8509.31</v>
      </c>
      <c r="H52" s="24">
        <v>0.42</v>
      </c>
      <c r="I52" s="31"/>
      <c r="J52" s="31"/>
      <c r="K52" s="35"/>
    </row>
    <row r="53" spans="2:11" x14ac:dyDescent="0.35">
      <c r="B53" s="8" t="s">
        <v>284</v>
      </c>
      <c r="C53" s="57" t="s">
        <v>285</v>
      </c>
      <c r="D53" s="54" t="s">
        <v>286</v>
      </c>
      <c r="E53" s="6" t="s">
        <v>57</v>
      </c>
      <c r="F53" s="19">
        <v>837000</v>
      </c>
      <c r="G53" s="24">
        <v>8414.7800000000007</v>
      </c>
      <c r="H53" s="24">
        <v>0.42</v>
      </c>
      <c r="I53" s="31"/>
      <c r="J53" s="31"/>
      <c r="K53" s="35"/>
    </row>
    <row r="54" spans="2:11" x14ac:dyDescent="0.35">
      <c r="B54" s="8" t="s">
        <v>498</v>
      </c>
      <c r="C54" s="57" t="s">
        <v>499</v>
      </c>
      <c r="D54" s="54" t="s">
        <v>500</v>
      </c>
      <c r="E54" s="6" t="s">
        <v>316</v>
      </c>
      <c r="F54" s="19">
        <v>170000</v>
      </c>
      <c r="G54" s="24">
        <v>7812.27</v>
      </c>
      <c r="H54" s="24">
        <v>0.39</v>
      </c>
      <c r="I54" s="31"/>
      <c r="J54" s="31"/>
      <c r="K54" s="35"/>
    </row>
    <row r="55" spans="2:11" x14ac:dyDescent="0.35">
      <c r="B55" s="8" t="s">
        <v>478</v>
      </c>
      <c r="C55" s="57" t="s">
        <v>479</v>
      </c>
      <c r="D55" s="54" t="s">
        <v>480</v>
      </c>
      <c r="E55" s="6" t="s">
        <v>306</v>
      </c>
      <c r="F55" s="19">
        <v>823000</v>
      </c>
      <c r="G55" s="24">
        <v>7039.53</v>
      </c>
      <c r="H55" s="24">
        <v>0.35</v>
      </c>
      <c r="I55" s="31"/>
      <c r="J55" s="31"/>
      <c r="K55" s="35"/>
    </row>
    <row r="56" spans="2:11" x14ac:dyDescent="0.35">
      <c r="B56" s="8" t="s">
        <v>329</v>
      </c>
      <c r="C56" s="57" t="s">
        <v>330</v>
      </c>
      <c r="D56" s="54" t="s">
        <v>331</v>
      </c>
      <c r="E56" s="6" t="s">
        <v>150</v>
      </c>
      <c r="F56" s="19">
        <v>955748</v>
      </c>
      <c r="G56" s="24">
        <v>6812.09</v>
      </c>
      <c r="H56" s="24">
        <v>0.34</v>
      </c>
      <c r="I56" s="31"/>
      <c r="J56" s="31"/>
      <c r="K56" s="35"/>
    </row>
    <row r="57" spans="2:11" x14ac:dyDescent="0.35">
      <c r="B57" s="8" t="s">
        <v>345</v>
      </c>
      <c r="C57" s="57" t="s">
        <v>346</v>
      </c>
      <c r="D57" s="54" t="s">
        <v>347</v>
      </c>
      <c r="E57" s="6" t="s">
        <v>150</v>
      </c>
      <c r="F57" s="19">
        <v>1347099</v>
      </c>
      <c r="G57" s="24">
        <v>5754.81</v>
      </c>
      <c r="H57" s="24">
        <v>0.28999999999999998</v>
      </c>
      <c r="I57" s="31"/>
      <c r="J57" s="31"/>
      <c r="K57" s="35"/>
    </row>
    <row r="58" spans="2:11" x14ac:dyDescent="0.35">
      <c r="B58" s="8" t="s">
        <v>434</v>
      </c>
      <c r="C58" s="57" t="s">
        <v>435</v>
      </c>
      <c r="D58" s="54" t="s">
        <v>436</v>
      </c>
      <c r="E58" s="6" t="s">
        <v>135</v>
      </c>
      <c r="F58" s="19">
        <v>400000</v>
      </c>
      <c r="G58" s="24">
        <v>5751.4</v>
      </c>
      <c r="H58" s="24">
        <v>0.28999999999999998</v>
      </c>
      <c r="I58" s="31"/>
      <c r="J58" s="31"/>
      <c r="K58" s="35"/>
    </row>
    <row r="59" spans="2:11" x14ac:dyDescent="0.35">
      <c r="B59" s="8" t="s">
        <v>132</v>
      </c>
      <c r="C59" s="57" t="s">
        <v>133</v>
      </c>
      <c r="D59" s="54" t="s">
        <v>134</v>
      </c>
      <c r="E59" s="6" t="s">
        <v>135</v>
      </c>
      <c r="F59" s="19">
        <v>215000</v>
      </c>
      <c r="G59" s="24">
        <v>5319.53</v>
      </c>
      <c r="H59" s="24">
        <v>0.27</v>
      </c>
      <c r="I59" s="31"/>
      <c r="J59" s="31"/>
      <c r="K59" s="35"/>
    </row>
    <row r="60" spans="2:11" x14ac:dyDescent="0.35">
      <c r="B60" s="8" t="s">
        <v>2053</v>
      </c>
      <c r="C60" s="57" t="s">
        <v>2054</v>
      </c>
      <c r="D60" s="54" t="s">
        <v>2055</v>
      </c>
      <c r="E60" s="6" t="s">
        <v>135</v>
      </c>
      <c r="F60" s="19">
        <v>543000</v>
      </c>
      <c r="G60" s="24">
        <v>4578.8500000000004</v>
      </c>
      <c r="H60" s="24">
        <v>0.23</v>
      </c>
      <c r="I60" s="31"/>
      <c r="J60" s="31"/>
      <c r="K60" s="35"/>
    </row>
    <row r="61" spans="2:11" x14ac:dyDescent="0.35">
      <c r="B61" s="8" t="s">
        <v>253</v>
      </c>
      <c r="C61" s="57" t="s">
        <v>254</v>
      </c>
      <c r="D61" s="54" t="s">
        <v>255</v>
      </c>
      <c r="E61" s="6" t="s">
        <v>131</v>
      </c>
      <c r="F61" s="19">
        <v>486024</v>
      </c>
      <c r="G61" s="24">
        <v>4538.9799999999996</v>
      </c>
      <c r="H61" s="24">
        <v>0.23</v>
      </c>
      <c r="I61" s="31"/>
      <c r="J61" s="31"/>
      <c r="K61" s="35"/>
    </row>
    <row r="62" spans="2:11" x14ac:dyDescent="0.35">
      <c r="B62" s="8" t="s">
        <v>172</v>
      </c>
      <c r="C62" s="57" t="s">
        <v>173</v>
      </c>
      <c r="D62" s="54" t="s">
        <v>174</v>
      </c>
      <c r="E62" s="6" t="s">
        <v>150</v>
      </c>
      <c r="F62" s="19">
        <v>482951</v>
      </c>
      <c r="G62" s="24">
        <v>4482.03</v>
      </c>
      <c r="H62" s="24">
        <v>0.22</v>
      </c>
      <c r="I62" s="31"/>
      <c r="J62" s="31"/>
      <c r="K62" s="35"/>
    </row>
    <row r="63" spans="2:11" x14ac:dyDescent="0.35">
      <c r="B63" s="8" t="s">
        <v>372</v>
      </c>
      <c r="C63" s="57" t="s">
        <v>373</v>
      </c>
      <c r="D63" s="54" t="s">
        <v>374</v>
      </c>
      <c r="E63" s="6" t="s">
        <v>50</v>
      </c>
      <c r="F63" s="19">
        <v>498301</v>
      </c>
      <c r="G63" s="24">
        <v>4028.51</v>
      </c>
      <c r="H63" s="24">
        <v>0.2</v>
      </c>
      <c r="I63" s="31"/>
      <c r="J63" s="31"/>
      <c r="K63" s="35"/>
    </row>
    <row r="64" spans="2:11" x14ac:dyDescent="0.35">
      <c r="B64" s="8" t="s">
        <v>228</v>
      </c>
      <c r="C64" s="57" t="s">
        <v>229</v>
      </c>
      <c r="D64" s="54" t="s">
        <v>230</v>
      </c>
      <c r="E64" s="6" t="s">
        <v>96</v>
      </c>
      <c r="F64" s="19">
        <v>251171</v>
      </c>
      <c r="G64" s="24">
        <v>3900.18</v>
      </c>
      <c r="H64" s="24">
        <v>0.19</v>
      </c>
      <c r="I64" s="31"/>
      <c r="J64" s="31"/>
      <c r="K64" s="35"/>
    </row>
    <row r="65" spans="2:11" x14ac:dyDescent="0.35">
      <c r="B65" s="8" t="s">
        <v>785</v>
      </c>
      <c r="C65" s="57" t="s">
        <v>786</v>
      </c>
      <c r="D65" s="54" t="s">
        <v>787</v>
      </c>
      <c r="E65" s="6" t="s">
        <v>150</v>
      </c>
      <c r="F65" s="19">
        <v>1400000</v>
      </c>
      <c r="G65" s="24">
        <v>3649.1</v>
      </c>
      <c r="H65" s="24">
        <v>0.18</v>
      </c>
      <c r="I65" s="31"/>
      <c r="J65" s="31"/>
      <c r="K65" s="35"/>
    </row>
    <row r="66" spans="2:11" x14ac:dyDescent="0.35">
      <c r="B66" s="8" t="s">
        <v>402</v>
      </c>
      <c r="C66" s="57" t="s">
        <v>403</v>
      </c>
      <c r="D66" s="54" t="s">
        <v>404</v>
      </c>
      <c r="E66" s="6" t="s">
        <v>341</v>
      </c>
      <c r="F66" s="19">
        <v>2100000</v>
      </c>
      <c r="G66" s="24">
        <v>3276.84</v>
      </c>
      <c r="H66" s="24">
        <v>0.16</v>
      </c>
      <c r="I66" s="31"/>
      <c r="J66" s="31"/>
      <c r="K66" s="35"/>
    </row>
    <row r="67" spans="2:11" x14ac:dyDescent="0.35">
      <c r="B67" s="8" t="s">
        <v>300</v>
      </c>
      <c r="C67" s="57" t="s">
        <v>301</v>
      </c>
      <c r="D67" s="54" t="s">
        <v>302</v>
      </c>
      <c r="E67" s="6" t="s">
        <v>290</v>
      </c>
      <c r="F67" s="19">
        <v>9417</v>
      </c>
      <c r="G67" s="24">
        <v>3173.68</v>
      </c>
      <c r="H67" s="24">
        <v>0.16</v>
      </c>
      <c r="I67" s="31"/>
      <c r="J67" s="31"/>
      <c r="K67" s="35"/>
    </row>
    <row r="68" spans="2:11" x14ac:dyDescent="0.35">
      <c r="B68" s="8" t="s">
        <v>158</v>
      </c>
      <c r="C68" s="57" t="s">
        <v>159</v>
      </c>
      <c r="D68" s="54" t="s">
        <v>160</v>
      </c>
      <c r="E68" s="6" t="s">
        <v>139</v>
      </c>
      <c r="F68" s="19">
        <v>95195</v>
      </c>
      <c r="G68" s="24">
        <v>3092.41</v>
      </c>
      <c r="H68" s="24">
        <v>0.15</v>
      </c>
      <c r="I68" s="31"/>
      <c r="J68" s="31"/>
      <c r="K68" s="35"/>
    </row>
    <row r="69" spans="2:11" x14ac:dyDescent="0.35">
      <c r="B69" s="8" t="s">
        <v>481</v>
      </c>
      <c r="C69" s="57" t="s">
        <v>482</v>
      </c>
      <c r="D69" s="54" t="s">
        <v>483</v>
      </c>
      <c r="E69" s="6" t="s">
        <v>111</v>
      </c>
      <c r="F69" s="19">
        <v>346723</v>
      </c>
      <c r="G69" s="24">
        <v>2820.76</v>
      </c>
      <c r="H69" s="24">
        <v>0.14000000000000001</v>
      </c>
      <c r="I69" s="31"/>
      <c r="J69" s="31"/>
      <c r="K69" s="35"/>
    </row>
    <row r="70" spans="2:11" x14ac:dyDescent="0.35">
      <c r="B70" s="8" t="s">
        <v>2056</v>
      </c>
      <c r="C70" s="57" t="s">
        <v>2057</v>
      </c>
      <c r="D70" s="54" t="s">
        <v>2058</v>
      </c>
      <c r="E70" s="6" t="s">
        <v>123</v>
      </c>
      <c r="F70" s="19">
        <v>1981959</v>
      </c>
      <c r="G70" s="24">
        <v>2689.91</v>
      </c>
      <c r="H70" s="24">
        <v>0.13</v>
      </c>
      <c r="I70" s="31"/>
      <c r="J70" s="31"/>
      <c r="K70" s="35"/>
    </row>
    <row r="71" spans="2:11" x14ac:dyDescent="0.35">
      <c r="B71" s="8" t="s">
        <v>247</v>
      </c>
      <c r="C71" s="57" t="s">
        <v>248</v>
      </c>
      <c r="D71" s="54" t="s">
        <v>249</v>
      </c>
      <c r="E71" s="6" t="s">
        <v>131</v>
      </c>
      <c r="F71" s="19">
        <v>18115</v>
      </c>
      <c r="G71" s="24">
        <v>1982.13</v>
      </c>
      <c r="H71" s="24">
        <v>0.1</v>
      </c>
      <c r="I71" s="31"/>
      <c r="J71" s="31"/>
      <c r="K71" s="35"/>
    </row>
    <row r="72" spans="2:11" x14ac:dyDescent="0.35">
      <c r="B72" s="8" t="s">
        <v>2059</v>
      </c>
      <c r="C72" s="57" t="s">
        <v>2060</v>
      </c>
      <c r="D72" s="54" t="s">
        <v>2061</v>
      </c>
      <c r="E72" s="6" t="s">
        <v>135</v>
      </c>
      <c r="F72" s="19">
        <v>343270</v>
      </c>
      <c r="G72" s="24">
        <v>1394.02</v>
      </c>
      <c r="H72" s="24">
        <v>7.0000000000000007E-2</v>
      </c>
      <c r="I72" s="31"/>
      <c r="J72" s="31"/>
      <c r="K72" s="35"/>
    </row>
    <row r="73" spans="2:11" x14ac:dyDescent="0.35">
      <c r="B73" s="8" t="s">
        <v>868</v>
      </c>
      <c r="C73" s="57" t="s">
        <v>869</v>
      </c>
      <c r="D73" s="54" t="s">
        <v>870</v>
      </c>
      <c r="E73" s="6" t="s">
        <v>146</v>
      </c>
      <c r="F73" s="19">
        <v>85836</v>
      </c>
      <c r="G73" s="24">
        <v>441.24</v>
      </c>
      <c r="H73" s="24">
        <v>0.02</v>
      </c>
      <c r="I73" s="31"/>
      <c r="J73" s="31"/>
      <c r="K73" s="35"/>
    </row>
    <row r="74" spans="2:11" x14ac:dyDescent="0.35">
      <c r="C74" s="58" t="s">
        <v>175</v>
      </c>
      <c r="D74" s="54"/>
      <c r="E74" s="6"/>
      <c r="F74" s="19"/>
      <c r="G74" s="25">
        <v>1713003.05</v>
      </c>
      <c r="H74" s="25">
        <v>85.5</v>
      </c>
      <c r="I74" s="31"/>
      <c r="J74" s="31"/>
      <c r="K74" s="35"/>
    </row>
    <row r="75" spans="2:11" x14ac:dyDescent="0.35">
      <c r="C75" s="57"/>
      <c r="D75" s="54"/>
      <c r="E75" s="6"/>
      <c r="F75" s="19"/>
      <c r="G75" s="24"/>
      <c r="H75" s="24"/>
      <c r="I75" s="31"/>
      <c r="J75" s="31"/>
      <c r="K75" s="35"/>
    </row>
    <row r="76" spans="2:11" x14ac:dyDescent="0.35">
      <c r="C76" s="58" t="s">
        <v>3</v>
      </c>
      <c r="D76" s="54"/>
      <c r="E76" s="6"/>
      <c r="F76" s="19"/>
      <c r="G76" s="24" t="s">
        <v>2</v>
      </c>
      <c r="H76" s="24" t="s">
        <v>2</v>
      </c>
      <c r="I76" s="31"/>
      <c r="J76" s="31"/>
      <c r="K76" s="35"/>
    </row>
    <row r="77" spans="2:11" x14ac:dyDescent="0.35">
      <c r="C77" s="57"/>
      <c r="D77" s="54"/>
      <c r="E77" s="6"/>
      <c r="F77" s="19"/>
      <c r="G77" s="24"/>
      <c r="H77" s="24"/>
      <c r="I77" s="31"/>
      <c r="J77" s="31"/>
      <c r="K77" s="35"/>
    </row>
    <row r="78" spans="2:11" x14ac:dyDescent="0.35">
      <c r="C78" s="59" t="s">
        <v>4</v>
      </c>
      <c r="D78" s="54"/>
      <c r="E78" s="6"/>
      <c r="F78" s="19"/>
      <c r="G78" s="24"/>
      <c r="H78" s="24"/>
      <c r="I78" s="31"/>
      <c r="J78" s="31"/>
      <c r="K78" s="35"/>
    </row>
    <row r="79" spans="2:11" x14ac:dyDescent="0.35">
      <c r="B79" s="8" t="s">
        <v>883</v>
      </c>
      <c r="C79" s="57" t="s">
        <v>884</v>
      </c>
      <c r="D79" s="54" t="s">
        <v>885</v>
      </c>
      <c r="E79" s="6" t="s">
        <v>115</v>
      </c>
      <c r="F79" s="19">
        <v>600000</v>
      </c>
      <c r="G79" s="24">
        <v>43698.55</v>
      </c>
      <c r="H79" s="24">
        <v>2.1800000000000002</v>
      </c>
      <c r="I79" s="31"/>
      <c r="J79" s="31"/>
      <c r="K79" s="35"/>
    </row>
    <row r="80" spans="2:11" x14ac:dyDescent="0.35">
      <c r="B80" s="8" t="s">
        <v>889</v>
      </c>
      <c r="C80" s="57" t="s">
        <v>890</v>
      </c>
      <c r="D80" s="54" t="s">
        <v>891</v>
      </c>
      <c r="E80" s="6" t="s">
        <v>50</v>
      </c>
      <c r="F80" s="19">
        <v>246000</v>
      </c>
      <c r="G80" s="24">
        <v>36611.129999999997</v>
      </c>
      <c r="H80" s="24">
        <v>1.83</v>
      </c>
      <c r="I80" s="31"/>
      <c r="J80" s="31"/>
      <c r="K80" s="35"/>
    </row>
    <row r="81" spans="2:11" x14ac:dyDescent="0.35">
      <c r="B81" s="8" t="s">
        <v>367</v>
      </c>
      <c r="C81" s="57" t="s">
        <v>368</v>
      </c>
      <c r="D81" s="54" t="s">
        <v>369</v>
      </c>
      <c r="E81" s="6" t="s">
        <v>115</v>
      </c>
      <c r="F81" s="19">
        <v>114400</v>
      </c>
      <c r="G81" s="24">
        <v>20611.169999999998</v>
      </c>
      <c r="H81" s="24">
        <v>1.03</v>
      </c>
      <c r="I81" s="31"/>
      <c r="J81" s="31"/>
      <c r="K81" s="35"/>
    </row>
    <row r="82" spans="2:11" x14ac:dyDescent="0.35">
      <c r="B82" s="8" t="s">
        <v>183</v>
      </c>
      <c r="C82" s="57" t="s">
        <v>184</v>
      </c>
      <c r="D82" s="54" t="s">
        <v>185</v>
      </c>
      <c r="E82" s="6" t="s">
        <v>50</v>
      </c>
      <c r="F82" s="19">
        <v>57400</v>
      </c>
      <c r="G82" s="24">
        <v>19916.169999999998</v>
      </c>
      <c r="H82" s="24">
        <v>0.99</v>
      </c>
      <c r="I82" s="31"/>
      <c r="J82" s="31"/>
      <c r="K82" s="35"/>
    </row>
    <row r="83" spans="2:11" x14ac:dyDescent="0.35">
      <c r="C83" s="58" t="s">
        <v>175</v>
      </c>
      <c r="D83" s="54"/>
      <c r="E83" s="6"/>
      <c r="F83" s="19"/>
      <c r="G83" s="25">
        <v>120837.02</v>
      </c>
      <c r="H83" s="25">
        <v>6.03</v>
      </c>
      <c r="I83" s="31"/>
      <c r="J83" s="31"/>
      <c r="K83" s="35"/>
    </row>
    <row r="84" spans="2:11" x14ac:dyDescent="0.35">
      <c r="C84" s="57"/>
      <c r="D84" s="54"/>
      <c r="E84" s="6"/>
      <c r="F84" s="19"/>
      <c r="G84" s="24"/>
      <c r="H84" s="24"/>
      <c r="I84" s="31"/>
      <c r="J84" s="31"/>
      <c r="K84" s="35"/>
    </row>
    <row r="85" spans="2:11" x14ac:dyDescent="0.35">
      <c r="C85" s="58" t="s">
        <v>5</v>
      </c>
      <c r="D85" s="54"/>
      <c r="E85" s="6"/>
      <c r="F85" s="19"/>
      <c r="G85" s="24"/>
      <c r="H85" s="24"/>
      <c r="I85" s="31"/>
      <c r="J85" s="31"/>
      <c r="K85" s="35"/>
    </row>
    <row r="86" spans="2:11" x14ac:dyDescent="0.35">
      <c r="C86" s="57"/>
      <c r="D86" s="54"/>
      <c r="E86" s="6"/>
      <c r="F86" s="19"/>
      <c r="G86" s="24"/>
      <c r="H86" s="24"/>
      <c r="I86" s="31"/>
      <c r="J86" s="31"/>
      <c r="K86" s="35"/>
    </row>
    <row r="87" spans="2:11" x14ac:dyDescent="0.35">
      <c r="C87" s="58" t="s">
        <v>6</v>
      </c>
      <c r="D87" s="54"/>
      <c r="E87" s="6"/>
      <c r="F87" s="19"/>
      <c r="G87" s="24" t="s">
        <v>2</v>
      </c>
      <c r="H87" s="24" t="s">
        <v>2</v>
      </c>
      <c r="I87" s="31"/>
      <c r="J87" s="31"/>
      <c r="K87" s="35"/>
    </row>
    <row r="88" spans="2:11" x14ac:dyDescent="0.35">
      <c r="C88" s="57"/>
      <c r="D88" s="54"/>
      <c r="E88" s="6"/>
      <c r="F88" s="19"/>
      <c r="G88" s="24"/>
      <c r="H88" s="24"/>
      <c r="I88" s="31"/>
      <c r="J88" s="31"/>
      <c r="K88" s="35"/>
    </row>
    <row r="89" spans="2:11" x14ac:dyDescent="0.35">
      <c r="C89" s="58" t="s">
        <v>7</v>
      </c>
      <c r="D89" s="54"/>
      <c r="E89" s="6"/>
      <c r="F89" s="19"/>
      <c r="G89" s="24" t="s">
        <v>2</v>
      </c>
      <c r="H89" s="24" t="s">
        <v>2</v>
      </c>
      <c r="I89" s="31"/>
      <c r="J89" s="31"/>
      <c r="K89" s="35"/>
    </row>
    <row r="90" spans="2:11" x14ac:dyDescent="0.35">
      <c r="C90" s="57"/>
      <c r="D90" s="54"/>
      <c r="E90" s="6"/>
      <c r="F90" s="19"/>
      <c r="G90" s="24"/>
      <c r="H90" s="24"/>
      <c r="I90" s="31"/>
      <c r="J90" s="31"/>
      <c r="K90" s="35"/>
    </row>
    <row r="91" spans="2:11" x14ac:dyDescent="0.35">
      <c r="C91" s="58" t="s">
        <v>8</v>
      </c>
      <c r="D91" s="54"/>
      <c r="E91" s="6"/>
      <c r="F91" s="19"/>
      <c r="G91" s="24" t="s">
        <v>2</v>
      </c>
      <c r="H91" s="24" t="s">
        <v>2</v>
      </c>
      <c r="I91" s="31"/>
      <c r="J91" s="31"/>
      <c r="K91" s="35"/>
    </row>
    <row r="92" spans="2:11" x14ac:dyDescent="0.35">
      <c r="C92" s="57"/>
      <c r="D92" s="54"/>
      <c r="E92" s="6"/>
      <c r="F92" s="19"/>
      <c r="G92" s="24"/>
      <c r="H92" s="24"/>
      <c r="I92" s="31"/>
      <c r="J92" s="31"/>
      <c r="K92" s="35"/>
    </row>
    <row r="93" spans="2:11" x14ac:dyDescent="0.35">
      <c r="C93" s="58" t="s">
        <v>9</v>
      </c>
      <c r="D93" s="54"/>
      <c r="E93" s="6"/>
      <c r="F93" s="19"/>
      <c r="G93" s="24" t="s">
        <v>2</v>
      </c>
      <c r="H93" s="24" t="s">
        <v>2</v>
      </c>
      <c r="I93" s="31"/>
      <c r="J93" s="31"/>
      <c r="K93" s="35"/>
    </row>
    <row r="94" spans="2:11" x14ac:dyDescent="0.35">
      <c r="C94" s="57"/>
      <c r="D94" s="54"/>
      <c r="E94" s="6"/>
      <c r="F94" s="19"/>
      <c r="G94" s="24"/>
      <c r="H94" s="24"/>
      <c r="I94" s="31"/>
      <c r="J94" s="31"/>
      <c r="K94" s="35"/>
    </row>
    <row r="95" spans="2:11" x14ac:dyDescent="0.35">
      <c r="C95" s="58" t="s">
        <v>10</v>
      </c>
      <c r="D95" s="54"/>
      <c r="E95" s="6"/>
      <c r="F95" s="19"/>
      <c r="G95" s="24" t="s">
        <v>2</v>
      </c>
      <c r="H95" s="24" t="s">
        <v>2</v>
      </c>
      <c r="I95" s="31"/>
      <c r="J95" s="31"/>
      <c r="K95" s="35"/>
    </row>
    <row r="96" spans="2:11" x14ac:dyDescent="0.35">
      <c r="C96" s="57"/>
      <c r="D96" s="54"/>
      <c r="E96" s="6"/>
      <c r="F96" s="19"/>
      <c r="G96" s="24"/>
      <c r="H96" s="24"/>
      <c r="I96" s="31"/>
      <c r="J96" s="31"/>
      <c r="K96" s="35"/>
    </row>
    <row r="97" spans="1:11" x14ac:dyDescent="0.35">
      <c r="A97" s="10"/>
      <c r="B97" s="28"/>
      <c r="C97" s="58" t="s">
        <v>11</v>
      </c>
      <c r="D97" s="54"/>
      <c r="E97" s="6"/>
      <c r="F97" s="19"/>
      <c r="G97" s="24"/>
      <c r="H97" s="24"/>
      <c r="I97" s="31"/>
      <c r="J97" s="31"/>
      <c r="K97" s="35"/>
    </row>
    <row r="98" spans="1:11" x14ac:dyDescent="0.35">
      <c r="A98" s="28"/>
      <c r="B98" s="28"/>
      <c r="C98" s="58" t="s">
        <v>13</v>
      </c>
      <c r="D98" s="54"/>
      <c r="E98" s="6"/>
      <c r="F98" s="19"/>
      <c r="G98" s="24" t="s">
        <v>2</v>
      </c>
      <c r="H98" s="24" t="s">
        <v>2</v>
      </c>
      <c r="I98" s="31"/>
      <c r="J98" s="31"/>
      <c r="K98" s="35"/>
    </row>
    <row r="99" spans="1:11" x14ac:dyDescent="0.35">
      <c r="A99" s="28"/>
      <c r="B99" s="28"/>
      <c r="C99" s="58"/>
      <c r="D99" s="54"/>
      <c r="E99" s="6"/>
      <c r="F99" s="19"/>
      <c r="G99" s="24"/>
      <c r="H99" s="24"/>
      <c r="I99" s="31"/>
      <c r="J99" s="31"/>
      <c r="K99" s="35"/>
    </row>
    <row r="100" spans="1:11" x14ac:dyDescent="0.35">
      <c r="A100" s="28"/>
      <c r="B100" s="28"/>
      <c r="C100" s="58" t="s">
        <v>14</v>
      </c>
      <c r="D100" s="54"/>
      <c r="E100" s="6"/>
      <c r="F100" s="19"/>
      <c r="G100" s="24" t="s">
        <v>2</v>
      </c>
      <c r="H100" s="24" t="s">
        <v>2</v>
      </c>
      <c r="I100" s="31"/>
      <c r="J100" s="31"/>
      <c r="K100" s="35"/>
    </row>
    <row r="101" spans="1:11" x14ac:dyDescent="0.35">
      <c r="A101" s="28"/>
      <c r="B101" s="28"/>
      <c r="C101" s="58"/>
      <c r="D101" s="54"/>
      <c r="E101" s="6"/>
      <c r="F101" s="19"/>
      <c r="G101" s="24"/>
      <c r="H101" s="24"/>
      <c r="I101" s="31"/>
      <c r="J101" s="31"/>
      <c r="K101" s="35"/>
    </row>
    <row r="102" spans="1:11" x14ac:dyDescent="0.35">
      <c r="C102" s="59" t="s">
        <v>15</v>
      </c>
      <c r="D102" s="54"/>
      <c r="E102" s="6"/>
      <c r="F102" s="19"/>
      <c r="G102" s="24"/>
      <c r="H102" s="24"/>
      <c r="I102" s="31"/>
      <c r="J102" s="31"/>
      <c r="K102" s="35"/>
    </row>
    <row r="103" spans="1:11" x14ac:dyDescent="0.35">
      <c r="B103" s="8" t="s">
        <v>186</v>
      </c>
      <c r="C103" s="57" t="s">
        <v>187</v>
      </c>
      <c r="D103" s="54" t="s">
        <v>188</v>
      </c>
      <c r="E103" s="6" t="s">
        <v>189</v>
      </c>
      <c r="F103" s="19">
        <v>3000000</v>
      </c>
      <c r="G103" s="24">
        <v>2950.22</v>
      </c>
      <c r="H103" s="24">
        <v>0.15</v>
      </c>
      <c r="I103" s="31">
        <v>6.4154</v>
      </c>
      <c r="J103" s="31"/>
      <c r="K103" s="35"/>
    </row>
    <row r="104" spans="1:11" x14ac:dyDescent="0.35">
      <c r="C104" s="58" t="s">
        <v>175</v>
      </c>
      <c r="D104" s="54"/>
      <c r="E104" s="6"/>
      <c r="F104" s="19"/>
      <c r="G104" s="25">
        <v>2950.22</v>
      </c>
      <c r="H104" s="25">
        <v>0.15</v>
      </c>
      <c r="I104" s="31"/>
      <c r="J104" s="31"/>
      <c r="K104" s="35"/>
    </row>
    <row r="105" spans="1:11" x14ac:dyDescent="0.35">
      <c r="C105" s="57"/>
      <c r="D105" s="54"/>
      <c r="E105" s="6"/>
      <c r="F105" s="19"/>
      <c r="G105" s="24"/>
      <c r="H105" s="24"/>
      <c r="I105" s="31"/>
      <c r="J105" s="31"/>
      <c r="K105" s="35"/>
    </row>
    <row r="106" spans="1:11" x14ac:dyDescent="0.35">
      <c r="C106" s="58" t="s">
        <v>16</v>
      </c>
      <c r="D106" s="54"/>
      <c r="E106" s="6"/>
      <c r="F106" s="19"/>
      <c r="G106" s="24" t="s">
        <v>2</v>
      </c>
      <c r="H106" s="24" t="s">
        <v>2</v>
      </c>
      <c r="I106" s="31"/>
      <c r="J106" s="31"/>
      <c r="K106" s="35"/>
    </row>
    <row r="107" spans="1:11" x14ac:dyDescent="0.35">
      <c r="C107" s="57"/>
      <c r="D107" s="54"/>
      <c r="E107" s="6"/>
      <c r="F107" s="19"/>
      <c r="G107" s="24"/>
      <c r="H107" s="24"/>
      <c r="I107" s="31"/>
      <c r="J107" s="31"/>
      <c r="K107" s="35"/>
    </row>
    <row r="108" spans="1:11" x14ac:dyDescent="0.35">
      <c r="C108" s="58" t="s">
        <v>17</v>
      </c>
      <c r="D108" s="54"/>
      <c r="E108" s="6"/>
      <c r="F108" s="19"/>
      <c r="G108" s="24" t="s">
        <v>2</v>
      </c>
      <c r="H108" s="24" t="s">
        <v>2</v>
      </c>
      <c r="I108" s="31"/>
      <c r="J108" s="31"/>
      <c r="K108" s="35"/>
    </row>
    <row r="109" spans="1:11" x14ac:dyDescent="0.35">
      <c r="C109" s="57"/>
      <c r="D109" s="54"/>
      <c r="E109" s="6"/>
      <c r="F109" s="19"/>
      <c r="G109" s="24"/>
      <c r="H109" s="24"/>
      <c r="I109" s="31"/>
      <c r="J109" s="31"/>
      <c r="K109" s="35"/>
    </row>
    <row r="110" spans="1:11" x14ac:dyDescent="0.35">
      <c r="A110" s="10"/>
      <c r="B110" s="28"/>
      <c r="C110" s="58" t="s">
        <v>18</v>
      </c>
      <c r="D110" s="54"/>
      <c r="E110" s="6"/>
      <c r="F110" s="19"/>
      <c r="G110" s="24"/>
      <c r="H110" s="24"/>
      <c r="I110" s="31"/>
      <c r="J110" s="31"/>
      <c r="K110" s="35"/>
    </row>
    <row r="111" spans="1:11" x14ac:dyDescent="0.35">
      <c r="A111" s="28"/>
      <c r="B111" s="28"/>
      <c r="C111" s="58" t="s">
        <v>19</v>
      </c>
      <c r="D111" s="54"/>
      <c r="E111" s="6"/>
      <c r="F111" s="19"/>
      <c r="G111" s="24" t="s">
        <v>2</v>
      </c>
      <c r="H111" s="24" t="s">
        <v>2</v>
      </c>
      <c r="I111" s="31"/>
      <c r="J111" s="31"/>
      <c r="K111" s="35"/>
    </row>
    <row r="112" spans="1:11" x14ac:dyDescent="0.35">
      <c r="A112" s="28"/>
      <c r="B112" s="28"/>
      <c r="C112" s="58"/>
      <c r="D112" s="54"/>
      <c r="E112" s="6"/>
      <c r="F112" s="19"/>
      <c r="G112" s="24"/>
      <c r="H112" s="24"/>
      <c r="I112" s="31"/>
      <c r="J112" s="31"/>
      <c r="K112" s="35"/>
    </row>
    <row r="113" spans="1:54" x14ac:dyDescent="0.35">
      <c r="A113" s="28"/>
      <c r="B113" s="28"/>
      <c r="C113" s="58" t="s">
        <v>20</v>
      </c>
      <c r="D113" s="54"/>
      <c r="E113" s="6"/>
      <c r="F113" s="19"/>
      <c r="G113" s="24" t="s">
        <v>2</v>
      </c>
      <c r="H113" s="24" t="s">
        <v>2</v>
      </c>
      <c r="I113" s="31"/>
      <c r="J113" s="31"/>
      <c r="K113" s="35"/>
    </row>
    <row r="114" spans="1:54" x14ac:dyDescent="0.35">
      <c r="A114" s="28"/>
      <c r="B114" s="28"/>
      <c r="C114" s="58"/>
      <c r="D114" s="54"/>
      <c r="E114" s="6"/>
      <c r="F114" s="19"/>
      <c r="G114" s="24"/>
      <c r="H114" s="24"/>
      <c r="I114" s="31"/>
      <c r="J114" s="31"/>
      <c r="K114" s="35"/>
    </row>
    <row r="115" spans="1:54" x14ac:dyDescent="0.35">
      <c r="A115" s="28"/>
      <c r="B115" s="28"/>
      <c r="C115" s="58" t="s">
        <v>21</v>
      </c>
      <c r="D115" s="54"/>
      <c r="E115" s="6"/>
      <c r="F115" s="19"/>
      <c r="G115" s="24" t="s">
        <v>2</v>
      </c>
      <c r="H115" s="24" t="s">
        <v>2</v>
      </c>
      <c r="I115" s="31"/>
      <c r="J115" s="31"/>
      <c r="K115" s="35"/>
    </row>
    <row r="116" spans="1:54" x14ac:dyDescent="0.35">
      <c r="A116" s="28"/>
      <c r="B116" s="28"/>
      <c r="C116" s="58"/>
      <c r="D116" s="54"/>
      <c r="E116" s="6"/>
      <c r="F116" s="19"/>
      <c r="G116" s="24"/>
      <c r="H116" s="24"/>
      <c r="I116" s="31"/>
      <c r="J116" s="31"/>
      <c r="K116" s="35"/>
    </row>
    <row r="117" spans="1:54" x14ac:dyDescent="0.35">
      <c r="A117" s="28"/>
      <c r="B117" s="28"/>
      <c r="C117" s="58" t="s">
        <v>22</v>
      </c>
      <c r="D117" s="54"/>
      <c r="E117" s="6"/>
      <c r="F117" s="19"/>
      <c r="G117" s="24" t="s">
        <v>2</v>
      </c>
      <c r="H117" s="24" t="s">
        <v>2</v>
      </c>
      <c r="I117" s="31"/>
      <c r="J117" s="31"/>
      <c r="K117" s="35"/>
    </row>
    <row r="118" spans="1:54" x14ac:dyDescent="0.35">
      <c r="A118" s="28"/>
      <c r="B118" s="28"/>
      <c r="C118" s="58"/>
      <c r="D118" s="54"/>
      <c r="E118" s="6"/>
      <c r="F118" s="19"/>
      <c r="G118" s="24"/>
      <c r="H118" s="24"/>
      <c r="I118" s="31"/>
      <c r="J118" s="31"/>
      <c r="K118" s="35"/>
    </row>
    <row r="119" spans="1:54" x14ac:dyDescent="0.35">
      <c r="A119" s="28"/>
      <c r="B119" s="28"/>
      <c r="C119" s="58" t="s">
        <v>23</v>
      </c>
      <c r="D119" s="54"/>
      <c r="E119" s="6"/>
      <c r="F119" s="19"/>
      <c r="G119" s="24" t="s">
        <v>2</v>
      </c>
      <c r="H119" s="24" t="s">
        <v>2</v>
      </c>
      <c r="I119" s="31"/>
      <c r="J119" s="31"/>
      <c r="K119" s="35"/>
    </row>
    <row r="120" spans="1:54" x14ac:dyDescent="0.35">
      <c r="A120" s="28"/>
      <c r="B120" s="28"/>
      <c r="C120" s="58"/>
      <c r="D120" s="54"/>
      <c r="E120" s="6"/>
      <c r="F120" s="19"/>
      <c r="G120" s="24"/>
      <c r="H120" s="24"/>
      <c r="I120" s="31"/>
      <c r="J120" s="31"/>
      <c r="K120" s="35"/>
    </row>
    <row r="121" spans="1:54" x14ac:dyDescent="0.35">
      <c r="C121" s="59" t="s">
        <v>24</v>
      </c>
      <c r="D121" s="54"/>
      <c r="E121" s="6"/>
      <c r="F121" s="19"/>
      <c r="G121" s="24"/>
      <c r="H121" s="24"/>
      <c r="I121" s="31"/>
      <c r="J121" s="31"/>
      <c r="K121" s="35"/>
    </row>
    <row r="122" spans="1:54" x14ac:dyDescent="0.35">
      <c r="B122" s="8" t="s">
        <v>190</v>
      </c>
      <c r="C122" s="57" t="s">
        <v>191</v>
      </c>
      <c r="D122" s="54"/>
      <c r="E122" s="6"/>
      <c r="F122" s="19"/>
      <c r="G122" s="24">
        <v>157729.04999999999</v>
      </c>
      <c r="H122" s="24">
        <v>7.87</v>
      </c>
      <c r="I122" s="31"/>
      <c r="J122" s="31"/>
      <c r="K122" s="35"/>
    </row>
    <row r="123" spans="1:54" x14ac:dyDescent="0.35">
      <c r="C123" s="58" t="s">
        <v>175</v>
      </c>
      <c r="D123" s="54"/>
      <c r="E123" s="6"/>
      <c r="F123" s="19"/>
      <c r="G123" s="25">
        <v>157729.04999999999</v>
      </c>
      <c r="H123" s="25">
        <v>7.87</v>
      </c>
      <c r="I123" s="31"/>
      <c r="J123" s="31"/>
      <c r="K123" s="35"/>
    </row>
    <row r="124" spans="1:54" x14ac:dyDescent="0.35">
      <c r="C124" s="57"/>
      <c r="D124" s="54"/>
      <c r="E124" s="6"/>
      <c r="F124" s="19"/>
      <c r="G124" s="24"/>
      <c r="H124" s="24"/>
      <c r="I124" s="31"/>
      <c r="J124" s="31"/>
      <c r="K124" s="35"/>
    </row>
    <row r="125" spans="1:54" x14ac:dyDescent="0.35">
      <c r="A125" s="10"/>
      <c r="B125" s="28"/>
      <c r="C125" s="58" t="s">
        <v>25</v>
      </c>
      <c r="D125" s="54"/>
      <c r="E125" s="6"/>
      <c r="F125" s="19"/>
      <c r="G125" s="24"/>
      <c r="H125" s="24"/>
      <c r="I125" s="31"/>
      <c r="J125" s="31"/>
      <c r="K125" s="35"/>
    </row>
    <row r="126" spans="1:54" s="2" customFormat="1" ht="13.5" x14ac:dyDescent="0.35">
      <c r="A126" s="28"/>
      <c r="B126" s="28"/>
      <c r="C126" s="57" t="s">
        <v>4926</v>
      </c>
      <c r="D126" s="54"/>
      <c r="E126" s="6"/>
      <c r="F126" s="19"/>
      <c r="G126" s="24">
        <v>365</v>
      </c>
      <c r="H126" s="24">
        <v>0.02</v>
      </c>
      <c r="I126" s="31"/>
      <c r="J126" s="31"/>
      <c r="K126" s="35"/>
      <c r="L126" s="3"/>
      <c r="AI126" s="3"/>
      <c r="AV126" s="3"/>
      <c r="AX126" s="3"/>
      <c r="BB126" s="3"/>
    </row>
    <row r="127" spans="1:54" x14ac:dyDescent="0.35">
      <c r="B127" s="8"/>
      <c r="C127" s="57" t="s">
        <v>192</v>
      </c>
      <c r="D127" s="54"/>
      <c r="E127" s="6"/>
      <c r="F127" s="19"/>
      <c r="G127" s="24">
        <v>8079.8899999999994</v>
      </c>
      <c r="H127" s="24">
        <v>0.42999999999999994</v>
      </c>
      <c r="I127" s="31"/>
      <c r="J127" s="31"/>
      <c r="K127" s="35"/>
    </row>
    <row r="128" spans="1:54" x14ac:dyDescent="0.35">
      <c r="C128" s="58" t="s">
        <v>175</v>
      </c>
      <c r="D128" s="54"/>
      <c r="E128" s="6"/>
      <c r="F128" s="19"/>
      <c r="G128" s="25">
        <v>8444.89</v>
      </c>
      <c r="H128" s="25">
        <v>0.44999999999999996</v>
      </c>
      <c r="I128" s="31"/>
      <c r="J128" s="31"/>
      <c r="K128" s="35"/>
    </row>
    <row r="129" spans="3:11" x14ac:dyDescent="0.35">
      <c r="C129" s="57"/>
      <c r="D129" s="54"/>
      <c r="E129" s="6"/>
      <c r="F129" s="19"/>
      <c r="G129" s="24"/>
      <c r="H129" s="24"/>
      <c r="I129" s="31"/>
      <c r="J129" s="31"/>
      <c r="K129" s="35"/>
    </row>
    <row r="130" spans="3:11" x14ac:dyDescent="0.35">
      <c r="C130" s="60" t="s">
        <v>193</v>
      </c>
      <c r="D130" s="55"/>
      <c r="E130" s="5"/>
      <c r="F130" s="20"/>
      <c r="G130" s="26">
        <v>2002964.23</v>
      </c>
      <c r="H130" s="26">
        <v>100.00000000000001</v>
      </c>
      <c r="I130" s="32"/>
      <c r="J130" s="32"/>
      <c r="K130" s="36"/>
    </row>
    <row r="133" spans="3:11" x14ac:dyDescent="0.35">
      <c r="C133" s="1" t="s">
        <v>194</v>
      </c>
    </row>
    <row r="134" spans="3:11" x14ac:dyDescent="0.35">
      <c r="C134" s="37" t="s">
        <v>195</v>
      </c>
      <c r="D134" s="37"/>
      <c r="E134" s="37"/>
      <c r="F134" s="37"/>
      <c r="G134" s="37"/>
      <c r="H134" s="37"/>
      <c r="I134" s="37"/>
      <c r="J134" s="37"/>
      <c r="K134" s="37"/>
    </row>
    <row r="135" spans="3:11" x14ac:dyDescent="0.35">
      <c r="C135" s="2" t="s">
        <v>196</v>
      </c>
    </row>
    <row r="136" spans="3:11" x14ac:dyDescent="0.35">
      <c r="C136" s="2" t="s">
        <v>197</v>
      </c>
    </row>
    <row r="137" spans="3:11" ht="30" customHeight="1" x14ac:dyDescent="0.35">
      <c r="C137" s="89" t="s">
        <v>198</v>
      </c>
      <c r="D137" s="90"/>
      <c r="E137" s="90"/>
      <c r="F137" s="90"/>
      <c r="G137" s="90"/>
      <c r="H137" s="90"/>
      <c r="I137" s="90"/>
      <c r="J137" s="90"/>
      <c r="K137" s="90"/>
    </row>
    <row r="138" spans="3:11" x14ac:dyDescent="0.35">
      <c r="C138" s="2" t="s">
        <v>199</v>
      </c>
    </row>
    <row r="140" spans="3:11" x14ac:dyDescent="0.35">
      <c r="C140" s="86" t="s">
        <v>5013</v>
      </c>
      <c r="E140" s="86" t="s">
        <v>5014</v>
      </c>
      <c r="F140" s="87"/>
    </row>
    <row r="141" spans="3:11" x14ac:dyDescent="0.35">
      <c r="E141" s="2" t="s">
        <v>5017</v>
      </c>
    </row>
  </sheetData>
  <mergeCells count="1">
    <mergeCell ref="C137:K137"/>
  </mergeCells>
  <hyperlinks>
    <hyperlink ref="J2" location="'Index'!A1" display="'Index'!A1" xr:uid="{173A1ED4-9077-4B72-BA9F-520789BE1814}"/>
  </hyperlinks>
  <pageMargins left="0.7" right="0.7" top="0.75" bottom="0.75" header="0.3" footer="0.3"/>
  <pageSetup orientation="portrait" horizont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9941-D73A-4B3B-B3C8-7DE1CCE59D74}">
  <sheetPr codeName="Sheet126"/>
  <dimension ref="A1:IV171"/>
  <sheetViews>
    <sheetView showGridLines="0" zoomScale="90" zoomScaleNormal="90" workbookViewId="0">
      <pane ySplit="6" topLeftCell="A15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2062</v>
      </c>
      <c r="J2" s="38" t="s">
        <v>4693</v>
      </c>
    </row>
    <row r="3" spans="1:54" ht="16" x14ac:dyDescent="0.4">
      <c r="C3" s="1" t="s">
        <v>28</v>
      </c>
      <c r="D3" s="21" t="s">
        <v>2063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921000</v>
      </c>
      <c r="G10" s="24">
        <v>15955.4</v>
      </c>
      <c r="H10" s="24">
        <v>2.2400000000000002</v>
      </c>
      <c r="I10" s="31"/>
      <c r="J10" s="31"/>
      <c r="K10" s="35"/>
    </row>
    <row r="11" spans="1:54" x14ac:dyDescent="0.35">
      <c r="B11" s="8" t="s">
        <v>945</v>
      </c>
      <c r="C11" s="57" t="s">
        <v>946</v>
      </c>
      <c r="D11" s="54" t="s">
        <v>947</v>
      </c>
      <c r="E11" s="6" t="s">
        <v>50</v>
      </c>
      <c r="F11" s="19">
        <v>780000</v>
      </c>
      <c r="G11" s="24">
        <v>12285.39</v>
      </c>
      <c r="H11" s="24">
        <v>1.72</v>
      </c>
      <c r="I11" s="31"/>
      <c r="J11" s="31"/>
      <c r="K11" s="35"/>
    </row>
    <row r="12" spans="1:54" x14ac:dyDescent="0.35">
      <c r="B12" s="8" t="s">
        <v>498</v>
      </c>
      <c r="C12" s="57" t="s">
        <v>499</v>
      </c>
      <c r="D12" s="54" t="s">
        <v>500</v>
      </c>
      <c r="E12" s="6" t="s">
        <v>316</v>
      </c>
      <c r="F12" s="19">
        <v>220000</v>
      </c>
      <c r="G12" s="24">
        <v>10109.99</v>
      </c>
      <c r="H12" s="24">
        <v>1.42</v>
      </c>
      <c r="I12" s="31"/>
      <c r="J12" s="31"/>
      <c r="K12" s="35"/>
    </row>
    <row r="13" spans="1:54" x14ac:dyDescent="0.35">
      <c r="B13" s="8" t="s">
        <v>72</v>
      </c>
      <c r="C13" s="57" t="s">
        <v>73</v>
      </c>
      <c r="D13" s="54" t="s">
        <v>74</v>
      </c>
      <c r="E13" s="6" t="s">
        <v>75</v>
      </c>
      <c r="F13" s="19">
        <v>820000</v>
      </c>
      <c r="G13" s="24">
        <v>9840.82</v>
      </c>
      <c r="H13" s="24">
        <v>1.38</v>
      </c>
      <c r="I13" s="31"/>
      <c r="J13" s="31"/>
      <c r="K13" s="35"/>
    </row>
    <row r="14" spans="1:54" x14ac:dyDescent="0.35">
      <c r="B14" s="8" t="s">
        <v>1758</v>
      </c>
      <c r="C14" s="57" t="s">
        <v>1759</v>
      </c>
      <c r="D14" s="54" t="s">
        <v>1760</v>
      </c>
      <c r="E14" s="6" t="s">
        <v>202</v>
      </c>
      <c r="F14" s="19">
        <v>1870000</v>
      </c>
      <c r="G14" s="24">
        <v>8439.31</v>
      </c>
      <c r="H14" s="24">
        <v>1.18</v>
      </c>
      <c r="I14" s="31"/>
      <c r="J14" s="31"/>
      <c r="K14" s="35"/>
    </row>
    <row r="15" spans="1:54" x14ac:dyDescent="0.35">
      <c r="B15" s="8" t="s">
        <v>326</v>
      </c>
      <c r="C15" s="57" t="s">
        <v>327</v>
      </c>
      <c r="D15" s="54" t="s">
        <v>328</v>
      </c>
      <c r="E15" s="6" t="s">
        <v>50</v>
      </c>
      <c r="F15" s="19">
        <v>3000000</v>
      </c>
      <c r="G15" s="24">
        <v>8329.5</v>
      </c>
      <c r="H15" s="24">
        <v>1.17</v>
      </c>
      <c r="I15" s="31"/>
      <c r="J15" s="31"/>
      <c r="K15" s="35"/>
    </row>
    <row r="16" spans="1:54" x14ac:dyDescent="0.35">
      <c r="B16" s="8" t="s">
        <v>51</v>
      </c>
      <c r="C16" s="57" t="s">
        <v>52</v>
      </c>
      <c r="D16" s="54" t="s">
        <v>53</v>
      </c>
      <c r="E16" s="6" t="s">
        <v>43</v>
      </c>
      <c r="F16" s="19">
        <v>800000</v>
      </c>
      <c r="G16" s="24">
        <v>8124.4</v>
      </c>
      <c r="H16" s="24">
        <v>1.1399999999999999</v>
      </c>
      <c r="I16" s="31"/>
      <c r="J16" s="31"/>
      <c r="K16" s="35"/>
    </row>
    <row r="17" spans="2:11" x14ac:dyDescent="0.35">
      <c r="B17" s="8" t="s">
        <v>381</v>
      </c>
      <c r="C17" s="57" t="s">
        <v>382</v>
      </c>
      <c r="D17" s="54" t="s">
        <v>383</v>
      </c>
      <c r="E17" s="6" t="s">
        <v>100</v>
      </c>
      <c r="F17" s="19">
        <v>1800000</v>
      </c>
      <c r="G17" s="24">
        <v>7110</v>
      </c>
      <c r="H17" s="24">
        <v>1</v>
      </c>
      <c r="I17" s="31"/>
      <c r="J17" s="31"/>
      <c r="K17" s="35"/>
    </row>
    <row r="18" spans="2:11" x14ac:dyDescent="0.35">
      <c r="B18" s="8" t="s">
        <v>427</v>
      </c>
      <c r="C18" s="57" t="s">
        <v>428</v>
      </c>
      <c r="D18" s="54" t="s">
        <v>429</v>
      </c>
      <c r="E18" s="6" t="s">
        <v>43</v>
      </c>
      <c r="F18" s="19">
        <v>8000000</v>
      </c>
      <c r="G18" s="24">
        <v>6991.2</v>
      </c>
      <c r="H18" s="24">
        <v>0.98</v>
      </c>
      <c r="I18" s="31"/>
      <c r="J18" s="31"/>
      <c r="K18" s="35"/>
    </row>
    <row r="19" spans="2:11" x14ac:dyDescent="0.35">
      <c r="B19" s="8" t="s">
        <v>247</v>
      </c>
      <c r="C19" s="57" t="s">
        <v>248</v>
      </c>
      <c r="D19" s="54" t="s">
        <v>249</v>
      </c>
      <c r="E19" s="6" t="s">
        <v>131</v>
      </c>
      <c r="F19" s="19">
        <v>63550</v>
      </c>
      <c r="G19" s="24">
        <v>6953.58</v>
      </c>
      <c r="H19" s="24">
        <v>0.97</v>
      </c>
      <c r="I19" s="31"/>
      <c r="J19" s="31"/>
      <c r="K19" s="35"/>
    </row>
    <row r="20" spans="2:11" x14ac:dyDescent="0.35">
      <c r="B20" s="8" t="s">
        <v>384</v>
      </c>
      <c r="C20" s="57" t="s">
        <v>385</v>
      </c>
      <c r="D20" s="54" t="s">
        <v>386</v>
      </c>
      <c r="E20" s="6" t="s">
        <v>50</v>
      </c>
      <c r="F20" s="19">
        <v>465000</v>
      </c>
      <c r="G20" s="24">
        <v>6918.5</v>
      </c>
      <c r="H20" s="24">
        <v>0.97</v>
      </c>
      <c r="I20" s="31"/>
      <c r="J20" s="31"/>
      <c r="K20" s="35"/>
    </row>
    <row r="21" spans="2:11" x14ac:dyDescent="0.35">
      <c r="B21" s="8" t="s">
        <v>942</v>
      </c>
      <c r="C21" s="57" t="s">
        <v>943</v>
      </c>
      <c r="D21" s="54" t="s">
        <v>944</v>
      </c>
      <c r="E21" s="6" t="s">
        <v>164</v>
      </c>
      <c r="F21" s="19">
        <v>1400000</v>
      </c>
      <c r="G21" s="24">
        <v>6906.2</v>
      </c>
      <c r="H21" s="24">
        <v>0.97</v>
      </c>
      <c r="I21" s="31"/>
      <c r="J21" s="31"/>
      <c r="K21" s="35"/>
    </row>
    <row r="22" spans="2:11" x14ac:dyDescent="0.35">
      <c r="B22" s="8" t="s">
        <v>402</v>
      </c>
      <c r="C22" s="57" t="s">
        <v>403</v>
      </c>
      <c r="D22" s="54" t="s">
        <v>404</v>
      </c>
      <c r="E22" s="6" t="s">
        <v>341</v>
      </c>
      <c r="F22" s="19">
        <v>4350297</v>
      </c>
      <c r="G22" s="24">
        <v>6788.2</v>
      </c>
      <c r="H22" s="24">
        <v>0.95</v>
      </c>
      <c r="I22" s="31"/>
      <c r="J22" s="31"/>
      <c r="K22" s="35"/>
    </row>
    <row r="23" spans="2:11" x14ac:dyDescent="0.35">
      <c r="B23" s="8" t="s">
        <v>76</v>
      </c>
      <c r="C23" s="57" t="s">
        <v>77</v>
      </c>
      <c r="D23" s="54" t="s">
        <v>78</v>
      </c>
      <c r="E23" s="6" t="s">
        <v>43</v>
      </c>
      <c r="F23" s="19">
        <v>950000</v>
      </c>
      <c r="G23" s="24">
        <v>6543.6</v>
      </c>
      <c r="H23" s="24">
        <v>0.92</v>
      </c>
      <c r="I23" s="31"/>
      <c r="J23" s="31"/>
      <c r="K23" s="35"/>
    </row>
    <row r="24" spans="2:11" x14ac:dyDescent="0.35">
      <c r="B24" s="8" t="s">
        <v>47</v>
      </c>
      <c r="C24" s="57" t="s">
        <v>48</v>
      </c>
      <c r="D24" s="54" t="s">
        <v>49</v>
      </c>
      <c r="E24" s="6" t="s">
        <v>50</v>
      </c>
      <c r="F24" s="19">
        <v>380000</v>
      </c>
      <c r="G24" s="24">
        <v>6413.26</v>
      </c>
      <c r="H24" s="24">
        <v>0.9</v>
      </c>
      <c r="I24" s="31"/>
      <c r="J24" s="31"/>
      <c r="K24" s="35"/>
    </row>
    <row r="25" spans="2:11" x14ac:dyDescent="0.35">
      <c r="B25" s="8" t="s">
        <v>87</v>
      </c>
      <c r="C25" s="57" t="s">
        <v>88</v>
      </c>
      <c r="D25" s="54" t="s">
        <v>89</v>
      </c>
      <c r="E25" s="6" t="s">
        <v>50</v>
      </c>
      <c r="F25" s="19">
        <v>135247</v>
      </c>
      <c r="G25" s="24">
        <v>6310.56</v>
      </c>
      <c r="H25" s="24">
        <v>0.88</v>
      </c>
      <c r="I25" s="31"/>
      <c r="J25" s="31"/>
      <c r="K25" s="35"/>
    </row>
    <row r="26" spans="2:11" x14ac:dyDescent="0.35">
      <c r="B26" s="8" t="s">
        <v>991</v>
      </c>
      <c r="C26" s="57" t="s">
        <v>992</v>
      </c>
      <c r="D26" s="54" t="s">
        <v>993</v>
      </c>
      <c r="E26" s="6" t="s">
        <v>200</v>
      </c>
      <c r="F26" s="19">
        <v>5630100</v>
      </c>
      <c r="G26" s="24">
        <v>5912.73</v>
      </c>
      <c r="H26" s="24">
        <v>0.83</v>
      </c>
      <c r="I26" s="31"/>
      <c r="J26" s="31"/>
      <c r="K26" s="35"/>
    </row>
    <row r="27" spans="2:11" x14ac:dyDescent="0.35">
      <c r="B27" s="8" t="s">
        <v>919</v>
      </c>
      <c r="C27" s="57" t="s">
        <v>920</v>
      </c>
      <c r="D27" s="54" t="s">
        <v>921</v>
      </c>
      <c r="E27" s="6" t="s">
        <v>96</v>
      </c>
      <c r="F27" s="19">
        <v>1916589</v>
      </c>
      <c r="G27" s="24">
        <v>5796.72</v>
      </c>
      <c r="H27" s="24">
        <v>0.81</v>
      </c>
      <c r="I27" s="31"/>
      <c r="J27" s="31"/>
      <c r="K27" s="35"/>
    </row>
    <row r="28" spans="2:11" x14ac:dyDescent="0.35">
      <c r="B28" s="8" t="s">
        <v>405</v>
      </c>
      <c r="C28" s="57" t="s">
        <v>406</v>
      </c>
      <c r="D28" s="54" t="s">
        <v>407</v>
      </c>
      <c r="E28" s="6" t="s">
        <v>408</v>
      </c>
      <c r="F28" s="19">
        <v>2500000</v>
      </c>
      <c r="G28" s="24">
        <v>5631.25</v>
      </c>
      <c r="H28" s="24">
        <v>0.79</v>
      </c>
      <c r="I28" s="31"/>
      <c r="J28" s="31"/>
      <c r="K28" s="35"/>
    </row>
    <row r="29" spans="2:11" x14ac:dyDescent="0.35">
      <c r="B29" s="8" t="s">
        <v>409</v>
      </c>
      <c r="C29" s="57" t="s">
        <v>410</v>
      </c>
      <c r="D29" s="54" t="s">
        <v>411</v>
      </c>
      <c r="E29" s="6" t="s">
        <v>86</v>
      </c>
      <c r="F29" s="19">
        <v>1012032</v>
      </c>
      <c r="G29" s="24">
        <v>5582.37</v>
      </c>
      <c r="H29" s="24">
        <v>0.78</v>
      </c>
      <c r="I29" s="31"/>
      <c r="J29" s="31"/>
      <c r="K29" s="35"/>
    </row>
    <row r="30" spans="2:11" x14ac:dyDescent="0.35">
      <c r="B30" s="8" t="s">
        <v>973</v>
      </c>
      <c r="C30" s="57" t="s">
        <v>974</v>
      </c>
      <c r="D30" s="54" t="s">
        <v>975</v>
      </c>
      <c r="E30" s="6" t="s">
        <v>215</v>
      </c>
      <c r="F30" s="19">
        <v>3500000</v>
      </c>
      <c r="G30" s="24">
        <v>5457.55</v>
      </c>
      <c r="H30" s="24">
        <v>0.77</v>
      </c>
      <c r="I30" s="31"/>
      <c r="J30" s="31"/>
      <c r="K30" s="35"/>
    </row>
    <row r="31" spans="2:11" x14ac:dyDescent="0.35">
      <c r="B31" s="8" t="s">
        <v>240</v>
      </c>
      <c r="C31" s="57" t="s">
        <v>241</v>
      </c>
      <c r="D31" s="54" t="s">
        <v>242</v>
      </c>
      <c r="E31" s="6" t="s">
        <v>164</v>
      </c>
      <c r="F31" s="19">
        <v>1000000</v>
      </c>
      <c r="G31" s="24">
        <v>5299.5</v>
      </c>
      <c r="H31" s="24">
        <v>0.74</v>
      </c>
      <c r="I31" s="31"/>
      <c r="J31" s="31"/>
      <c r="K31" s="35"/>
    </row>
    <row r="32" spans="2:11" x14ac:dyDescent="0.35">
      <c r="B32" s="8" t="s">
        <v>120</v>
      </c>
      <c r="C32" s="57" t="s">
        <v>121</v>
      </c>
      <c r="D32" s="54" t="s">
        <v>122</v>
      </c>
      <c r="E32" s="6" t="s">
        <v>123</v>
      </c>
      <c r="F32" s="19">
        <v>3300000</v>
      </c>
      <c r="G32" s="24">
        <v>5240.3999999999996</v>
      </c>
      <c r="H32" s="24">
        <v>0.73</v>
      </c>
      <c r="I32" s="31"/>
      <c r="J32" s="31"/>
      <c r="K32" s="35"/>
    </row>
    <row r="33" spans="2:11" x14ac:dyDescent="0.35">
      <c r="B33" s="8" t="s">
        <v>2066</v>
      </c>
      <c r="C33" s="57" t="s">
        <v>2067</v>
      </c>
      <c r="D33" s="54" t="s">
        <v>2068</v>
      </c>
      <c r="E33" s="6" t="s">
        <v>43</v>
      </c>
      <c r="F33" s="19">
        <v>3500000</v>
      </c>
      <c r="G33" s="24">
        <v>4941.6499999999996</v>
      </c>
      <c r="H33" s="24">
        <v>0.69</v>
      </c>
      <c r="I33" s="31"/>
      <c r="J33" s="31"/>
      <c r="K33" s="35"/>
    </row>
    <row r="34" spans="2:11" x14ac:dyDescent="0.35">
      <c r="B34" s="8" t="s">
        <v>2069</v>
      </c>
      <c r="C34" s="57" t="s">
        <v>2070</v>
      </c>
      <c r="D34" s="54" t="s">
        <v>2071</v>
      </c>
      <c r="E34" s="6" t="s">
        <v>57</v>
      </c>
      <c r="F34" s="19">
        <v>561076</v>
      </c>
      <c r="G34" s="24">
        <v>4932.7</v>
      </c>
      <c r="H34" s="24">
        <v>0.69</v>
      </c>
      <c r="I34" s="31"/>
      <c r="J34" s="31"/>
      <c r="K34" s="35"/>
    </row>
    <row r="35" spans="2:11" x14ac:dyDescent="0.35">
      <c r="B35" s="8" t="s">
        <v>2072</v>
      </c>
      <c r="C35" s="57" t="s">
        <v>2073</v>
      </c>
      <c r="D35" s="54" t="s">
        <v>2074</v>
      </c>
      <c r="E35" s="6" t="s">
        <v>115</v>
      </c>
      <c r="F35" s="19">
        <v>711574</v>
      </c>
      <c r="G35" s="24">
        <v>4780</v>
      </c>
      <c r="H35" s="24">
        <v>0.67</v>
      </c>
      <c r="I35" s="31"/>
      <c r="J35" s="31"/>
      <c r="K35" s="35"/>
    </row>
    <row r="36" spans="2:11" x14ac:dyDescent="0.35">
      <c r="B36" s="8" t="s">
        <v>2042</v>
      </c>
      <c r="C36" s="57" t="s">
        <v>2043</v>
      </c>
      <c r="D36" s="54" t="s">
        <v>2044</v>
      </c>
      <c r="E36" s="6" t="s">
        <v>150</v>
      </c>
      <c r="F36" s="19">
        <v>1374277</v>
      </c>
      <c r="G36" s="24">
        <v>4157.88</v>
      </c>
      <c r="H36" s="24">
        <v>0.57999999999999996</v>
      </c>
      <c r="I36" s="31"/>
      <c r="J36" s="31"/>
      <c r="K36" s="35"/>
    </row>
    <row r="37" spans="2:11" x14ac:dyDescent="0.35">
      <c r="B37" s="8" t="s">
        <v>124</v>
      </c>
      <c r="C37" s="57" t="s">
        <v>125</v>
      </c>
      <c r="D37" s="54" t="s">
        <v>126</v>
      </c>
      <c r="E37" s="6" t="s">
        <v>127</v>
      </c>
      <c r="F37" s="19">
        <v>639295</v>
      </c>
      <c r="G37" s="24">
        <v>4002.63</v>
      </c>
      <c r="H37" s="24">
        <v>0.56000000000000005</v>
      </c>
      <c r="I37" s="31"/>
      <c r="J37" s="31"/>
      <c r="K37" s="35"/>
    </row>
    <row r="38" spans="2:11" x14ac:dyDescent="0.35">
      <c r="B38" s="8" t="s">
        <v>2023</v>
      </c>
      <c r="C38" s="57" t="s">
        <v>2024</v>
      </c>
      <c r="D38" s="54" t="s">
        <v>2025</v>
      </c>
      <c r="E38" s="6" t="s">
        <v>71</v>
      </c>
      <c r="F38" s="19">
        <v>2210682</v>
      </c>
      <c r="G38" s="24">
        <v>3963.75</v>
      </c>
      <c r="H38" s="24">
        <v>0.56000000000000005</v>
      </c>
      <c r="I38" s="31"/>
      <c r="J38" s="31"/>
      <c r="K38" s="35"/>
    </row>
    <row r="39" spans="2:11" x14ac:dyDescent="0.35">
      <c r="B39" s="8" t="s">
        <v>954</v>
      </c>
      <c r="C39" s="57" t="s">
        <v>955</v>
      </c>
      <c r="D39" s="54" t="s">
        <v>956</v>
      </c>
      <c r="E39" s="6" t="s">
        <v>119</v>
      </c>
      <c r="F39" s="19">
        <v>3000000</v>
      </c>
      <c r="G39" s="24">
        <v>3923.7</v>
      </c>
      <c r="H39" s="24">
        <v>0.55000000000000004</v>
      </c>
      <c r="I39" s="31"/>
      <c r="J39" s="31"/>
      <c r="K39" s="35"/>
    </row>
    <row r="40" spans="2:11" x14ac:dyDescent="0.35">
      <c r="B40" s="8" t="s">
        <v>44</v>
      </c>
      <c r="C40" s="57" t="s">
        <v>45</v>
      </c>
      <c r="D40" s="54" t="s">
        <v>46</v>
      </c>
      <c r="E40" s="6" t="s">
        <v>43</v>
      </c>
      <c r="F40" s="19">
        <v>320000</v>
      </c>
      <c r="G40" s="24">
        <v>3853.12</v>
      </c>
      <c r="H40" s="24">
        <v>0.54</v>
      </c>
      <c r="I40" s="31"/>
      <c r="J40" s="31"/>
      <c r="K40" s="35"/>
    </row>
    <row r="41" spans="2:11" x14ac:dyDescent="0.35">
      <c r="B41" s="8" t="s">
        <v>827</v>
      </c>
      <c r="C41" s="57" t="s">
        <v>828</v>
      </c>
      <c r="D41" s="54" t="s">
        <v>829</v>
      </c>
      <c r="E41" s="6" t="s">
        <v>127</v>
      </c>
      <c r="F41" s="19">
        <v>6000000</v>
      </c>
      <c r="G41" s="24">
        <v>3826.8</v>
      </c>
      <c r="H41" s="24">
        <v>0.54</v>
      </c>
      <c r="I41" s="31"/>
      <c r="J41" s="31"/>
      <c r="K41" s="35"/>
    </row>
    <row r="42" spans="2:11" x14ac:dyDescent="0.35">
      <c r="B42" s="8" t="s">
        <v>440</v>
      </c>
      <c r="C42" s="57" t="s">
        <v>441</v>
      </c>
      <c r="D42" s="54" t="s">
        <v>442</v>
      </c>
      <c r="E42" s="6" t="s">
        <v>86</v>
      </c>
      <c r="F42" s="19">
        <v>500000</v>
      </c>
      <c r="G42" s="24">
        <v>3702.5</v>
      </c>
      <c r="H42" s="24">
        <v>0.52</v>
      </c>
      <c r="I42" s="31"/>
      <c r="J42" s="31"/>
      <c r="K42" s="35"/>
    </row>
    <row r="43" spans="2:11" x14ac:dyDescent="0.35">
      <c r="B43" s="8" t="s">
        <v>172</v>
      </c>
      <c r="C43" s="57" t="s">
        <v>173</v>
      </c>
      <c r="D43" s="54" t="s">
        <v>174</v>
      </c>
      <c r="E43" s="6" t="s">
        <v>150</v>
      </c>
      <c r="F43" s="19">
        <v>381643</v>
      </c>
      <c r="G43" s="24">
        <v>3541.84</v>
      </c>
      <c r="H43" s="24">
        <v>0.5</v>
      </c>
      <c r="I43" s="31"/>
      <c r="J43" s="31"/>
      <c r="K43" s="35"/>
    </row>
    <row r="44" spans="2:11" x14ac:dyDescent="0.35">
      <c r="B44" s="8" t="s">
        <v>481</v>
      </c>
      <c r="C44" s="57" t="s">
        <v>482</v>
      </c>
      <c r="D44" s="54" t="s">
        <v>483</v>
      </c>
      <c r="E44" s="6" t="s">
        <v>111</v>
      </c>
      <c r="F44" s="19">
        <v>430000</v>
      </c>
      <c r="G44" s="24">
        <v>3498.27</v>
      </c>
      <c r="H44" s="24">
        <v>0.49</v>
      </c>
      <c r="I44" s="31"/>
      <c r="J44" s="31"/>
      <c r="K44" s="35"/>
    </row>
    <row r="45" spans="2:11" x14ac:dyDescent="0.35">
      <c r="B45" s="8" t="s">
        <v>2075</v>
      </c>
      <c r="C45" s="57" t="s">
        <v>1161</v>
      </c>
      <c r="D45" s="54" t="s">
        <v>2076</v>
      </c>
      <c r="E45" s="6" t="s">
        <v>57</v>
      </c>
      <c r="F45" s="19">
        <v>1693793</v>
      </c>
      <c r="G45" s="24">
        <v>2915.86</v>
      </c>
      <c r="H45" s="24">
        <v>0.41</v>
      </c>
      <c r="I45" s="31"/>
      <c r="J45" s="31"/>
      <c r="K45" s="35"/>
    </row>
    <row r="46" spans="2:11" x14ac:dyDescent="0.35">
      <c r="B46" s="8" t="s">
        <v>2045</v>
      </c>
      <c r="C46" s="57" t="s">
        <v>2046</v>
      </c>
      <c r="D46" s="54" t="s">
        <v>2047</v>
      </c>
      <c r="E46" s="6" t="s">
        <v>43</v>
      </c>
      <c r="F46" s="19">
        <v>1960755</v>
      </c>
      <c r="G46" s="24">
        <v>2898</v>
      </c>
      <c r="H46" s="24">
        <v>0.41</v>
      </c>
      <c r="I46" s="31"/>
      <c r="J46" s="31"/>
      <c r="K46" s="35"/>
    </row>
    <row r="47" spans="2:11" x14ac:dyDescent="0.35">
      <c r="B47" s="8" t="s">
        <v>263</v>
      </c>
      <c r="C47" s="57" t="s">
        <v>264</v>
      </c>
      <c r="D47" s="54" t="s">
        <v>265</v>
      </c>
      <c r="E47" s="6" t="s">
        <v>96</v>
      </c>
      <c r="F47" s="19">
        <v>525000</v>
      </c>
      <c r="G47" s="24">
        <v>2767.8</v>
      </c>
      <c r="H47" s="24">
        <v>0.39</v>
      </c>
      <c r="I47" s="31"/>
      <c r="J47" s="31"/>
      <c r="K47" s="35"/>
    </row>
    <row r="48" spans="2:11" x14ac:dyDescent="0.35">
      <c r="B48" s="8" t="s">
        <v>250</v>
      </c>
      <c r="C48" s="57" t="s">
        <v>251</v>
      </c>
      <c r="D48" s="54" t="s">
        <v>252</v>
      </c>
      <c r="E48" s="6" t="s">
        <v>246</v>
      </c>
      <c r="F48" s="19">
        <v>160000</v>
      </c>
      <c r="G48" s="24">
        <v>2512.3200000000002</v>
      </c>
      <c r="H48" s="24">
        <v>0.35</v>
      </c>
      <c r="I48" s="31"/>
      <c r="J48" s="31"/>
      <c r="K48" s="35"/>
    </row>
    <row r="49" spans="2:11" x14ac:dyDescent="0.35">
      <c r="B49" s="8" t="s">
        <v>455</v>
      </c>
      <c r="C49" s="57" t="s">
        <v>456</v>
      </c>
      <c r="D49" s="54" t="s">
        <v>457</v>
      </c>
      <c r="E49" s="6" t="s">
        <v>71</v>
      </c>
      <c r="F49" s="19">
        <v>1300000</v>
      </c>
      <c r="G49" s="24">
        <v>2501.46</v>
      </c>
      <c r="H49" s="24">
        <v>0.35</v>
      </c>
      <c r="I49" s="31"/>
      <c r="J49" s="31"/>
      <c r="K49" s="35"/>
    </row>
    <row r="50" spans="2:11" x14ac:dyDescent="0.35">
      <c r="B50" s="8" t="s">
        <v>960</v>
      </c>
      <c r="C50" s="57" t="s">
        <v>961</v>
      </c>
      <c r="D50" s="54" t="s">
        <v>962</v>
      </c>
      <c r="E50" s="6" t="s">
        <v>157</v>
      </c>
      <c r="F50" s="19">
        <v>829665</v>
      </c>
      <c r="G50" s="24">
        <v>2491.9</v>
      </c>
      <c r="H50" s="24">
        <v>0.35</v>
      </c>
      <c r="I50" s="31"/>
      <c r="J50" s="31"/>
      <c r="K50" s="35"/>
    </row>
    <row r="51" spans="2:11" x14ac:dyDescent="0.35">
      <c r="B51" s="8" t="s">
        <v>424</v>
      </c>
      <c r="C51" s="57" t="s">
        <v>425</v>
      </c>
      <c r="D51" s="54" t="s">
        <v>426</v>
      </c>
      <c r="E51" s="6" t="s">
        <v>157</v>
      </c>
      <c r="F51" s="19">
        <v>738287</v>
      </c>
      <c r="G51" s="24">
        <v>2339.2600000000002</v>
      </c>
      <c r="H51" s="24">
        <v>0.33</v>
      </c>
      <c r="I51" s="31"/>
      <c r="J51" s="31"/>
      <c r="K51" s="35"/>
    </row>
    <row r="52" spans="2:11" x14ac:dyDescent="0.35">
      <c r="B52" s="8" t="s">
        <v>788</v>
      </c>
      <c r="C52" s="57" t="s">
        <v>789</v>
      </c>
      <c r="D52" s="54" t="s">
        <v>790</v>
      </c>
      <c r="E52" s="6" t="s">
        <v>262</v>
      </c>
      <c r="F52" s="19">
        <v>179171</v>
      </c>
      <c r="G52" s="24">
        <v>2301.36</v>
      </c>
      <c r="H52" s="24">
        <v>0.32</v>
      </c>
      <c r="I52" s="31"/>
      <c r="J52" s="31"/>
      <c r="K52" s="35"/>
    </row>
    <row r="53" spans="2:11" x14ac:dyDescent="0.35">
      <c r="B53" s="8" t="s">
        <v>228</v>
      </c>
      <c r="C53" s="57" t="s">
        <v>229</v>
      </c>
      <c r="D53" s="54" t="s">
        <v>230</v>
      </c>
      <c r="E53" s="6" t="s">
        <v>96</v>
      </c>
      <c r="F53" s="19">
        <v>147079</v>
      </c>
      <c r="G53" s="24">
        <v>2283.84</v>
      </c>
      <c r="H53" s="24">
        <v>0.32</v>
      </c>
      <c r="I53" s="31"/>
      <c r="J53" s="31"/>
      <c r="K53" s="35"/>
    </row>
    <row r="54" spans="2:11" x14ac:dyDescent="0.35">
      <c r="B54" s="8" t="s">
        <v>2077</v>
      </c>
      <c r="C54" s="57" t="s">
        <v>2078</v>
      </c>
      <c r="D54" s="54" t="s">
        <v>2079</v>
      </c>
      <c r="E54" s="6" t="s">
        <v>123</v>
      </c>
      <c r="F54" s="19">
        <v>70726</v>
      </c>
      <c r="G54" s="24">
        <v>2115.52</v>
      </c>
      <c r="H54" s="24">
        <v>0.3</v>
      </c>
      <c r="I54" s="31"/>
      <c r="J54" s="31"/>
      <c r="K54" s="35"/>
    </row>
    <row r="55" spans="2:11" x14ac:dyDescent="0.35">
      <c r="B55" s="8" t="s">
        <v>212</v>
      </c>
      <c r="C55" s="57" t="s">
        <v>213</v>
      </c>
      <c r="D55" s="54" t="s">
        <v>214</v>
      </c>
      <c r="E55" s="6" t="s">
        <v>215</v>
      </c>
      <c r="F55" s="19">
        <v>56794</v>
      </c>
      <c r="G55" s="24">
        <v>2060.66</v>
      </c>
      <c r="H55" s="24">
        <v>0.28999999999999998</v>
      </c>
      <c r="I55" s="31"/>
      <c r="J55" s="31"/>
      <c r="K55" s="35"/>
    </row>
    <row r="56" spans="2:11" x14ac:dyDescent="0.35">
      <c r="B56" s="8" t="s">
        <v>443</v>
      </c>
      <c r="C56" s="57" t="s">
        <v>444</v>
      </c>
      <c r="D56" s="54" t="s">
        <v>445</v>
      </c>
      <c r="E56" s="6" t="s">
        <v>43</v>
      </c>
      <c r="F56" s="19">
        <v>3465000</v>
      </c>
      <c r="G56" s="24">
        <v>1970.55</v>
      </c>
      <c r="H56" s="24">
        <v>0.28000000000000003</v>
      </c>
      <c r="I56" s="31"/>
      <c r="J56" s="31"/>
      <c r="K56" s="35"/>
    </row>
    <row r="57" spans="2:11" x14ac:dyDescent="0.35">
      <c r="B57" s="8" t="s">
        <v>430</v>
      </c>
      <c r="C57" s="57" t="s">
        <v>431</v>
      </c>
      <c r="D57" s="54" t="s">
        <v>432</v>
      </c>
      <c r="E57" s="6" t="s">
        <v>433</v>
      </c>
      <c r="F57" s="19">
        <v>500000</v>
      </c>
      <c r="G57" s="24">
        <v>1048.5</v>
      </c>
      <c r="H57" s="24">
        <v>0.15</v>
      </c>
      <c r="I57" s="31"/>
      <c r="J57" s="31"/>
      <c r="K57" s="35"/>
    </row>
    <row r="58" spans="2:11" x14ac:dyDescent="0.35">
      <c r="B58" s="8" t="s">
        <v>2080</v>
      </c>
      <c r="C58" s="57" t="s">
        <v>2081</v>
      </c>
      <c r="D58" s="54" t="s">
        <v>2082</v>
      </c>
      <c r="E58" s="6" t="s">
        <v>150</v>
      </c>
      <c r="F58" s="19">
        <v>677027</v>
      </c>
      <c r="G58" s="24">
        <v>744.53</v>
      </c>
      <c r="H58" s="24">
        <v>0.1</v>
      </c>
      <c r="I58" s="31"/>
      <c r="J58" s="31"/>
      <c r="K58" s="35"/>
    </row>
    <row r="59" spans="2:11" x14ac:dyDescent="0.35">
      <c r="B59" s="8" t="s">
        <v>871</v>
      </c>
      <c r="C59" s="57" t="s">
        <v>872</v>
      </c>
      <c r="D59" s="54" t="s">
        <v>873</v>
      </c>
      <c r="E59" s="6" t="s">
        <v>494</v>
      </c>
      <c r="F59" s="19">
        <v>75000</v>
      </c>
      <c r="G59" s="24">
        <v>677.96</v>
      </c>
      <c r="H59" s="24">
        <v>0.1</v>
      </c>
      <c r="I59" s="31"/>
      <c r="J59" s="31"/>
      <c r="K59" s="35"/>
    </row>
    <row r="60" spans="2:11" x14ac:dyDescent="0.35">
      <c r="B60" s="8" t="s">
        <v>310</v>
      </c>
      <c r="C60" s="57" t="s">
        <v>311</v>
      </c>
      <c r="D60" s="54" t="s">
        <v>312</v>
      </c>
      <c r="E60" s="6" t="s">
        <v>71</v>
      </c>
      <c r="F60" s="19">
        <v>22541</v>
      </c>
      <c r="G60" s="24">
        <v>70.650000000000006</v>
      </c>
      <c r="H60" s="24">
        <v>0.01</v>
      </c>
      <c r="I60" s="31"/>
      <c r="J60" s="31"/>
      <c r="K60" s="35"/>
    </row>
    <row r="61" spans="2:11" x14ac:dyDescent="0.35">
      <c r="C61" s="58" t="s">
        <v>175</v>
      </c>
      <c r="D61" s="54"/>
      <c r="E61" s="6"/>
      <c r="F61" s="19"/>
      <c r="G61" s="25">
        <f>SUM(XDO_?FINAL_MV?165?)</f>
        <v>253765.43999999992</v>
      </c>
      <c r="H61" s="25">
        <f>SUM(XDO_?FINAL_PER_NET?165?)</f>
        <v>35.589999999999996</v>
      </c>
      <c r="I61" s="31"/>
      <c r="J61" s="31"/>
      <c r="K61" s="35"/>
    </row>
    <row r="62" spans="2:11" x14ac:dyDescent="0.35">
      <c r="C62" s="57"/>
      <c r="D62" s="54"/>
      <c r="E62" s="6"/>
      <c r="F62" s="19"/>
      <c r="G62" s="24"/>
      <c r="H62" s="24"/>
      <c r="I62" s="31"/>
      <c r="J62" s="31"/>
      <c r="K62" s="35"/>
    </row>
    <row r="63" spans="2:11" x14ac:dyDescent="0.35">
      <c r="C63" s="58" t="s">
        <v>3</v>
      </c>
      <c r="D63" s="54"/>
      <c r="E63" s="6"/>
      <c r="F63" s="19"/>
      <c r="G63" s="24" t="s">
        <v>2</v>
      </c>
      <c r="H63" s="24" t="s">
        <v>2</v>
      </c>
      <c r="I63" s="31"/>
      <c r="J63" s="31"/>
      <c r="K63" s="35"/>
    </row>
    <row r="64" spans="2:11" x14ac:dyDescent="0.35">
      <c r="C64" s="57"/>
      <c r="D64" s="54"/>
      <c r="E64" s="6"/>
      <c r="F64" s="19"/>
      <c r="G64" s="24"/>
      <c r="H64" s="24"/>
      <c r="I64" s="31"/>
      <c r="J64" s="31"/>
      <c r="K64" s="35"/>
    </row>
    <row r="65" spans="1:11" x14ac:dyDescent="0.35">
      <c r="C65" s="58" t="s">
        <v>4</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C67" s="59" t="s">
        <v>578</v>
      </c>
      <c r="D67" s="54"/>
      <c r="E67" s="6"/>
      <c r="F67" s="19"/>
      <c r="G67" s="24"/>
      <c r="H67" s="24"/>
      <c r="I67" s="31"/>
      <c r="J67" s="31"/>
      <c r="K67" s="35"/>
    </row>
    <row r="68" spans="1:11" x14ac:dyDescent="0.35">
      <c r="B68" s="8" t="s">
        <v>579</v>
      </c>
      <c r="C68" s="57" t="s">
        <v>580</v>
      </c>
      <c r="D68" s="54" t="s">
        <v>581</v>
      </c>
      <c r="E68" s="6" t="s">
        <v>542</v>
      </c>
      <c r="F68" s="19">
        <v>2600000</v>
      </c>
      <c r="G68" s="24">
        <v>3120</v>
      </c>
      <c r="H68" s="24">
        <v>0.44</v>
      </c>
      <c r="I68" s="31"/>
      <c r="J68" s="31"/>
      <c r="K68" s="35"/>
    </row>
    <row r="69" spans="1:11" x14ac:dyDescent="0.35">
      <c r="C69" s="58" t="s">
        <v>175</v>
      </c>
      <c r="D69" s="54"/>
      <c r="E69" s="6"/>
      <c r="F69" s="19"/>
      <c r="G69" s="25">
        <v>3120</v>
      </c>
      <c r="H69" s="25">
        <v>0.44</v>
      </c>
      <c r="I69" s="31"/>
      <c r="J69" s="31"/>
      <c r="K69" s="35"/>
    </row>
    <row r="70" spans="1:11" x14ac:dyDescent="0.35">
      <c r="C70" s="57"/>
      <c r="D70" s="54"/>
      <c r="E70" s="6"/>
      <c r="F70" s="19"/>
      <c r="G70" s="24"/>
      <c r="H70" s="24"/>
      <c r="I70" s="31"/>
      <c r="J70" s="31"/>
      <c r="K70" s="35"/>
    </row>
    <row r="71" spans="1:11" x14ac:dyDescent="0.35">
      <c r="C71" s="59" t="s">
        <v>585</v>
      </c>
      <c r="D71" s="54"/>
      <c r="E71" s="6"/>
      <c r="F71" s="19"/>
      <c r="G71" s="24"/>
      <c r="H71" s="24"/>
      <c r="I71" s="31"/>
      <c r="J71" s="31"/>
      <c r="K71" s="35"/>
    </row>
    <row r="72" spans="1:11" x14ac:dyDescent="0.35">
      <c r="B72" s="8" t="s">
        <v>2083</v>
      </c>
      <c r="C72" s="57" t="s">
        <v>2084</v>
      </c>
      <c r="D72" s="54" t="s">
        <v>2085</v>
      </c>
      <c r="E72" s="6" t="s">
        <v>157</v>
      </c>
      <c r="F72" s="19">
        <v>7664234</v>
      </c>
      <c r="G72" s="24">
        <v>22929.09</v>
      </c>
      <c r="H72" s="24">
        <v>3.21</v>
      </c>
      <c r="I72" s="31"/>
      <c r="J72" s="31"/>
      <c r="K72" s="35"/>
    </row>
    <row r="73" spans="1:11" x14ac:dyDescent="0.35">
      <c r="B73" s="8" t="s">
        <v>586</v>
      </c>
      <c r="C73" s="57" t="s">
        <v>587</v>
      </c>
      <c r="D73" s="54" t="s">
        <v>588</v>
      </c>
      <c r="E73" s="6" t="s">
        <v>157</v>
      </c>
      <c r="F73" s="19">
        <v>4900000</v>
      </c>
      <c r="G73" s="24">
        <v>17847.759999999998</v>
      </c>
      <c r="H73" s="24">
        <v>2.5</v>
      </c>
      <c r="I73" s="31"/>
      <c r="J73" s="31"/>
      <c r="K73" s="35"/>
    </row>
    <row r="74" spans="1:11" x14ac:dyDescent="0.35">
      <c r="C74" s="58" t="s">
        <v>175</v>
      </c>
      <c r="D74" s="54"/>
      <c r="E74" s="6"/>
      <c r="F74" s="19"/>
      <c r="G74" s="25">
        <v>40776.85</v>
      </c>
      <c r="H74" s="25">
        <v>5.71</v>
      </c>
      <c r="I74" s="31"/>
      <c r="J74" s="31"/>
      <c r="K74" s="35"/>
    </row>
    <row r="75" spans="1:11" x14ac:dyDescent="0.35">
      <c r="C75" s="57"/>
      <c r="D75" s="54"/>
      <c r="E75" s="6"/>
      <c r="F75" s="19"/>
      <c r="G75" s="24"/>
      <c r="H75" s="24"/>
      <c r="I75" s="31"/>
      <c r="J75" s="31"/>
      <c r="K75" s="35"/>
    </row>
    <row r="76" spans="1:11" x14ac:dyDescent="0.35">
      <c r="C76" s="59" t="s">
        <v>4945</v>
      </c>
      <c r="D76" s="54"/>
      <c r="E76" s="6"/>
      <c r="F76" s="19"/>
      <c r="G76" s="24"/>
      <c r="H76" s="24"/>
      <c r="I76" s="31"/>
      <c r="J76" s="31"/>
      <c r="K76" s="35"/>
    </row>
    <row r="77" spans="1:11" x14ac:dyDescent="0.35">
      <c r="B77" s="8" t="s">
        <v>2064</v>
      </c>
      <c r="C77" s="57" t="s">
        <v>80</v>
      </c>
      <c r="D77" s="54" t="s">
        <v>2065</v>
      </c>
      <c r="E77" s="6" t="s">
        <v>82</v>
      </c>
      <c r="F77" s="19">
        <v>6000</v>
      </c>
      <c r="G77" s="24">
        <v>6787.12</v>
      </c>
      <c r="H77" s="24">
        <v>0.95</v>
      </c>
      <c r="I77" s="31">
        <v>8.2650000000000006</v>
      </c>
      <c r="J77" s="31"/>
      <c r="K77" s="35" t="s">
        <v>593</v>
      </c>
    </row>
    <row r="78" spans="1:11" x14ac:dyDescent="0.35">
      <c r="C78" s="58" t="s">
        <v>175</v>
      </c>
      <c r="D78" s="54"/>
      <c r="E78" s="6"/>
      <c r="F78" s="19"/>
      <c r="G78" s="25">
        <v>6787.12</v>
      </c>
      <c r="H78" s="25">
        <v>0.95</v>
      </c>
      <c r="I78" s="31"/>
      <c r="J78" s="31"/>
      <c r="K78" s="35"/>
    </row>
    <row r="79" spans="1:11" x14ac:dyDescent="0.35">
      <c r="C79" s="57"/>
      <c r="D79" s="54"/>
      <c r="E79" s="6"/>
      <c r="F79" s="19"/>
      <c r="G79" s="24"/>
      <c r="H79" s="24"/>
      <c r="I79" s="31"/>
      <c r="J79" s="31"/>
      <c r="K79" s="35"/>
    </row>
    <row r="80" spans="1:11" x14ac:dyDescent="0.35">
      <c r="A80" s="10"/>
      <c r="B80" s="28"/>
      <c r="C80" s="58" t="s">
        <v>5</v>
      </c>
      <c r="D80" s="54"/>
      <c r="E80" s="6"/>
      <c r="F80" s="19"/>
      <c r="G80" s="24"/>
      <c r="H80" s="24"/>
      <c r="I80" s="31"/>
      <c r="J80" s="31"/>
      <c r="K80" s="35"/>
    </row>
    <row r="81" spans="2:11" x14ac:dyDescent="0.35">
      <c r="C81" s="59" t="s">
        <v>6</v>
      </c>
      <c r="D81" s="54"/>
      <c r="E81" s="6"/>
      <c r="F81" s="19"/>
      <c r="G81" s="24"/>
      <c r="H81" s="24"/>
      <c r="I81" s="31"/>
      <c r="J81" s="31"/>
      <c r="K81" s="35"/>
    </row>
    <row r="82" spans="2:11" x14ac:dyDescent="0.35">
      <c r="B82" s="8" t="s">
        <v>661</v>
      </c>
      <c r="C82" s="57" t="s">
        <v>599</v>
      </c>
      <c r="D82" s="54" t="s">
        <v>662</v>
      </c>
      <c r="E82" s="6" t="s">
        <v>601</v>
      </c>
      <c r="F82" s="19">
        <v>20000</v>
      </c>
      <c r="G82" s="24">
        <v>20292.400000000001</v>
      </c>
      <c r="H82" s="24">
        <v>2.85</v>
      </c>
      <c r="I82" s="31">
        <v>8.34</v>
      </c>
      <c r="J82" s="31"/>
      <c r="K82" s="35" t="s">
        <v>593</v>
      </c>
    </row>
    <row r="83" spans="2:11" x14ac:dyDescent="0.35">
      <c r="B83" s="8" t="s">
        <v>625</v>
      </c>
      <c r="C83" s="57" t="s">
        <v>626</v>
      </c>
      <c r="D83" s="54" t="s">
        <v>627</v>
      </c>
      <c r="E83" s="6" t="s">
        <v>628</v>
      </c>
      <c r="F83" s="19">
        <v>20000</v>
      </c>
      <c r="G83" s="24">
        <v>20031.419999999998</v>
      </c>
      <c r="H83" s="24">
        <v>2.81</v>
      </c>
      <c r="I83" s="31">
        <v>7.8148999999999997</v>
      </c>
      <c r="J83" s="31"/>
      <c r="K83" s="35" t="s">
        <v>593</v>
      </c>
    </row>
    <row r="84" spans="2:11" x14ac:dyDescent="0.35">
      <c r="B84" s="8" t="s">
        <v>611</v>
      </c>
      <c r="C84" s="57" t="s">
        <v>612</v>
      </c>
      <c r="D84" s="54" t="s">
        <v>613</v>
      </c>
      <c r="E84" s="6" t="s">
        <v>614</v>
      </c>
      <c r="F84" s="19">
        <v>20000</v>
      </c>
      <c r="G84" s="24">
        <v>20018.34</v>
      </c>
      <c r="H84" s="24">
        <v>2.81</v>
      </c>
      <c r="I84" s="31">
        <v>8.52</v>
      </c>
      <c r="J84" s="31"/>
      <c r="K84" s="35" t="s">
        <v>593</v>
      </c>
    </row>
    <row r="85" spans="2:11" x14ac:dyDescent="0.35">
      <c r="B85" s="8" t="s">
        <v>1705</v>
      </c>
      <c r="C85" s="57" t="s">
        <v>1706</v>
      </c>
      <c r="D85" s="54" t="s">
        <v>1707</v>
      </c>
      <c r="E85" s="6" t="s">
        <v>676</v>
      </c>
      <c r="F85" s="19">
        <v>16000</v>
      </c>
      <c r="G85" s="24">
        <v>16030.05</v>
      </c>
      <c r="H85" s="24">
        <v>2.25</v>
      </c>
      <c r="I85" s="31">
        <v>8.3800000000000008</v>
      </c>
      <c r="J85" s="31"/>
      <c r="K85" s="35" t="s">
        <v>593</v>
      </c>
    </row>
    <row r="86" spans="2:11" x14ac:dyDescent="0.35">
      <c r="B86" s="8" t="s">
        <v>673</v>
      </c>
      <c r="C86" s="57" t="s">
        <v>674</v>
      </c>
      <c r="D86" s="54" t="s">
        <v>675</v>
      </c>
      <c r="E86" s="6" t="s">
        <v>676</v>
      </c>
      <c r="F86" s="19">
        <v>15000</v>
      </c>
      <c r="G86" s="24">
        <v>14945.28</v>
      </c>
      <c r="H86" s="24">
        <v>2.1</v>
      </c>
      <c r="I86" s="31">
        <v>9.9149999999999991</v>
      </c>
      <c r="J86" s="31"/>
      <c r="K86" s="35" t="s">
        <v>593</v>
      </c>
    </row>
    <row r="87" spans="2:11" x14ac:dyDescent="0.35">
      <c r="B87" s="8" t="s">
        <v>2086</v>
      </c>
      <c r="C87" s="57" t="s">
        <v>2087</v>
      </c>
      <c r="D87" s="54" t="s">
        <v>2088</v>
      </c>
      <c r="E87" s="6" t="s">
        <v>1175</v>
      </c>
      <c r="F87" s="19">
        <v>12500</v>
      </c>
      <c r="G87" s="24">
        <v>12445.95</v>
      </c>
      <c r="H87" s="24">
        <v>1.75</v>
      </c>
      <c r="I87" s="31">
        <v>9.6401000000000003</v>
      </c>
      <c r="J87" s="31"/>
      <c r="K87" s="35" t="s">
        <v>593</v>
      </c>
    </row>
    <row r="88" spans="2:11" x14ac:dyDescent="0.35">
      <c r="B88" s="8" t="s">
        <v>2089</v>
      </c>
      <c r="C88" s="57" t="s">
        <v>1205</v>
      </c>
      <c r="D88" s="54" t="s">
        <v>2090</v>
      </c>
      <c r="E88" s="6" t="s">
        <v>601</v>
      </c>
      <c r="F88" s="19">
        <v>10000</v>
      </c>
      <c r="G88" s="24">
        <v>9990.2099999999991</v>
      </c>
      <c r="H88" s="24">
        <v>1.4</v>
      </c>
      <c r="I88" s="31">
        <v>8.1414000000000009</v>
      </c>
      <c r="J88" s="31"/>
      <c r="K88" s="35" t="s">
        <v>593</v>
      </c>
    </row>
    <row r="89" spans="2:11" x14ac:dyDescent="0.35">
      <c r="B89" s="8" t="s">
        <v>757</v>
      </c>
      <c r="C89" s="57" t="s">
        <v>758</v>
      </c>
      <c r="D89" s="54" t="s">
        <v>759</v>
      </c>
      <c r="E89" s="6" t="s">
        <v>618</v>
      </c>
      <c r="F89" s="19">
        <v>100</v>
      </c>
      <c r="G89" s="24">
        <v>9922.7999999999993</v>
      </c>
      <c r="H89" s="24">
        <v>1.39</v>
      </c>
      <c r="I89" s="31">
        <v>7.4924999999999997</v>
      </c>
      <c r="J89" s="31">
        <v>7.5170499942999998</v>
      </c>
      <c r="K89" s="35" t="s">
        <v>593</v>
      </c>
    </row>
    <row r="90" spans="2:11" x14ac:dyDescent="0.35">
      <c r="B90" s="8" t="s">
        <v>619</v>
      </c>
      <c r="C90" s="57" t="s">
        <v>620</v>
      </c>
      <c r="D90" s="54" t="s">
        <v>621</v>
      </c>
      <c r="E90" s="6" t="s">
        <v>618</v>
      </c>
      <c r="F90" s="19">
        <v>9000</v>
      </c>
      <c r="G90" s="24">
        <v>9154.0499999999993</v>
      </c>
      <c r="H90" s="24">
        <v>1.28</v>
      </c>
      <c r="I90" s="31">
        <v>7.6174999999999997</v>
      </c>
      <c r="J90" s="31"/>
      <c r="K90" s="35"/>
    </row>
    <row r="91" spans="2:11" x14ac:dyDescent="0.35">
      <c r="B91" s="8" t="s">
        <v>663</v>
      </c>
      <c r="C91" s="57" t="s">
        <v>664</v>
      </c>
      <c r="D91" s="54" t="s">
        <v>665</v>
      </c>
      <c r="E91" s="6" t="s">
        <v>666</v>
      </c>
      <c r="F91" s="19">
        <v>9000</v>
      </c>
      <c r="G91" s="24">
        <v>8992.25</v>
      </c>
      <c r="H91" s="24">
        <v>1.26</v>
      </c>
      <c r="I91" s="31">
        <v>9.8303999999999991</v>
      </c>
      <c r="J91" s="31"/>
      <c r="K91" s="35" t="s">
        <v>593</v>
      </c>
    </row>
    <row r="92" spans="2:11" x14ac:dyDescent="0.35">
      <c r="B92" s="8" t="s">
        <v>2091</v>
      </c>
      <c r="C92" s="57" t="s">
        <v>2092</v>
      </c>
      <c r="D92" s="54" t="s">
        <v>2093</v>
      </c>
      <c r="E92" s="6" t="s">
        <v>597</v>
      </c>
      <c r="F92" s="19">
        <v>850</v>
      </c>
      <c r="G92" s="24">
        <v>8498.83</v>
      </c>
      <c r="H92" s="24">
        <v>1.19</v>
      </c>
      <c r="I92" s="31">
        <v>7.1849999999999996</v>
      </c>
      <c r="J92" s="31">
        <v>7.1591000000000005</v>
      </c>
      <c r="K92" s="35" t="s">
        <v>593</v>
      </c>
    </row>
    <row r="93" spans="2:11" x14ac:dyDescent="0.35">
      <c r="B93" s="8" t="s">
        <v>2094</v>
      </c>
      <c r="C93" s="57" t="s">
        <v>80</v>
      </c>
      <c r="D93" s="54" t="s">
        <v>2095</v>
      </c>
      <c r="E93" s="6" t="s">
        <v>628</v>
      </c>
      <c r="F93" s="19">
        <v>7500</v>
      </c>
      <c r="G93" s="24">
        <v>7539.5</v>
      </c>
      <c r="H93" s="24">
        <v>1.06</v>
      </c>
      <c r="I93" s="31">
        <v>8.2799999999999994</v>
      </c>
      <c r="J93" s="31"/>
      <c r="K93" s="35" t="s">
        <v>593</v>
      </c>
    </row>
    <row r="94" spans="2:11" x14ac:dyDescent="0.35">
      <c r="B94" s="8" t="s">
        <v>1799</v>
      </c>
      <c r="C94" s="57" t="s">
        <v>642</v>
      </c>
      <c r="D94" s="54" t="s">
        <v>1800</v>
      </c>
      <c r="E94" s="6" t="s">
        <v>644</v>
      </c>
      <c r="F94" s="19">
        <v>7500</v>
      </c>
      <c r="G94" s="24">
        <v>7536.65</v>
      </c>
      <c r="H94" s="24">
        <v>1.06</v>
      </c>
      <c r="I94" s="31">
        <v>8.1349999999999998</v>
      </c>
      <c r="J94" s="31"/>
      <c r="K94" s="35" t="s">
        <v>593</v>
      </c>
    </row>
    <row r="95" spans="2:11" x14ac:dyDescent="0.35">
      <c r="B95" s="8" t="s">
        <v>1803</v>
      </c>
      <c r="C95" s="57" t="s">
        <v>223</v>
      </c>
      <c r="D95" s="54" t="s">
        <v>1804</v>
      </c>
      <c r="E95" s="6" t="s">
        <v>601</v>
      </c>
      <c r="F95" s="19">
        <v>7500</v>
      </c>
      <c r="G95" s="24">
        <v>7521.58</v>
      </c>
      <c r="H95" s="24">
        <v>1.05</v>
      </c>
      <c r="I95" s="31">
        <v>8.6</v>
      </c>
      <c r="J95" s="31"/>
      <c r="K95" s="35" t="s">
        <v>593</v>
      </c>
    </row>
    <row r="96" spans="2:11" x14ac:dyDescent="0.35">
      <c r="B96" s="8" t="s">
        <v>753</v>
      </c>
      <c r="C96" s="57" t="s">
        <v>754</v>
      </c>
      <c r="D96" s="54" t="s">
        <v>755</v>
      </c>
      <c r="E96" s="6" t="s">
        <v>756</v>
      </c>
      <c r="F96" s="19">
        <v>5000</v>
      </c>
      <c r="G96" s="24">
        <v>5037.72</v>
      </c>
      <c r="H96" s="24">
        <v>0.71</v>
      </c>
      <c r="I96" s="31">
        <v>9.1254000000000008</v>
      </c>
      <c r="J96" s="31"/>
      <c r="K96" s="35" t="s">
        <v>593</v>
      </c>
    </row>
    <row r="97" spans="2:11" x14ac:dyDescent="0.35">
      <c r="B97" s="8" t="s">
        <v>1765</v>
      </c>
      <c r="C97" s="57" t="s">
        <v>1766</v>
      </c>
      <c r="D97" s="54" t="s">
        <v>1767</v>
      </c>
      <c r="E97" s="6" t="s">
        <v>618</v>
      </c>
      <c r="F97" s="19">
        <v>5000</v>
      </c>
      <c r="G97" s="24">
        <v>5033.03</v>
      </c>
      <c r="H97" s="24">
        <v>0.71</v>
      </c>
      <c r="I97" s="31">
        <v>8.0435999999999996</v>
      </c>
      <c r="J97" s="31"/>
      <c r="K97" s="35" t="s">
        <v>593</v>
      </c>
    </row>
    <row r="98" spans="2:11" x14ac:dyDescent="0.35">
      <c r="B98" s="8" t="s">
        <v>2096</v>
      </c>
      <c r="C98" s="57" t="s">
        <v>701</v>
      </c>
      <c r="D98" s="54" t="s">
        <v>2097</v>
      </c>
      <c r="E98" s="6" t="s">
        <v>752</v>
      </c>
      <c r="F98" s="19">
        <v>5000</v>
      </c>
      <c r="G98" s="24">
        <v>5024.58</v>
      </c>
      <c r="H98" s="24">
        <v>0.7</v>
      </c>
      <c r="I98" s="31">
        <v>9.8971</v>
      </c>
      <c r="J98" s="31"/>
      <c r="K98" s="35" t="s">
        <v>593</v>
      </c>
    </row>
    <row r="99" spans="2:11" x14ac:dyDescent="0.35">
      <c r="B99" s="8" t="s">
        <v>2098</v>
      </c>
      <c r="C99" s="57" t="s">
        <v>1776</v>
      </c>
      <c r="D99" s="54" t="s">
        <v>2099</v>
      </c>
      <c r="E99" s="6" t="s">
        <v>618</v>
      </c>
      <c r="F99" s="19">
        <v>5000</v>
      </c>
      <c r="G99" s="24">
        <v>5023.21</v>
      </c>
      <c r="H99" s="24">
        <v>0.7</v>
      </c>
      <c r="I99" s="31">
        <v>8.0548999999999999</v>
      </c>
      <c r="J99" s="31"/>
      <c r="K99" s="35" t="s">
        <v>593</v>
      </c>
    </row>
    <row r="100" spans="2:11" x14ac:dyDescent="0.35">
      <c r="B100" s="8" t="s">
        <v>2100</v>
      </c>
      <c r="C100" s="57" t="s">
        <v>226</v>
      </c>
      <c r="D100" s="54" t="s">
        <v>2101</v>
      </c>
      <c r="E100" s="6" t="s">
        <v>601</v>
      </c>
      <c r="F100" s="19">
        <v>4000</v>
      </c>
      <c r="G100" s="24">
        <v>4025.7</v>
      </c>
      <c r="H100" s="24">
        <v>0.56000000000000005</v>
      </c>
      <c r="I100" s="31">
        <v>8</v>
      </c>
      <c r="J100" s="31"/>
      <c r="K100" s="35" t="s">
        <v>593</v>
      </c>
    </row>
    <row r="101" spans="2:11" x14ac:dyDescent="0.35">
      <c r="B101" s="8" t="s">
        <v>1169</v>
      </c>
      <c r="C101" s="57" t="s">
        <v>1170</v>
      </c>
      <c r="D101" s="54" t="s">
        <v>1171</v>
      </c>
      <c r="E101" s="6" t="s">
        <v>614</v>
      </c>
      <c r="F101" s="19">
        <v>4000</v>
      </c>
      <c r="G101" s="24">
        <v>4003.24</v>
      </c>
      <c r="H101" s="24">
        <v>0.56000000000000005</v>
      </c>
      <c r="I101" s="31">
        <v>8.7424999999999997</v>
      </c>
      <c r="J101" s="31"/>
      <c r="K101" s="35" t="s">
        <v>593</v>
      </c>
    </row>
    <row r="102" spans="2:11" x14ac:dyDescent="0.35">
      <c r="B102" s="8" t="s">
        <v>749</v>
      </c>
      <c r="C102" s="57" t="s">
        <v>750</v>
      </c>
      <c r="D102" s="54" t="s">
        <v>751</v>
      </c>
      <c r="E102" s="6" t="s">
        <v>752</v>
      </c>
      <c r="F102" s="19">
        <v>3000</v>
      </c>
      <c r="G102" s="24">
        <v>3003.22</v>
      </c>
      <c r="H102" s="24">
        <v>0.42</v>
      </c>
      <c r="I102" s="31">
        <v>10.115</v>
      </c>
      <c r="J102" s="31"/>
      <c r="K102" s="35" t="s">
        <v>593</v>
      </c>
    </row>
    <row r="103" spans="2:11" x14ac:dyDescent="0.35">
      <c r="B103" s="8" t="s">
        <v>1098</v>
      </c>
      <c r="C103" s="57" t="s">
        <v>1099</v>
      </c>
      <c r="D103" s="54" t="s">
        <v>1100</v>
      </c>
      <c r="E103" s="6" t="s">
        <v>618</v>
      </c>
      <c r="F103" s="19">
        <v>2500</v>
      </c>
      <c r="G103" s="24">
        <v>2563.2600000000002</v>
      </c>
      <c r="H103" s="24">
        <v>0.36</v>
      </c>
      <c r="I103" s="31">
        <v>7.8273000000000001</v>
      </c>
      <c r="J103" s="31"/>
      <c r="K103" s="35" t="s">
        <v>593</v>
      </c>
    </row>
    <row r="104" spans="2:11" x14ac:dyDescent="0.35">
      <c r="B104" s="8" t="s">
        <v>2102</v>
      </c>
      <c r="C104" s="57" t="s">
        <v>1766</v>
      </c>
      <c r="D104" s="54" t="s">
        <v>2103</v>
      </c>
      <c r="E104" s="6" t="s">
        <v>618</v>
      </c>
      <c r="F104" s="19">
        <v>2500</v>
      </c>
      <c r="G104" s="24">
        <v>2535.2800000000002</v>
      </c>
      <c r="H104" s="24">
        <v>0.36</v>
      </c>
      <c r="I104" s="31">
        <v>7.9836</v>
      </c>
      <c r="J104" s="31"/>
      <c r="K104" s="35" t="s">
        <v>593</v>
      </c>
    </row>
    <row r="105" spans="2:11" x14ac:dyDescent="0.35">
      <c r="B105" s="8" t="s">
        <v>698</v>
      </c>
      <c r="C105" s="57" t="s">
        <v>674</v>
      </c>
      <c r="D105" s="54" t="s">
        <v>699</v>
      </c>
      <c r="E105" s="6" t="s">
        <v>676</v>
      </c>
      <c r="F105" s="19">
        <v>2500</v>
      </c>
      <c r="G105" s="24">
        <v>2496.08</v>
      </c>
      <c r="H105" s="24">
        <v>0.35</v>
      </c>
      <c r="I105" s="31">
        <v>9.9149999999999991</v>
      </c>
      <c r="J105" s="31"/>
      <c r="K105" s="35" t="s">
        <v>593</v>
      </c>
    </row>
    <row r="106" spans="2:11" x14ac:dyDescent="0.35">
      <c r="B106" s="8" t="s">
        <v>1870</v>
      </c>
      <c r="C106" s="57" t="s">
        <v>1264</v>
      </c>
      <c r="D106" s="54" t="s">
        <v>1871</v>
      </c>
      <c r="E106" s="6" t="s">
        <v>1872</v>
      </c>
      <c r="F106" s="19">
        <v>250</v>
      </c>
      <c r="G106" s="24">
        <v>2492.15</v>
      </c>
      <c r="H106" s="24">
        <v>0.35</v>
      </c>
      <c r="I106" s="31">
        <v>7.8849</v>
      </c>
      <c r="J106" s="31"/>
      <c r="K106" s="35" t="s">
        <v>593</v>
      </c>
    </row>
    <row r="107" spans="2:11" x14ac:dyDescent="0.35">
      <c r="B107" s="8" t="s">
        <v>2104</v>
      </c>
      <c r="C107" s="57" t="s">
        <v>1170</v>
      </c>
      <c r="D107" s="54" t="s">
        <v>2105</v>
      </c>
      <c r="E107" s="6" t="s">
        <v>756</v>
      </c>
      <c r="F107" s="19">
        <v>2400</v>
      </c>
      <c r="G107" s="24">
        <v>2404.0500000000002</v>
      </c>
      <c r="H107" s="24">
        <v>0.34</v>
      </c>
      <c r="I107" s="31">
        <v>9.2294999999999998</v>
      </c>
      <c r="J107" s="31"/>
      <c r="K107" s="35" t="s">
        <v>593</v>
      </c>
    </row>
    <row r="108" spans="2:11" x14ac:dyDescent="0.35">
      <c r="B108" s="8" t="s">
        <v>1703</v>
      </c>
      <c r="C108" s="57" t="s">
        <v>764</v>
      </c>
      <c r="D108" s="54" t="s">
        <v>1704</v>
      </c>
      <c r="E108" s="6" t="s">
        <v>644</v>
      </c>
      <c r="F108" s="19">
        <v>2300</v>
      </c>
      <c r="G108" s="24">
        <v>2302.59</v>
      </c>
      <c r="H108" s="24">
        <v>0.32</v>
      </c>
      <c r="I108" s="31">
        <v>8.3445999999999998</v>
      </c>
      <c r="J108" s="31"/>
      <c r="K108" s="35" t="s">
        <v>593</v>
      </c>
    </row>
    <row r="109" spans="2:11" x14ac:dyDescent="0.35">
      <c r="B109" s="8" t="s">
        <v>629</v>
      </c>
      <c r="C109" s="57" t="s">
        <v>223</v>
      </c>
      <c r="D109" s="54" t="s">
        <v>630</v>
      </c>
      <c r="E109" s="6" t="s">
        <v>601</v>
      </c>
      <c r="F109" s="19">
        <v>1500</v>
      </c>
      <c r="G109" s="24">
        <v>1501.14</v>
      </c>
      <c r="H109" s="24">
        <v>0.21</v>
      </c>
      <c r="I109" s="31">
        <v>8.35</v>
      </c>
      <c r="J109" s="31"/>
      <c r="K109" s="35"/>
    </row>
    <row r="110" spans="2:11" x14ac:dyDescent="0.35">
      <c r="C110" s="58" t="s">
        <v>175</v>
      </c>
      <c r="D110" s="54"/>
      <c r="E110" s="6"/>
      <c r="F110" s="19"/>
      <c r="G110" s="25">
        <v>220364.56</v>
      </c>
      <c r="H110" s="25">
        <v>30.91</v>
      </c>
      <c r="I110" s="31"/>
      <c r="J110" s="31"/>
      <c r="K110" s="35"/>
    </row>
    <row r="111" spans="2:11" x14ac:dyDescent="0.35">
      <c r="C111" s="57"/>
      <c r="D111" s="54"/>
      <c r="E111" s="6"/>
      <c r="F111" s="19"/>
      <c r="G111" s="24"/>
      <c r="H111" s="24"/>
      <c r="I111" s="31"/>
      <c r="J111" s="31"/>
      <c r="K111" s="35"/>
    </row>
    <row r="112" spans="2:11" x14ac:dyDescent="0.35">
      <c r="C112" s="58" t="s">
        <v>7</v>
      </c>
      <c r="D112" s="54"/>
      <c r="E112" s="6"/>
      <c r="F112" s="19"/>
      <c r="G112" s="24" t="s">
        <v>2</v>
      </c>
      <c r="H112" s="24" t="s">
        <v>2</v>
      </c>
      <c r="I112" s="31"/>
      <c r="J112" s="31"/>
      <c r="K112" s="35"/>
    </row>
    <row r="113" spans="2:11" x14ac:dyDescent="0.35">
      <c r="C113" s="57"/>
      <c r="D113" s="54"/>
      <c r="E113" s="6"/>
      <c r="F113" s="19"/>
      <c r="G113" s="24"/>
      <c r="H113" s="24"/>
      <c r="I113" s="31"/>
      <c r="J113" s="31"/>
      <c r="K113" s="35"/>
    </row>
    <row r="114" spans="2:11" x14ac:dyDescent="0.35">
      <c r="C114" s="58" t="s">
        <v>8</v>
      </c>
      <c r="D114" s="54"/>
      <c r="E114" s="6"/>
      <c r="F114" s="19"/>
      <c r="G114" s="24" t="s">
        <v>2</v>
      </c>
      <c r="H114" s="24" t="s">
        <v>2</v>
      </c>
      <c r="I114" s="31"/>
      <c r="J114" s="31"/>
      <c r="K114" s="35"/>
    </row>
    <row r="115" spans="2:11" x14ac:dyDescent="0.35">
      <c r="C115" s="57"/>
      <c r="D115" s="54"/>
      <c r="E115" s="6"/>
      <c r="F115" s="19"/>
      <c r="G115" s="24"/>
      <c r="H115" s="24"/>
      <c r="I115" s="31"/>
      <c r="J115" s="31"/>
      <c r="K115" s="35"/>
    </row>
    <row r="116" spans="2:11" x14ac:dyDescent="0.35">
      <c r="C116" s="59" t="s">
        <v>9</v>
      </c>
      <c r="D116" s="54"/>
      <c r="E116" s="6"/>
      <c r="F116" s="19"/>
      <c r="G116" s="24"/>
      <c r="H116" s="24"/>
      <c r="I116" s="31"/>
      <c r="J116" s="31"/>
      <c r="K116" s="35"/>
    </row>
    <row r="117" spans="2:11" x14ac:dyDescent="0.35">
      <c r="B117" s="8" t="s">
        <v>722</v>
      </c>
      <c r="C117" s="57" t="s">
        <v>723</v>
      </c>
      <c r="D117" s="54" t="s">
        <v>724</v>
      </c>
      <c r="E117" s="6" t="s">
        <v>189</v>
      </c>
      <c r="F117" s="19">
        <v>20000000</v>
      </c>
      <c r="G117" s="24">
        <v>20489.52</v>
      </c>
      <c r="H117" s="24">
        <v>2.87</v>
      </c>
      <c r="I117" s="31">
        <v>7.2798889000000004</v>
      </c>
      <c r="J117" s="31"/>
      <c r="K117" s="35"/>
    </row>
    <row r="118" spans="2:11" x14ac:dyDescent="0.35">
      <c r="B118" s="8" t="s">
        <v>707</v>
      </c>
      <c r="C118" s="57" t="s">
        <v>708</v>
      </c>
      <c r="D118" s="54" t="s">
        <v>709</v>
      </c>
      <c r="E118" s="6" t="s">
        <v>189</v>
      </c>
      <c r="F118" s="19">
        <v>20000000</v>
      </c>
      <c r="G118" s="24">
        <v>20091.86</v>
      </c>
      <c r="H118" s="24">
        <v>2.82</v>
      </c>
      <c r="I118" s="31">
        <v>6.8359984000000003</v>
      </c>
      <c r="J118" s="31"/>
      <c r="K118" s="35"/>
    </row>
    <row r="119" spans="2:11" x14ac:dyDescent="0.35">
      <c r="B119" s="8" t="s">
        <v>2106</v>
      </c>
      <c r="C119" s="57" t="s">
        <v>2107</v>
      </c>
      <c r="D119" s="54" t="s">
        <v>2108</v>
      </c>
      <c r="E119" s="6" t="s">
        <v>189</v>
      </c>
      <c r="F119" s="19">
        <v>1000000</v>
      </c>
      <c r="G119" s="24">
        <v>1013.06</v>
      </c>
      <c r="H119" s="24">
        <v>0.14000000000000001</v>
      </c>
      <c r="I119" s="31">
        <v>6.6934028000000003</v>
      </c>
      <c r="J119" s="31"/>
      <c r="K119" s="35"/>
    </row>
    <row r="120" spans="2:11" x14ac:dyDescent="0.35">
      <c r="C120" s="58" t="s">
        <v>175</v>
      </c>
      <c r="D120" s="54"/>
      <c r="E120" s="6"/>
      <c r="F120" s="19"/>
      <c r="G120" s="25">
        <v>41594.44</v>
      </c>
      <c r="H120" s="25">
        <v>5.83</v>
      </c>
      <c r="I120" s="31"/>
      <c r="J120" s="31"/>
      <c r="K120" s="35"/>
    </row>
    <row r="121" spans="2:11" x14ac:dyDescent="0.35">
      <c r="C121" s="57"/>
      <c r="D121" s="54"/>
      <c r="E121" s="6"/>
      <c r="F121" s="19"/>
      <c r="G121" s="24"/>
      <c r="H121" s="24"/>
      <c r="I121" s="31"/>
      <c r="J121" s="31"/>
      <c r="K121" s="35"/>
    </row>
    <row r="122" spans="2:11" x14ac:dyDescent="0.35">
      <c r="C122" s="58" t="s">
        <v>10</v>
      </c>
      <c r="D122" s="54"/>
      <c r="E122" s="6"/>
      <c r="F122" s="19"/>
      <c r="G122" s="24" t="s">
        <v>2</v>
      </c>
      <c r="H122" s="24" t="s">
        <v>2</v>
      </c>
      <c r="I122" s="31"/>
      <c r="J122" s="31"/>
      <c r="K122" s="35"/>
    </row>
    <row r="123" spans="2:11" x14ac:dyDescent="0.35">
      <c r="C123" s="57"/>
      <c r="D123" s="54"/>
      <c r="E123" s="6"/>
      <c r="F123" s="19"/>
      <c r="G123" s="24"/>
      <c r="H123" s="24"/>
      <c r="I123" s="31"/>
      <c r="J123" s="31"/>
      <c r="K123" s="35"/>
    </row>
    <row r="124" spans="2:11" x14ac:dyDescent="0.35">
      <c r="C124" s="58" t="s">
        <v>11</v>
      </c>
      <c r="D124" s="54"/>
      <c r="E124" s="6"/>
      <c r="F124" s="19"/>
      <c r="G124" s="24"/>
      <c r="H124" s="24"/>
      <c r="I124" s="31"/>
      <c r="J124" s="31"/>
      <c r="K124" s="35"/>
    </row>
    <row r="125" spans="2:11" x14ac:dyDescent="0.35">
      <c r="C125" s="57"/>
      <c r="D125" s="54"/>
      <c r="E125" s="6"/>
      <c r="F125" s="19"/>
      <c r="G125" s="24"/>
      <c r="H125" s="24"/>
      <c r="I125" s="31"/>
      <c r="J125" s="31"/>
      <c r="K125" s="35"/>
    </row>
    <row r="126" spans="2:11" x14ac:dyDescent="0.35">
      <c r="C126" s="58" t="s">
        <v>13</v>
      </c>
      <c r="D126" s="54"/>
      <c r="E126" s="6"/>
      <c r="F126" s="19"/>
      <c r="G126" s="24" t="s">
        <v>2</v>
      </c>
      <c r="H126" s="24" t="s">
        <v>2</v>
      </c>
      <c r="I126" s="31"/>
      <c r="J126" s="31"/>
      <c r="K126" s="35"/>
    </row>
    <row r="127" spans="2:11" x14ac:dyDescent="0.35">
      <c r="C127" s="57"/>
      <c r="D127" s="54"/>
      <c r="E127" s="6"/>
      <c r="F127" s="19"/>
      <c r="G127" s="24"/>
      <c r="H127" s="24"/>
      <c r="I127" s="31"/>
      <c r="J127" s="31"/>
      <c r="K127" s="35"/>
    </row>
    <row r="128" spans="2:11" x14ac:dyDescent="0.35">
      <c r="C128" s="58" t="s">
        <v>14</v>
      </c>
      <c r="D128" s="54"/>
      <c r="E128" s="6"/>
      <c r="F128" s="19"/>
      <c r="G128" s="24" t="s">
        <v>2</v>
      </c>
      <c r="H128" s="24" t="s">
        <v>2</v>
      </c>
      <c r="I128" s="31"/>
      <c r="J128" s="31"/>
      <c r="K128" s="35"/>
    </row>
    <row r="129" spans="1:11" x14ac:dyDescent="0.35">
      <c r="C129" s="57"/>
      <c r="D129" s="54"/>
      <c r="E129" s="6"/>
      <c r="F129" s="19"/>
      <c r="G129" s="24"/>
      <c r="H129" s="24"/>
      <c r="I129" s="31"/>
      <c r="J129" s="31"/>
      <c r="K129" s="35"/>
    </row>
    <row r="130" spans="1:11" x14ac:dyDescent="0.35">
      <c r="C130" s="58" t="s">
        <v>15</v>
      </c>
      <c r="D130" s="54"/>
      <c r="E130" s="6"/>
      <c r="F130" s="19"/>
      <c r="G130" s="24" t="s">
        <v>2</v>
      </c>
      <c r="H130" s="24" t="s">
        <v>2</v>
      </c>
      <c r="I130" s="31"/>
      <c r="J130" s="31"/>
      <c r="K130" s="35"/>
    </row>
    <row r="131" spans="1:11" x14ac:dyDescent="0.35">
      <c r="C131" s="57"/>
      <c r="D131" s="54"/>
      <c r="E131" s="6"/>
      <c r="F131" s="19"/>
      <c r="G131" s="24"/>
      <c r="H131" s="24"/>
      <c r="I131" s="31"/>
      <c r="J131" s="31"/>
      <c r="K131" s="35"/>
    </row>
    <row r="132" spans="1:11" x14ac:dyDescent="0.35">
      <c r="C132" s="58" t="s">
        <v>16</v>
      </c>
      <c r="D132" s="54"/>
      <c r="E132" s="6"/>
      <c r="F132" s="19"/>
      <c r="G132" s="24" t="s">
        <v>2</v>
      </c>
      <c r="H132" s="24" t="s">
        <v>2</v>
      </c>
      <c r="I132" s="31"/>
      <c r="J132" s="31"/>
      <c r="K132" s="35"/>
    </row>
    <row r="133" spans="1:11" x14ac:dyDescent="0.35">
      <c r="C133" s="57"/>
      <c r="D133" s="54"/>
      <c r="E133" s="6"/>
      <c r="F133" s="19"/>
      <c r="G133" s="24"/>
      <c r="H133" s="24"/>
      <c r="I133" s="31"/>
      <c r="J133" s="31"/>
      <c r="K133" s="35"/>
    </row>
    <row r="134" spans="1:11" x14ac:dyDescent="0.35">
      <c r="C134" s="58" t="s">
        <v>17</v>
      </c>
      <c r="D134" s="54"/>
      <c r="E134" s="6"/>
      <c r="F134" s="19"/>
      <c r="G134" s="24" t="s">
        <v>2</v>
      </c>
      <c r="H134" s="24" t="s">
        <v>2</v>
      </c>
      <c r="I134" s="31"/>
      <c r="J134" s="31"/>
      <c r="K134" s="35"/>
    </row>
    <row r="135" spans="1:11" x14ac:dyDescent="0.35">
      <c r="C135" s="57"/>
      <c r="D135" s="54"/>
      <c r="E135" s="6"/>
      <c r="F135" s="19"/>
      <c r="G135" s="24"/>
      <c r="H135" s="24"/>
      <c r="I135" s="31"/>
      <c r="J135" s="31"/>
      <c r="K135" s="35"/>
    </row>
    <row r="136" spans="1:11" x14ac:dyDescent="0.35">
      <c r="A136" s="10"/>
      <c r="B136" s="28"/>
      <c r="C136" s="58" t="s">
        <v>18</v>
      </c>
      <c r="D136" s="54"/>
      <c r="E136" s="6"/>
      <c r="F136" s="19"/>
      <c r="G136" s="24"/>
      <c r="H136" s="24"/>
      <c r="I136" s="31"/>
      <c r="J136" s="31"/>
      <c r="K136" s="35"/>
    </row>
    <row r="137" spans="1:11" x14ac:dyDescent="0.35">
      <c r="C137" s="59" t="s">
        <v>19</v>
      </c>
      <c r="D137" s="54"/>
      <c r="E137" s="6"/>
      <c r="F137" s="19"/>
      <c r="G137" s="24"/>
      <c r="H137" s="24"/>
      <c r="I137" s="31"/>
      <c r="J137" s="31"/>
      <c r="K137" s="35"/>
    </row>
    <row r="138" spans="1:11" x14ac:dyDescent="0.35">
      <c r="B138" s="8" t="s">
        <v>2109</v>
      </c>
      <c r="C138" s="57" t="s">
        <v>2110</v>
      </c>
      <c r="D138" s="54" t="s">
        <v>2111</v>
      </c>
      <c r="E138" s="6" t="s">
        <v>215</v>
      </c>
      <c r="F138" s="19">
        <v>105241000</v>
      </c>
      <c r="G138" s="24">
        <v>77320.56</v>
      </c>
      <c r="H138" s="24">
        <v>10.84</v>
      </c>
      <c r="I138" s="31"/>
      <c r="J138" s="31"/>
      <c r="K138" s="35"/>
    </row>
    <row r="139" spans="1:11" x14ac:dyDescent="0.35">
      <c r="B139" s="8" t="s">
        <v>2112</v>
      </c>
      <c r="C139" s="57" t="s">
        <v>2113</v>
      </c>
      <c r="D139" s="54" t="s">
        <v>2114</v>
      </c>
      <c r="E139" s="6" t="s">
        <v>215</v>
      </c>
      <c r="F139" s="19">
        <v>33496178</v>
      </c>
      <c r="G139" s="24">
        <v>31131.35</v>
      </c>
      <c r="H139" s="24">
        <v>4.3600000000000003</v>
      </c>
      <c r="I139" s="31"/>
      <c r="J139" s="31"/>
      <c r="K139" s="35"/>
    </row>
    <row r="140" spans="1:11" x14ac:dyDescent="0.35">
      <c r="B140" s="8" t="s">
        <v>2115</v>
      </c>
      <c r="C140" s="57" t="s">
        <v>2116</v>
      </c>
      <c r="D140" s="54" t="s">
        <v>2117</v>
      </c>
      <c r="E140" s="6" t="s">
        <v>215</v>
      </c>
      <c r="F140" s="19">
        <v>26730000</v>
      </c>
      <c r="G140" s="24">
        <v>24179.96</v>
      </c>
      <c r="H140" s="24">
        <v>3.39</v>
      </c>
      <c r="I140" s="31"/>
      <c r="J140" s="31"/>
      <c r="K140" s="35"/>
    </row>
    <row r="141" spans="1:11" x14ac:dyDescent="0.35">
      <c r="C141" s="58" t="s">
        <v>175</v>
      </c>
      <c r="D141" s="54"/>
      <c r="E141" s="6"/>
      <c r="F141" s="19"/>
      <c r="G141" s="25">
        <v>132631.87</v>
      </c>
      <c r="H141" s="25">
        <v>18.59</v>
      </c>
      <c r="I141" s="31"/>
      <c r="J141" s="31"/>
      <c r="K141" s="35"/>
    </row>
    <row r="142" spans="1:11" x14ac:dyDescent="0.35">
      <c r="C142" s="57"/>
      <c r="D142" s="54"/>
      <c r="E142" s="6"/>
      <c r="F142" s="19"/>
      <c r="G142" s="24"/>
      <c r="H142" s="24"/>
      <c r="I142" s="31"/>
      <c r="J142" s="31"/>
      <c r="K142" s="35"/>
    </row>
    <row r="143" spans="1:11" x14ac:dyDescent="0.35">
      <c r="C143" s="58" t="s">
        <v>20</v>
      </c>
      <c r="D143" s="54"/>
      <c r="E143" s="6"/>
      <c r="F143" s="19"/>
      <c r="G143" s="24" t="s">
        <v>2</v>
      </c>
      <c r="H143" s="24" t="s">
        <v>2</v>
      </c>
      <c r="I143" s="31"/>
      <c r="J143" s="31"/>
      <c r="K143" s="35"/>
    </row>
    <row r="144" spans="1:11" x14ac:dyDescent="0.35">
      <c r="C144" s="57"/>
      <c r="D144" s="54"/>
      <c r="E144" s="6"/>
      <c r="F144" s="19"/>
      <c r="G144" s="24"/>
      <c r="H144" s="24"/>
      <c r="I144" s="31"/>
      <c r="J144" s="31"/>
      <c r="K144" s="35"/>
    </row>
    <row r="145" spans="1:54" x14ac:dyDescent="0.35">
      <c r="C145" s="58" t="s">
        <v>21</v>
      </c>
      <c r="D145" s="54"/>
      <c r="E145" s="6"/>
      <c r="F145" s="19"/>
      <c r="G145" s="24" t="s">
        <v>2</v>
      </c>
      <c r="H145" s="24" t="s">
        <v>2</v>
      </c>
      <c r="I145" s="31"/>
      <c r="J145" s="31"/>
      <c r="K145" s="35"/>
    </row>
    <row r="146" spans="1:54" x14ac:dyDescent="0.35">
      <c r="C146" s="57"/>
      <c r="D146" s="54"/>
      <c r="E146" s="6"/>
      <c r="F146" s="19"/>
      <c r="G146" s="24"/>
      <c r="H146" s="24"/>
      <c r="I146" s="31"/>
      <c r="J146" s="31"/>
      <c r="K146" s="35"/>
    </row>
    <row r="147" spans="1:54" x14ac:dyDescent="0.35">
      <c r="C147" s="58" t="s">
        <v>22</v>
      </c>
      <c r="D147" s="54"/>
      <c r="E147" s="6"/>
      <c r="F147" s="19"/>
      <c r="G147" s="24" t="s">
        <v>2</v>
      </c>
      <c r="H147" s="24" t="s">
        <v>2</v>
      </c>
      <c r="I147" s="31"/>
      <c r="J147" s="31"/>
      <c r="K147" s="35"/>
    </row>
    <row r="148" spans="1:54" x14ac:dyDescent="0.35">
      <c r="C148" s="57"/>
      <c r="D148" s="54"/>
      <c r="E148" s="6"/>
      <c r="F148" s="19"/>
      <c r="G148" s="24"/>
      <c r="H148" s="24"/>
      <c r="I148" s="31"/>
      <c r="J148" s="31"/>
      <c r="K148" s="35"/>
    </row>
    <row r="149" spans="1:54" x14ac:dyDescent="0.35">
      <c r="C149" s="58" t="s">
        <v>23</v>
      </c>
      <c r="D149" s="54"/>
      <c r="E149" s="6"/>
      <c r="F149" s="19"/>
      <c r="G149" s="24" t="s">
        <v>2</v>
      </c>
      <c r="H149" s="24" t="s">
        <v>2</v>
      </c>
      <c r="I149" s="31"/>
      <c r="J149" s="31"/>
      <c r="K149" s="35"/>
    </row>
    <row r="150" spans="1:54" x14ac:dyDescent="0.35">
      <c r="C150" s="57"/>
      <c r="D150" s="54"/>
      <c r="E150" s="6"/>
      <c r="F150" s="19"/>
      <c r="G150" s="24"/>
      <c r="H150" s="24"/>
      <c r="I150" s="31"/>
      <c r="J150" s="31"/>
      <c r="K150" s="35"/>
    </row>
    <row r="151" spans="1:54" x14ac:dyDescent="0.35">
      <c r="C151" s="59" t="s">
        <v>24</v>
      </c>
      <c r="D151" s="54"/>
      <c r="E151" s="6"/>
      <c r="F151" s="19"/>
      <c r="G151" s="24"/>
      <c r="H151" s="24"/>
      <c r="I151" s="31"/>
      <c r="J151" s="31"/>
      <c r="K151" s="35"/>
    </row>
    <row r="152" spans="1:54" x14ac:dyDescent="0.35">
      <c r="B152" s="8" t="s">
        <v>190</v>
      </c>
      <c r="C152" s="57" t="s">
        <v>191</v>
      </c>
      <c r="D152" s="54"/>
      <c r="E152" s="6"/>
      <c r="F152" s="19"/>
      <c r="G152" s="24">
        <v>17412.150000000001</v>
      </c>
      <c r="H152" s="24">
        <v>2.44</v>
      </c>
      <c r="I152" s="31"/>
      <c r="J152" s="31"/>
      <c r="K152" s="35"/>
    </row>
    <row r="153" spans="1:54" x14ac:dyDescent="0.35">
      <c r="C153" s="58" t="s">
        <v>175</v>
      </c>
      <c r="D153" s="54"/>
      <c r="E153" s="6"/>
      <c r="F153" s="19"/>
      <c r="G153" s="25">
        <v>17412.150000000001</v>
      </c>
      <c r="H153" s="25">
        <v>2.44</v>
      </c>
      <c r="I153" s="31"/>
      <c r="J153" s="31"/>
      <c r="K153" s="35"/>
    </row>
    <row r="154" spans="1:54" x14ac:dyDescent="0.35">
      <c r="C154" s="57"/>
      <c r="D154" s="54"/>
      <c r="E154" s="6"/>
      <c r="F154" s="19"/>
      <c r="G154" s="24"/>
      <c r="H154" s="24"/>
      <c r="I154" s="31"/>
      <c r="J154" s="31"/>
      <c r="K154" s="35"/>
    </row>
    <row r="155" spans="1:54" x14ac:dyDescent="0.35">
      <c r="A155" s="10"/>
      <c r="B155" s="28"/>
      <c r="C155" s="58" t="s">
        <v>25</v>
      </c>
      <c r="D155" s="54"/>
      <c r="E155" s="6"/>
      <c r="F155" s="19"/>
      <c r="G155" s="24"/>
      <c r="H155" s="24"/>
      <c r="I155" s="31"/>
      <c r="J155" s="31"/>
      <c r="K155" s="35"/>
    </row>
    <row r="156" spans="1:54" s="2" customFormat="1" ht="13.5" x14ac:dyDescent="0.35">
      <c r="A156" s="28"/>
      <c r="B156" s="28"/>
      <c r="C156" s="57" t="s">
        <v>4926</v>
      </c>
      <c r="D156" s="54"/>
      <c r="E156" s="6"/>
      <c r="F156" s="19"/>
      <c r="G156" s="24" t="s">
        <v>2</v>
      </c>
      <c r="H156" s="24" t="s">
        <v>2</v>
      </c>
      <c r="I156" s="31"/>
      <c r="J156" s="31"/>
      <c r="K156" s="35"/>
      <c r="L156" s="3"/>
      <c r="AI156" s="3"/>
      <c r="AV156" s="3"/>
      <c r="AX156" s="3"/>
      <c r="BB156" s="3"/>
    </row>
    <row r="157" spans="1:54" x14ac:dyDescent="0.35">
      <c r="B157" s="8"/>
      <c r="C157" s="57" t="s">
        <v>192</v>
      </c>
      <c r="D157" s="54"/>
      <c r="E157" s="6"/>
      <c r="F157" s="19"/>
      <c r="G157" s="24">
        <v>-3231.98</v>
      </c>
      <c r="H157" s="24">
        <v>-0.46</v>
      </c>
      <c r="I157" s="31"/>
      <c r="J157" s="31"/>
      <c r="K157" s="35"/>
    </row>
    <row r="158" spans="1:54" x14ac:dyDescent="0.35">
      <c r="C158" s="58" t="s">
        <v>175</v>
      </c>
      <c r="D158" s="54"/>
      <c r="E158" s="6"/>
      <c r="F158" s="19"/>
      <c r="G158" s="25">
        <v>-3231.98</v>
      </c>
      <c r="H158" s="25">
        <v>-0.46</v>
      </c>
      <c r="I158" s="31"/>
      <c r="J158" s="31"/>
      <c r="K158" s="35"/>
    </row>
    <row r="159" spans="1:54" x14ac:dyDescent="0.35">
      <c r="C159" s="57"/>
      <c r="D159" s="54"/>
      <c r="E159" s="6"/>
      <c r="F159" s="19"/>
      <c r="G159" s="24"/>
      <c r="H159" s="24"/>
      <c r="I159" s="31"/>
      <c r="J159" s="31"/>
      <c r="K159" s="35"/>
    </row>
    <row r="160" spans="1:54" x14ac:dyDescent="0.35">
      <c r="C160" s="60" t="s">
        <v>193</v>
      </c>
      <c r="D160" s="55"/>
      <c r="E160" s="5"/>
      <c r="F160" s="20"/>
      <c r="G160" s="26">
        <v>713220.45</v>
      </c>
      <c r="H160" s="26">
        <v>100</v>
      </c>
      <c r="I160" s="32"/>
      <c r="J160" s="32"/>
      <c r="K160" s="36"/>
    </row>
    <row r="163" spans="3:11" x14ac:dyDescent="0.35">
      <c r="C163" s="1" t="s">
        <v>194</v>
      </c>
    </row>
    <row r="164" spans="3:11" x14ac:dyDescent="0.35">
      <c r="C164" s="37" t="s">
        <v>195</v>
      </c>
      <c r="D164" s="37"/>
      <c r="E164" s="37"/>
      <c r="F164" s="37"/>
      <c r="G164" s="37"/>
      <c r="H164" s="37"/>
      <c r="I164" s="37"/>
      <c r="J164" s="37"/>
      <c r="K164" s="37"/>
    </row>
    <row r="165" spans="3:11" x14ac:dyDescent="0.35">
      <c r="C165" s="2" t="s">
        <v>196</v>
      </c>
    </row>
    <row r="166" spans="3:11" x14ac:dyDescent="0.35">
      <c r="C166" s="2" t="s">
        <v>197</v>
      </c>
    </row>
    <row r="167" spans="3:11" ht="30" customHeight="1" x14ac:dyDescent="0.35">
      <c r="C167" s="89" t="s">
        <v>198</v>
      </c>
      <c r="D167" s="90"/>
      <c r="E167" s="90"/>
      <c r="F167" s="90"/>
      <c r="G167" s="90"/>
      <c r="H167" s="90"/>
      <c r="I167" s="90"/>
      <c r="J167" s="90"/>
      <c r="K167" s="90"/>
    </row>
    <row r="168" spans="3:11" x14ac:dyDescent="0.35">
      <c r="C168" s="2" t="s">
        <v>199</v>
      </c>
    </row>
    <row r="170" spans="3:11" x14ac:dyDescent="0.35">
      <c r="C170" s="86" t="s">
        <v>5013</v>
      </c>
      <c r="E170" s="86" t="s">
        <v>5014</v>
      </c>
      <c r="F170" s="87"/>
    </row>
    <row r="171" spans="3:11" x14ac:dyDescent="0.35">
      <c r="E171" s="2" t="s">
        <v>5037</v>
      </c>
    </row>
  </sheetData>
  <mergeCells count="1">
    <mergeCell ref="C167:K167"/>
  </mergeCells>
  <hyperlinks>
    <hyperlink ref="J2" location="'Index'!A1" display="'Index'!A1" xr:uid="{1135A986-0E1E-4AAF-85F5-84DBC05D5183}"/>
  </hyperlinks>
  <pageMargins left="0.7" right="0.7" top="0.75" bottom="0.75" header="0.3" footer="0.3"/>
  <pageSetup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DA2B-D083-4537-B46B-37A67A487071}">
  <sheetPr codeName="Sheet127"/>
  <dimension ref="A1:IV124"/>
  <sheetViews>
    <sheetView showGridLines="0" zoomScale="90" zoomScaleNormal="90" workbookViewId="0">
      <pane ySplit="6" topLeftCell="A10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2118</v>
      </c>
      <c r="J2" s="38" t="s">
        <v>4693</v>
      </c>
    </row>
    <row r="3" spans="1:54" ht="16" x14ac:dyDescent="0.4">
      <c r="C3" s="1" t="s">
        <v>28</v>
      </c>
      <c r="D3" s="21" t="s">
        <v>2119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27655000</v>
      </c>
      <c r="G10" s="24">
        <v>479095.22</v>
      </c>
      <c r="H10" s="24">
        <v>10.38</v>
      </c>
      <c r="I10" s="31"/>
      <c r="J10" s="31"/>
      <c r="K10" s="35"/>
    </row>
    <row r="11" spans="1:54" x14ac:dyDescent="0.35">
      <c r="B11" s="8" t="s">
        <v>44</v>
      </c>
      <c r="C11" s="57" t="s">
        <v>45</v>
      </c>
      <c r="D11" s="54" t="s">
        <v>46</v>
      </c>
      <c r="E11" s="6" t="s">
        <v>43</v>
      </c>
      <c r="F11" s="19">
        <v>29000000</v>
      </c>
      <c r="G11" s="24">
        <v>349189</v>
      </c>
      <c r="H11" s="24">
        <v>7.57</v>
      </c>
      <c r="I11" s="31"/>
      <c r="J11" s="31"/>
      <c r="K11" s="35"/>
    </row>
    <row r="12" spans="1:54" x14ac:dyDescent="0.35">
      <c r="B12" s="8" t="s">
        <v>72</v>
      </c>
      <c r="C12" s="57" t="s">
        <v>73</v>
      </c>
      <c r="D12" s="54" t="s">
        <v>74</v>
      </c>
      <c r="E12" s="6" t="s">
        <v>75</v>
      </c>
      <c r="F12" s="19">
        <v>22000000</v>
      </c>
      <c r="G12" s="24">
        <v>264022</v>
      </c>
      <c r="H12" s="24">
        <v>5.72</v>
      </c>
      <c r="I12" s="31"/>
      <c r="J12" s="31"/>
      <c r="K12" s="35"/>
    </row>
    <row r="13" spans="1:54" x14ac:dyDescent="0.35">
      <c r="B13" s="8" t="s">
        <v>54</v>
      </c>
      <c r="C13" s="57" t="s">
        <v>55</v>
      </c>
      <c r="D13" s="54" t="s">
        <v>56</v>
      </c>
      <c r="E13" s="6" t="s">
        <v>57</v>
      </c>
      <c r="F13" s="19">
        <v>7400000</v>
      </c>
      <c r="G13" s="24">
        <v>234124.9</v>
      </c>
      <c r="H13" s="24">
        <v>5.07</v>
      </c>
      <c r="I13" s="31"/>
      <c r="J13" s="31"/>
      <c r="K13" s="35"/>
    </row>
    <row r="14" spans="1:54" x14ac:dyDescent="0.35">
      <c r="B14" s="8" t="s">
        <v>47</v>
      </c>
      <c r="C14" s="57" t="s">
        <v>48</v>
      </c>
      <c r="D14" s="54" t="s">
        <v>49</v>
      </c>
      <c r="E14" s="6" t="s">
        <v>50</v>
      </c>
      <c r="F14" s="19">
        <v>13700000</v>
      </c>
      <c r="G14" s="24">
        <v>231214.9</v>
      </c>
      <c r="H14" s="24">
        <v>5.01</v>
      </c>
      <c r="I14" s="31"/>
      <c r="J14" s="31"/>
      <c r="K14" s="35"/>
    </row>
    <row r="15" spans="1:54" x14ac:dyDescent="0.35">
      <c r="B15" s="8" t="s">
        <v>58</v>
      </c>
      <c r="C15" s="57" t="s">
        <v>59</v>
      </c>
      <c r="D15" s="54" t="s">
        <v>60</v>
      </c>
      <c r="E15" s="6" t="s">
        <v>43</v>
      </c>
      <c r="F15" s="19">
        <v>9200000</v>
      </c>
      <c r="G15" s="24">
        <v>175071.4</v>
      </c>
      <c r="H15" s="24">
        <v>3.79</v>
      </c>
      <c r="I15" s="31"/>
      <c r="J15" s="31"/>
      <c r="K15" s="35"/>
    </row>
    <row r="16" spans="1:54" x14ac:dyDescent="0.35">
      <c r="B16" s="8" t="s">
        <v>61</v>
      </c>
      <c r="C16" s="57" t="s">
        <v>62</v>
      </c>
      <c r="D16" s="54" t="s">
        <v>63</v>
      </c>
      <c r="E16" s="6" t="s">
        <v>50</v>
      </c>
      <c r="F16" s="19">
        <v>4562331</v>
      </c>
      <c r="G16" s="24">
        <v>158917.39000000001</v>
      </c>
      <c r="H16" s="24">
        <v>3.44</v>
      </c>
      <c r="I16" s="31"/>
      <c r="J16" s="31"/>
      <c r="K16" s="35"/>
    </row>
    <row r="17" spans="2:11" x14ac:dyDescent="0.35">
      <c r="B17" s="8" t="s">
        <v>381</v>
      </c>
      <c r="C17" s="57" t="s">
        <v>382</v>
      </c>
      <c r="D17" s="54" t="s">
        <v>383</v>
      </c>
      <c r="E17" s="6" t="s">
        <v>100</v>
      </c>
      <c r="F17" s="19">
        <v>40000000</v>
      </c>
      <c r="G17" s="24">
        <v>158000</v>
      </c>
      <c r="H17" s="24">
        <v>3.42</v>
      </c>
      <c r="I17" s="31"/>
      <c r="J17" s="31"/>
      <c r="K17" s="35"/>
    </row>
    <row r="18" spans="2:11" x14ac:dyDescent="0.35">
      <c r="B18" s="8" t="s">
        <v>93</v>
      </c>
      <c r="C18" s="57" t="s">
        <v>94</v>
      </c>
      <c r="D18" s="54" t="s">
        <v>95</v>
      </c>
      <c r="E18" s="6" t="s">
        <v>96</v>
      </c>
      <c r="F18" s="19">
        <v>2731710</v>
      </c>
      <c r="G18" s="24">
        <v>149704.54</v>
      </c>
      <c r="H18" s="24">
        <v>3.24</v>
      </c>
      <c r="I18" s="31"/>
      <c r="J18" s="31"/>
      <c r="K18" s="35"/>
    </row>
    <row r="19" spans="2:11" x14ac:dyDescent="0.35">
      <c r="B19" s="8" t="s">
        <v>90</v>
      </c>
      <c r="C19" s="57" t="s">
        <v>91</v>
      </c>
      <c r="D19" s="54" t="s">
        <v>92</v>
      </c>
      <c r="E19" s="6" t="s">
        <v>67</v>
      </c>
      <c r="F19" s="19">
        <v>3080000</v>
      </c>
      <c r="G19" s="24">
        <v>147026.88</v>
      </c>
      <c r="H19" s="24">
        <v>3.19</v>
      </c>
      <c r="I19" s="31"/>
      <c r="J19" s="31"/>
      <c r="K19" s="35"/>
    </row>
    <row r="20" spans="2:11" x14ac:dyDescent="0.35">
      <c r="B20" s="8" t="s">
        <v>498</v>
      </c>
      <c r="C20" s="57" t="s">
        <v>499</v>
      </c>
      <c r="D20" s="54" t="s">
        <v>500</v>
      </c>
      <c r="E20" s="6" t="s">
        <v>316</v>
      </c>
      <c r="F20" s="19">
        <v>3080000</v>
      </c>
      <c r="G20" s="24">
        <v>141539.85999999999</v>
      </c>
      <c r="H20" s="24">
        <v>3.07</v>
      </c>
      <c r="I20" s="31"/>
      <c r="J20" s="31"/>
      <c r="K20" s="35"/>
    </row>
    <row r="21" spans="2:11" x14ac:dyDescent="0.35">
      <c r="B21" s="8" t="s">
        <v>250</v>
      </c>
      <c r="C21" s="57" t="s">
        <v>251</v>
      </c>
      <c r="D21" s="54" t="s">
        <v>252</v>
      </c>
      <c r="E21" s="6" t="s">
        <v>246</v>
      </c>
      <c r="F21" s="19">
        <v>8423288</v>
      </c>
      <c r="G21" s="24">
        <v>132262.47</v>
      </c>
      <c r="H21" s="24">
        <v>2.87</v>
      </c>
      <c r="I21" s="31"/>
      <c r="J21" s="31"/>
      <c r="K21" s="35"/>
    </row>
    <row r="22" spans="2:11" x14ac:dyDescent="0.35">
      <c r="B22" s="8" t="s">
        <v>79</v>
      </c>
      <c r="C22" s="57" t="s">
        <v>80</v>
      </c>
      <c r="D22" s="54" t="s">
        <v>81</v>
      </c>
      <c r="E22" s="6" t="s">
        <v>82</v>
      </c>
      <c r="F22" s="19">
        <v>9284982</v>
      </c>
      <c r="G22" s="24">
        <v>130059.39</v>
      </c>
      <c r="H22" s="24">
        <v>2.82</v>
      </c>
      <c r="I22" s="31"/>
      <c r="J22" s="31"/>
      <c r="K22" s="35"/>
    </row>
    <row r="23" spans="2:11" x14ac:dyDescent="0.35">
      <c r="B23" s="8" t="s">
        <v>108</v>
      </c>
      <c r="C23" s="57" t="s">
        <v>109</v>
      </c>
      <c r="D23" s="54" t="s">
        <v>110</v>
      </c>
      <c r="E23" s="6" t="s">
        <v>111</v>
      </c>
      <c r="F23" s="19">
        <v>317000</v>
      </c>
      <c r="G23" s="24">
        <v>128435.56</v>
      </c>
      <c r="H23" s="24">
        <v>2.78</v>
      </c>
      <c r="I23" s="31"/>
      <c r="J23" s="31"/>
      <c r="K23" s="35"/>
    </row>
    <row r="24" spans="2:11" x14ac:dyDescent="0.35">
      <c r="B24" s="8" t="s">
        <v>76</v>
      </c>
      <c r="C24" s="57" t="s">
        <v>77</v>
      </c>
      <c r="D24" s="54" t="s">
        <v>78</v>
      </c>
      <c r="E24" s="6" t="s">
        <v>43</v>
      </c>
      <c r="F24" s="19">
        <v>17300000</v>
      </c>
      <c r="G24" s="24">
        <v>119162.4</v>
      </c>
      <c r="H24" s="24">
        <v>2.58</v>
      </c>
      <c r="I24" s="31"/>
      <c r="J24" s="31"/>
      <c r="K24" s="35"/>
    </row>
    <row r="25" spans="2:11" x14ac:dyDescent="0.35">
      <c r="B25" s="8" t="s">
        <v>97</v>
      </c>
      <c r="C25" s="57" t="s">
        <v>98</v>
      </c>
      <c r="D25" s="54" t="s">
        <v>99</v>
      </c>
      <c r="E25" s="6" t="s">
        <v>100</v>
      </c>
      <c r="F25" s="19">
        <v>4590000</v>
      </c>
      <c r="G25" s="24">
        <v>100532.48</v>
      </c>
      <c r="H25" s="24">
        <v>2.1800000000000002</v>
      </c>
      <c r="I25" s="31"/>
      <c r="J25" s="31"/>
      <c r="K25" s="35"/>
    </row>
    <row r="26" spans="2:11" x14ac:dyDescent="0.35">
      <c r="B26" s="8" t="s">
        <v>64</v>
      </c>
      <c r="C26" s="57" t="s">
        <v>65</v>
      </c>
      <c r="D26" s="54" t="s">
        <v>66</v>
      </c>
      <c r="E26" s="6" t="s">
        <v>67</v>
      </c>
      <c r="F26" s="19">
        <v>800000</v>
      </c>
      <c r="G26" s="24">
        <v>95566.8</v>
      </c>
      <c r="H26" s="24">
        <v>2.0699999999999998</v>
      </c>
      <c r="I26" s="31"/>
      <c r="J26" s="31"/>
      <c r="K26" s="35"/>
    </row>
    <row r="27" spans="2:11" x14ac:dyDescent="0.35">
      <c r="B27" s="8" t="s">
        <v>375</v>
      </c>
      <c r="C27" s="57" t="s">
        <v>376</v>
      </c>
      <c r="D27" s="54" t="s">
        <v>377</v>
      </c>
      <c r="E27" s="6" t="s">
        <v>67</v>
      </c>
      <c r="F27" s="19">
        <v>2927160</v>
      </c>
      <c r="G27" s="24">
        <v>75670.009999999995</v>
      </c>
      <c r="H27" s="24">
        <v>1.64</v>
      </c>
      <c r="I27" s="31"/>
      <c r="J27" s="31"/>
      <c r="K27" s="35"/>
    </row>
    <row r="28" spans="2:11" x14ac:dyDescent="0.35">
      <c r="B28" s="8" t="s">
        <v>209</v>
      </c>
      <c r="C28" s="57" t="s">
        <v>210</v>
      </c>
      <c r="D28" s="54" t="s">
        <v>211</v>
      </c>
      <c r="E28" s="6" t="s">
        <v>71</v>
      </c>
      <c r="F28" s="19">
        <v>275000</v>
      </c>
      <c r="G28" s="24">
        <v>75031</v>
      </c>
      <c r="H28" s="24">
        <v>1.63</v>
      </c>
      <c r="I28" s="31"/>
      <c r="J28" s="31"/>
      <c r="K28" s="35"/>
    </row>
    <row r="29" spans="2:11" x14ac:dyDescent="0.35">
      <c r="B29" s="8" t="s">
        <v>446</v>
      </c>
      <c r="C29" s="57" t="s">
        <v>447</v>
      </c>
      <c r="D29" s="54" t="s">
        <v>448</v>
      </c>
      <c r="E29" s="6" t="s">
        <v>96</v>
      </c>
      <c r="F29" s="19">
        <v>4700000</v>
      </c>
      <c r="G29" s="24">
        <v>74882.75</v>
      </c>
      <c r="H29" s="24">
        <v>1.62</v>
      </c>
      <c r="I29" s="31"/>
      <c r="J29" s="31"/>
      <c r="K29" s="35"/>
    </row>
    <row r="30" spans="2:11" x14ac:dyDescent="0.35">
      <c r="B30" s="8" t="s">
        <v>101</v>
      </c>
      <c r="C30" s="57" t="s">
        <v>102</v>
      </c>
      <c r="D30" s="54" t="s">
        <v>103</v>
      </c>
      <c r="E30" s="6" t="s">
        <v>104</v>
      </c>
      <c r="F30" s="19">
        <v>11001605</v>
      </c>
      <c r="G30" s="24">
        <v>69788.679999999993</v>
      </c>
      <c r="H30" s="24">
        <v>1.51</v>
      </c>
      <c r="I30" s="31"/>
      <c r="J30" s="31"/>
      <c r="K30" s="35"/>
    </row>
    <row r="31" spans="2:11" x14ac:dyDescent="0.35">
      <c r="B31" s="8" t="s">
        <v>317</v>
      </c>
      <c r="C31" s="57" t="s">
        <v>318</v>
      </c>
      <c r="D31" s="54" t="s">
        <v>319</v>
      </c>
      <c r="E31" s="6" t="s">
        <v>96</v>
      </c>
      <c r="F31" s="19">
        <v>2807055</v>
      </c>
      <c r="G31" s="24">
        <v>64298.400000000001</v>
      </c>
      <c r="H31" s="24">
        <v>1.39</v>
      </c>
      <c r="I31" s="31"/>
      <c r="J31" s="31"/>
      <c r="K31" s="35"/>
    </row>
    <row r="32" spans="2:11" x14ac:dyDescent="0.35">
      <c r="B32" s="8" t="s">
        <v>2120</v>
      </c>
      <c r="C32" s="57" t="s">
        <v>2121</v>
      </c>
      <c r="D32" s="54" t="s">
        <v>2122</v>
      </c>
      <c r="E32" s="6" t="s">
        <v>157</v>
      </c>
      <c r="F32" s="19">
        <v>9000000</v>
      </c>
      <c r="G32" s="24">
        <v>57199.5</v>
      </c>
      <c r="H32" s="24">
        <v>1.24</v>
      </c>
      <c r="I32" s="31"/>
      <c r="J32" s="31"/>
      <c r="K32" s="35"/>
    </row>
    <row r="33" spans="2:11" x14ac:dyDescent="0.35">
      <c r="B33" s="8" t="s">
        <v>158</v>
      </c>
      <c r="C33" s="57" t="s">
        <v>159</v>
      </c>
      <c r="D33" s="54" t="s">
        <v>160</v>
      </c>
      <c r="E33" s="6" t="s">
        <v>139</v>
      </c>
      <c r="F33" s="19">
        <v>1729334</v>
      </c>
      <c r="G33" s="24">
        <v>56177.41</v>
      </c>
      <c r="H33" s="24">
        <v>1.22</v>
      </c>
      <c r="I33" s="31"/>
      <c r="J33" s="31"/>
      <c r="K33" s="35"/>
    </row>
    <row r="34" spans="2:11" x14ac:dyDescent="0.35">
      <c r="B34" s="8" t="s">
        <v>83</v>
      </c>
      <c r="C34" s="57" t="s">
        <v>84</v>
      </c>
      <c r="D34" s="54" t="s">
        <v>85</v>
      </c>
      <c r="E34" s="6" t="s">
        <v>86</v>
      </c>
      <c r="F34" s="19">
        <v>9107594</v>
      </c>
      <c r="G34" s="24">
        <v>55419.71</v>
      </c>
      <c r="H34" s="24">
        <v>1.2</v>
      </c>
      <c r="I34" s="31"/>
      <c r="J34" s="31"/>
      <c r="K34" s="35"/>
    </row>
    <row r="35" spans="2:11" x14ac:dyDescent="0.35">
      <c r="B35" s="8" t="s">
        <v>2001</v>
      </c>
      <c r="C35" s="57" t="s">
        <v>2002</v>
      </c>
      <c r="D35" s="54" t="s">
        <v>2003</v>
      </c>
      <c r="E35" s="6" t="s">
        <v>2004</v>
      </c>
      <c r="F35" s="19">
        <v>13636364</v>
      </c>
      <c r="G35" s="24">
        <v>53829.55</v>
      </c>
      <c r="H35" s="24">
        <v>1.17</v>
      </c>
      <c r="I35" s="31"/>
      <c r="J35" s="31"/>
      <c r="K35" s="35"/>
    </row>
    <row r="36" spans="2:11" x14ac:dyDescent="0.35">
      <c r="B36" s="8" t="s">
        <v>510</v>
      </c>
      <c r="C36" s="57" t="s">
        <v>511</v>
      </c>
      <c r="D36" s="54" t="s">
        <v>512</v>
      </c>
      <c r="E36" s="6" t="s">
        <v>131</v>
      </c>
      <c r="F36" s="19">
        <v>44211673</v>
      </c>
      <c r="G36" s="24">
        <v>52430.62</v>
      </c>
      <c r="H36" s="24">
        <v>1.1399999999999999</v>
      </c>
      <c r="I36" s="31"/>
      <c r="J36" s="31"/>
      <c r="K36" s="35"/>
    </row>
    <row r="37" spans="2:11" x14ac:dyDescent="0.35">
      <c r="B37" s="8" t="s">
        <v>51</v>
      </c>
      <c r="C37" s="57" t="s">
        <v>52</v>
      </c>
      <c r="D37" s="54" t="s">
        <v>53</v>
      </c>
      <c r="E37" s="6" t="s">
        <v>43</v>
      </c>
      <c r="F37" s="19">
        <v>5000000</v>
      </c>
      <c r="G37" s="24">
        <v>50777.5</v>
      </c>
      <c r="H37" s="24">
        <v>1.1000000000000001</v>
      </c>
      <c r="I37" s="31"/>
      <c r="J37" s="31"/>
      <c r="K37" s="35"/>
    </row>
    <row r="38" spans="2:11" x14ac:dyDescent="0.35">
      <c r="B38" s="8" t="s">
        <v>536</v>
      </c>
      <c r="C38" s="57" t="s">
        <v>537</v>
      </c>
      <c r="D38" s="54" t="s">
        <v>538</v>
      </c>
      <c r="E38" s="6" t="s">
        <v>123</v>
      </c>
      <c r="F38" s="19">
        <v>1470000</v>
      </c>
      <c r="G38" s="24">
        <v>50038.07</v>
      </c>
      <c r="H38" s="24">
        <v>1.08</v>
      </c>
      <c r="I38" s="31"/>
      <c r="J38" s="31"/>
      <c r="K38" s="35"/>
    </row>
    <row r="39" spans="2:11" x14ac:dyDescent="0.35">
      <c r="B39" s="8" t="s">
        <v>128</v>
      </c>
      <c r="C39" s="57" t="s">
        <v>129</v>
      </c>
      <c r="D39" s="54" t="s">
        <v>130</v>
      </c>
      <c r="E39" s="6" t="s">
        <v>131</v>
      </c>
      <c r="F39" s="19">
        <v>10000000</v>
      </c>
      <c r="G39" s="24">
        <v>49390</v>
      </c>
      <c r="H39" s="24">
        <v>1.07</v>
      </c>
      <c r="I39" s="31"/>
      <c r="J39" s="31"/>
      <c r="K39" s="35"/>
    </row>
    <row r="40" spans="2:11" x14ac:dyDescent="0.35">
      <c r="B40" s="8" t="s">
        <v>409</v>
      </c>
      <c r="C40" s="57" t="s">
        <v>410</v>
      </c>
      <c r="D40" s="54" t="s">
        <v>411</v>
      </c>
      <c r="E40" s="6" t="s">
        <v>86</v>
      </c>
      <c r="F40" s="19">
        <v>8355407</v>
      </c>
      <c r="G40" s="24">
        <v>46088.43</v>
      </c>
      <c r="H40" s="24">
        <v>1</v>
      </c>
      <c r="I40" s="31"/>
      <c r="J40" s="31"/>
      <c r="K40" s="35"/>
    </row>
    <row r="41" spans="2:11" x14ac:dyDescent="0.35">
      <c r="B41" s="8" t="s">
        <v>151</v>
      </c>
      <c r="C41" s="57" t="s">
        <v>152</v>
      </c>
      <c r="D41" s="54" t="s">
        <v>153</v>
      </c>
      <c r="E41" s="6" t="s">
        <v>131</v>
      </c>
      <c r="F41" s="19">
        <v>1314870</v>
      </c>
      <c r="G41" s="24">
        <v>40251.46</v>
      </c>
      <c r="H41" s="24">
        <v>0.87</v>
      </c>
      <c r="I41" s="31"/>
      <c r="J41" s="31"/>
      <c r="K41" s="35"/>
    </row>
    <row r="42" spans="2:11" x14ac:dyDescent="0.35">
      <c r="B42" s="8" t="s">
        <v>105</v>
      </c>
      <c r="C42" s="57" t="s">
        <v>106</v>
      </c>
      <c r="D42" s="54" t="s">
        <v>107</v>
      </c>
      <c r="E42" s="6" t="s">
        <v>67</v>
      </c>
      <c r="F42" s="19">
        <v>1800000</v>
      </c>
      <c r="G42" s="24">
        <v>40059</v>
      </c>
      <c r="H42" s="24">
        <v>0.87</v>
      </c>
      <c r="I42" s="31"/>
      <c r="J42" s="31"/>
      <c r="K42" s="35"/>
    </row>
    <row r="43" spans="2:11" x14ac:dyDescent="0.35">
      <c r="B43" s="8" t="s">
        <v>549</v>
      </c>
      <c r="C43" s="57" t="s">
        <v>550</v>
      </c>
      <c r="D43" s="54" t="s">
        <v>551</v>
      </c>
      <c r="E43" s="6" t="s">
        <v>86</v>
      </c>
      <c r="F43" s="19">
        <v>2066215</v>
      </c>
      <c r="G43" s="24">
        <v>34938.660000000003</v>
      </c>
      <c r="H43" s="24">
        <v>0.76</v>
      </c>
      <c r="I43" s="31"/>
      <c r="J43" s="31"/>
      <c r="K43" s="35"/>
    </row>
    <row r="44" spans="2:11" x14ac:dyDescent="0.35">
      <c r="B44" s="8" t="s">
        <v>1991</v>
      </c>
      <c r="C44" s="57" t="s">
        <v>1992</v>
      </c>
      <c r="D44" s="54" t="s">
        <v>1993</v>
      </c>
      <c r="E44" s="6" t="s">
        <v>433</v>
      </c>
      <c r="F44" s="19">
        <v>1130500</v>
      </c>
      <c r="G44" s="24">
        <v>34072.699999999997</v>
      </c>
      <c r="H44" s="24">
        <v>0.74</v>
      </c>
      <c r="I44" s="31"/>
      <c r="J44" s="31"/>
      <c r="K44" s="35"/>
    </row>
    <row r="45" spans="2:11" x14ac:dyDescent="0.35">
      <c r="B45" s="8" t="s">
        <v>384</v>
      </c>
      <c r="C45" s="57" t="s">
        <v>385</v>
      </c>
      <c r="D45" s="54" t="s">
        <v>386</v>
      </c>
      <c r="E45" s="6" t="s">
        <v>50</v>
      </c>
      <c r="F45" s="19">
        <v>2135400</v>
      </c>
      <c r="G45" s="24">
        <v>31771.55</v>
      </c>
      <c r="H45" s="24">
        <v>0.69</v>
      </c>
      <c r="I45" s="31"/>
      <c r="J45" s="31"/>
      <c r="K45" s="35"/>
    </row>
    <row r="46" spans="2:11" x14ac:dyDescent="0.35">
      <c r="B46" s="8" t="s">
        <v>323</v>
      </c>
      <c r="C46" s="57" t="s">
        <v>324</v>
      </c>
      <c r="D46" s="54" t="s">
        <v>325</v>
      </c>
      <c r="E46" s="6" t="s">
        <v>131</v>
      </c>
      <c r="F46" s="19">
        <v>1235381</v>
      </c>
      <c r="G46" s="24">
        <v>30416.93</v>
      </c>
      <c r="H46" s="24">
        <v>0.66</v>
      </c>
      <c r="I46" s="31"/>
      <c r="J46" s="31"/>
      <c r="K46" s="35"/>
    </row>
    <row r="47" spans="2:11" x14ac:dyDescent="0.35">
      <c r="B47" s="8" t="s">
        <v>1988</v>
      </c>
      <c r="C47" s="57" t="s">
        <v>1989</v>
      </c>
      <c r="D47" s="54" t="s">
        <v>1990</v>
      </c>
      <c r="E47" s="6" t="s">
        <v>135</v>
      </c>
      <c r="F47" s="19">
        <v>791489</v>
      </c>
      <c r="G47" s="24">
        <v>29208.32</v>
      </c>
      <c r="H47" s="24">
        <v>0.63</v>
      </c>
      <c r="I47" s="31"/>
      <c r="J47" s="31"/>
      <c r="K47" s="35"/>
    </row>
    <row r="48" spans="2:11" x14ac:dyDescent="0.35">
      <c r="B48" s="8" t="s">
        <v>561</v>
      </c>
      <c r="C48" s="57" t="s">
        <v>562</v>
      </c>
      <c r="D48" s="54" t="s">
        <v>563</v>
      </c>
      <c r="E48" s="6" t="s">
        <v>123</v>
      </c>
      <c r="F48" s="19">
        <v>6179369</v>
      </c>
      <c r="G48" s="24">
        <v>23268.41</v>
      </c>
      <c r="H48" s="24">
        <v>0.5</v>
      </c>
      <c r="I48" s="31"/>
      <c r="J48" s="31"/>
      <c r="K48" s="35"/>
    </row>
    <row r="49" spans="2:11" x14ac:dyDescent="0.35">
      <c r="B49" s="8" t="s">
        <v>335</v>
      </c>
      <c r="C49" s="57" t="s">
        <v>336</v>
      </c>
      <c r="D49" s="54" t="s">
        <v>337</v>
      </c>
      <c r="E49" s="6" t="s">
        <v>131</v>
      </c>
      <c r="F49" s="19">
        <v>44064228</v>
      </c>
      <c r="G49" s="24">
        <v>20710.189999999999</v>
      </c>
      <c r="H49" s="24">
        <v>0.45</v>
      </c>
      <c r="I49" s="31"/>
      <c r="J49" s="31"/>
      <c r="K49" s="35"/>
    </row>
    <row r="50" spans="2:11" x14ac:dyDescent="0.35">
      <c r="B50" s="8" t="s">
        <v>231</v>
      </c>
      <c r="C50" s="57" t="s">
        <v>232</v>
      </c>
      <c r="D50" s="54" t="s">
        <v>233</v>
      </c>
      <c r="E50" s="6" t="s">
        <v>200</v>
      </c>
      <c r="F50" s="19">
        <v>2312289</v>
      </c>
      <c r="G50" s="24">
        <v>19796.66</v>
      </c>
      <c r="H50" s="24">
        <v>0.43</v>
      </c>
      <c r="I50" s="31"/>
      <c r="J50" s="31"/>
      <c r="K50" s="35"/>
    </row>
    <row r="51" spans="2:11" x14ac:dyDescent="0.35">
      <c r="B51" s="8" t="s">
        <v>963</v>
      </c>
      <c r="C51" s="57" t="s">
        <v>964</v>
      </c>
      <c r="D51" s="54" t="s">
        <v>965</v>
      </c>
      <c r="E51" s="6" t="s">
        <v>75</v>
      </c>
      <c r="F51" s="19">
        <v>11000000</v>
      </c>
      <c r="G51" s="24">
        <v>12483.9</v>
      </c>
      <c r="H51" s="24">
        <v>0.27</v>
      </c>
      <c r="I51" s="31"/>
      <c r="J51" s="31"/>
      <c r="K51" s="35"/>
    </row>
    <row r="52" spans="2:11" x14ac:dyDescent="0.35">
      <c r="B52" s="8" t="s">
        <v>470</v>
      </c>
      <c r="C52" s="57" t="s">
        <v>471</v>
      </c>
      <c r="D52" s="54" t="s">
        <v>472</v>
      </c>
      <c r="E52" s="6" t="s">
        <v>127</v>
      </c>
      <c r="F52" s="19">
        <v>5030000</v>
      </c>
      <c r="G52" s="24">
        <v>8239.64</v>
      </c>
      <c r="H52" s="24">
        <v>0.18</v>
      </c>
      <c r="I52" s="31"/>
      <c r="J52" s="31"/>
      <c r="K52" s="35"/>
    </row>
    <row r="53" spans="2:11" x14ac:dyDescent="0.35">
      <c r="B53" s="8" t="s">
        <v>440</v>
      </c>
      <c r="C53" s="57" t="s">
        <v>441</v>
      </c>
      <c r="D53" s="54" t="s">
        <v>442</v>
      </c>
      <c r="E53" s="6" t="s">
        <v>86</v>
      </c>
      <c r="F53" s="19">
        <v>621811</v>
      </c>
      <c r="G53" s="24">
        <v>4604.51</v>
      </c>
      <c r="H53" s="24">
        <v>0.1</v>
      </c>
      <c r="I53" s="31"/>
      <c r="J53" s="31"/>
      <c r="K53" s="35"/>
    </row>
    <row r="54" spans="2:11" x14ac:dyDescent="0.35">
      <c r="B54" s="8" t="s">
        <v>543</v>
      </c>
      <c r="C54" s="57" t="s">
        <v>544</v>
      </c>
      <c r="D54" s="54" t="s">
        <v>545</v>
      </c>
      <c r="E54" s="6" t="s">
        <v>146</v>
      </c>
      <c r="F54" s="19">
        <v>310550</v>
      </c>
      <c r="G54" s="24">
        <v>3037.49</v>
      </c>
      <c r="H54" s="24">
        <v>7.0000000000000007E-2</v>
      </c>
      <c r="I54" s="31"/>
      <c r="J54" s="31"/>
      <c r="K54" s="35"/>
    </row>
    <row r="55" spans="2:11" x14ac:dyDescent="0.35">
      <c r="C55" s="58" t="s">
        <v>175</v>
      </c>
      <c r="D55" s="54"/>
      <c r="E55" s="6"/>
      <c r="F55" s="19"/>
      <c r="G55" s="25">
        <v>4357806.24</v>
      </c>
      <c r="H55" s="25">
        <v>94.43</v>
      </c>
      <c r="I55" s="31"/>
      <c r="J55" s="31"/>
      <c r="K55" s="35"/>
    </row>
    <row r="56" spans="2:11" x14ac:dyDescent="0.35">
      <c r="C56" s="57"/>
      <c r="D56" s="54"/>
      <c r="E56" s="6"/>
      <c r="F56" s="19"/>
      <c r="G56" s="24"/>
      <c r="H56" s="24"/>
      <c r="I56" s="31"/>
      <c r="J56" s="31"/>
      <c r="K56" s="35"/>
    </row>
    <row r="57" spans="2:11" x14ac:dyDescent="0.35">
      <c r="C57" s="58" t="s">
        <v>3</v>
      </c>
      <c r="D57" s="54"/>
      <c r="E57" s="6"/>
      <c r="F57" s="19"/>
      <c r="G57" s="24" t="s">
        <v>2</v>
      </c>
      <c r="H57" s="24" t="s">
        <v>2</v>
      </c>
      <c r="I57" s="31"/>
      <c r="J57" s="31"/>
      <c r="K57" s="35"/>
    </row>
    <row r="58" spans="2:11" x14ac:dyDescent="0.35">
      <c r="C58" s="57"/>
      <c r="D58" s="54"/>
      <c r="E58" s="6"/>
      <c r="F58" s="19"/>
      <c r="G58" s="24"/>
      <c r="H58" s="24"/>
      <c r="I58" s="31"/>
      <c r="J58" s="31"/>
      <c r="K58" s="35"/>
    </row>
    <row r="59" spans="2:11" x14ac:dyDescent="0.35">
      <c r="C59" s="58" t="s">
        <v>4</v>
      </c>
      <c r="D59" s="54"/>
      <c r="E59" s="6"/>
      <c r="F59" s="19"/>
      <c r="G59" s="24" t="s">
        <v>2</v>
      </c>
      <c r="H59" s="24" t="s">
        <v>2</v>
      </c>
      <c r="I59" s="31"/>
      <c r="J59" s="31"/>
      <c r="K59" s="35"/>
    </row>
    <row r="60" spans="2:11" x14ac:dyDescent="0.35">
      <c r="C60" s="57"/>
      <c r="D60" s="54"/>
      <c r="E60" s="6"/>
      <c r="F60" s="19"/>
      <c r="G60" s="24"/>
      <c r="H60" s="24"/>
      <c r="I60" s="31"/>
      <c r="J60" s="31"/>
      <c r="K60" s="35"/>
    </row>
    <row r="61" spans="2:11" x14ac:dyDescent="0.35">
      <c r="C61" s="58" t="s">
        <v>5</v>
      </c>
      <c r="D61" s="54"/>
      <c r="E61" s="6"/>
      <c r="F61" s="19"/>
      <c r="G61" s="24"/>
      <c r="H61" s="24"/>
      <c r="I61" s="31"/>
      <c r="J61" s="31"/>
      <c r="K61" s="35"/>
    </row>
    <row r="62" spans="2:11" x14ac:dyDescent="0.35">
      <c r="C62" s="57"/>
      <c r="D62" s="54"/>
      <c r="E62" s="6"/>
      <c r="F62" s="19"/>
      <c r="G62" s="24"/>
      <c r="H62" s="24"/>
      <c r="I62" s="31"/>
      <c r="J62" s="31"/>
      <c r="K62" s="35"/>
    </row>
    <row r="63" spans="2:11" x14ac:dyDescent="0.35">
      <c r="C63" s="58" t="s">
        <v>6</v>
      </c>
      <c r="D63" s="54"/>
      <c r="E63" s="6"/>
      <c r="F63" s="19"/>
      <c r="G63" s="24" t="s">
        <v>2</v>
      </c>
      <c r="H63" s="24" t="s">
        <v>2</v>
      </c>
      <c r="I63" s="31"/>
      <c r="J63" s="31"/>
      <c r="K63" s="35"/>
    </row>
    <row r="64" spans="2:11" x14ac:dyDescent="0.35">
      <c r="C64" s="57"/>
      <c r="D64" s="54"/>
      <c r="E64" s="6"/>
      <c r="F64" s="19"/>
      <c r="G64" s="24"/>
      <c r="H64" s="24"/>
      <c r="I64" s="31"/>
      <c r="J64" s="31"/>
      <c r="K64" s="35"/>
    </row>
    <row r="65" spans="1:11" x14ac:dyDescent="0.35">
      <c r="C65" s="58" t="s">
        <v>7</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C67" s="58" t="s">
        <v>8</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C69" s="58" t="s">
        <v>9</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C71" s="58" t="s">
        <v>10</v>
      </c>
      <c r="D71" s="54"/>
      <c r="E71" s="6"/>
      <c r="F71" s="19"/>
      <c r="G71" s="24" t="s">
        <v>2</v>
      </c>
      <c r="H71" s="24" t="s">
        <v>2</v>
      </c>
      <c r="I71" s="31"/>
      <c r="J71" s="31"/>
      <c r="K71" s="35"/>
    </row>
    <row r="72" spans="1:11" x14ac:dyDescent="0.35">
      <c r="C72" s="57"/>
      <c r="D72" s="54"/>
      <c r="E72" s="6"/>
      <c r="F72" s="19"/>
      <c r="G72" s="24"/>
      <c r="H72" s="24"/>
      <c r="I72" s="31"/>
      <c r="J72" s="31"/>
      <c r="K72" s="35"/>
    </row>
    <row r="73" spans="1:11" x14ac:dyDescent="0.35">
      <c r="A73" s="10"/>
      <c r="B73" s="28"/>
      <c r="C73" s="58" t="s">
        <v>11</v>
      </c>
      <c r="D73" s="54"/>
      <c r="E73" s="6"/>
      <c r="F73" s="19"/>
      <c r="G73" s="24"/>
      <c r="H73" s="24"/>
      <c r="I73" s="31"/>
      <c r="J73" s="31"/>
      <c r="K73" s="35"/>
    </row>
    <row r="74" spans="1:11" x14ac:dyDescent="0.35">
      <c r="A74" s="28"/>
      <c r="B74" s="28"/>
      <c r="C74" s="58" t="s">
        <v>13</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14</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C78" s="59" t="s">
        <v>15</v>
      </c>
      <c r="D78" s="54"/>
      <c r="E78" s="6"/>
      <c r="F78" s="19"/>
      <c r="G78" s="24"/>
      <c r="H78" s="24"/>
      <c r="I78" s="31"/>
      <c r="J78" s="31"/>
      <c r="K78" s="35"/>
    </row>
    <row r="79" spans="1:11" x14ac:dyDescent="0.35">
      <c r="B79" s="8" t="s">
        <v>1024</v>
      </c>
      <c r="C79" s="57" t="s">
        <v>1025</v>
      </c>
      <c r="D79" s="54" t="s">
        <v>1026</v>
      </c>
      <c r="E79" s="6" t="s">
        <v>189</v>
      </c>
      <c r="F79" s="19">
        <v>25000000</v>
      </c>
      <c r="G79" s="24">
        <v>24917.7</v>
      </c>
      <c r="H79" s="24">
        <v>0.54</v>
      </c>
      <c r="I79" s="31">
        <v>6.3449999999999998</v>
      </c>
      <c r="J79" s="31"/>
      <c r="K79" s="35"/>
    </row>
    <row r="80" spans="1:11" x14ac:dyDescent="0.35">
      <c r="B80" s="8" t="s">
        <v>2123</v>
      </c>
      <c r="C80" s="57" t="s">
        <v>2124</v>
      </c>
      <c r="D80" s="54" t="s">
        <v>2125</v>
      </c>
      <c r="E80" s="6" t="s">
        <v>189</v>
      </c>
      <c r="F80" s="19">
        <v>20000000</v>
      </c>
      <c r="G80" s="24">
        <v>19860.259999999998</v>
      </c>
      <c r="H80" s="24">
        <v>0.43</v>
      </c>
      <c r="I80" s="31">
        <v>6.4210000000000003</v>
      </c>
      <c r="J80" s="31"/>
      <c r="K80" s="35"/>
    </row>
    <row r="81" spans="1:11" x14ac:dyDescent="0.35">
      <c r="B81" s="8" t="s">
        <v>186</v>
      </c>
      <c r="C81" s="57" t="s">
        <v>187</v>
      </c>
      <c r="D81" s="54" t="s">
        <v>188</v>
      </c>
      <c r="E81" s="6" t="s">
        <v>189</v>
      </c>
      <c r="F81" s="19">
        <v>7000000</v>
      </c>
      <c r="G81" s="24">
        <v>6883.85</v>
      </c>
      <c r="H81" s="24">
        <v>0.15</v>
      </c>
      <c r="I81" s="31">
        <v>6.4154</v>
      </c>
      <c r="J81" s="31"/>
      <c r="K81" s="35"/>
    </row>
    <row r="82" spans="1:11" x14ac:dyDescent="0.35">
      <c r="C82" s="58" t="s">
        <v>175</v>
      </c>
      <c r="D82" s="54"/>
      <c r="E82" s="6"/>
      <c r="F82" s="19"/>
      <c r="G82" s="25">
        <v>51661.81</v>
      </c>
      <c r="H82" s="25">
        <v>1.1200000000000001</v>
      </c>
      <c r="I82" s="31"/>
      <c r="J82" s="31"/>
      <c r="K82" s="35"/>
    </row>
    <row r="83" spans="1:11" x14ac:dyDescent="0.35">
      <c r="C83" s="57"/>
      <c r="D83" s="54"/>
      <c r="E83" s="6"/>
      <c r="F83" s="19"/>
      <c r="G83" s="24"/>
      <c r="H83" s="24"/>
      <c r="I83" s="31"/>
      <c r="J83" s="31"/>
      <c r="K83" s="35"/>
    </row>
    <row r="84" spans="1:11" x14ac:dyDescent="0.35">
      <c r="C84" s="58" t="s">
        <v>16</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17</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A88" s="10"/>
      <c r="B88" s="28"/>
      <c r="C88" s="58" t="s">
        <v>18</v>
      </c>
      <c r="D88" s="54"/>
      <c r="E88" s="6"/>
      <c r="F88" s="19"/>
      <c r="G88" s="24"/>
      <c r="H88" s="24"/>
      <c r="I88" s="31"/>
      <c r="J88" s="31"/>
      <c r="K88" s="35"/>
    </row>
    <row r="89" spans="1:11" x14ac:dyDescent="0.35">
      <c r="A89" s="28"/>
      <c r="B89" s="28"/>
      <c r="C89" s="58" t="s">
        <v>19</v>
      </c>
      <c r="D89" s="54"/>
      <c r="E89" s="6"/>
      <c r="F89" s="19"/>
      <c r="G89" s="24" t="s">
        <v>2</v>
      </c>
      <c r="H89" s="24" t="s">
        <v>2</v>
      </c>
      <c r="I89" s="31"/>
      <c r="J89" s="31"/>
      <c r="K89" s="35"/>
    </row>
    <row r="90" spans="1:11" x14ac:dyDescent="0.35">
      <c r="A90" s="28"/>
      <c r="B90" s="28"/>
      <c r="C90" s="58"/>
      <c r="D90" s="54"/>
      <c r="E90" s="6"/>
      <c r="F90" s="19"/>
      <c r="G90" s="24"/>
      <c r="H90" s="24"/>
      <c r="I90" s="31"/>
      <c r="J90" s="31"/>
      <c r="K90" s="35"/>
    </row>
    <row r="91" spans="1:11" x14ac:dyDescent="0.35">
      <c r="A91" s="28"/>
      <c r="B91" s="28"/>
      <c r="C91" s="58" t="s">
        <v>20</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21</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22</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23</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C99" s="59" t="s">
        <v>24</v>
      </c>
      <c r="D99" s="54"/>
      <c r="E99" s="6"/>
      <c r="F99" s="19"/>
      <c r="G99" s="24"/>
      <c r="H99" s="24"/>
      <c r="I99" s="31"/>
      <c r="J99" s="31"/>
      <c r="K99" s="35"/>
    </row>
    <row r="100" spans="1:54" x14ac:dyDescent="0.35">
      <c r="B100" s="8" t="s">
        <v>190</v>
      </c>
      <c r="C100" s="57" t="s">
        <v>191</v>
      </c>
      <c r="D100" s="54"/>
      <c r="E100" s="6"/>
      <c r="F100" s="19"/>
      <c r="G100" s="24">
        <v>208379.58</v>
      </c>
      <c r="H100" s="24">
        <v>4.5199999999999996</v>
      </c>
      <c r="I100" s="31"/>
      <c r="J100" s="31"/>
      <c r="K100" s="35"/>
    </row>
    <row r="101" spans="1:54" x14ac:dyDescent="0.35">
      <c r="C101" s="58" t="s">
        <v>175</v>
      </c>
      <c r="D101" s="54"/>
      <c r="E101" s="6"/>
      <c r="F101" s="19"/>
      <c r="G101" s="25">
        <v>208379.58</v>
      </c>
      <c r="H101" s="25">
        <v>4.5199999999999996</v>
      </c>
      <c r="I101" s="31"/>
      <c r="J101" s="31"/>
      <c r="K101" s="35"/>
    </row>
    <row r="102" spans="1:54" x14ac:dyDescent="0.35">
      <c r="C102" s="57"/>
      <c r="D102" s="54"/>
      <c r="E102" s="6"/>
      <c r="F102" s="19"/>
      <c r="G102" s="24"/>
      <c r="H102" s="24"/>
      <c r="I102" s="31"/>
      <c r="J102" s="31"/>
      <c r="K102" s="35"/>
    </row>
    <row r="103" spans="1:54" x14ac:dyDescent="0.35">
      <c r="A103" s="10"/>
      <c r="B103" s="28"/>
      <c r="C103" s="58" t="s">
        <v>25</v>
      </c>
      <c r="D103" s="54"/>
      <c r="E103" s="6"/>
      <c r="F103" s="19"/>
      <c r="G103" s="24"/>
      <c r="H103" s="24"/>
      <c r="I103" s="31"/>
      <c r="J103" s="31"/>
      <c r="K103" s="35"/>
    </row>
    <row r="104" spans="1:54" s="2" customFormat="1" ht="13.5" x14ac:dyDescent="0.35">
      <c r="A104" s="28"/>
      <c r="B104" s="28"/>
      <c r="C104" s="57" t="s">
        <v>4926</v>
      </c>
      <c r="D104" s="54"/>
      <c r="E104" s="6"/>
      <c r="F104" s="19"/>
      <c r="G104" s="24">
        <v>1435</v>
      </c>
      <c r="H104" s="24">
        <v>0.03</v>
      </c>
      <c r="I104" s="31"/>
      <c r="J104" s="31"/>
      <c r="K104" s="35"/>
      <c r="L104" s="3"/>
      <c r="AI104" s="3"/>
      <c r="AV104" s="3"/>
      <c r="AX104" s="3"/>
      <c r="BB104" s="3"/>
    </row>
    <row r="105" spans="1:54" x14ac:dyDescent="0.35">
      <c r="B105" s="8"/>
      <c r="C105" s="57" t="s">
        <v>192</v>
      </c>
      <c r="D105" s="54"/>
      <c r="E105" s="6"/>
      <c r="F105" s="19"/>
      <c r="G105" s="24">
        <v>-5297.37</v>
      </c>
      <c r="H105" s="24">
        <v>-0.1</v>
      </c>
      <c r="I105" s="31"/>
      <c r="J105" s="31"/>
      <c r="K105" s="35"/>
    </row>
    <row r="106" spans="1:54" x14ac:dyDescent="0.35">
      <c r="C106" s="58" t="s">
        <v>175</v>
      </c>
      <c r="D106" s="54"/>
      <c r="E106" s="6"/>
      <c r="F106" s="19"/>
      <c r="G106" s="25">
        <v>-3862.37</v>
      </c>
      <c r="H106" s="25">
        <v>-7.0000000000000007E-2</v>
      </c>
      <c r="I106" s="31"/>
      <c r="J106" s="31"/>
      <c r="K106" s="35"/>
    </row>
    <row r="107" spans="1:54" x14ac:dyDescent="0.35">
      <c r="C107" s="57"/>
      <c r="D107" s="54"/>
      <c r="E107" s="6"/>
      <c r="F107" s="19"/>
      <c r="G107" s="24"/>
      <c r="H107" s="24"/>
      <c r="I107" s="31"/>
      <c r="J107" s="31"/>
      <c r="K107" s="35"/>
    </row>
    <row r="108" spans="1:54" x14ac:dyDescent="0.35">
      <c r="C108" s="60" t="s">
        <v>193</v>
      </c>
      <c r="D108" s="55"/>
      <c r="E108" s="5"/>
      <c r="F108" s="20"/>
      <c r="G108" s="26">
        <v>4613985.26</v>
      </c>
      <c r="H108" s="26">
        <v>100.00000000000001</v>
      </c>
      <c r="I108" s="32"/>
      <c r="J108" s="32"/>
      <c r="K108" s="36"/>
    </row>
    <row r="110" spans="1:54" s="50" customFormat="1" ht="15" x14ac:dyDescent="0.4">
      <c r="C110" s="50" t="s">
        <v>4704</v>
      </c>
      <c r="F110" s="51"/>
      <c r="G110" s="51"/>
      <c r="H110" s="51"/>
    </row>
    <row r="111" spans="1:54" s="42" customFormat="1" ht="27" x14ac:dyDescent="0.35">
      <c r="B111" s="43"/>
      <c r="C111" s="43" t="s">
        <v>4699</v>
      </c>
      <c r="D111" s="43" t="s">
        <v>4700</v>
      </c>
      <c r="E111" s="43" t="s">
        <v>4701</v>
      </c>
      <c r="F111" s="44" t="s">
        <v>34</v>
      </c>
      <c r="G111" s="45" t="s">
        <v>4702</v>
      </c>
      <c r="H111" s="44" t="s">
        <v>36</v>
      </c>
      <c r="I111" s="43" t="s">
        <v>39</v>
      </c>
    </row>
    <row r="112" spans="1:54" s="42" customFormat="1" ht="13.5" x14ac:dyDescent="0.35">
      <c r="B112" s="43"/>
      <c r="C112" s="43" t="s">
        <v>4698</v>
      </c>
      <c r="D112" s="43"/>
      <c r="E112" s="43"/>
      <c r="F112" s="44"/>
      <c r="G112" s="45"/>
      <c r="H112" s="44"/>
      <c r="I112" s="43"/>
    </row>
    <row r="113" spans="2:11" s="2" customFormat="1" ht="13.5" x14ac:dyDescent="0.35">
      <c r="B113" s="46">
        <v>2300127</v>
      </c>
      <c r="C113" s="46" t="s">
        <v>4946</v>
      </c>
      <c r="D113" s="46" t="s">
        <v>4697</v>
      </c>
      <c r="E113" s="46" t="s">
        <v>12</v>
      </c>
      <c r="F113" s="47">
        <v>274950</v>
      </c>
      <c r="G113" s="47">
        <v>61258.997474999996</v>
      </c>
      <c r="H113" s="47">
        <v>1.33</v>
      </c>
      <c r="I113" s="46"/>
    </row>
    <row r="114" spans="2:11" s="1" customFormat="1" ht="13.5" x14ac:dyDescent="0.35">
      <c r="B114" s="48"/>
      <c r="C114" s="48" t="s">
        <v>4703</v>
      </c>
      <c r="D114" s="48"/>
      <c r="E114" s="48"/>
      <c r="F114" s="49"/>
      <c r="G114" s="49">
        <v>61258.997474999996</v>
      </c>
      <c r="H114" s="49">
        <v>1.33</v>
      </c>
      <c r="I114" s="48"/>
    </row>
    <row r="116" spans="2:11" x14ac:dyDescent="0.35">
      <c r="C116" s="1" t="s">
        <v>194</v>
      </c>
    </row>
    <row r="117" spans="2:11" x14ac:dyDescent="0.35">
      <c r="C117" s="37" t="s">
        <v>195</v>
      </c>
      <c r="D117" s="37"/>
      <c r="E117" s="37"/>
      <c r="F117" s="37"/>
      <c r="G117" s="37"/>
      <c r="H117" s="37"/>
      <c r="I117" s="37"/>
      <c r="J117" s="37"/>
      <c r="K117" s="37"/>
    </row>
    <row r="118" spans="2:11" x14ac:dyDescent="0.35">
      <c r="C118" s="2" t="s">
        <v>196</v>
      </c>
    </row>
    <row r="119" spans="2:11" x14ac:dyDescent="0.35">
      <c r="C119" s="2" t="s">
        <v>197</v>
      </c>
    </row>
    <row r="120" spans="2:11" ht="30" customHeight="1" x14ac:dyDescent="0.35">
      <c r="C120" s="89" t="s">
        <v>198</v>
      </c>
      <c r="D120" s="90"/>
      <c r="E120" s="90"/>
      <c r="F120" s="90"/>
      <c r="G120" s="90"/>
      <c r="H120" s="90"/>
      <c r="I120" s="90"/>
      <c r="J120" s="90"/>
      <c r="K120" s="90"/>
    </row>
    <row r="121" spans="2:11" x14ac:dyDescent="0.35">
      <c r="C121" s="2" t="s">
        <v>199</v>
      </c>
    </row>
    <row r="123" spans="2:11" x14ac:dyDescent="0.35">
      <c r="C123" s="86" t="s">
        <v>5013</v>
      </c>
      <c r="E123" s="86" t="s">
        <v>5014</v>
      </c>
      <c r="F123" s="87"/>
    </row>
    <row r="124" spans="2:11" x14ac:dyDescent="0.35">
      <c r="E124" s="2" t="s">
        <v>5038</v>
      </c>
    </row>
  </sheetData>
  <mergeCells count="1">
    <mergeCell ref="C120:K120"/>
  </mergeCells>
  <hyperlinks>
    <hyperlink ref="J2" location="'Index'!A1" display="'Index'!A1" xr:uid="{BAAA676E-79E9-4D41-A110-F383FAC7DFAD}"/>
  </hyperlink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EF61-63F8-4A44-B5E8-A780FE9F4B5C}">
  <sheetPr codeName="Sheet11"/>
  <dimension ref="A1:IV157"/>
  <sheetViews>
    <sheetView showGridLines="0" zoomScale="90" zoomScaleNormal="90" workbookViewId="0">
      <pane ySplit="6" topLeftCell="A139" activePane="bottomLeft" state="frozen"/>
      <selection activeCell="C10" sqref="C10"/>
      <selection pane="bottomLeft" activeCell="G166" sqref="G166"/>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204</v>
      </c>
      <c r="J2" s="38" t="s">
        <v>4693</v>
      </c>
    </row>
    <row r="3" spans="1:54" ht="16" x14ac:dyDescent="0.4">
      <c r="C3" s="1" t="s">
        <v>28</v>
      </c>
      <c r="D3" s="21" t="s">
        <v>205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13157000</v>
      </c>
      <c r="G10" s="24">
        <v>227931.87</v>
      </c>
      <c r="H10" s="24">
        <v>8.32</v>
      </c>
      <c r="I10" s="31"/>
      <c r="J10" s="31"/>
      <c r="K10" s="35"/>
    </row>
    <row r="11" spans="1:54" x14ac:dyDescent="0.35">
      <c r="B11" s="8" t="s">
        <v>58</v>
      </c>
      <c r="C11" s="57" t="s">
        <v>59</v>
      </c>
      <c r="D11" s="54" t="s">
        <v>60</v>
      </c>
      <c r="E11" s="6" t="s">
        <v>43</v>
      </c>
      <c r="F11" s="19">
        <v>5600000</v>
      </c>
      <c r="G11" s="24">
        <v>106565.2</v>
      </c>
      <c r="H11" s="24">
        <v>3.89</v>
      </c>
      <c r="I11" s="31"/>
      <c r="J11" s="31"/>
      <c r="K11" s="35"/>
    </row>
    <row r="12" spans="1:54" x14ac:dyDescent="0.35">
      <c r="B12" s="8" t="s">
        <v>51</v>
      </c>
      <c r="C12" s="57" t="s">
        <v>52</v>
      </c>
      <c r="D12" s="54" t="s">
        <v>53</v>
      </c>
      <c r="E12" s="6" t="s">
        <v>43</v>
      </c>
      <c r="F12" s="19">
        <v>9200000</v>
      </c>
      <c r="G12" s="24">
        <v>93430.6</v>
      </c>
      <c r="H12" s="24">
        <v>3.41</v>
      </c>
      <c r="I12" s="31"/>
      <c r="J12" s="31"/>
      <c r="K12" s="35"/>
    </row>
    <row r="13" spans="1:54" x14ac:dyDescent="0.35">
      <c r="B13" s="8" t="s">
        <v>72</v>
      </c>
      <c r="C13" s="57" t="s">
        <v>73</v>
      </c>
      <c r="D13" s="54" t="s">
        <v>74</v>
      </c>
      <c r="E13" s="6" t="s">
        <v>75</v>
      </c>
      <c r="F13" s="19">
        <v>7600000</v>
      </c>
      <c r="G13" s="24">
        <v>91207.6</v>
      </c>
      <c r="H13" s="24">
        <v>3.33</v>
      </c>
      <c r="I13" s="31"/>
      <c r="J13" s="31"/>
      <c r="K13" s="35"/>
    </row>
    <row r="14" spans="1:54" x14ac:dyDescent="0.35">
      <c r="B14" s="8" t="s">
        <v>206</v>
      </c>
      <c r="C14" s="57" t="s">
        <v>207</v>
      </c>
      <c r="D14" s="54" t="s">
        <v>208</v>
      </c>
      <c r="E14" s="6" t="s">
        <v>96</v>
      </c>
      <c r="F14" s="19">
        <v>274878</v>
      </c>
      <c r="G14" s="24">
        <v>83550.95</v>
      </c>
      <c r="H14" s="24">
        <v>3.05</v>
      </c>
      <c r="I14" s="31"/>
      <c r="J14" s="31"/>
      <c r="K14" s="35"/>
    </row>
    <row r="15" spans="1:54" x14ac:dyDescent="0.35">
      <c r="B15" s="8" t="s">
        <v>209</v>
      </c>
      <c r="C15" s="57" t="s">
        <v>210</v>
      </c>
      <c r="D15" s="54" t="s">
        <v>211</v>
      </c>
      <c r="E15" s="6" t="s">
        <v>71</v>
      </c>
      <c r="F15" s="19">
        <v>290000</v>
      </c>
      <c r="G15" s="24">
        <v>79123.600000000006</v>
      </c>
      <c r="H15" s="24">
        <v>2.89</v>
      </c>
      <c r="I15" s="31"/>
      <c r="J15" s="31"/>
      <c r="K15" s="35"/>
    </row>
    <row r="16" spans="1:54" x14ac:dyDescent="0.35">
      <c r="B16" s="8" t="s">
        <v>44</v>
      </c>
      <c r="C16" s="57" t="s">
        <v>45</v>
      </c>
      <c r="D16" s="54" t="s">
        <v>46</v>
      </c>
      <c r="E16" s="6" t="s">
        <v>43</v>
      </c>
      <c r="F16" s="19">
        <v>5843873</v>
      </c>
      <c r="G16" s="24">
        <v>70366.070000000007</v>
      </c>
      <c r="H16" s="24">
        <v>2.57</v>
      </c>
      <c r="I16" s="31"/>
      <c r="J16" s="31"/>
      <c r="K16" s="35"/>
    </row>
    <row r="17" spans="2:11" x14ac:dyDescent="0.35">
      <c r="B17" s="8" t="s">
        <v>212</v>
      </c>
      <c r="C17" s="57" t="s">
        <v>213</v>
      </c>
      <c r="D17" s="54" t="s">
        <v>214</v>
      </c>
      <c r="E17" s="6" t="s">
        <v>215</v>
      </c>
      <c r="F17" s="19">
        <v>1910000</v>
      </c>
      <c r="G17" s="24">
        <v>69300.53</v>
      </c>
      <c r="H17" s="24">
        <v>2.5299999999999998</v>
      </c>
      <c r="I17" s="31"/>
      <c r="J17" s="31"/>
      <c r="K17" s="35"/>
    </row>
    <row r="18" spans="2:11" x14ac:dyDescent="0.35">
      <c r="B18" s="8" t="s">
        <v>216</v>
      </c>
      <c r="C18" s="57" t="s">
        <v>217</v>
      </c>
      <c r="D18" s="54" t="s">
        <v>218</v>
      </c>
      <c r="E18" s="6" t="s">
        <v>96</v>
      </c>
      <c r="F18" s="19">
        <v>1476712</v>
      </c>
      <c r="G18" s="24">
        <v>68610.990000000005</v>
      </c>
      <c r="H18" s="24">
        <v>2.5099999999999998</v>
      </c>
      <c r="I18" s="31"/>
      <c r="J18" s="31"/>
      <c r="K18" s="35"/>
    </row>
    <row r="19" spans="2:11" x14ac:dyDescent="0.35">
      <c r="B19" s="8" t="s">
        <v>47</v>
      </c>
      <c r="C19" s="57" t="s">
        <v>48</v>
      </c>
      <c r="D19" s="54" t="s">
        <v>49</v>
      </c>
      <c r="E19" s="6" t="s">
        <v>50</v>
      </c>
      <c r="F19" s="19">
        <v>3800000</v>
      </c>
      <c r="G19" s="24">
        <v>64132.6</v>
      </c>
      <c r="H19" s="24">
        <v>2.34</v>
      </c>
      <c r="I19" s="31"/>
      <c r="J19" s="31"/>
      <c r="K19" s="35"/>
    </row>
    <row r="20" spans="2:11" x14ac:dyDescent="0.35">
      <c r="B20" s="8" t="s">
        <v>76</v>
      </c>
      <c r="C20" s="57" t="s">
        <v>77</v>
      </c>
      <c r="D20" s="54" t="s">
        <v>78</v>
      </c>
      <c r="E20" s="6" t="s">
        <v>43</v>
      </c>
      <c r="F20" s="19">
        <v>9200000</v>
      </c>
      <c r="G20" s="24">
        <v>63369.599999999999</v>
      </c>
      <c r="H20" s="24">
        <v>2.31</v>
      </c>
      <c r="I20" s="31"/>
      <c r="J20" s="31"/>
      <c r="K20" s="35"/>
    </row>
    <row r="21" spans="2:11" x14ac:dyDescent="0.35">
      <c r="B21" s="8" t="s">
        <v>219</v>
      </c>
      <c r="C21" s="57" t="s">
        <v>220</v>
      </c>
      <c r="D21" s="54" t="s">
        <v>221</v>
      </c>
      <c r="E21" s="6" t="s">
        <v>150</v>
      </c>
      <c r="F21" s="19">
        <v>12838522</v>
      </c>
      <c r="G21" s="24">
        <v>62722.6</v>
      </c>
      <c r="H21" s="24">
        <v>2.29</v>
      </c>
      <c r="I21" s="31"/>
      <c r="J21" s="31"/>
      <c r="K21" s="35"/>
    </row>
    <row r="22" spans="2:11" x14ac:dyDescent="0.35">
      <c r="B22" s="8" t="s">
        <v>168</v>
      </c>
      <c r="C22" s="57" t="s">
        <v>169</v>
      </c>
      <c r="D22" s="54" t="s">
        <v>170</v>
      </c>
      <c r="E22" s="6" t="s">
        <v>171</v>
      </c>
      <c r="F22" s="19">
        <v>27000000</v>
      </c>
      <c r="G22" s="24">
        <v>57493.8</v>
      </c>
      <c r="H22" s="24">
        <v>2.1</v>
      </c>
      <c r="I22" s="31"/>
      <c r="J22" s="31"/>
      <c r="K22" s="35"/>
    </row>
    <row r="23" spans="2:11" x14ac:dyDescent="0.35">
      <c r="B23" s="8" t="s">
        <v>222</v>
      </c>
      <c r="C23" s="57" t="s">
        <v>223</v>
      </c>
      <c r="D23" s="54" t="s">
        <v>224</v>
      </c>
      <c r="E23" s="6" t="s">
        <v>82</v>
      </c>
      <c r="F23" s="19">
        <v>2691000</v>
      </c>
      <c r="G23" s="24">
        <v>57393.65</v>
      </c>
      <c r="H23" s="24">
        <v>2.1</v>
      </c>
      <c r="I23" s="31"/>
      <c r="J23" s="31"/>
      <c r="K23" s="35"/>
    </row>
    <row r="24" spans="2:11" x14ac:dyDescent="0.35">
      <c r="B24" s="8" t="s">
        <v>225</v>
      </c>
      <c r="C24" s="57" t="s">
        <v>226</v>
      </c>
      <c r="D24" s="54" t="s">
        <v>227</v>
      </c>
      <c r="E24" s="6" t="s">
        <v>119</v>
      </c>
      <c r="F24" s="19">
        <v>3972086</v>
      </c>
      <c r="G24" s="24">
        <v>50165.46</v>
      </c>
      <c r="H24" s="24">
        <v>1.83</v>
      </c>
      <c r="I24" s="31"/>
      <c r="J24" s="31"/>
      <c r="K24" s="35"/>
    </row>
    <row r="25" spans="2:11" x14ac:dyDescent="0.35">
      <c r="B25" s="8" t="s">
        <v>108</v>
      </c>
      <c r="C25" s="57" t="s">
        <v>109</v>
      </c>
      <c r="D25" s="54" t="s">
        <v>110</v>
      </c>
      <c r="E25" s="6" t="s">
        <v>111</v>
      </c>
      <c r="F25" s="19">
        <v>121443</v>
      </c>
      <c r="G25" s="24">
        <v>49203.79</v>
      </c>
      <c r="H25" s="24">
        <v>1.8</v>
      </c>
      <c r="I25" s="31"/>
      <c r="J25" s="31"/>
      <c r="K25" s="35"/>
    </row>
    <row r="26" spans="2:11" x14ac:dyDescent="0.35">
      <c r="B26" s="8" t="s">
        <v>124</v>
      </c>
      <c r="C26" s="57" t="s">
        <v>125</v>
      </c>
      <c r="D26" s="54" t="s">
        <v>126</v>
      </c>
      <c r="E26" s="6" t="s">
        <v>127</v>
      </c>
      <c r="F26" s="19">
        <v>7615000</v>
      </c>
      <c r="G26" s="24">
        <v>47677.52</v>
      </c>
      <c r="H26" s="24">
        <v>1.74</v>
      </c>
      <c r="I26" s="31"/>
      <c r="J26" s="31"/>
      <c r="K26" s="35"/>
    </row>
    <row r="27" spans="2:11" x14ac:dyDescent="0.35">
      <c r="B27" s="8" t="s">
        <v>93</v>
      </c>
      <c r="C27" s="57" t="s">
        <v>94</v>
      </c>
      <c r="D27" s="54" t="s">
        <v>95</v>
      </c>
      <c r="E27" s="6" t="s">
        <v>96</v>
      </c>
      <c r="F27" s="19">
        <v>830000</v>
      </c>
      <c r="G27" s="24">
        <v>45486.080000000002</v>
      </c>
      <c r="H27" s="24">
        <v>1.66</v>
      </c>
      <c r="I27" s="31"/>
      <c r="J27" s="31"/>
      <c r="K27" s="35"/>
    </row>
    <row r="28" spans="2:11" x14ac:dyDescent="0.35">
      <c r="B28" s="8" t="s">
        <v>228</v>
      </c>
      <c r="C28" s="57" t="s">
        <v>229</v>
      </c>
      <c r="D28" s="54" t="s">
        <v>230</v>
      </c>
      <c r="E28" s="6" t="s">
        <v>96</v>
      </c>
      <c r="F28" s="19">
        <v>2900000</v>
      </c>
      <c r="G28" s="24">
        <v>45031.199999999997</v>
      </c>
      <c r="H28" s="24">
        <v>1.64</v>
      </c>
      <c r="I28" s="31"/>
      <c r="J28" s="31"/>
      <c r="K28" s="35"/>
    </row>
    <row r="29" spans="2:11" x14ac:dyDescent="0.35">
      <c r="B29" s="8" t="s">
        <v>97</v>
      </c>
      <c r="C29" s="57" t="s">
        <v>98</v>
      </c>
      <c r="D29" s="54" t="s">
        <v>99</v>
      </c>
      <c r="E29" s="6" t="s">
        <v>100</v>
      </c>
      <c r="F29" s="19">
        <v>2000000</v>
      </c>
      <c r="G29" s="24">
        <v>43805</v>
      </c>
      <c r="H29" s="24">
        <v>1.6</v>
      </c>
      <c r="I29" s="31"/>
      <c r="J29" s="31"/>
      <c r="K29" s="35"/>
    </row>
    <row r="30" spans="2:11" x14ac:dyDescent="0.35">
      <c r="B30" s="8" t="s">
        <v>231</v>
      </c>
      <c r="C30" s="57" t="s">
        <v>232</v>
      </c>
      <c r="D30" s="54" t="s">
        <v>233</v>
      </c>
      <c r="E30" s="6" t="s">
        <v>200</v>
      </c>
      <c r="F30" s="19">
        <v>5060000</v>
      </c>
      <c r="G30" s="24">
        <v>43321.19</v>
      </c>
      <c r="H30" s="24">
        <v>1.58</v>
      </c>
      <c r="I30" s="31"/>
      <c r="J30" s="31"/>
      <c r="K30" s="35"/>
    </row>
    <row r="31" spans="2:11" x14ac:dyDescent="0.35">
      <c r="B31" s="8" t="s">
        <v>101</v>
      </c>
      <c r="C31" s="57" t="s">
        <v>102</v>
      </c>
      <c r="D31" s="54" t="s">
        <v>103</v>
      </c>
      <c r="E31" s="6" t="s">
        <v>104</v>
      </c>
      <c r="F31" s="19">
        <v>6700000</v>
      </c>
      <c r="G31" s="24">
        <v>42501.45</v>
      </c>
      <c r="H31" s="24">
        <v>1.55</v>
      </c>
      <c r="I31" s="31"/>
      <c r="J31" s="31"/>
      <c r="K31" s="35"/>
    </row>
    <row r="32" spans="2:11" x14ac:dyDescent="0.35">
      <c r="B32" s="8" t="s">
        <v>61</v>
      </c>
      <c r="C32" s="57" t="s">
        <v>62</v>
      </c>
      <c r="D32" s="54" t="s">
        <v>63</v>
      </c>
      <c r="E32" s="6" t="s">
        <v>50</v>
      </c>
      <c r="F32" s="19">
        <v>1145000</v>
      </c>
      <c r="G32" s="24">
        <v>39883.21</v>
      </c>
      <c r="H32" s="24">
        <v>1.46</v>
      </c>
      <c r="I32" s="31"/>
      <c r="J32" s="31"/>
      <c r="K32" s="35"/>
    </row>
    <row r="33" spans="2:11" x14ac:dyDescent="0.35">
      <c r="B33" s="8" t="s">
        <v>54</v>
      </c>
      <c r="C33" s="57" t="s">
        <v>55</v>
      </c>
      <c r="D33" s="54" t="s">
        <v>56</v>
      </c>
      <c r="E33" s="6" t="s">
        <v>57</v>
      </c>
      <c r="F33" s="19">
        <v>1175000</v>
      </c>
      <c r="G33" s="24">
        <v>37175.24</v>
      </c>
      <c r="H33" s="24">
        <v>1.36</v>
      </c>
      <c r="I33" s="31"/>
      <c r="J33" s="31"/>
      <c r="K33" s="35"/>
    </row>
    <row r="34" spans="2:11" x14ac:dyDescent="0.35">
      <c r="B34" s="8" t="s">
        <v>234</v>
      </c>
      <c r="C34" s="57" t="s">
        <v>235</v>
      </c>
      <c r="D34" s="54" t="s">
        <v>236</v>
      </c>
      <c r="E34" s="6" t="s">
        <v>50</v>
      </c>
      <c r="F34" s="19">
        <v>499700</v>
      </c>
      <c r="G34" s="24">
        <v>36788.660000000003</v>
      </c>
      <c r="H34" s="24">
        <v>1.34</v>
      </c>
      <c r="I34" s="31"/>
      <c r="J34" s="31"/>
      <c r="K34" s="35"/>
    </row>
    <row r="35" spans="2:11" x14ac:dyDescent="0.35">
      <c r="B35" s="8" t="s">
        <v>237</v>
      </c>
      <c r="C35" s="57" t="s">
        <v>238</v>
      </c>
      <c r="D35" s="54" t="s">
        <v>239</v>
      </c>
      <c r="E35" s="6" t="s">
        <v>104</v>
      </c>
      <c r="F35" s="19">
        <v>20000000</v>
      </c>
      <c r="G35" s="24">
        <v>35520</v>
      </c>
      <c r="H35" s="24">
        <v>1.3</v>
      </c>
      <c r="I35" s="31"/>
      <c r="J35" s="31"/>
      <c r="K35" s="35"/>
    </row>
    <row r="36" spans="2:11" x14ac:dyDescent="0.35">
      <c r="B36" s="8" t="s">
        <v>240</v>
      </c>
      <c r="C36" s="57" t="s">
        <v>241</v>
      </c>
      <c r="D36" s="54" t="s">
        <v>242</v>
      </c>
      <c r="E36" s="6" t="s">
        <v>164</v>
      </c>
      <c r="F36" s="19">
        <v>6500000</v>
      </c>
      <c r="G36" s="24">
        <v>34446.75</v>
      </c>
      <c r="H36" s="24">
        <v>1.26</v>
      </c>
      <c r="I36" s="31"/>
      <c r="J36" s="31"/>
      <c r="K36" s="35"/>
    </row>
    <row r="37" spans="2:11" x14ac:dyDescent="0.35">
      <c r="B37" s="8" t="s">
        <v>243</v>
      </c>
      <c r="C37" s="57" t="s">
        <v>244</v>
      </c>
      <c r="D37" s="54" t="s">
        <v>245</v>
      </c>
      <c r="E37" s="6" t="s">
        <v>246</v>
      </c>
      <c r="F37" s="19">
        <v>10625345</v>
      </c>
      <c r="G37" s="24">
        <v>34357.050000000003</v>
      </c>
      <c r="H37" s="24">
        <v>1.25</v>
      </c>
      <c r="I37" s="31"/>
      <c r="J37" s="31"/>
      <c r="K37" s="35"/>
    </row>
    <row r="38" spans="2:11" x14ac:dyDescent="0.35">
      <c r="B38" s="8" t="s">
        <v>247</v>
      </c>
      <c r="C38" s="57" t="s">
        <v>248</v>
      </c>
      <c r="D38" s="54" t="s">
        <v>249</v>
      </c>
      <c r="E38" s="6" t="s">
        <v>131</v>
      </c>
      <c r="F38" s="19">
        <v>289060</v>
      </c>
      <c r="G38" s="24">
        <v>31628.66</v>
      </c>
      <c r="H38" s="24">
        <v>1.1499999999999999</v>
      </c>
      <c r="I38" s="31"/>
      <c r="J38" s="31"/>
      <c r="K38" s="35"/>
    </row>
    <row r="39" spans="2:11" x14ac:dyDescent="0.35">
      <c r="B39" s="8" t="s">
        <v>250</v>
      </c>
      <c r="C39" s="57" t="s">
        <v>251</v>
      </c>
      <c r="D39" s="54" t="s">
        <v>252</v>
      </c>
      <c r="E39" s="6" t="s">
        <v>246</v>
      </c>
      <c r="F39" s="19">
        <v>2000000</v>
      </c>
      <c r="G39" s="24">
        <v>31404</v>
      </c>
      <c r="H39" s="24">
        <v>1.1499999999999999</v>
      </c>
      <c r="I39" s="31"/>
      <c r="J39" s="31"/>
      <c r="K39" s="35"/>
    </row>
    <row r="40" spans="2:11" x14ac:dyDescent="0.35">
      <c r="B40" s="8" t="s">
        <v>64</v>
      </c>
      <c r="C40" s="57" t="s">
        <v>65</v>
      </c>
      <c r="D40" s="54" t="s">
        <v>66</v>
      </c>
      <c r="E40" s="6" t="s">
        <v>67</v>
      </c>
      <c r="F40" s="19">
        <v>256000</v>
      </c>
      <c r="G40" s="24">
        <v>30581.38</v>
      </c>
      <c r="H40" s="24">
        <v>1.1200000000000001</v>
      </c>
      <c r="I40" s="31"/>
      <c r="J40" s="31"/>
      <c r="K40" s="35"/>
    </row>
    <row r="41" spans="2:11" x14ac:dyDescent="0.35">
      <c r="B41" s="8" t="s">
        <v>253</v>
      </c>
      <c r="C41" s="57" t="s">
        <v>254</v>
      </c>
      <c r="D41" s="54" t="s">
        <v>255</v>
      </c>
      <c r="E41" s="6" t="s">
        <v>131</v>
      </c>
      <c r="F41" s="19">
        <v>3251225</v>
      </c>
      <c r="G41" s="24">
        <v>30363.19</v>
      </c>
      <c r="H41" s="24">
        <v>1.1100000000000001</v>
      </c>
      <c r="I41" s="31"/>
      <c r="J41" s="31"/>
      <c r="K41" s="35"/>
    </row>
    <row r="42" spans="2:11" x14ac:dyDescent="0.35">
      <c r="B42" s="8" t="s">
        <v>256</v>
      </c>
      <c r="C42" s="57" t="s">
        <v>257</v>
      </c>
      <c r="D42" s="54" t="s">
        <v>258</v>
      </c>
      <c r="E42" s="6" t="s">
        <v>150</v>
      </c>
      <c r="F42" s="19">
        <v>1579376</v>
      </c>
      <c r="G42" s="24">
        <v>30286.9</v>
      </c>
      <c r="H42" s="24">
        <v>1.1100000000000001</v>
      </c>
      <c r="I42" s="31"/>
      <c r="J42" s="31"/>
      <c r="K42" s="35"/>
    </row>
    <row r="43" spans="2:11" x14ac:dyDescent="0.35">
      <c r="B43" s="8" t="s">
        <v>259</v>
      </c>
      <c r="C43" s="57" t="s">
        <v>260</v>
      </c>
      <c r="D43" s="54" t="s">
        <v>261</v>
      </c>
      <c r="E43" s="6" t="s">
        <v>262</v>
      </c>
      <c r="F43" s="19">
        <v>1548466</v>
      </c>
      <c r="G43" s="24">
        <v>30135.47</v>
      </c>
      <c r="H43" s="24">
        <v>1.1000000000000001</v>
      </c>
      <c r="I43" s="31"/>
      <c r="J43" s="31"/>
      <c r="K43" s="35"/>
    </row>
    <row r="44" spans="2:11" x14ac:dyDescent="0.35">
      <c r="B44" s="8" t="s">
        <v>263</v>
      </c>
      <c r="C44" s="57" t="s">
        <v>264</v>
      </c>
      <c r="D44" s="54" t="s">
        <v>265</v>
      </c>
      <c r="E44" s="6" t="s">
        <v>96</v>
      </c>
      <c r="F44" s="19">
        <v>5600000</v>
      </c>
      <c r="G44" s="24">
        <v>29523.200000000001</v>
      </c>
      <c r="H44" s="24">
        <v>1.08</v>
      </c>
      <c r="I44" s="31"/>
      <c r="J44" s="31"/>
      <c r="K44" s="35"/>
    </row>
    <row r="45" spans="2:11" x14ac:dyDescent="0.35">
      <c r="B45" s="8" t="s">
        <v>266</v>
      </c>
      <c r="C45" s="57" t="s">
        <v>267</v>
      </c>
      <c r="D45" s="54" t="s">
        <v>268</v>
      </c>
      <c r="E45" s="6" t="s">
        <v>164</v>
      </c>
      <c r="F45" s="19">
        <v>2900000</v>
      </c>
      <c r="G45" s="24">
        <v>29149.35</v>
      </c>
      <c r="H45" s="24">
        <v>1.06</v>
      </c>
      <c r="I45" s="31"/>
      <c r="J45" s="31"/>
      <c r="K45" s="35"/>
    </row>
    <row r="46" spans="2:11" x14ac:dyDescent="0.35">
      <c r="B46" s="8" t="s">
        <v>269</v>
      </c>
      <c r="C46" s="57" t="s">
        <v>270</v>
      </c>
      <c r="D46" s="54" t="s">
        <v>271</v>
      </c>
      <c r="E46" s="6" t="s">
        <v>131</v>
      </c>
      <c r="F46" s="19">
        <v>3509432</v>
      </c>
      <c r="G46" s="24">
        <v>28984.400000000001</v>
      </c>
      <c r="H46" s="24">
        <v>1.06</v>
      </c>
      <c r="I46" s="31"/>
      <c r="J46" s="31"/>
      <c r="K46" s="35"/>
    </row>
    <row r="47" spans="2:11" x14ac:dyDescent="0.35">
      <c r="B47" s="8" t="s">
        <v>272</v>
      </c>
      <c r="C47" s="57" t="s">
        <v>273</v>
      </c>
      <c r="D47" s="54" t="s">
        <v>274</v>
      </c>
      <c r="E47" s="6" t="s">
        <v>131</v>
      </c>
      <c r="F47" s="19">
        <v>1000000</v>
      </c>
      <c r="G47" s="24">
        <v>26156.5</v>
      </c>
      <c r="H47" s="24">
        <v>0.96</v>
      </c>
      <c r="I47" s="31"/>
      <c r="J47" s="31"/>
      <c r="K47" s="35"/>
    </row>
    <row r="48" spans="2:11" x14ac:dyDescent="0.35">
      <c r="B48" s="8" t="s">
        <v>275</v>
      </c>
      <c r="C48" s="57" t="s">
        <v>276</v>
      </c>
      <c r="D48" s="54" t="s">
        <v>277</v>
      </c>
      <c r="E48" s="6" t="s">
        <v>96</v>
      </c>
      <c r="F48" s="19">
        <v>1162265</v>
      </c>
      <c r="G48" s="24">
        <v>25205.46</v>
      </c>
      <c r="H48" s="24">
        <v>0.92</v>
      </c>
      <c r="I48" s="31"/>
      <c r="J48" s="31"/>
      <c r="K48" s="35"/>
    </row>
    <row r="49" spans="2:11" x14ac:dyDescent="0.35">
      <c r="B49" s="8" t="s">
        <v>278</v>
      </c>
      <c r="C49" s="57" t="s">
        <v>279</v>
      </c>
      <c r="D49" s="54" t="s">
        <v>280</v>
      </c>
      <c r="E49" s="6" t="s">
        <v>71</v>
      </c>
      <c r="F49" s="19">
        <v>1358440</v>
      </c>
      <c r="G49" s="24">
        <v>24703.91</v>
      </c>
      <c r="H49" s="24">
        <v>0.9</v>
      </c>
      <c r="I49" s="31"/>
      <c r="J49" s="31"/>
      <c r="K49" s="35"/>
    </row>
    <row r="50" spans="2:11" x14ac:dyDescent="0.35">
      <c r="B50" s="8" t="s">
        <v>281</v>
      </c>
      <c r="C50" s="57" t="s">
        <v>282</v>
      </c>
      <c r="D50" s="54" t="s">
        <v>283</v>
      </c>
      <c r="E50" s="6" t="s">
        <v>82</v>
      </c>
      <c r="F50" s="19">
        <v>1495281</v>
      </c>
      <c r="G50" s="24">
        <v>24551.02</v>
      </c>
      <c r="H50" s="24">
        <v>0.9</v>
      </c>
      <c r="I50" s="31"/>
      <c r="J50" s="31"/>
      <c r="K50" s="35"/>
    </row>
    <row r="51" spans="2:11" x14ac:dyDescent="0.35">
      <c r="B51" s="8" t="s">
        <v>147</v>
      </c>
      <c r="C51" s="57" t="s">
        <v>148</v>
      </c>
      <c r="D51" s="54" t="s">
        <v>149</v>
      </c>
      <c r="E51" s="6" t="s">
        <v>150</v>
      </c>
      <c r="F51" s="19">
        <v>2680947</v>
      </c>
      <c r="G51" s="24">
        <v>22849.71</v>
      </c>
      <c r="H51" s="24">
        <v>0.83</v>
      </c>
      <c r="I51" s="31"/>
      <c r="J51" s="31"/>
      <c r="K51" s="35"/>
    </row>
    <row r="52" spans="2:11" x14ac:dyDescent="0.35">
      <c r="B52" s="8" t="s">
        <v>284</v>
      </c>
      <c r="C52" s="57" t="s">
        <v>285</v>
      </c>
      <c r="D52" s="54" t="s">
        <v>286</v>
      </c>
      <c r="E52" s="6" t="s">
        <v>57</v>
      </c>
      <c r="F52" s="19">
        <v>2250664</v>
      </c>
      <c r="G52" s="24">
        <v>22627.05</v>
      </c>
      <c r="H52" s="24">
        <v>0.83</v>
      </c>
      <c r="I52" s="31"/>
      <c r="J52" s="31"/>
      <c r="K52" s="35"/>
    </row>
    <row r="53" spans="2:11" x14ac:dyDescent="0.35">
      <c r="B53" s="8" t="s">
        <v>87</v>
      </c>
      <c r="C53" s="57" t="s">
        <v>88</v>
      </c>
      <c r="D53" s="54" t="s">
        <v>89</v>
      </c>
      <c r="E53" s="6" t="s">
        <v>50</v>
      </c>
      <c r="F53" s="19">
        <v>470000</v>
      </c>
      <c r="G53" s="24">
        <v>21929.97</v>
      </c>
      <c r="H53" s="24">
        <v>0.8</v>
      </c>
      <c r="I53" s="31"/>
      <c r="J53" s="31"/>
      <c r="K53" s="35"/>
    </row>
    <row r="54" spans="2:11" x14ac:dyDescent="0.35">
      <c r="B54" s="8" t="s">
        <v>287</v>
      </c>
      <c r="C54" s="57" t="s">
        <v>288</v>
      </c>
      <c r="D54" s="54" t="s">
        <v>289</v>
      </c>
      <c r="E54" s="6" t="s">
        <v>290</v>
      </c>
      <c r="F54" s="19">
        <v>1611789</v>
      </c>
      <c r="G54" s="24">
        <v>21321.55</v>
      </c>
      <c r="H54" s="24">
        <v>0.78</v>
      </c>
      <c r="I54" s="31"/>
      <c r="J54" s="31"/>
      <c r="K54" s="35"/>
    </row>
    <row r="55" spans="2:11" x14ac:dyDescent="0.35">
      <c r="B55" s="8" t="s">
        <v>120</v>
      </c>
      <c r="C55" s="57" t="s">
        <v>121</v>
      </c>
      <c r="D55" s="54" t="s">
        <v>122</v>
      </c>
      <c r="E55" s="6" t="s">
        <v>123</v>
      </c>
      <c r="F55" s="19">
        <v>13367400</v>
      </c>
      <c r="G55" s="24">
        <v>21227.43</v>
      </c>
      <c r="H55" s="24">
        <v>0.78</v>
      </c>
      <c r="I55" s="31"/>
      <c r="J55" s="31"/>
      <c r="K55" s="35"/>
    </row>
    <row r="56" spans="2:11" x14ac:dyDescent="0.35">
      <c r="B56" s="8" t="s">
        <v>291</v>
      </c>
      <c r="C56" s="57" t="s">
        <v>292</v>
      </c>
      <c r="D56" s="54" t="s">
        <v>293</v>
      </c>
      <c r="E56" s="6" t="s">
        <v>135</v>
      </c>
      <c r="F56" s="19">
        <v>616702</v>
      </c>
      <c r="G56" s="24">
        <v>19570.419999999998</v>
      </c>
      <c r="H56" s="24">
        <v>0.71</v>
      </c>
      <c r="I56" s="31"/>
      <c r="J56" s="31"/>
      <c r="K56" s="35"/>
    </row>
    <row r="57" spans="2:11" x14ac:dyDescent="0.35">
      <c r="B57" s="8" t="s">
        <v>294</v>
      </c>
      <c r="C57" s="57" t="s">
        <v>295</v>
      </c>
      <c r="D57" s="54" t="s">
        <v>296</v>
      </c>
      <c r="E57" s="6" t="s">
        <v>202</v>
      </c>
      <c r="F57" s="19">
        <v>7470500</v>
      </c>
      <c r="G57" s="24">
        <v>18665.04</v>
      </c>
      <c r="H57" s="24">
        <v>0.68</v>
      </c>
      <c r="I57" s="31"/>
      <c r="J57" s="31"/>
      <c r="K57" s="35"/>
    </row>
    <row r="58" spans="2:11" x14ac:dyDescent="0.35">
      <c r="B58" s="8" t="s">
        <v>297</v>
      </c>
      <c r="C58" s="57" t="s">
        <v>298</v>
      </c>
      <c r="D58" s="54" t="s">
        <v>299</v>
      </c>
      <c r="E58" s="6" t="s">
        <v>246</v>
      </c>
      <c r="F58" s="19">
        <v>1263326</v>
      </c>
      <c r="G58" s="24">
        <v>16478.82</v>
      </c>
      <c r="H58" s="24">
        <v>0.6</v>
      </c>
      <c r="I58" s="31"/>
      <c r="J58" s="31"/>
      <c r="K58" s="35"/>
    </row>
    <row r="59" spans="2:11" x14ac:dyDescent="0.35">
      <c r="B59" s="8" t="s">
        <v>300</v>
      </c>
      <c r="C59" s="57" t="s">
        <v>301</v>
      </c>
      <c r="D59" s="54" t="s">
        <v>302</v>
      </c>
      <c r="E59" s="6" t="s">
        <v>290</v>
      </c>
      <c r="F59" s="19">
        <v>47000</v>
      </c>
      <c r="G59" s="24">
        <v>15839.78</v>
      </c>
      <c r="H59" s="24">
        <v>0.57999999999999996</v>
      </c>
      <c r="I59" s="31"/>
      <c r="J59" s="31"/>
      <c r="K59" s="35"/>
    </row>
    <row r="60" spans="2:11" x14ac:dyDescent="0.35">
      <c r="B60" s="8" t="s">
        <v>303</v>
      </c>
      <c r="C60" s="57" t="s">
        <v>304</v>
      </c>
      <c r="D60" s="54" t="s">
        <v>305</v>
      </c>
      <c r="E60" s="6" t="s">
        <v>306</v>
      </c>
      <c r="F60" s="19">
        <v>935051</v>
      </c>
      <c r="G60" s="24">
        <v>15606.94</v>
      </c>
      <c r="H60" s="24">
        <v>0.56999999999999995</v>
      </c>
      <c r="I60" s="31"/>
      <c r="J60" s="31"/>
      <c r="K60" s="35"/>
    </row>
    <row r="61" spans="2:11" x14ac:dyDescent="0.35">
      <c r="B61" s="8" t="s">
        <v>307</v>
      </c>
      <c r="C61" s="57" t="s">
        <v>308</v>
      </c>
      <c r="D61" s="54" t="s">
        <v>309</v>
      </c>
      <c r="E61" s="6" t="s">
        <v>200</v>
      </c>
      <c r="F61" s="19">
        <v>11000000</v>
      </c>
      <c r="G61" s="24">
        <v>15092</v>
      </c>
      <c r="H61" s="24">
        <v>0.55000000000000004</v>
      </c>
      <c r="I61" s="31"/>
      <c r="J61" s="31"/>
      <c r="K61" s="35"/>
    </row>
    <row r="62" spans="2:11" x14ac:dyDescent="0.35">
      <c r="B62" s="8" t="s">
        <v>143</v>
      </c>
      <c r="C62" s="57" t="s">
        <v>144</v>
      </c>
      <c r="D62" s="54" t="s">
        <v>145</v>
      </c>
      <c r="E62" s="6" t="s">
        <v>146</v>
      </c>
      <c r="F62" s="19">
        <v>650000</v>
      </c>
      <c r="G62" s="24">
        <v>15017.93</v>
      </c>
      <c r="H62" s="24">
        <v>0.55000000000000004</v>
      </c>
      <c r="I62" s="31"/>
      <c r="J62" s="31"/>
      <c r="K62" s="35"/>
    </row>
    <row r="63" spans="2:11" x14ac:dyDescent="0.35">
      <c r="B63" s="8" t="s">
        <v>310</v>
      </c>
      <c r="C63" s="57" t="s">
        <v>311</v>
      </c>
      <c r="D63" s="54" t="s">
        <v>312</v>
      </c>
      <c r="E63" s="6" t="s">
        <v>71</v>
      </c>
      <c r="F63" s="19">
        <v>4710652</v>
      </c>
      <c r="G63" s="24">
        <v>14765.54</v>
      </c>
      <c r="H63" s="24">
        <v>0.54</v>
      </c>
      <c r="I63" s="31"/>
      <c r="J63" s="31"/>
      <c r="K63" s="35"/>
    </row>
    <row r="64" spans="2:11" x14ac:dyDescent="0.35">
      <c r="B64" s="8" t="s">
        <v>313</v>
      </c>
      <c r="C64" s="57" t="s">
        <v>314</v>
      </c>
      <c r="D64" s="54" t="s">
        <v>315</v>
      </c>
      <c r="E64" s="6" t="s">
        <v>316</v>
      </c>
      <c r="F64" s="19">
        <v>1512000</v>
      </c>
      <c r="G64" s="24">
        <v>14703.44</v>
      </c>
      <c r="H64" s="24">
        <v>0.54</v>
      </c>
      <c r="I64" s="31"/>
      <c r="J64" s="31"/>
      <c r="K64" s="35"/>
    </row>
    <row r="65" spans="2:11" x14ac:dyDescent="0.35">
      <c r="B65" s="8" t="s">
        <v>132</v>
      </c>
      <c r="C65" s="57" t="s">
        <v>133</v>
      </c>
      <c r="D65" s="54" t="s">
        <v>134</v>
      </c>
      <c r="E65" s="6" t="s">
        <v>135</v>
      </c>
      <c r="F65" s="19">
        <v>560000</v>
      </c>
      <c r="G65" s="24">
        <v>13855.52</v>
      </c>
      <c r="H65" s="24">
        <v>0.51</v>
      </c>
      <c r="I65" s="31"/>
      <c r="J65" s="31"/>
      <c r="K65" s="35"/>
    </row>
    <row r="66" spans="2:11" x14ac:dyDescent="0.35">
      <c r="B66" s="8" t="s">
        <v>317</v>
      </c>
      <c r="C66" s="57" t="s">
        <v>318</v>
      </c>
      <c r="D66" s="54" t="s">
        <v>319</v>
      </c>
      <c r="E66" s="6" t="s">
        <v>96</v>
      </c>
      <c r="F66" s="19">
        <v>537301</v>
      </c>
      <c r="G66" s="24">
        <v>12307.42</v>
      </c>
      <c r="H66" s="24">
        <v>0.45</v>
      </c>
      <c r="I66" s="31"/>
      <c r="J66" s="31"/>
      <c r="K66" s="35"/>
    </row>
    <row r="67" spans="2:11" x14ac:dyDescent="0.35">
      <c r="B67" s="8" t="s">
        <v>320</v>
      </c>
      <c r="C67" s="57" t="s">
        <v>321</v>
      </c>
      <c r="D67" s="54" t="s">
        <v>322</v>
      </c>
      <c r="E67" s="6" t="s">
        <v>111</v>
      </c>
      <c r="F67" s="19">
        <v>930776</v>
      </c>
      <c r="G67" s="24">
        <v>12215.5</v>
      </c>
      <c r="H67" s="24">
        <v>0.45</v>
      </c>
      <c r="I67" s="31"/>
      <c r="J67" s="31"/>
      <c r="K67" s="35"/>
    </row>
    <row r="68" spans="2:11" x14ac:dyDescent="0.35">
      <c r="B68" s="8" t="s">
        <v>323</v>
      </c>
      <c r="C68" s="57" t="s">
        <v>324</v>
      </c>
      <c r="D68" s="54" t="s">
        <v>325</v>
      </c>
      <c r="E68" s="6" t="s">
        <v>131</v>
      </c>
      <c r="F68" s="19">
        <v>477423</v>
      </c>
      <c r="G68" s="24">
        <v>11754.87</v>
      </c>
      <c r="H68" s="24">
        <v>0.43</v>
      </c>
      <c r="I68" s="31"/>
      <c r="J68" s="31"/>
      <c r="K68" s="35"/>
    </row>
    <row r="69" spans="2:11" x14ac:dyDescent="0.35">
      <c r="B69" s="8" t="s">
        <v>326</v>
      </c>
      <c r="C69" s="57" t="s">
        <v>327</v>
      </c>
      <c r="D69" s="54" t="s">
        <v>328</v>
      </c>
      <c r="E69" s="6" t="s">
        <v>50</v>
      </c>
      <c r="F69" s="19">
        <v>4000000</v>
      </c>
      <c r="G69" s="24">
        <v>11106</v>
      </c>
      <c r="H69" s="24">
        <v>0.41</v>
      </c>
      <c r="I69" s="31"/>
      <c r="J69" s="31"/>
      <c r="K69" s="35"/>
    </row>
    <row r="70" spans="2:11" x14ac:dyDescent="0.35">
      <c r="B70" s="8" t="s">
        <v>329</v>
      </c>
      <c r="C70" s="57" t="s">
        <v>330</v>
      </c>
      <c r="D70" s="54" t="s">
        <v>331</v>
      </c>
      <c r="E70" s="6" t="s">
        <v>150</v>
      </c>
      <c r="F70" s="19">
        <v>1440401</v>
      </c>
      <c r="G70" s="24">
        <v>10266.459999999999</v>
      </c>
      <c r="H70" s="24">
        <v>0.37</v>
      </c>
      <c r="I70" s="31"/>
      <c r="J70" s="31"/>
      <c r="K70" s="35"/>
    </row>
    <row r="71" spans="2:11" x14ac:dyDescent="0.35">
      <c r="B71" s="8" t="s">
        <v>332</v>
      </c>
      <c r="C71" s="57" t="s">
        <v>333</v>
      </c>
      <c r="D71" s="54" t="s">
        <v>334</v>
      </c>
      <c r="E71" s="6" t="s">
        <v>43</v>
      </c>
      <c r="F71" s="19">
        <v>10000000</v>
      </c>
      <c r="G71" s="24">
        <v>9516</v>
      </c>
      <c r="H71" s="24">
        <v>0.35</v>
      </c>
      <c r="I71" s="31"/>
      <c r="J71" s="31"/>
      <c r="K71" s="35"/>
    </row>
    <row r="72" spans="2:11" x14ac:dyDescent="0.35">
      <c r="B72" s="8" t="s">
        <v>335</v>
      </c>
      <c r="C72" s="57" t="s">
        <v>336</v>
      </c>
      <c r="D72" s="54" t="s">
        <v>337</v>
      </c>
      <c r="E72" s="6" t="s">
        <v>131</v>
      </c>
      <c r="F72" s="19">
        <v>20000000</v>
      </c>
      <c r="G72" s="24">
        <v>9400</v>
      </c>
      <c r="H72" s="24">
        <v>0.34</v>
      </c>
      <c r="I72" s="31"/>
      <c r="J72" s="31"/>
      <c r="K72" s="35"/>
    </row>
    <row r="73" spans="2:11" x14ac:dyDescent="0.35">
      <c r="B73" s="8" t="s">
        <v>338</v>
      </c>
      <c r="C73" s="57" t="s">
        <v>339</v>
      </c>
      <c r="D73" s="54" t="s">
        <v>340</v>
      </c>
      <c r="E73" s="6" t="s">
        <v>341</v>
      </c>
      <c r="F73" s="19">
        <v>3064119</v>
      </c>
      <c r="G73" s="24">
        <v>8342.06</v>
      </c>
      <c r="H73" s="24">
        <v>0.3</v>
      </c>
      <c r="I73" s="31"/>
      <c r="J73" s="31"/>
      <c r="K73" s="35"/>
    </row>
    <row r="74" spans="2:11" x14ac:dyDescent="0.35">
      <c r="B74" s="8" t="s">
        <v>128</v>
      </c>
      <c r="C74" s="57" t="s">
        <v>129</v>
      </c>
      <c r="D74" s="54" t="s">
        <v>130</v>
      </c>
      <c r="E74" s="6" t="s">
        <v>131</v>
      </c>
      <c r="F74" s="19">
        <v>1662530</v>
      </c>
      <c r="G74" s="24">
        <v>8211.24</v>
      </c>
      <c r="H74" s="24">
        <v>0.3</v>
      </c>
      <c r="I74" s="31"/>
      <c r="J74" s="31"/>
      <c r="K74" s="35"/>
    </row>
    <row r="75" spans="2:11" x14ac:dyDescent="0.35">
      <c r="B75" s="8" t="s">
        <v>342</v>
      </c>
      <c r="C75" s="57" t="s">
        <v>343</v>
      </c>
      <c r="D75" s="54" t="s">
        <v>344</v>
      </c>
      <c r="E75" s="6" t="s">
        <v>306</v>
      </c>
      <c r="F75" s="19">
        <v>552800</v>
      </c>
      <c r="G75" s="24">
        <v>8101.56</v>
      </c>
      <c r="H75" s="24">
        <v>0.3</v>
      </c>
      <c r="I75" s="31"/>
      <c r="J75" s="31"/>
      <c r="K75" s="35"/>
    </row>
    <row r="76" spans="2:11" x14ac:dyDescent="0.35">
      <c r="B76" s="8" t="s">
        <v>345</v>
      </c>
      <c r="C76" s="57" t="s">
        <v>346</v>
      </c>
      <c r="D76" s="54" t="s">
        <v>347</v>
      </c>
      <c r="E76" s="6" t="s">
        <v>150</v>
      </c>
      <c r="F76" s="19">
        <v>1550000</v>
      </c>
      <c r="G76" s="24">
        <v>6621.6</v>
      </c>
      <c r="H76" s="24">
        <v>0.24</v>
      </c>
      <c r="I76" s="31"/>
      <c r="J76" s="31"/>
      <c r="K76" s="35"/>
    </row>
    <row r="77" spans="2:11" x14ac:dyDescent="0.35">
      <c r="B77" s="8" t="s">
        <v>348</v>
      </c>
      <c r="C77" s="57" t="s">
        <v>349</v>
      </c>
      <c r="D77" s="54" t="s">
        <v>350</v>
      </c>
      <c r="E77" s="6" t="s">
        <v>200</v>
      </c>
      <c r="F77" s="19">
        <v>968454</v>
      </c>
      <c r="G77" s="24">
        <v>5664</v>
      </c>
      <c r="H77" s="24">
        <v>0.21</v>
      </c>
      <c r="I77" s="31"/>
      <c r="J77" s="31"/>
      <c r="K77" s="35"/>
    </row>
    <row r="78" spans="2:11" x14ac:dyDescent="0.35">
      <c r="B78" s="8" t="s">
        <v>351</v>
      </c>
      <c r="C78" s="57" t="s">
        <v>352</v>
      </c>
      <c r="D78" s="54" t="s">
        <v>353</v>
      </c>
      <c r="E78" s="6" t="s">
        <v>127</v>
      </c>
      <c r="F78" s="19">
        <v>4210285</v>
      </c>
      <c r="G78" s="24">
        <v>5124.34</v>
      </c>
      <c r="H78" s="24">
        <v>0.19</v>
      </c>
      <c r="I78" s="31"/>
      <c r="J78" s="31"/>
      <c r="K78" s="35"/>
    </row>
    <row r="79" spans="2:11" x14ac:dyDescent="0.35">
      <c r="B79" s="8" t="s">
        <v>354</v>
      </c>
      <c r="C79" s="57" t="s">
        <v>355</v>
      </c>
      <c r="D79" s="54" t="s">
        <v>356</v>
      </c>
      <c r="E79" s="6" t="s">
        <v>135</v>
      </c>
      <c r="F79" s="19">
        <v>1388764</v>
      </c>
      <c r="G79" s="24">
        <v>2371.87</v>
      </c>
      <c r="H79" s="24">
        <v>0.09</v>
      </c>
      <c r="I79" s="31"/>
      <c r="J79" s="31"/>
      <c r="K79" s="35"/>
    </row>
    <row r="80" spans="2:11" x14ac:dyDescent="0.35">
      <c r="B80" s="8" t="s">
        <v>357</v>
      </c>
      <c r="C80" s="57" t="s">
        <v>358</v>
      </c>
      <c r="D80" s="54" t="s">
        <v>359</v>
      </c>
      <c r="E80" s="6" t="s">
        <v>306</v>
      </c>
      <c r="F80" s="19">
        <v>452200</v>
      </c>
      <c r="G80" s="24">
        <v>26.91</v>
      </c>
      <c r="H80" s="24" t="s">
        <v>4927</v>
      </c>
      <c r="I80" s="31"/>
      <c r="J80" s="31"/>
      <c r="K80" s="35"/>
    </row>
    <row r="81" spans="2:11" x14ac:dyDescent="0.35">
      <c r="B81" s="8" t="s">
        <v>360</v>
      </c>
      <c r="C81" s="57" t="s">
        <v>361</v>
      </c>
      <c r="D81" s="54" t="s">
        <v>362</v>
      </c>
      <c r="E81" s="6" t="s">
        <v>262</v>
      </c>
      <c r="F81" s="19">
        <v>1682520</v>
      </c>
      <c r="G81" s="61">
        <v>0</v>
      </c>
      <c r="H81" s="24" t="s">
        <v>4927</v>
      </c>
      <c r="I81" s="31"/>
      <c r="J81" s="31"/>
      <c r="K81" s="35" t="s">
        <v>4967</v>
      </c>
    </row>
    <row r="82" spans="2:11" x14ac:dyDescent="0.35">
      <c r="C82" s="58" t="s">
        <v>175</v>
      </c>
      <c r="D82" s="54"/>
      <c r="E82" s="6"/>
      <c r="F82" s="19"/>
      <c r="G82" s="25">
        <v>2543816.67</v>
      </c>
      <c r="H82" s="25">
        <v>92.91</v>
      </c>
      <c r="I82" s="31"/>
      <c r="J82" s="31"/>
      <c r="K82" s="35"/>
    </row>
    <row r="83" spans="2:11" x14ac:dyDescent="0.35">
      <c r="C83" s="57"/>
      <c r="D83" s="54"/>
      <c r="E83" s="6"/>
      <c r="F83" s="19"/>
      <c r="G83" s="24"/>
      <c r="H83" s="24"/>
      <c r="I83" s="31"/>
      <c r="J83" s="31"/>
      <c r="K83" s="35"/>
    </row>
    <row r="84" spans="2:11" x14ac:dyDescent="0.35">
      <c r="C84" s="59" t="s">
        <v>3</v>
      </c>
      <c r="D84" s="54"/>
      <c r="E84" s="6"/>
      <c r="F84" s="19"/>
      <c r="G84" s="24"/>
      <c r="H84" s="24"/>
      <c r="I84" s="31"/>
      <c r="J84" s="31"/>
      <c r="K84" s="35"/>
    </row>
    <row r="85" spans="2:11" x14ac:dyDescent="0.35">
      <c r="B85" s="8" t="s">
        <v>176</v>
      </c>
      <c r="C85" s="57" t="s">
        <v>177</v>
      </c>
      <c r="D85" s="54" t="s">
        <v>178</v>
      </c>
      <c r="E85" s="6" t="s">
        <v>179</v>
      </c>
      <c r="F85" s="19">
        <v>81000</v>
      </c>
      <c r="G85" s="61">
        <v>0</v>
      </c>
      <c r="H85" s="24" t="s">
        <v>4927</v>
      </c>
      <c r="I85" s="31"/>
      <c r="J85" s="31"/>
      <c r="K85" s="35" t="s">
        <v>4966</v>
      </c>
    </row>
    <row r="86" spans="2:11" x14ac:dyDescent="0.35">
      <c r="B86" s="8" t="s">
        <v>180</v>
      </c>
      <c r="C86" s="57" t="s">
        <v>181</v>
      </c>
      <c r="D86" s="54" t="s">
        <v>182</v>
      </c>
      <c r="E86" s="6" t="s">
        <v>115</v>
      </c>
      <c r="F86" s="19">
        <v>500000</v>
      </c>
      <c r="G86" s="61">
        <v>0</v>
      </c>
      <c r="H86" s="24" t="s">
        <v>4927</v>
      </c>
      <c r="I86" s="31"/>
      <c r="J86" s="31"/>
      <c r="K86" s="35" t="s">
        <v>4966</v>
      </c>
    </row>
    <row r="87" spans="2:11" x14ac:dyDescent="0.35">
      <c r="B87" s="8" t="s">
        <v>363</v>
      </c>
      <c r="C87" s="57" t="s">
        <v>364</v>
      </c>
      <c r="D87" s="54" t="s">
        <v>365</v>
      </c>
      <c r="E87" s="6" t="s">
        <v>366</v>
      </c>
      <c r="F87" s="19">
        <v>250</v>
      </c>
      <c r="G87" s="61">
        <v>0</v>
      </c>
      <c r="H87" s="24" t="s">
        <v>4927</v>
      </c>
      <c r="I87" s="31"/>
      <c r="J87" s="31"/>
      <c r="K87" s="35" t="s">
        <v>4966</v>
      </c>
    </row>
    <row r="88" spans="2:11" x14ac:dyDescent="0.35">
      <c r="C88" s="58" t="s">
        <v>175</v>
      </c>
      <c r="D88" s="54"/>
      <c r="E88" s="6"/>
      <c r="F88" s="19"/>
      <c r="G88" s="62">
        <v>0</v>
      </c>
      <c r="H88" s="25" t="s">
        <v>4927</v>
      </c>
      <c r="I88" s="31"/>
      <c r="J88" s="31"/>
      <c r="K88" s="35"/>
    </row>
    <row r="89" spans="2:11" x14ac:dyDescent="0.35">
      <c r="C89" s="57"/>
      <c r="D89" s="54"/>
      <c r="E89" s="6"/>
      <c r="F89" s="19"/>
      <c r="G89" s="24"/>
      <c r="H89" s="24"/>
      <c r="I89" s="31"/>
      <c r="J89" s="31"/>
      <c r="K89" s="35"/>
    </row>
    <row r="90" spans="2:11" x14ac:dyDescent="0.35">
      <c r="C90" s="59" t="s">
        <v>4</v>
      </c>
      <c r="D90" s="54"/>
      <c r="E90" s="6"/>
      <c r="F90" s="19"/>
      <c r="G90" s="24"/>
      <c r="H90" s="24"/>
      <c r="I90" s="31"/>
      <c r="J90" s="31"/>
      <c r="K90" s="35"/>
    </row>
    <row r="91" spans="2:11" x14ac:dyDescent="0.35">
      <c r="B91" s="8" t="s">
        <v>367</v>
      </c>
      <c r="C91" s="57" t="s">
        <v>368</v>
      </c>
      <c r="D91" s="54" t="s">
        <v>369</v>
      </c>
      <c r="E91" s="6" t="s">
        <v>115</v>
      </c>
      <c r="F91" s="19">
        <v>146000</v>
      </c>
      <c r="G91" s="24">
        <v>26304.47</v>
      </c>
      <c r="H91" s="24">
        <v>0.96</v>
      </c>
      <c r="I91" s="31"/>
      <c r="J91" s="31"/>
      <c r="K91" s="35"/>
    </row>
    <row r="92" spans="2:11" x14ac:dyDescent="0.35">
      <c r="C92" s="58" t="s">
        <v>175</v>
      </c>
      <c r="D92" s="54"/>
      <c r="E92" s="6"/>
      <c r="F92" s="19"/>
      <c r="G92" s="25">
        <v>26304.47</v>
      </c>
      <c r="H92" s="25">
        <v>0.96</v>
      </c>
      <c r="I92" s="31"/>
      <c r="J92" s="31"/>
      <c r="K92" s="35"/>
    </row>
    <row r="93" spans="2:11" x14ac:dyDescent="0.35">
      <c r="C93" s="57"/>
      <c r="D93" s="54"/>
      <c r="E93" s="6"/>
      <c r="F93" s="19"/>
      <c r="G93" s="24"/>
      <c r="H93" s="24"/>
      <c r="I93" s="31"/>
      <c r="J93" s="31"/>
      <c r="K93" s="35"/>
    </row>
    <row r="94" spans="2:11" x14ac:dyDescent="0.35">
      <c r="C94" s="58" t="s">
        <v>5</v>
      </c>
      <c r="D94" s="54"/>
      <c r="E94" s="6"/>
      <c r="F94" s="19"/>
      <c r="G94" s="24"/>
      <c r="H94" s="24"/>
      <c r="I94" s="31"/>
      <c r="J94" s="31"/>
      <c r="K94" s="35"/>
    </row>
    <row r="95" spans="2:11" x14ac:dyDescent="0.35">
      <c r="C95" s="57"/>
      <c r="D95" s="54"/>
      <c r="E95" s="6"/>
      <c r="F95" s="19"/>
      <c r="G95" s="24"/>
      <c r="H95" s="24"/>
      <c r="I95" s="31"/>
      <c r="J95" s="31"/>
      <c r="K95" s="35"/>
    </row>
    <row r="96" spans="2:11" x14ac:dyDescent="0.35">
      <c r="C96" s="58" t="s">
        <v>6</v>
      </c>
      <c r="D96" s="54"/>
      <c r="E96" s="6"/>
      <c r="F96" s="19"/>
      <c r="G96" s="24" t="s">
        <v>2</v>
      </c>
      <c r="H96" s="24" t="s">
        <v>2</v>
      </c>
      <c r="I96" s="31"/>
      <c r="J96" s="31"/>
      <c r="K96" s="35"/>
    </row>
    <row r="97" spans="1:11" x14ac:dyDescent="0.35">
      <c r="C97" s="57"/>
      <c r="D97" s="54"/>
      <c r="E97" s="6"/>
      <c r="F97" s="19"/>
      <c r="G97" s="24"/>
      <c r="H97" s="24"/>
      <c r="I97" s="31"/>
      <c r="J97" s="31"/>
      <c r="K97" s="35"/>
    </row>
    <row r="98" spans="1:11" x14ac:dyDescent="0.35">
      <c r="C98" s="58" t="s">
        <v>7</v>
      </c>
      <c r="D98" s="54"/>
      <c r="E98" s="6"/>
      <c r="F98" s="19"/>
      <c r="G98" s="24" t="s">
        <v>2</v>
      </c>
      <c r="H98" s="24" t="s">
        <v>2</v>
      </c>
      <c r="I98" s="31"/>
      <c r="J98" s="31"/>
      <c r="K98" s="35"/>
    </row>
    <row r="99" spans="1:11" x14ac:dyDescent="0.35">
      <c r="C99" s="57"/>
      <c r="D99" s="54"/>
      <c r="E99" s="6"/>
      <c r="F99" s="19"/>
      <c r="G99" s="24"/>
      <c r="H99" s="24"/>
      <c r="I99" s="31"/>
      <c r="J99" s="31"/>
      <c r="K99" s="35"/>
    </row>
    <row r="100" spans="1:11" x14ac:dyDescent="0.35">
      <c r="C100" s="58" t="s">
        <v>8</v>
      </c>
      <c r="D100" s="54"/>
      <c r="E100" s="6"/>
      <c r="F100" s="19"/>
      <c r="G100" s="24" t="s">
        <v>2</v>
      </c>
      <c r="H100" s="24" t="s">
        <v>2</v>
      </c>
      <c r="I100" s="31"/>
      <c r="J100" s="31"/>
      <c r="K100" s="35"/>
    </row>
    <row r="101" spans="1:11" x14ac:dyDescent="0.35">
      <c r="C101" s="57"/>
      <c r="D101" s="54"/>
      <c r="E101" s="6"/>
      <c r="F101" s="19"/>
      <c r="G101" s="24"/>
      <c r="H101" s="24"/>
      <c r="I101" s="31"/>
      <c r="J101" s="31"/>
      <c r="K101" s="35"/>
    </row>
    <row r="102" spans="1:11" x14ac:dyDescent="0.35">
      <c r="C102" s="58" t="s">
        <v>9</v>
      </c>
      <c r="D102" s="54"/>
      <c r="E102" s="6"/>
      <c r="F102" s="19"/>
      <c r="G102" s="24" t="s">
        <v>2</v>
      </c>
      <c r="H102" s="24" t="s">
        <v>2</v>
      </c>
      <c r="I102" s="31"/>
      <c r="J102" s="31"/>
      <c r="K102" s="35"/>
    </row>
    <row r="103" spans="1:11" x14ac:dyDescent="0.35">
      <c r="C103" s="57"/>
      <c r="D103" s="54"/>
      <c r="E103" s="6"/>
      <c r="F103" s="19"/>
      <c r="G103" s="24"/>
      <c r="H103" s="24"/>
      <c r="I103" s="31"/>
      <c r="J103" s="31"/>
      <c r="K103" s="35"/>
    </row>
    <row r="104" spans="1:11" x14ac:dyDescent="0.35">
      <c r="C104" s="58" t="s">
        <v>10</v>
      </c>
      <c r="D104" s="54"/>
      <c r="E104" s="6"/>
      <c r="F104" s="19"/>
      <c r="G104" s="24" t="s">
        <v>2</v>
      </c>
      <c r="H104" s="24" t="s">
        <v>2</v>
      </c>
      <c r="I104" s="31"/>
      <c r="J104" s="31"/>
      <c r="K104" s="35"/>
    </row>
    <row r="105" spans="1:11" x14ac:dyDescent="0.35">
      <c r="C105" s="57"/>
      <c r="D105" s="54"/>
      <c r="E105" s="6"/>
      <c r="F105" s="19"/>
      <c r="G105" s="24"/>
      <c r="H105" s="24"/>
      <c r="I105" s="31"/>
      <c r="J105" s="31"/>
      <c r="K105" s="35"/>
    </row>
    <row r="106" spans="1:11" x14ac:dyDescent="0.35">
      <c r="A106" s="10"/>
      <c r="B106" s="28"/>
      <c r="C106" s="58" t="s">
        <v>11</v>
      </c>
      <c r="D106" s="54"/>
      <c r="E106" s="6"/>
      <c r="F106" s="19"/>
      <c r="G106" s="24"/>
      <c r="H106" s="24"/>
      <c r="I106" s="31"/>
      <c r="J106" s="31"/>
      <c r="K106" s="35"/>
    </row>
    <row r="107" spans="1:11" x14ac:dyDescent="0.35">
      <c r="A107" s="28"/>
      <c r="B107" s="28"/>
      <c r="C107" s="58" t="s">
        <v>13</v>
      </c>
      <c r="D107" s="54"/>
      <c r="E107" s="6"/>
      <c r="F107" s="19"/>
      <c r="G107" s="24" t="s">
        <v>2</v>
      </c>
      <c r="H107" s="24" t="s">
        <v>2</v>
      </c>
      <c r="I107" s="31"/>
      <c r="J107" s="31"/>
      <c r="K107" s="35"/>
    </row>
    <row r="108" spans="1:11" x14ac:dyDescent="0.35">
      <c r="A108" s="28"/>
      <c r="B108" s="28"/>
      <c r="C108" s="58"/>
      <c r="D108" s="54"/>
      <c r="E108" s="6"/>
      <c r="F108" s="19"/>
      <c r="G108" s="24"/>
      <c r="H108" s="24"/>
      <c r="I108" s="31"/>
      <c r="J108" s="31"/>
      <c r="K108" s="35"/>
    </row>
    <row r="109" spans="1:11" x14ac:dyDescent="0.35">
      <c r="A109" s="28"/>
      <c r="B109" s="28"/>
      <c r="C109" s="58" t="s">
        <v>14</v>
      </c>
      <c r="D109" s="54"/>
      <c r="E109" s="6"/>
      <c r="F109" s="19"/>
      <c r="G109" s="24" t="s">
        <v>2</v>
      </c>
      <c r="H109" s="24" t="s">
        <v>2</v>
      </c>
      <c r="I109" s="31"/>
      <c r="J109" s="31"/>
      <c r="K109" s="35"/>
    </row>
    <row r="110" spans="1:11" x14ac:dyDescent="0.35">
      <c r="A110" s="28"/>
      <c r="B110" s="28"/>
      <c r="C110" s="58"/>
      <c r="D110" s="54"/>
      <c r="E110" s="6"/>
      <c r="F110" s="19"/>
      <c r="G110" s="24"/>
      <c r="H110" s="24"/>
      <c r="I110" s="31"/>
      <c r="J110" s="31"/>
      <c r="K110" s="35"/>
    </row>
    <row r="111" spans="1:11" x14ac:dyDescent="0.35">
      <c r="C111" s="59" t="s">
        <v>15</v>
      </c>
      <c r="D111" s="54"/>
      <c r="E111" s="6"/>
      <c r="F111" s="19"/>
      <c r="G111" s="24"/>
      <c r="H111" s="24"/>
      <c r="I111" s="31"/>
      <c r="J111" s="31"/>
      <c r="K111" s="35"/>
    </row>
    <row r="112" spans="1:11" x14ac:dyDescent="0.35">
      <c r="B112" s="8" t="s">
        <v>186</v>
      </c>
      <c r="C112" s="57" t="s">
        <v>187</v>
      </c>
      <c r="D112" s="54" t="s">
        <v>188</v>
      </c>
      <c r="E112" s="6" t="s">
        <v>189</v>
      </c>
      <c r="F112" s="19">
        <v>3500000</v>
      </c>
      <c r="G112" s="24">
        <v>3441.92</v>
      </c>
      <c r="H112" s="24">
        <v>0.13</v>
      </c>
      <c r="I112" s="31">
        <v>6.4154</v>
      </c>
      <c r="J112" s="31"/>
      <c r="K112" s="35"/>
    </row>
    <row r="113" spans="1:11" x14ac:dyDescent="0.35">
      <c r="C113" s="58" t="s">
        <v>175</v>
      </c>
      <c r="D113" s="54"/>
      <c r="E113" s="6"/>
      <c r="F113" s="19"/>
      <c r="G113" s="25">
        <v>3441.92</v>
      </c>
      <c r="H113" s="25">
        <v>0.13</v>
      </c>
      <c r="I113" s="31"/>
      <c r="J113" s="31"/>
      <c r="K113" s="35"/>
    </row>
    <row r="114" spans="1:11" x14ac:dyDescent="0.35">
      <c r="C114" s="57"/>
      <c r="D114" s="54"/>
      <c r="E114" s="6"/>
      <c r="F114" s="19"/>
      <c r="G114" s="24"/>
      <c r="H114" s="24"/>
      <c r="I114" s="31"/>
      <c r="J114" s="31"/>
      <c r="K114" s="35"/>
    </row>
    <row r="115" spans="1:11" x14ac:dyDescent="0.35">
      <c r="C115" s="58" t="s">
        <v>16</v>
      </c>
      <c r="D115" s="54"/>
      <c r="E115" s="6"/>
      <c r="F115" s="19"/>
      <c r="G115" s="24" t="s">
        <v>2</v>
      </c>
      <c r="H115" s="24" t="s">
        <v>2</v>
      </c>
      <c r="I115" s="31"/>
      <c r="J115" s="31"/>
      <c r="K115" s="35"/>
    </row>
    <row r="116" spans="1:11" x14ac:dyDescent="0.35">
      <c r="C116" s="57"/>
      <c r="D116" s="54"/>
      <c r="E116" s="6"/>
      <c r="F116" s="19"/>
      <c r="G116" s="24"/>
      <c r="H116" s="24"/>
      <c r="I116" s="31"/>
      <c r="J116" s="31"/>
      <c r="K116" s="35"/>
    </row>
    <row r="117" spans="1:11" x14ac:dyDescent="0.35">
      <c r="C117" s="58" t="s">
        <v>17</v>
      </c>
      <c r="D117" s="54"/>
      <c r="E117" s="6"/>
      <c r="F117" s="19"/>
      <c r="G117" s="24" t="s">
        <v>2</v>
      </c>
      <c r="H117" s="24" t="s">
        <v>2</v>
      </c>
      <c r="I117" s="31"/>
      <c r="J117" s="31"/>
      <c r="K117" s="35"/>
    </row>
    <row r="118" spans="1:11" x14ac:dyDescent="0.35">
      <c r="C118" s="57"/>
      <c r="D118" s="54"/>
      <c r="E118" s="6"/>
      <c r="F118" s="19"/>
      <c r="G118" s="24"/>
      <c r="H118" s="24"/>
      <c r="I118" s="31"/>
      <c r="J118" s="31"/>
      <c r="K118" s="35"/>
    </row>
    <row r="119" spans="1:11" x14ac:dyDescent="0.35">
      <c r="A119" s="10"/>
      <c r="B119" s="28"/>
      <c r="C119" s="58" t="s">
        <v>18</v>
      </c>
      <c r="D119" s="54"/>
      <c r="E119" s="6"/>
      <c r="F119" s="19"/>
      <c r="G119" s="24"/>
      <c r="H119" s="24"/>
      <c r="I119" s="31"/>
      <c r="J119" s="31"/>
      <c r="K119" s="35"/>
    </row>
    <row r="120" spans="1:11" x14ac:dyDescent="0.35">
      <c r="A120" s="28"/>
      <c r="B120" s="28"/>
      <c r="C120" s="58" t="s">
        <v>19</v>
      </c>
      <c r="D120" s="54"/>
      <c r="E120" s="6"/>
      <c r="F120" s="19"/>
      <c r="G120" s="24" t="s">
        <v>2</v>
      </c>
      <c r="H120" s="24" t="s">
        <v>2</v>
      </c>
      <c r="I120" s="31"/>
      <c r="J120" s="31"/>
      <c r="K120" s="35"/>
    </row>
    <row r="121" spans="1:11" x14ac:dyDescent="0.35">
      <c r="A121" s="28"/>
      <c r="B121" s="28"/>
      <c r="C121" s="58"/>
      <c r="D121" s="54"/>
      <c r="E121" s="6"/>
      <c r="F121" s="19"/>
      <c r="G121" s="24"/>
      <c r="H121" s="24"/>
      <c r="I121" s="31"/>
      <c r="J121" s="31"/>
      <c r="K121" s="35"/>
    </row>
    <row r="122" spans="1:11" x14ac:dyDescent="0.35">
      <c r="A122" s="28"/>
      <c r="B122" s="28"/>
      <c r="C122" s="58" t="s">
        <v>20</v>
      </c>
      <c r="D122" s="54"/>
      <c r="E122" s="6"/>
      <c r="F122" s="19"/>
      <c r="G122" s="24" t="s">
        <v>2</v>
      </c>
      <c r="H122" s="24" t="s">
        <v>2</v>
      </c>
      <c r="I122" s="31"/>
      <c r="J122" s="31"/>
      <c r="K122" s="35"/>
    </row>
    <row r="123" spans="1:11" x14ac:dyDescent="0.35">
      <c r="A123" s="28"/>
      <c r="B123" s="28"/>
      <c r="C123" s="58"/>
      <c r="D123" s="54"/>
      <c r="E123" s="6"/>
      <c r="F123" s="19"/>
      <c r="G123" s="24"/>
      <c r="H123" s="24"/>
      <c r="I123" s="31"/>
      <c r="J123" s="31"/>
      <c r="K123" s="35"/>
    </row>
    <row r="124" spans="1:11" x14ac:dyDescent="0.35">
      <c r="A124" s="28"/>
      <c r="B124" s="28"/>
      <c r="C124" s="58" t="s">
        <v>21</v>
      </c>
      <c r="D124" s="54"/>
      <c r="E124" s="6"/>
      <c r="F124" s="19"/>
      <c r="G124" s="24" t="s">
        <v>2</v>
      </c>
      <c r="H124" s="24" t="s">
        <v>2</v>
      </c>
      <c r="I124" s="31"/>
      <c r="J124" s="31"/>
      <c r="K124" s="35"/>
    </row>
    <row r="125" spans="1:11" x14ac:dyDescent="0.35">
      <c r="A125" s="28"/>
      <c r="B125" s="28"/>
      <c r="C125" s="58"/>
      <c r="D125" s="54"/>
      <c r="E125" s="6"/>
      <c r="F125" s="19"/>
      <c r="G125" s="24"/>
      <c r="H125" s="24"/>
      <c r="I125" s="31"/>
      <c r="J125" s="31"/>
      <c r="K125" s="35"/>
    </row>
    <row r="126" spans="1:11" x14ac:dyDescent="0.35">
      <c r="A126" s="28"/>
      <c r="B126" s="28"/>
      <c r="C126" s="58" t="s">
        <v>22</v>
      </c>
      <c r="D126" s="54"/>
      <c r="E126" s="6"/>
      <c r="F126" s="19"/>
      <c r="G126" s="24" t="s">
        <v>2</v>
      </c>
      <c r="H126" s="24" t="s">
        <v>2</v>
      </c>
      <c r="I126" s="31"/>
      <c r="J126" s="31"/>
      <c r="K126" s="35"/>
    </row>
    <row r="127" spans="1:11" x14ac:dyDescent="0.35">
      <c r="A127" s="28"/>
      <c r="B127" s="28"/>
      <c r="C127" s="58"/>
      <c r="D127" s="54"/>
      <c r="E127" s="6"/>
      <c r="F127" s="19"/>
      <c r="G127" s="24"/>
      <c r="H127" s="24"/>
      <c r="I127" s="31"/>
      <c r="J127" s="31"/>
      <c r="K127" s="35"/>
    </row>
    <row r="128" spans="1:11" x14ac:dyDescent="0.35">
      <c r="A128" s="28"/>
      <c r="B128" s="28"/>
      <c r="C128" s="58" t="s">
        <v>23</v>
      </c>
      <c r="D128" s="54"/>
      <c r="E128" s="6"/>
      <c r="F128" s="19"/>
      <c r="G128" s="24" t="s">
        <v>2</v>
      </c>
      <c r="H128" s="24" t="s">
        <v>2</v>
      </c>
      <c r="I128" s="31"/>
      <c r="J128" s="31"/>
      <c r="K128" s="35"/>
    </row>
    <row r="129" spans="1:54" x14ac:dyDescent="0.35">
      <c r="A129" s="28"/>
      <c r="B129" s="28"/>
      <c r="C129" s="58"/>
      <c r="D129" s="54"/>
      <c r="E129" s="6"/>
      <c r="F129" s="19"/>
      <c r="G129" s="24"/>
      <c r="H129" s="24"/>
      <c r="I129" s="31"/>
      <c r="J129" s="31"/>
      <c r="K129" s="35"/>
    </row>
    <row r="130" spans="1:54" x14ac:dyDescent="0.35">
      <c r="C130" s="59" t="s">
        <v>24</v>
      </c>
      <c r="D130" s="54"/>
      <c r="E130" s="6"/>
      <c r="F130" s="19"/>
      <c r="G130" s="24"/>
      <c r="H130" s="24"/>
      <c r="I130" s="31"/>
      <c r="J130" s="31"/>
      <c r="K130" s="35"/>
    </row>
    <row r="131" spans="1:54" x14ac:dyDescent="0.35">
      <c r="B131" s="8" t="s">
        <v>190</v>
      </c>
      <c r="C131" s="57" t="s">
        <v>191</v>
      </c>
      <c r="D131" s="54"/>
      <c r="E131" s="6"/>
      <c r="F131" s="19"/>
      <c r="G131" s="24">
        <v>135988.88</v>
      </c>
      <c r="H131" s="24">
        <v>4.97</v>
      </c>
      <c r="I131" s="31"/>
      <c r="J131" s="31"/>
      <c r="K131" s="35"/>
    </row>
    <row r="132" spans="1:54" x14ac:dyDescent="0.35">
      <c r="C132" s="58" t="s">
        <v>175</v>
      </c>
      <c r="D132" s="54"/>
      <c r="E132" s="6"/>
      <c r="F132" s="19"/>
      <c r="G132" s="25">
        <v>135988.88</v>
      </c>
      <c r="H132" s="25">
        <v>4.97</v>
      </c>
      <c r="I132" s="31"/>
      <c r="J132" s="31"/>
      <c r="K132" s="35"/>
    </row>
    <row r="133" spans="1:54" x14ac:dyDescent="0.35">
      <c r="C133" s="57"/>
      <c r="D133" s="54"/>
      <c r="E133" s="6"/>
      <c r="F133" s="19"/>
      <c r="G133" s="24"/>
      <c r="H133" s="24"/>
      <c r="I133" s="31"/>
      <c r="J133" s="31"/>
      <c r="K133" s="35"/>
    </row>
    <row r="134" spans="1:54" x14ac:dyDescent="0.35">
      <c r="A134" s="10"/>
      <c r="B134" s="28"/>
      <c r="C134" s="58" t="s">
        <v>25</v>
      </c>
      <c r="D134" s="54"/>
      <c r="E134" s="6"/>
      <c r="F134" s="19"/>
      <c r="G134" s="24"/>
      <c r="H134" s="24"/>
      <c r="I134" s="31"/>
      <c r="J134" s="31"/>
      <c r="K134" s="35"/>
    </row>
    <row r="135" spans="1:54" s="2" customFormat="1" ht="13.5" x14ac:dyDescent="0.35">
      <c r="A135" s="28"/>
      <c r="B135" s="28"/>
      <c r="C135" s="57" t="s">
        <v>4926</v>
      </c>
      <c r="D135" s="54"/>
      <c r="E135" s="6"/>
      <c r="F135" s="19"/>
      <c r="G135" s="24">
        <v>34660</v>
      </c>
      <c r="H135" s="24">
        <v>1.27</v>
      </c>
      <c r="I135" s="31"/>
      <c r="J135" s="31"/>
      <c r="K135" s="35"/>
      <c r="L135" s="3"/>
      <c r="AI135" s="3"/>
      <c r="AV135" s="3"/>
      <c r="AX135" s="3"/>
      <c r="BB135" s="3"/>
    </row>
    <row r="136" spans="1:54" x14ac:dyDescent="0.35">
      <c r="B136" s="8"/>
      <c r="C136" s="57" t="s">
        <v>192</v>
      </c>
      <c r="D136" s="54"/>
      <c r="E136" s="6"/>
      <c r="F136" s="19"/>
      <c r="G136" s="24">
        <v>-5743.5800000000017</v>
      </c>
      <c r="H136" s="24">
        <v>-0.23999999999999996</v>
      </c>
      <c r="I136" s="31"/>
      <c r="J136" s="31"/>
      <c r="K136" s="35"/>
    </row>
    <row r="137" spans="1:54" x14ac:dyDescent="0.35">
      <c r="C137" s="58" t="s">
        <v>175</v>
      </c>
      <c r="D137" s="54"/>
      <c r="E137" s="6"/>
      <c r="F137" s="19"/>
      <c r="G137" s="25">
        <v>28916.42</v>
      </c>
      <c r="H137" s="25">
        <v>1.03</v>
      </c>
      <c r="I137" s="31"/>
      <c r="J137" s="31"/>
      <c r="K137" s="35"/>
    </row>
    <row r="138" spans="1:54" x14ac:dyDescent="0.35">
      <c r="C138" s="57"/>
      <c r="D138" s="54"/>
      <c r="E138" s="6"/>
      <c r="F138" s="19"/>
      <c r="G138" s="24"/>
      <c r="H138" s="24"/>
      <c r="I138" s="31"/>
      <c r="J138" s="31"/>
      <c r="K138" s="35"/>
    </row>
    <row r="139" spans="1:54" x14ac:dyDescent="0.35">
      <c r="C139" s="60" t="s">
        <v>193</v>
      </c>
      <c r="D139" s="55"/>
      <c r="E139" s="5"/>
      <c r="F139" s="20"/>
      <c r="G139" s="26">
        <v>2738468.36</v>
      </c>
      <c r="H139" s="26">
        <v>99.999999999999986</v>
      </c>
      <c r="I139" s="32"/>
      <c r="J139" s="32"/>
      <c r="K139" s="36"/>
    </row>
    <row r="141" spans="1:54" s="50" customFormat="1" ht="15" x14ac:dyDescent="0.4">
      <c r="C141" s="50" t="s">
        <v>4704</v>
      </c>
      <c r="F141" s="51"/>
      <c r="G141" s="51"/>
      <c r="H141" s="51"/>
    </row>
    <row r="142" spans="1:54" s="42" customFormat="1" ht="27" x14ac:dyDescent="0.35">
      <c r="B142" s="43"/>
      <c r="C142" s="43" t="s">
        <v>4699</v>
      </c>
      <c r="D142" s="43" t="s">
        <v>4700</v>
      </c>
      <c r="E142" s="43" t="s">
        <v>4701</v>
      </c>
      <c r="F142" s="44" t="s">
        <v>34</v>
      </c>
      <c r="G142" s="45" t="s">
        <v>4702</v>
      </c>
      <c r="H142" s="44" t="s">
        <v>36</v>
      </c>
      <c r="I142" s="43" t="s">
        <v>39</v>
      </c>
    </row>
    <row r="143" spans="1:54" s="42" customFormat="1" ht="13.5" x14ac:dyDescent="0.35">
      <c r="B143" s="43"/>
      <c r="C143" s="43" t="s">
        <v>4698</v>
      </c>
      <c r="D143" s="43"/>
      <c r="E143" s="43"/>
      <c r="F143" s="44"/>
      <c r="G143" s="45"/>
      <c r="H143" s="44"/>
      <c r="I143" s="43"/>
    </row>
    <row r="144" spans="1:54" s="2" customFormat="1" ht="13.5" x14ac:dyDescent="0.35">
      <c r="B144" s="46">
        <v>2300127</v>
      </c>
      <c r="C144" s="46" t="s">
        <v>4946</v>
      </c>
      <c r="D144" s="46" t="s">
        <v>4697</v>
      </c>
      <c r="E144" s="46" t="s">
        <v>12</v>
      </c>
      <c r="F144" s="47">
        <v>184950</v>
      </c>
      <c r="G144" s="47">
        <v>41206.952474999998</v>
      </c>
      <c r="H144" s="47">
        <v>1.5</v>
      </c>
      <c r="I144" s="46"/>
    </row>
    <row r="145" spans="2:11" s="1" customFormat="1" ht="13.5" x14ac:dyDescent="0.35">
      <c r="B145" s="48"/>
      <c r="C145" s="48" t="s">
        <v>4707</v>
      </c>
      <c r="D145" s="48"/>
      <c r="E145" s="48"/>
      <c r="F145" s="49"/>
      <c r="G145" s="49"/>
      <c r="H145" s="49"/>
      <c r="I145" s="48"/>
    </row>
    <row r="146" spans="2:11" s="2" customFormat="1" ht="13.5" x14ac:dyDescent="0.35">
      <c r="B146" s="46">
        <v>2219301</v>
      </c>
      <c r="C146" s="46" t="s">
        <v>4802</v>
      </c>
      <c r="D146" s="46" t="s">
        <v>4697</v>
      </c>
      <c r="E146" s="46" t="s">
        <v>123</v>
      </c>
      <c r="F146" s="47">
        <v>3032600</v>
      </c>
      <c r="G146" s="47">
        <v>4838.5132999999996</v>
      </c>
      <c r="H146" s="47">
        <v>0.18</v>
      </c>
      <c r="I146" s="46"/>
    </row>
    <row r="147" spans="2:11" s="1" customFormat="1" ht="13.5" x14ac:dyDescent="0.35">
      <c r="B147" s="48"/>
      <c r="C147" s="48" t="s">
        <v>4703</v>
      </c>
      <c r="D147" s="48"/>
      <c r="E147" s="48"/>
      <c r="F147" s="49"/>
      <c r="G147" s="49">
        <v>46045.465774999997</v>
      </c>
      <c r="H147" s="49">
        <v>1.68</v>
      </c>
      <c r="I147" s="48"/>
    </row>
    <row r="149" spans="2:11" x14ac:dyDescent="0.35">
      <c r="C149" s="1" t="s">
        <v>194</v>
      </c>
    </row>
    <row r="150" spans="2:11" x14ac:dyDescent="0.35">
      <c r="C150" s="37" t="s">
        <v>195</v>
      </c>
      <c r="D150" s="37"/>
      <c r="E150" s="37"/>
      <c r="F150" s="37"/>
      <c r="G150" s="37"/>
      <c r="H150" s="37"/>
      <c r="I150" s="37"/>
      <c r="J150" s="37"/>
      <c r="K150" s="37"/>
    </row>
    <row r="151" spans="2:11" x14ac:dyDescent="0.35">
      <c r="C151" s="2" t="s">
        <v>196</v>
      </c>
    </row>
    <row r="152" spans="2:11" x14ac:dyDescent="0.35">
      <c r="C152" s="2" t="s">
        <v>197</v>
      </c>
    </row>
    <row r="153" spans="2:11" ht="30" customHeight="1" x14ac:dyDescent="0.35">
      <c r="C153" s="89" t="s">
        <v>198</v>
      </c>
      <c r="D153" s="90"/>
      <c r="E153" s="90"/>
      <c r="F153" s="90"/>
      <c r="G153" s="90"/>
      <c r="H153" s="90"/>
      <c r="I153" s="90"/>
      <c r="J153" s="90"/>
      <c r="K153" s="90"/>
    </row>
    <row r="154" spans="2:11" x14ac:dyDescent="0.35">
      <c r="C154" s="2" t="s">
        <v>199</v>
      </c>
    </row>
    <row r="156" spans="2:11" x14ac:dyDescent="0.35">
      <c r="C156" s="86" t="s">
        <v>5013</v>
      </c>
      <c r="E156" s="86" t="s">
        <v>5014</v>
      </c>
      <c r="F156" s="87"/>
    </row>
    <row r="157" spans="2:11" x14ac:dyDescent="0.35">
      <c r="E157" s="2" t="s">
        <v>5016</v>
      </c>
    </row>
  </sheetData>
  <mergeCells count="1">
    <mergeCell ref="C153:K153"/>
  </mergeCells>
  <hyperlinks>
    <hyperlink ref="J2" location="'Index'!A1" display="'Index'!A1" xr:uid="{F76328A0-B9DC-459E-884A-3FF3DC7F6F30}"/>
  </hyperlinks>
  <pageMargins left="0.7" right="0.7" top="0.75" bottom="0.75" header="0.3" footer="0.3"/>
  <pageSetup orientation="portrait" horizont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608A-E2CD-4C91-93D7-15949ED0B489}">
  <sheetPr codeName="Sheet128"/>
  <dimension ref="A1:IV513"/>
  <sheetViews>
    <sheetView showGridLines="0" zoomScale="90" zoomScaleNormal="90" workbookViewId="0">
      <pane ySplit="6" topLeftCell="A49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2126</v>
      </c>
      <c r="J2" s="38" t="s">
        <v>4693</v>
      </c>
    </row>
    <row r="3" spans="1:54" ht="16" x14ac:dyDescent="0.4">
      <c r="C3" s="1" t="s">
        <v>28</v>
      </c>
      <c r="D3" s="21" t="s">
        <v>2127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44</v>
      </c>
      <c r="C10" s="57" t="s">
        <v>45</v>
      </c>
      <c r="D10" s="54" t="s">
        <v>46</v>
      </c>
      <c r="E10" s="6" t="s">
        <v>43</v>
      </c>
      <c r="F10" s="19">
        <v>10283700</v>
      </c>
      <c r="G10" s="24">
        <v>123826.03</v>
      </c>
      <c r="H10" s="24">
        <v>3.85</v>
      </c>
      <c r="I10" s="31"/>
      <c r="J10" s="31"/>
      <c r="K10" s="35"/>
    </row>
    <row r="11" spans="1:54" x14ac:dyDescent="0.35">
      <c r="B11" s="8" t="s">
        <v>72</v>
      </c>
      <c r="C11" s="57" t="s">
        <v>73</v>
      </c>
      <c r="D11" s="54" t="s">
        <v>74</v>
      </c>
      <c r="E11" s="6" t="s">
        <v>75</v>
      </c>
      <c r="F11" s="19">
        <v>10228500</v>
      </c>
      <c r="G11" s="24">
        <v>122752.23</v>
      </c>
      <c r="H11" s="24">
        <v>3.82</v>
      </c>
      <c r="I11" s="31"/>
      <c r="J11" s="31"/>
      <c r="K11" s="35"/>
    </row>
    <row r="12" spans="1:54" x14ac:dyDescent="0.35">
      <c r="B12" s="8" t="s">
        <v>51</v>
      </c>
      <c r="C12" s="57" t="s">
        <v>52</v>
      </c>
      <c r="D12" s="54" t="s">
        <v>53</v>
      </c>
      <c r="E12" s="6" t="s">
        <v>43</v>
      </c>
      <c r="F12" s="19">
        <v>12063125</v>
      </c>
      <c r="G12" s="24">
        <v>122507.07</v>
      </c>
      <c r="H12" s="24">
        <v>3.81</v>
      </c>
      <c r="I12" s="31"/>
      <c r="J12" s="31"/>
      <c r="K12" s="35"/>
    </row>
    <row r="13" spans="1:54" x14ac:dyDescent="0.35">
      <c r="B13" s="8" t="s">
        <v>76</v>
      </c>
      <c r="C13" s="57" t="s">
        <v>77</v>
      </c>
      <c r="D13" s="54" t="s">
        <v>78</v>
      </c>
      <c r="E13" s="6" t="s">
        <v>43</v>
      </c>
      <c r="F13" s="19">
        <v>10536000</v>
      </c>
      <c r="G13" s="24">
        <v>72571.97</v>
      </c>
      <c r="H13" s="24">
        <v>2.2599999999999998</v>
      </c>
      <c r="I13" s="31"/>
      <c r="J13" s="31"/>
      <c r="K13" s="35"/>
    </row>
    <row r="14" spans="1:54" x14ac:dyDescent="0.35">
      <c r="B14" s="8" t="s">
        <v>40</v>
      </c>
      <c r="C14" s="57" t="s">
        <v>41</v>
      </c>
      <c r="D14" s="54" t="s">
        <v>42</v>
      </c>
      <c r="E14" s="6" t="s">
        <v>43</v>
      </c>
      <c r="F14" s="19">
        <v>3790600</v>
      </c>
      <c r="G14" s="24">
        <v>65668.350000000006</v>
      </c>
      <c r="H14" s="24">
        <v>2.04</v>
      </c>
      <c r="I14" s="31"/>
      <c r="J14" s="31"/>
      <c r="K14" s="35"/>
    </row>
    <row r="15" spans="1:54" x14ac:dyDescent="0.35">
      <c r="B15" s="8" t="s">
        <v>390</v>
      </c>
      <c r="C15" s="57" t="s">
        <v>391</v>
      </c>
      <c r="D15" s="54" t="s">
        <v>392</v>
      </c>
      <c r="E15" s="6" t="s">
        <v>67</v>
      </c>
      <c r="F15" s="19">
        <v>9489700</v>
      </c>
      <c r="G15" s="24">
        <v>58897.82</v>
      </c>
      <c r="H15" s="24">
        <v>1.83</v>
      </c>
      <c r="I15" s="31"/>
      <c r="J15" s="31"/>
      <c r="K15" s="35"/>
    </row>
    <row r="16" spans="1:54" x14ac:dyDescent="0.35">
      <c r="B16" s="8" t="s">
        <v>381</v>
      </c>
      <c r="C16" s="57" t="s">
        <v>382</v>
      </c>
      <c r="D16" s="54" t="s">
        <v>383</v>
      </c>
      <c r="E16" s="6" t="s">
        <v>100</v>
      </c>
      <c r="F16" s="19">
        <v>13440000</v>
      </c>
      <c r="G16" s="24">
        <v>53088</v>
      </c>
      <c r="H16" s="24">
        <v>1.65</v>
      </c>
      <c r="I16" s="31"/>
      <c r="J16" s="31"/>
      <c r="K16" s="35"/>
    </row>
    <row r="17" spans="2:11" x14ac:dyDescent="0.35">
      <c r="B17" s="8" t="s">
        <v>61</v>
      </c>
      <c r="C17" s="57" t="s">
        <v>62</v>
      </c>
      <c r="D17" s="54" t="s">
        <v>63</v>
      </c>
      <c r="E17" s="6" t="s">
        <v>50</v>
      </c>
      <c r="F17" s="19">
        <v>1484700</v>
      </c>
      <c r="G17" s="24">
        <v>51715.81</v>
      </c>
      <c r="H17" s="24">
        <v>1.61</v>
      </c>
      <c r="I17" s="31"/>
      <c r="J17" s="31"/>
      <c r="K17" s="35"/>
    </row>
    <row r="18" spans="2:11" x14ac:dyDescent="0.35">
      <c r="B18" s="8" t="s">
        <v>47</v>
      </c>
      <c r="C18" s="57" t="s">
        <v>48</v>
      </c>
      <c r="D18" s="54" t="s">
        <v>49</v>
      </c>
      <c r="E18" s="6" t="s">
        <v>50</v>
      </c>
      <c r="F18" s="19">
        <v>2232400</v>
      </c>
      <c r="G18" s="24">
        <v>37676.21</v>
      </c>
      <c r="H18" s="24">
        <v>1.17</v>
      </c>
      <c r="I18" s="31"/>
      <c r="J18" s="31"/>
      <c r="K18" s="35"/>
    </row>
    <row r="19" spans="2:11" x14ac:dyDescent="0.35">
      <c r="B19" s="8" t="s">
        <v>58</v>
      </c>
      <c r="C19" s="57" t="s">
        <v>59</v>
      </c>
      <c r="D19" s="54" t="s">
        <v>60</v>
      </c>
      <c r="E19" s="6" t="s">
        <v>43</v>
      </c>
      <c r="F19" s="19">
        <v>1973600</v>
      </c>
      <c r="G19" s="24">
        <v>37556.620000000003</v>
      </c>
      <c r="H19" s="24">
        <v>1.17</v>
      </c>
      <c r="I19" s="31"/>
      <c r="J19" s="31"/>
      <c r="K19" s="35"/>
    </row>
    <row r="20" spans="2:11" x14ac:dyDescent="0.35">
      <c r="B20" s="8" t="s">
        <v>1053</v>
      </c>
      <c r="C20" s="57" t="s">
        <v>1054</v>
      </c>
      <c r="D20" s="54" t="s">
        <v>1055</v>
      </c>
      <c r="E20" s="6" t="s">
        <v>1056</v>
      </c>
      <c r="F20" s="19">
        <v>14406750</v>
      </c>
      <c r="G20" s="24">
        <v>35476.620000000003</v>
      </c>
      <c r="H20" s="24">
        <v>1.1000000000000001</v>
      </c>
      <c r="I20" s="31"/>
      <c r="J20" s="31"/>
      <c r="K20" s="35"/>
    </row>
    <row r="21" spans="2:11" x14ac:dyDescent="0.35">
      <c r="B21" s="8" t="s">
        <v>2051</v>
      </c>
      <c r="C21" s="57" t="s">
        <v>637</v>
      </c>
      <c r="D21" s="54" t="s">
        <v>2052</v>
      </c>
      <c r="E21" s="6" t="s">
        <v>82</v>
      </c>
      <c r="F21" s="19">
        <v>9726000</v>
      </c>
      <c r="G21" s="24">
        <v>35042.78</v>
      </c>
      <c r="H21" s="24">
        <v>1.0900000000000001</v>
      </c>
      <c r="I21" s="31"/>
      <c r="J21" s="31"/>
      <c r="K21" s="35"/>
    </row>
    <row r="22" spans="2:11" x14ac:dyDescent="0.35">
      <c r="B22" s="8" t="s">
        <v>250</v>
      </c>
      <c r="C22" s="57" t="s">
        <v>251</v>
      </c>
      <c r="D22" s="54" t="s">
        <v>252</v>
      </c>
      <c r="E22" s="6" t="s">
        <v>246</v>
      </c>
      <c r="F22" s="19">
        <v>2179775</v>
      </c>
      <c r="G22" s="24">
        <v>34226.83</v>
      </c>
      <c r="H22" s="24">
        <v>1.06</v>
      </c>
      <c r="I22" s="31"/>
      <c r="J22" s="31"/>
      <c r="K22" s="35"/>
    </row>
    <row r="23" spans="2:11" x14ac:dyDescent="0.35">
      <c r="B23" s="8" t="s">
        <v>2001</v>
      </c>
      <c r="C23" s="57" t="s">
        <v>2002</v>
      </c>
      <c r="D23" s="54" t="s">
        <v>2003</v>
      </c>
      <c r="E23" s="6" t="s">
        <v>2004</v>
      </c>
      <c r="F23" s="19">
        <v>8293800</v>
      </c>
      <c r="G23" s="24">
        <v>32739.78</v>
      </c>
      <c r="H23" s="24">
        <v>1.02</v>
      </c>
      <c r="I23" s="31"/>
      <c r="J23" s="31"/>
      <c r="K23" s="35"/>
    </row>
    <row r="24" spans="2:11" x14ac:dyDescent="0.35">
      <c r="B24" s="8" t="s">
        <v>948</v>
      </c>
      <c r="C24" s="57" t="s">
        <v>949</v>
      </c>
      <c r="D24" s="54" t="s">
        <v>950</v>
      </c>
      <c r="E24" s="6" t="s">
        <v>43</v>
      </c>
      <c r="F24" s="19">
        <v>3285500</v>
      </c>
      <c r="G24" s="24">
        <v>32529.74</v>
      </c>
      <c r="H24" s="24">
        <v>1.01</v>
      </c>
      <c r="I24" s="31"/>
      <c r="J24" s="31"/>
      <c r="K24" s="35"/>
    </row>
    <row r="25" spans="2:11" x14ac:dyDescent="0.35">
      <c r="B25" s="8" t="s">
        <v>2128</v>
      </c>
      <c r="C25" s="57" t="s">
        <v>1208</v>
      </c>
      <c r="D25" s="54" t="s">
        <v>2129</v>
      </c>
      <c r="E25" s="6" t="s">
        <v>82</v>
      </c>
      <c r="F25" s="19">
        <v>7907900</v>
      </c>
      <c r="G25" s="24">
        <v>28808.48</v>
      </c>
      <c r="H25" s="24">
        <v>0.9</v>
      </c>
      <c r="I25" s="31"/>
      <c r="J25" s="31"/>
      <c r="K25" s="35"/>
    </row>
    <row r="26" spans="2:11" x14ac:dyDescent="0.35">
      <c r="B26" s="8" t="s">
        <v>243</v>
      </c>
      <c r="C26" s="57" t="s">
        <v>244</v>
      </c>
      <c r="D26" s="54" t="s">
        <v>245</v>
      </c>
      <c r="E26" s="6" t="s">
        <v>246</v>
      </c>
      <c r="F26" s="19">
        <v>8756700</v>
      </c>
      <c r="G26" s="24">
        <v>28314.79</v>
      </c>
      <c r="H26" s="24">
        <v>0.88</v>
      </c>
      <c r="I26" s="31"/>
      <c r="J26" s="31"/>
      <c r="K26" s="35"/>
    </row>
    <row r="27" spans="2:11" x14ac:dyDescent="0.35">
      <c r="B27" s="8" t="s">
        <v>1041</v>
      </c>
      <c r="C27" s="57" t="s">
        <v>1042</v>
      </c>
      <c r="D27" s="54" t="s">
        <v>1043</v>
      </c>
      <c r="E27" s="6" t="s">
        <v>123</v>
      </c>
      <c r="F27" s="19">
        <v>572400</v>
      </c>
      <c r="G27" s="24">
        <v>27770.27</v>
      </c>
      <c r="H27" s="24">
        <v>0.86</v>
      </c>
      <c r="I27" s="31"/>
      <c r="J27" s="31"/>
      <c r="K27" s="35"/>
    </row>
    <row r="28" spans="2:11" x14ac:dyDescent="0.35">
      <c r="B28" s="8" t="s">
        <v>2130</v>
      </c>
      <c r="C28" s="57" t="s">
        <v>2131</v>
      </c>
      <c r="D28" s="54" t="s">
        <v>2132</v>
      </c>
      <c r="E28" s="6" t="s">
        <v>1056</v>
      </c>
      <c r="F28" s="19">
        <v>857250</v>
      </c>
      <c r="G28" s="24">
        <v>26473.59</v>
      </c>
      <c r="H28" s="24">
        <v>0.82</v>
      </c>
      <c r="I28" s="31"/>
      <c r="J28" s="31"/>
      <c r="K28" s="35"/>
    </row>
    <row r="29" spans="2:11" x14ac:dyDescent="0.35">
      <c r="B29" s="8" t="s">
        <v>266</v>
      </c>
      <c r="C29" s="57" t="s">
        <v>267</v>
      </c>
      <c r="D29" s="54" t="s">
        <v>268</v>
      </c>
      <c r="E29" s="6" t="s">
        <v>164</v>
      </c>
      <c r="F29" s="19">
        <v>2606000</v>
      </c>
      <c r="G29" s="24">
        <v>26194.21</v>
      </c>
      <c r="H29" s="24">
        <v>0.81</v>
      </c>
      <c r="I29" s="31"/>
      <c r="J29" s="31"/>
      <c r="K29" s="35"/>
    </row>
    <row r="30" spans="2:11" x14ac:dyDescent="0.35">
      <c r="B30" s="8" t="s">
        <v>524</v>
      </c>
      <c r="C30" s="57" t="s">
        <v>525</v>
      </c>
      <c r="D30" s="54" t="s">
        <v>526</v>
      </c>
      <c r="E30" s="6" t="s">
        <v>82</v>
      </c>
      <c r="F30" s="19">
        <v>299875</v>
      </c>
      <c r="G30" s="24">
        <v>25580.240000000002</v>
      </c>
      <c r="H30" s="24">
        <v>0.8</v>
      </c>
      <c r="I30" s="31"/>
      <c r="J30" s="31"/>
      <c r="K30" s="35"/>
    </row>
    <row r="31" spans="2:11" x14ac:dyDescent="0.35">
      <c r="B31" s="8" t="s">
        <v>427</v>
      </c>
      <c r="C31" s="57" t="s">
        <v>428</v>
      </c>
      <c r="D31" s="54" t="s">
        <v>429</v>
      </c>
      <c r="E31" s="6" t="s">
        <v>43</v>
      </c>
      <c r="F31" s="19">
        <v>28632000</v>
      </c>
      <c r="G31" s="24">
        <v>25021.5</v>
      </c>
      <c r="H31" s="24">
        <v>0.78</v>
      </c>
      <c r="I31" s="31"/>
      <c r="J31" s="31"/>
      <c r="K31" s="35"/>
    </row>
    <row r="32" spans="2:11" x14ac:dyDescent="0.35">
      <c r="B32" s="8" t="s">
        <v>1077</v>
      </c>
      <c r="C32" s="57" t="s">
        <v>1078</v>
      </c>
      <c r="D32" s="54" t="s">
        <v>1079</v>
      </c>
      <c r="E32" s="6" t="s">
        <v>1080</v>
      </c>
      <c r="F32" s="19">
        <v>1186200</v>
      </c>
      <c r="G32" s="24">
        <v>24862.75</v>
      </c>
      <c r="H32" s="24">
        <v>0.77</v>
      </c>
      <c r="I32" s="31"/>
      <c r="J32" s="31"/>
      <c r="K32" s="35"/>
    </row>
    <row r="33" spans="2:11" x14ac:dyDescent="0.35">
      <c r="B33" s="8" t="s">
        <v>945</v>
      </c>
      <c r="C33" s="57" t="s">
        <v>946</v>
      </c>
      <c r="D33" s="54" t="s">
        <v>947</v>
      </c>
      <c r="E33" s="6" t="s">
        <v>50</v>
      </c>
      <c r="F33" s="19">
        <v>1551200</v>
      </c>
      <c r="G33" s="24">
        <v>24432.18</v>
      </c>
      <c r="H33" s="24">
        <v>0.76</v>
      </c>
      <c r="I33" s="31"/>
      <c r="J33" s="31"/>
      <c r="K33" s="35"/>
    </row>
    <row r="34" spans="2:11" x14ac:dyDescent="0.35">
      <c r="B34" s="8" t="s">
        <v>2133</v>
      </c>
      <c r="C34" s="57" t="s">
        <v>2134</v>
      </c>
      <c r="D34" s="54" t="s">
        <v>2135</v>
      </c>
      <c r="E34" s="6" t="s">
        <v>82</v>
      </c>
      <c r="F34" s="19">
        <v>11147400</v>
      </c>
      <c r="G34" s="24">
        <v>23143.119999999999</v>
      </c>
      <c r="H34" s="24">
        <v>0.72</v>
      </c>
      <c r="I34" s="31"/>
      <c r="J34" s="31"/>
      <c r="K34" s="35"/>
    </row>
    <row r="35" spans="2:11" x14ac:dyDescent="0.35">
      <c r="B35" s="8" t="s">
        <v>68</v>
      </c>
      <c r="C35" s="57" t="s">
        <v>69</v>
      </c>
      <c r="D35" s="54" t="s">
        <v>70</v>
      </c>
      <c r="E35" s="6" t="s">
        <v>71</v>
      </c>
      <c r="F35" s="19">
        <v>218950</v>
      </c>
      <c r="G35" s="24">
        <v>22176.240000000002</v>
      </c>
      <c r="H35" s="24">
        <v>0.69</v>
      </c>
      <c r="I35" s="31"/>
      <c r="J35" s="31"/>
      <c r="K35" s="35"/>
    </row>
    <row r="36" spans="2:11" x14ac:dyDescent="0.35">
      <c r="B36" s="8" t="s">
        <v>2120</v>
      </c>
      <c r="C36" s="57" t="s">
        <v>2121</v>
      </c>
      <c r="D36" s="54" t="s">
        <v>2122</v>
      </c>
      <c r="E36" s="6" t="s">
        <v>157</v>
      </c>
      <c r="F36" s="19">
        <v>3334650</v>
      </c>
      <c r="G36" s="24">
        <v>21193.37</v>
      </c>
      <c r="H36" s="24">
        <v>0.66</v>
      </c>
      <c r="I36" s="31"/>
      <c r="J36" s="31"/>
      <c r="K36" s="35"/>
    </row>
    <row r="37" spans="2:11" x14ac:dyDescent="0.35">
      <c r="B37" s="8" t="s">
        <v>402</v>
      </c>
      <c r="C37" s="57" t="s">
        <v>403</v>
      </c>
      <c r="D37" s="54" t="s">
        <v>404</v>
      </c>
      <c r="E37" s="6" t="s">
        <v>341</v>
      </c>
      <c r="F37" s="19">
        <v>13493700</v>
      </c>
      <c r="G37" s="24">
        <v>21055.57</v>
      </c>
      <c r="H37" s="24">
        <v>0.65</v>
      </c>
      <c r="I37" s="31"/>
      <c r="J37" s="31"/>
      <c r="K37" s="35"/>
    </row>
    <row r="38" spans="2:11" x14ac:dyDescent="0.35">
      <c r="B38" s="8" t="s">
        <v>154</v>
      </c>
      <c r="C38" s="57" t="s">
        <v>155</v>
      </c>
      <c r="D38" s="54" t="s">
        <v>156</v>
      </c>
      <c r="E38" s="6" t="s">
        <v>157</v>
      </c>
      <c r="F38" s="19">
        <v>1056150</v>
      </c>
      <c r="G38" s="24">
        <v>20450.23</v>
      </c>
      <c r="H38" s="24">
        <v>0.64</v>
      </c>
      <c r="I38" s="31"/>
      <c r="J38" s="31"/>
      <c r="K38" s="35"/>
    </row>
    <row r="39" spans="2:11" x14ac:dyDescent="0.35">
      <c r="B39" s="8" t="s">
        <v>806</v>
      </c>
      <c r="C39" s="57" t="s">
        <v>807</v>
      </c>
      <c r="D39" s="54" t="s">
        <v>808</v>
      </c>
      <c r="E39" s="6" t="s">
        <v>150</v>
      </c>
      <c r="F39" s="19">
        <v>648200</v>
      </c>
      <c r="G39" s="24">
        <v>19946.73</v>
      </c>
      <c r="H39" s="24">
        <v>0.62</v>
      </c>
      <c r="I39" s="31"/>
      <c r="J39" s="31"/>
      <c r="K39" s="35"/>
    </row>
    <row r="40" spans="2:11" x14ac:dyDescent="0.35">
      <c r="B40" s="8" t="s">
        <v>2136</v>
      </c>
      <c r="C40" s="57" t="s">
        <v>2137</v>
      </c>
      <c r="D40" s="54" t="s">
        <v>2138</v>
      </c>
      <c r="E40" s="6" t="s">
        <v>119</v>
      </c>
      <c r="F40" s="19">
        <v>5594400</v>
      </c>
      <c r="G40" s="24">
        <v>18976.2</v>
      </c>
      <c r="H40" s="24">
        <v>0.59</v>
      </c>
      <c r="I40" s="31"/>
      <c r="J40" s="31"/>
      <c r="K40" s="35"/>
    </row>
    <row r="41" spans="2:11" x14ac:dyDescent="0.35">
      <c r="B41" s="8" t="s">
        <v>375</v>
      </c>
      <c r="C41" s="57" t="s">
        <v>376</v>
      </c>
      <c r="D41" s="54" t="s">
        <v>377</v>
      </c>
      <c r="E41" s="6" t="s">
        <v>67</v>
      </c>
      <c r="F41" s="19">
        <v>717325</v>
      </c>
      <c r="G41" s="24">
        <v>18543.57</v>
      </c>
      <c r="H41" s="24">
        <v>0.57999999999999996</v>
      </c>
      <c r="I41" s="31"/>
      <c r="J41" s="31"/>
      <c r="K41" s="35"/>
    </row>
    <row r="42" spans="2:11" x14ac:dyDescent="0.35">
      <c r="B42" s="8" t="s">
        <v>2139</v>
      </c>
      <c r="C42" s="57" t="s">
        <v>2140</v>
      </c>
      <c r="D42" s="54" t="s">
        <v>2141</v>
      </c>
      <c r="E42" s="6" t="s">
        <v>43</v>
      </c>
      <c r="F42" s="19">
        <v>31747500</v>
      </c>
      <c r="G42" s="24">
        <v>18537.37</v>
      </c>
      <c r="H42" s="24">
        <v>0.57999999999999996</v>
      </c>
      <c r="I42" s="31"/>
      <c r="J42" s="31"/>
      <c r="K42" s="35"/>
    </row>
    <row r="43" spans="2:11" x14ac:dyDescent="0.35">
      <c r="B43" s="8" t="s">
        <v>234</v>
      </c>
      <c r="C43" s="57" t="s">
        <v>235</v>
      </c>
      <c r="D43" s="54" t="s">
        <v>236</v>
      </c>
      <c r="E43" s="6" t="s">
        <v>50</v>
      </c>
      <c r="F43" s="19">
        <v>249450</v>
      </c>
      <c r="G43" s="24">
        <v>18364.88</v>
      </c>
      <c r="H43" s="24">
        <v>0.56999999999999995</v>
      </c>
      <c r="I43" s="31"/>
      <c r="J43" s="31"/>
      <c r="K43" s="35"/>
    </row>
    <row r="44" spans="2:11" x14ac:dyDescent="0.35">
      <c r="B44" s="8" t="s">
        <v>2142</v>
      </c>
      <c r="C44" s="57" t="s">
        <v>1391</v>
      </c>
      <c r="D44" s="54" t="s">
        <v>2143</v>
      </c>
      <c r="E44" s="6" t="s">
        <v>43</v>
      </c>
      <c r="F44" s="19">
        <v>8725275</v>
      </c>
      <c r="G44" s="24">
        <v>17194.900000000001</v>
      </c>
      <c r="H44" s="24">
        <v>0.53</v>
      </c>
      <c r="I44" s="31"/>
      <c r="J44" s="31"/>
      <c r="K44" s="35"/>
    </row>
    <row r="45" spans="2:11" x14ac:dyDescent="0.35">
      <c r="B45" s="8" t="s">
        <v>569</v>
      </c>
      <c r="C45" s="57" t="s">
        <v>570</v>
      </c>
      <c r="D45" s="54" t="s">
        <v>571</v>
      </c>
      <c r="E45" s="6" t="s">
        <v>262</v>
      </c>
      <c r="F45" s="19">
        <v>3697750</v>
      </c>
      <c r="G45" s="24">
        <v>16124.04</v>
      </c>
      <c r="H45" s="24">
        <v>0.5</v>
      </c>
      <c r="I45" s="31"/>
      <c r="J45" s="31"/>
      <c r="K45" s="35"/>
    </row>
    <row r="46" spans="2:11" x14ac:dyDescent="0.35">
      <c r="B46" s="8" t="s">
        <v>1050</v>
      </c>
      <c r="C46" s="57" t="s">
        <v>1051</v>
      </c>
      <c r="D46" s="54" t="s">
        <v>1052</v>
      </c>
      <c r="E46" s="6" t="s">
        <v>200</v>
      </c>
      <c r="F46" s="19">
        <v>1601100</v>
      </c>
      <c r="G46" s="24">
        <v>15221.66</v>
      </c>
      <c r="H46" s="24">
        <v>0.47</v>
      </c>
      <c r="I46" s="31"/>
      <c r="J46" s="31"/>
      <c r="K46" s="35"/>
    </row>
    <row r="47" spans="2:11" x14ac:dyDescent="0.35">
      <c r="B47" s="8" t="s">
        <v>913</v>
      </c>
      <c r="C47" s="57" t="s">
        <v>914</v>
      </c>
      <c r="D47" s="54" t="s">
        <v>915</v>
      </c>
      <c r="E47" s="6" t="s">
        <v>96</v>
      </c>
      <c r="F47" s="19">
        <v>1434400</v>
      </c>
      <c r="G47" s="24">
        <v>15180.26</v>
      </c>
      <c r="H47" s="24">
        <v>0.47</v>
      </c>
      <c r="I47" s="31"/>
      <c r="J47" s="31"/>
      <c r="K47" s="35"/>
    </row>
    <row r="48" spans="2:11" x14ac:dyDescent="0.35">
      <c r="B48" s="8" t="s">
        <v>54</v>
      </c>
      <c r="C48" s="57" t="s">
        <v>55</v>
      </c>
      <c r="D48" s="54" t="s">
        <v>56</v>
      </c>
      <c r="E48" s="6" t="s">
        <v>57</v>
      </c>
      <c r="F48" s="19">
        <v>458400</v>
      </c>
      <c r="G48" s="24">
        <v>14503.09</v>
      </c>
      <c r="H48" s="24">
        <v>0.45</v>
      </c>
      <c r="I48" s="31"/>
      <c r="J48" s="31"/>
      <c r="K48" s="35"/>
    </row>
    <row r="49" spans="2:11" x14ac:dyDescent="0.35">
      <c r="B49" s="8" t="s">
        <v>976</v>
      </c>
      <c r="C49" s="57" t="s">
        <v>977</v>
      </c>
      <c r="D49" s="54" t="s">
        <v>978</v>
      </c>
      <c r="E49" s="6" t="s">
        <v>67</v>
      </c>
      <c r="F49" s="19">
        <v>393900</v>
      </c>
      <c r="G49" s="24">
        <v>14499.85</v>
      </c>
      <c r="H49" s="24">
        <v>0.45</v>
      </c>
      <c r="I49" s="31"/>
      <c r="J49" s="31"/>
      <c r="K49" s="35"/>
    </row>
    <row r="50" spans="2:11" x14ac:dyDescent="0.35">
      <c r="B50" s="8" t="s">
        <v>405</v>
      </c>
      <c r="C50" s="57" t="s">
        <v>406</v>
      </c>
      <c r="D50" s="54" t="s">
        <v>407</v>
      </c>
      <c r="E50" s="6" t="s">
        <v>408</v>
      </c>
      <c r="F50" s="19">
        <v>6342875</v>
      </c>
      <c r="G50" s="24">
        <v>14287.33</v>
      </c>
      <c r="H50" s="24">
        <v>0.44</v>
      </c>
      <c r="I50" s="31"/>
      <c r="J50" s="31"/>
      <c r="K50" s="35"/>
    </row>
    <row r="51" spans="2:11" x14ac:dyDescent="0.35">
      <c r="B51" s="8" t="s">
        <v>510</v>
      </c>
      <c r="C51" s="57" t="s">
        <v>511</v>
      </c>
      <c r="D51" s="54" t="s">
        <v>512</v>
      </c>
      <c r="E51" s="6" t="s">
        <v>131</v>
      </c>
      <c r="F51" s="19">
        <v>11931550</v>
      </c>
      <c r="G51" s="24">
        <v>14149.63</v>
      </c>
      <c r="H51" s="24">
        <v>0.44</v>
      </c>
      <c r="I51" s="31"/>
      <c r="J51" s="31"/>
      <c r="K51" s="35"/>
    </row>
    <row r="52" spans="2:11" x14ac:dyDescent="0.35">
      <c r="B52" s="8" t="s">
        <v>2144</v>
      </c>
      <c r="C52" s="57" t="s">
        <v>2145</v>
      </c>
      <c r="D52" s="54" t="s">
        <v>2146</v>
      </c>
      <c r="E52" s="6" t="s">
        <v>150</v>
      </c>
      <c r="F52" s="19">
        <v>4327200</v>
      </c>
      <c r="G52" s="24">
        <v>13896.8</v>
      </c>
      <c r="H52" s="24">
        <v>0.43</v>
      </c>
      <c r="I52" s="31"/>
      <c r="J52" s="31"/>
      <c r="K52" s="35"/>
    </row>
    <row r="53" spans="2:11" x14ac:dyDescent="0.35">
      <c r="B53" s="8" t="s">
        <v>2147</v>
      </c>
      <c r="C53" s="57" t="s">
        <v>2148</v>
      </c>
      <c r="D53" s="54" t="s">
        <v>2149</v>
      </c>
      <c r="E53" s="6" t="s">
        <v>139</v>
      </c>
      <c r="F53" s="19">
        <v>299400</v>
      </c>
      <c r="G53" s="24">
        <v>13842.76</v>
      </c>
      <c r="H53" s="24">
        <v>0.43</v>
      </c>
      <c r="I53" s="31"/>
      <c r="J53" s="31"/>
      <c r="K53" s="35"/>
    </row>
    <row r="54" spans="2:11" x14ac:dyDescent="0.35">
      <c r="B54" s="8" t="s">
        <v>2150</v>
      </c>
      <c r="C54" s="57" t="s">
        <v>1195</v>
      </c>
      <c r="D54" s="54" t="s">
        <v>2151</v>
      </c>
      <c r="E54" s="6" t="s">
        <v>43</v>
      </c>
      <c r="F54" s="19">
        <v>16854750</v>
      </c>
      <c r="G54" s="24">
        <v>13635.49</v>
      </c>
      <c r="H54" s="24">
        <v>0.42</v>
      </c>
      <c r="I54" s="31"/>
      <c r="J54" s="31"/>
      <c r="K54" s="35"/>
    </row>
    <row r="55" spans="2:11" x14ac:dyDescent="0.35">
      <c r="B55" s="8" t="s">
        <v>2152</v>
      </c>
      <c r="C55" s="57" t="s">
        <v>2153</v>
      </c>
      <c r="D55" s="54" t="s">
        <v>2154</v>
      </c>
      <c r="E55" s="6" t="s">
        <v>306</v>
      </c>
      <c r="F55" s="19">
        <v>491500</v>
      </c>
      <c r="G55" s="24">
        <v>13063.58</v>
      </c>
      <c r="H55" s="24">
        <v>0.41</v>
      </c>
      <c r="I55" s="31"/>
      <c r="J55" s="31"/>
      <c r="K55" s="35"/>
    </row>
    <row r="56" spans="2:11" x14ac:dyDescent="0.35">
      <c r="B56" s="8" t="s">
        <v>136</v>
      </c>
      <c r="C56" s="57" t="s">
        <v>137</v>
      </c>
      <c r="D56" s="54" t="s">
        <v>138</v>
      </c>
      <c r="E56" s="6" t="s">
        <v>139</v>
      </c>
      <c r="F56" s="19">
        <v>263125</v>
      </c>
      <c r="G56" s="24">
        <v>12986.27</v>
      </c>
      <c r="H56" s="24">
        <v>0.4</v>
      </c>
      <c r="I56" s="31"/>
      <c r="J56" s="31"/>
      <c r="K56" s="35"/>
    </row>
    <row r="57" spans="2:11" x14ac:dyDescent="0.35">
      <c r="B57" s="8" t="s">
        <v>97</v>
      </c>
      <c r="C57" s="57" t="s">
        <v>98</v>
      </c>
      <c r="D57" s="54" t="s">
        <v>99</v>
      </c>
      <c r="E57" s="6" t="s">
        <v>100</v>
      </c>
      <c r="F57" s="19">
        <v>592200</v>
      </c>
      <c r="G57" s="24">
        <v>12970.66</v>
      </c>
      <c r="H57" s="24">
        <v>0.4</v>
      </c>
      <c r="I57" s="31"/>
      <c r="J57" s="31"/>
      <c r="K57" s="35"/>
    </row>
    <row r="58" spans="2:11" x14ac:dyDescent="0.35">
      <c r="B58" s="8" t="s">
        <v>2155</v>
      </c>
      <c r="C58" s="57" t="s">
        <v>2156</v>
      </c>
      <c r="D58" s="54" t="s">
        <v>2157</v>
      </c>
      <c r="E58" s="6" t="s">
        <v>150</v>
      </c>
      <c r="F58" s="19">
        <v>912000</v>
      </c>
      <c r="G58" s="24">
        <v>12966.82</v>
      </c>
      <c r="H58" s="24">
        <v>0.4</v>
      </c>
      <c r="I58" s="31"/>
      <c r="J58" s="31"/>
      <c r="K58" s="35"/>
    </row>
    <row r="59" spans="2:11" x14ac:dyDescent="0.35">
      <c r="B59" s="8" t="s">
        <v>93</v>
      </c>
      <c r="C59" s="57" t="s">
        <v>94</v>
      </c>
      <c r="D59" s="54" t="s">
        <v>95</v>
      </c>
      <c r="E59" s="6" t="s">
        <v>96</v>
      </c>
      <c r="F59" s="19">
        <v>232900</v>
      </c>
      <c r="G59" s="24">
        <v>12763.5</v>
      </c>
      <c r="H59" s="24">
        <v>0.4</v>
      </c>
      <c r="I59" s="31"/>
      <c r="J59" s="31"/>
      <c r="K59" s="35"/>
    </row>
    <row r="60" spans="2:11" x14ac:dyDescent="0.35">
      <c r="B60" s="8" t="s">
        <v>446</v>
      </c>
      <c r="C60" s="57" t="s">
        <v>447</v>
      </c>
      <c r="D60" s="54" t="s">
        <v>448</v>
      </c>
      <c r="E60" s="6" t="s">
        <v>96</v>
      </c>
      <c r="F60" s="19">
        <v>771400</v>
      </c>
      <c r="G60" s="24">
        <v>12290.33</v>
      </c>
      <c r="H60" s="24">
        <v>0.38</v>
      </c>
      <c r="I60" s="31"/>
      <c r="J60" s="31"/>
      <c r="K60" s="35"/>
    </row>
    <row r="61" spans="2:11" x14ac:dyDescent="0.35">
      <c r="B61" s="8" t="s">
        <v>1044</v>
      </c>
      <c r="C61" s="57" t="s">
        <v>1045</v>
      </c>
      <c r="D61" s="54" t="s">
        <v>1046</v>
      </c>
      <c r="E61" s="6" t="s">
        <v>82</v>
      </c>
      <c r="F61" s="19">
        <v>642500</v>
      </c>
      <c r="G61" s="24">
        <v>12029.53</v>
      </c>
      <c r="H61" s="24">
        <v>0.37</v>
      </c>
      <c r="I61" s="31"/>
      <c r="J61" s="31"/>
      <c r="K61" s="35"/>
    </row>
    <row r="62" spans="2:11" x14ac:dyDescent="0.35">
      <c r="B62" s="8" t="s">
        <v>2158</v>
      </c>
      <c r="C62" s="57" t="s">
        <v>2159</v>
      </c>
      <c r="D62" s="54" t="s">
        <v>2160</v>
      </c>
      <c r="E62" s="6" t="s">
        <v>542</v>
      </c>
      <c r="F62" s="19">
        <v>16863750</v>
      </c>
      <c r="G62" s="24">
        <v>11715.25</v>
      </c>
      <c r="H62" s="24">
        <v>0.36</v>
      </c>
      <c r="I62" s="31"/>
      <c r="J62" s="31"/>
      <c r="K62" s="35"/>
    </row>
    <row r="63" spans="2:11" x14ac:dyDescent="0.35">
      <c r="B63" s="8" t="s">
        <v>539</v>
      </c>
      <c r="C63" s="57" t="s">
        <v>540</v>
      </c>
      <c r="D63" s="54" t="s">
        <v>541</v>
      </c>
      <c r="E63" s="6" t="s">
        <v>542</v>
      </c>
      <c r="F63" s="19">
        <v>1087600</v>
      </c>
      <c r="G63" s="24">
        <v>11630.79</v>
      </c>
      <c r="H63" s="24">
        <v>0.36</v>
      </c>
      <c r="I63" s="31"/>
      <c r="J63" s="31"/>
      <c r="K63" s="35"/>
    </row>
    <row r="64" spans="2:11" x14ac:dyDescent="0.35">
      <c r="B64" s="8" t="s">
        <v>1959</v>
      </c>
      <c r="C64" s="57" t="s">
        <v>1666</v>
      </c>
      <c r="D64" s="54" t="s">
        <v>1960</v>
      </c>
      <c r="E64" s="6" t="s">
        <v>43</v>
      </c>
      <c r="F64" s="19">
        <v>6435000</v>
      </c>
      <c r="G64" s="24">
        <v>11429.85</v>
      </c>
      <c r="H64" s="24">
        <v>0.36</v>
      </c>
      <c r="I64" s="31"/>
      <c r="J64" s="31"/>
      <c r="K64" s="35"/>
    </row>
    <row r="65" spans="2:11" x14ac:dyDescent="0.35">
      <c r="B65" s="8" t="s">
        <v>2161</v>
      </c>
      <c r="C65" s="57" t="s">
        <v>2162</v>
      </c>
      <c r="D65" s="54" t="s">
        <v>2163</v>
      </c>
      <c r="E65" s="6" t="s">
        <v>50</v>
      </c>
      <c r="F65" s="19">
        <v>496100</v>
      </c>
      <c r="G65" s="24">
        <v>11148.61</v>
      </c>
      <c r="H65" s="24">
        <v>0.35</v>
      </c>
      <c r="I65" s="31"/>
      <c r="J65" s="31"/>
      <c r="K65" s="35"/>
    </row>
    <row r="66" spans="2:11" x14ac:dyDescent="0.35">
      <c r="B66" s="8" t="s">
        <v>546</v>
      </c>
      <c r="C66" s="57" t="s">
        <v>547</v>
      </c>
      <c r="D66" s="54" t="s">
        <v>548</v>
      </c>
      <c r="E66" s="6" t="s">
        <v>119</v>
      </c>
      <c r="F66" s="19">
        <v>3459000</v>
      </c>
      <c r="G66" s="24">
        <v>10773.06</v>
      </c>
      <c r="H66" s="24">
        <v>0.33</v>
      </c>
      <c r="I66" s="31"/>
      <c r="J66" s="31"/>
      <c r="K66" s="35"/>
    </row>
    <row r="67" spans="2:11" x14ac:dyDescent="0.35">
      <c r="B67" s="8" t="s">
        <v>966</v>
      </c>
      <c r="C67" s="57" t="s">
        <v>967</v>
      </c>
      <c r="D67" s="54" t="s">
        <v>968</v>
      </c>
      <c r="E67" s="6" t="s">
        <v>969</v>
      </c>
      <c r="F67" s="19">
        <v>17172000</v>
      </c>
      <c r="G67" s="24">
        <v>10729.07</v>
      </c>
      <c r="H67" s="24">
        <v>0.33</v>
      </c>
      <c r="I67" s="31"/>
      <c r="J67" s="31"/>
      <c r="K67" s="35"/>
    </row>
    <row r="68" spans="2:11" x14ac:dyDescent="0.35">
      <c r="B68" s="8" t="s">
        <v>2164</v>
      </c>
      <c r="C68" s="57" t="s">
        <v>2165</v>
      </c>
      <c r="D68" s="54" t="s">
        <v>2166</v>
      </c>
      <c r="E68" s="6" t="s">
        <v>82</v>
      </c>
      <c r="F68" s="19">
        <v>6798600</v>
      </c>
      <c r="G68" s="24">
        <v>10628.25</v>
      </c>
      <c r="H68" s="24">
        <v>0.33</v>
      </c>
      <c r="I68" s="31"/>
      <c r="J68" s="31"/>
      <c r="K68" s="35"/>
    </row>
    <row r="69" spans="2:11" x14ac:dyDescent="0.35">
      <c r="B69" s="8" t="s">
        <v>2167</v>
      </c>
      <c r="C69" s="57" t="s">
        <v>2168</v>
      </c>
      <c r="D69" s="54" t="s">
        <v>2169</v>
      </c>
      <c r="E69" s="6" t="s">
        <v>246</v>
      </c>
      <c r="F69" s="19">
        <v>139360000</v>
      </c>
      <c r="G69" s="24">
        <v>10521.68</v>
      </c>
      <c r="H69" s="24">
        <v>0.33</v>
      </c>
      <c r="I69" s="31"/>
      <c r="J69" s="31"/>
      <c r="K69" s="35"/>
    </row>
    <row r="70" spans="2:11" x14ac:dyDescent="0.35">
      <c r="B70" s="8" t="s">
        <v>2170</v>
      </c>
      <c r="C70" s="57" t="s">
        <v>2171</v>
      </c>
      <c r="D70" s="54" t="s">
        <v>2172</v>
      </c>
      <c r="E70" s="6" t="s">
        <v>119</v>
      </c>
      <c r="F70" s="19">
        <v>2259000</v>
      </c>
      <c r="G70" s="24">
        <v>10484.02</v>
      </c>
      <c r="H70" s="24">
        <v>0.33</v>
      </c>
      <c r="I70" s="31"/>
      <c r="J70" s="31"/>
      <c r="K70" s="35"/>
    </row>
    <row r="71" spans="2:11" x14ac:dyDescent="0.35">
      <c r="B71" s="8" t="s">
        <v>307</v>
      </c>
      <c r="C71" s="57" t="s">
        <v>308</v>
      </c>
      <c r="D71" s="54" t="s">
        <v>309</v>
      </c>
      <c r="E71" s="6" t="s">
        <v>200</v>
      </c>
      <c r="F71" s="19">
        <v>7584500</v>
      </c>
      <c r="G71" s="24">
        <v>10405.93</v>
      </c>
      <c r="H71" s="24">
        <v>0.32</v>
      </c>
      <c r="I71" s="31"/>
      <c r="J71" s="31"/>
      <c r="K71" s="35"/>
    </row>
    <row r="72" spans="2:11" x14ac:dyDescent="0.35">
      <c r="B72" s="8" t="s">
        <v>101</v>
      </c>
      <c r="C72" s="57" t="s">
        <v>102</v>
      </c>
      <c r="D72" s="54" t="s">
        <v>103</v>
      </c>
      <c r="E72" s="6" t="s">
        <v>104</v>
      </c>
      <c r="F72" s="19">
        <v>1600200</v>
      </c>
      <c r="G72" s="24">
        <v>10150.870000000001</v>
      </c>
      <c r="H72" s="24">
        <v>0.32</v>
      </c>
      <c r="I72" s="31"/>
      <c r="J72" s="31"/>
      <c r="K72" s="35"/>
    </row>
    <row r="73" spans="2:11" x14ac:dyDescent="0.35">
      <c r="B73" s="8" t="s">
        <v>1060</v>
      </c>
      <c r="C73" s="57" t="s">
        <v>1061</v>
      </c>
      <c r="D73" s="54" t="s">
        <v>1062</v>
      </c>
      <c r="E73" s="6" t="s">
        <v>1063</v>
      </c>
      <c r="F73" s="19">
        <v>2717400</v>
      </c>
      <c r="G73" s="24">
        <v>10036.719999999999</v>
      </c>
      <c r="H73" s="24">
        <v>0.31</v>
      </c>
      <c r="I73" s="31"/>
      <c r="J73" s="31"/>
      <c r="K73" s="35"/>
    </row>
    <row r="74" spans="2:11" x14ac:dyDescent="0.35">
      <c r="B74" s="8" t="s">
        <v>105</v>
      </c>
      <c r="C74" s="57" t="s">
        <v>106</v>
      </c>
      <c r="D74" s="54" t="s">
        <v>107</v>
      </c>
      <c r="E74" s="6" t="s">
        <v>67</v>
      </c>
      <c r="F74" s="19">
        <v>447300</v>
      </c>
      <c r="G74" s="24">
        <v>9954.66</v>
      </c>
      <c r="H74" s="24">
        <v>0.31</v>
      </c>
      <c r="I74" s="31"/>
      <c r="J74" s="31"/>
      <c r="K74" s="35"/>
    </row>
    <row r="75" spans="2:11" x14ac:dyDescent="0.35">
      <c r="B75" s="8" t="s">
        <v>991</v>
      </c>
      <c r="C75" s="57" t="s">
        <v>992</v>
      </c>
      <c r="D75" s="54" t="s">
        <v>993</v>
      </c>
      <c r="E75" s="6" t="s">
        <v>200</v>
      </c>
      <c r="F75" s="19">
        <v>9336000</v>
      </c>
      <c r="G75" s="24">
        <v>9804.67</v>
      </c>
      <c r="H75" s="24">
        <v>0.3</v>
      </c>
      <c r="I75" s="31"/>
      <c r="J75" s="31"/>
      <c r="K75" s="35"/>
    </row>
    <row r="76" spans="2:11" x14ac:dyDescent="0.35">
      <c r="B76" s="8" t="s">
        <v>1047</v>
      </c>
      <c r="C76" s="57" t="s">
        <v>1048</v>
      </c>
      <c r="D76" s="54" t="s">
        <v>1049</v>
      </c>
      <c r="E76" s="6" t="s">
        <v>150</v>
      </c>
      <c r="F76" s="19">
        <v>446600</v>
      </c>
      <c r="G76" s="24">
        <v>9734.76</v>
      </c>
      <c r="H76" s="24">
        <v>0.3</v>
      </c>
      <c r="I76" s="31"/>
      <c r="J76" s="31"/>
      <c r="K76" s="35"/>
    </row>
    <row r="77" spans="2:11" x14ac:dyDescent="0.35">
      <c r="B77" s="8" t="s">
        <v>116</v>
      </c>
      <c r="C77" s="57" t="s">
        <v>117</v>
      </c>
      <c r="D77" s="54" t="s">
        <v>118</v>
      </c>
      <c r="E77" s="6" t="s">
        <v>119</v>
      </c>
      <c r="F77" s="19">
        <v>3841200</v>
      </c>
      <c r="G77" s="24">
        <v>9635.65</v>
      </c>
      <c r="H77" s="24">
        <v>0.3</v>
      </c>
      <c r="I77" s="31"/>
      <c r="J77" s="31"/>
      <c r="K77" s="35"/>
    </row>
    <row r="78" spans="2:11" x14ac:dyDescent="0.35">
      <c r="B78" s="8" t="s">
        <v>2173</v>
      </c>
      <c r="C78" s="57" t="s">
        <v>2174</v>
      </c>
      <c r="D78" s="54" t="s">
        <v>2175</v>
      </c>
      <c r="E78" s="6" t="s">
        <v>123</v>
      </c>
      <c r="F78" s="19">
        <v>3871400</v>
      </c>
      <c r="G78" s="24">
        <v>9374.6</v>
      </c>
      <c r="H78" s="24">
        <v>0.28999999999999998</v>
      </c>
      <c r="I78" s="31"/>
      <c r="J78" s="31"/>
      <c r="K78" s="35"/>
    </row>
    <row r="79" spans="2:11" x14ac:dyDescent="0.35">
      <c r="B79" s="8" t="s">
        <v>543</v>
      </c>
      <c r="C79" s="57" t="s">
        <v>544</v>
      </c>
      <c r="D79" s="54" t="s">
        <v>545</v>
      </c>
      <c r="E79" s="6" t="s">
        <v>146</v>
      </c>
      <c r="F79" s="19">
        <v>928200</v>
      </c>
      <c r="G79" s="24">
        <v>9078.7199999999993</v>
      </c>
      <c r="H79" s="24">
        <v>0.28000000000000003</v>
      </c>
      <c r="I79" s="31"/>
      <c r="J79" s="31"/>
      <c r="K79" s="35"/>
    </row>
    <row r="80" spans="2:11" x14ac:dyDescent="0.35">
      <c r="B80" s="8" t="s">
        <v>212</v>
      </c>
      <c r="C80" s="57" t="s">
        <v>213</v>
      </c>
      <c r="D80" s="54" t="s">
        <v>214</v>
      </c>
      <c r="E80" s="6" t="s">
        <v>215</v>
      </c>
      <c r="F80" s="19">
        <v>244650</v>
      </c>
      <c r="G80" s="24">
        <v>8876.64</v>
      </c>
      <c r="H80" s="24">
        <v>0.28000000000000003</v>
      </c>
      <c r="I80" s="31"/>
      <c r="J80" s="31"/>
      <c r="K80" s="35"/>
    </row>
    <row r="81" spans="2:11" x14ac:dyDescent="0.35">
      <c r="B81" s="8" t="s">
        <v>839</v>
      </c>
      <c r="C81" s="57" t="s">
        <v>840</v>
      </c>
      <c r="D81" s="54" t="s">
        <v>841</v>
      </c>
      <c r="E81" s="6" t="s">
        <v>123</v>
      </c>
      <c r="F81" s="19">
        <v>3880000</v>
      </c>
      <c r="G81" s="24">
        <v>8617.48</v>
      </c>
      <c r="H81" s="24">
        <v>0.27</v>
      </c>
      <c r="I81" s="31"/>
      <c r="J81" s="31"/>
      <c r="K81" s="35"/>
    </row>
    <row r="82" spans="2:11" x14ac:dyDescent="0.35">
      <c r="B82" s="8" t="s">
        <v>2176</v>
      </c>
      <c r="C82" s="57" t="s">
        <v>2177</v>
      </c>
      <c r="D82" s="54" t="s">
        <v>2178</v>
      </c>
      <c r="E82" s="6" t="s">
        <v>131</v>
      </c>
      <c r="F82" s="19">
        <v>2469600</v>
      </c>
      <c r="G82" s="24">
        <v>8589.27</v>
      </c>
      <c r="H82" s="24">
        <v>0.27</v>
      </c>
      <c r="I82" s="31"/>
      <c r="J82" s="31"/>
      <c r="K82" s="35"/>
    </row>
    <row r="83" spans="2:11" x14ac:dyDescent="0.35">
      <c r="B83" s="8" t="s">
        <v>83</v>
      </c>
      <c r="C83" s="57" t="s">
        <v>84</v>
      </c>
      <c r="D83" s="54" t="s">
        <v>85</v>
      </c>
      <c r="E83" s="6" t="s">
        <v>86</v>
      </c>
      <c r="F83" s="19">
        <v>1403600</v>
      </c>
      <c r="G83" s="24">
        <v>8540.91</v>
      </c>
      <c r="H83" s="24">
        <v>0.27</v>
      </c>
      <c r="I83" s="31"/>
      <c r="J83" s="31"/>
      <c r="K83" s="35"/>
    </row>
    <row r="84" spans="2:11" x14ac:dyDescent="0.35">
      <c r="B84" s="8" t="s">
        <v>951</v>
      </c>
      <c r="C84" s="57" t="s">
        <v>952</v>
      </c>
      <c r="D84" s="54" t="s">
        <v>953</v>
      </c>
      <c r="E84" s="6" t="s">
        <v>67</v>
      </c>
      <c r="F84" s="19">
        <v>100800</v>
      </c>
      <c r="G84" s="24">
        <v>7966.12</v>
      </c>
      <c r="H84" s="24">
        <v>0.25</v>
      </c>
      <c r="I84" s="31"/>
      <c r="J84" s="31"/>
      <c r="K84" s="35"/>
    </row>
    <row r="85" spans="2:11" x14ac:dyDescent="0.35">
      <c r="B85" s="8" t="s">
        <v>2066</v>
      </c>
      <c r="C85" s="57" t="s">
        <v>2067</v>
      </c>
      <c r="D85" s="54" t="s">
        <v>2068</v>
      </c>
      <c r="E85" s="6" t="s">
        <v>43</v>
      </c>
      <c r="F85" s="19">
        <v>5460000</v>
      </c>
      <c r="G85" s="24">
        <v>7708.97</v>
      </c>
      <c r="H85" s="24">
        <v>0.24</v>
      </c>
      <c r="I85" s="31"/>
      <c r="J85" s="31"/>
      <c r="K85" s="35"/>
    </row>
    <row r="86" spans="2:11" x14ac:dyDescent="0.35">
      <c r="B86" s="8" t="s">
        <v>1073</v>
      </c>
      <c r="C86" s="57" t="s">
        <v>1074</v>
      </c>
      <c r="D86" s="54" t="s">
        <v>1075</v>
      </c>
      <c r="E86" s="6" t="s">
        <v>146</v>
      </c>
      <c r="F86" s="19">
        <v>123750</v>
      </c>
      <c r="G86" s="24">
        <v>7490.09</v>
      </c>
      <c r="H86" s="24">
        <v>0.23</v>
      </c>
      <c r="I86" s="31"/>
      <c r="J86" s="31"/>
      <c r="K86" s="35"/>
    </row>
    <row r="87" spans="2:11" x14ac:dyDescent="0.35">
      <c r="B87" s="8" t="s">
        <v>536</v>
      </c>
      <c r="C87" s="57" t="s">
        <v>537</v>
      </c>
      <c r="D87" s="54" t="s">
        <v>538</v>
      </c>
      <c r="E87" s="6" t="s">
        <v>123</v>
      </c>
      <c r="F87" s="19">
        <v>219000</v>
      </c>
      <c r="G87" s="24">
        <v>7454.65</v>
      </c>
      <c r="H87" s="24">
        <v>0.23</v>
      </c>
      <c r="I87" s="31"/>
      <c r="J87" s="31"/>
      <c r="K87" s="35"/>
    </row>
    <row r="88" spans="2:11" x14ac:dyDescent="0.35">
      <c r="B88" s="8" t="s">
        <v>533</v>
      </c>
      <c r="C88" s="57" t="s">
        <v>534</v>
      </c>
      <c r="D88" s="54" t="s">
        <v>535</v>
      </c>
      <c r="E88" s="6" t="s">
        <v>202</v>
      </c>
      <c r="F88" s="19">
        <v>166050</v>
      </c>
      <c r="G88" s="24">
        <v>7434.56</v>
      </c>
      <c r="H88" s="24">
        <v>0.23</v>
      </c>
      <c r="I88" s="31"/>
      <c r="J88" s="31"/>
      <c r="K88" s="35"/>
    </row>
    <row r="89" spans="2:11" x14ac:dyDescent="0.35">
      <c r="B89" s="8" t="s">
        <v>2179</v>
      </c>
      <c r="C89" s="57" t="s">
        <v>2180</v>
      </c>
      <c r="D89" s="54" t="s">
        <v>2181</v>
      </c>
      <c r="E89" s="6" t="s">
        <v>127</v>
      </c>
      <c r="F89" s="19">
        <v>1085875</v>
      </c>
      <c r="G89" s="24">
        <v>7285.68</v>
      </c>
      <c r="H89" s="24">
        <v>0.23</v>
      </c>
      <c r="I89" s="31"/>
      <c r="J89" s="31"/>
      <c r="K89" s="35"/>
    </row>
    <row r="90" spans="2:11" x14ac:dyDescent="0.35">
      <c r="B90" s="8" t="s">
        <v>957</v>
      </c>
      <c r="C90" s="57" t="s">
        <v>958</v>
      </c>
      <c r="D90" s="54" t="s">
        <v>959</v>
      </c>
      <c r="E90" s="6" t="s">
        <v>71</v>
      </c>
      <c r="F90" s="19">
        <v>315000</v>
      </c>
      <c r="G90" s="24">
        <v>7265.95</v>
      </c>
      <c r="H90" s="24">
        <v>0.23</v>
      </c>
      <c r="I90" s="31"/>
      <c r="J90" s="31"/>
      <c r="K90" s="35"/>
    </row>
    <row r="91" spans="2:11" x14ac:dyDescent="0.35">
      <c r="B91" s="8" t="s">
        <v>2182</v>
      </c>
      <c r="C91" s="57" t="s">
        <v>2183</v>
      </c>
      <c r="D91" s="54" t="s">
        <v>2184</v>
      </c>
      <c r="E91" s="6" t="s">
        <v>119</v>
      </c>
      <c r="F91" s="19">
        <v>920625</v>
      </c>
      <c r="G91" s="24">
        <v>7129.32</v>
      </c>
      <c r="H91" s="24">
        <v>0.22</v>
      </c>
      <c r="I91" s="31"/>
      <c r="J91" s="31"/>
      <c r="K91" s="35"/>
    </row>
    <row r="92" spans="2:11" x14ac:dyDescent="0.35">
      <c r="B92" s="8" t="s">
        <v>2185</v>
      </c>
      <c r="C92" s="57" t="s">
        <v>2186</v>
      </c>
      <c r="D92" s="54" t="s">
        <v>2187</v>
      </c>
      <c r="E92" s="6" t="s">
        <v>82</v>
      </c>
      <c r="F92" s="19">
        <v>3516000</v>
      </c>
      <c r="G92" s="24">
        <v>7065.75</v>
      </c>
      <c r="H92" s="24">
        <v>0.22</v>
      </c>
      <c r="I92" s="31"/>
      <c r="J92" s="31"/>
      <c r="K92" s="35"/>
    </row>
    <row r="93" spans="2:11" x14ac:dyDescent="0.35">
      <c r="B93" s="8" t="s">
        <v>2188</v>
      </c>
      <c r="C93" s="57" t="s">
        <v>2189</v>
      </c>
      <c r="D93" s="54" t="s">
        <v>2190</v>
      </c>
      <c r="E93" s="6" t="s">
        <v>139</v>
      </c>
      <c r="F93" s="19">
        <v>3921750</v>
      </c>
      <c r="G93" s="24">
        <v>7026.6</v>
      </c>
      <c r="H93" s="24">
        <v>0.22</v>
      </c>
      <c r="I93" s="31"/>
      <c r="J93" s="31"/>
      <c r="K93" s="35"/>
    </row>
    <row r="94" spans="2:11" x14ac:dyDescent="0.35">
      <c r="B94" s="8" t="s">
        <v>788</v>
      </c>
      <c r="C94" s="57" t="s">
        <v>789</v>
      </c>
      <c r="D94" s="54" t="s">
        <v>790</v>
      </c>
      <c r="E94" s="6" t="s">
        <v>262</v>
      </c>
      <c r="F94" s="19">
        <v>546000</v>
      </c>
      <c r="G94" s="24">
        <v>7013.1</v>
      </c>
      <c r="H94" s="24">
        <v>0.22</v>
      </c>
      <c r="I94" s="31"/>
      <c r="J94" s="31"/>
      <c r="K94" s="35"/>
    </row>
    <row r="95" spans="2:11" x14ac:dyDescent="0.35">
      <c r="B95" s="8" t="s">
        <v>378</v>
      </c>
      <c r="C95" s="57" t="s">
        <v>379</v>
      </c>
      <c r="D95" s="54" t="s">
        <v>380</v>
      </c>
      <c r="E95" s="6" t="s">
        <v>96</v>
      </c>
      <c r="F95" s="19">
        <v>485550</v>
      </c>
      <c r="G95" s="24">
        <v>6834.12</v>
      </c>
      <c r="H95" s="24">
        <v>0.21</v>
      </c>
      <c r="I95" s="31"/>
      <c r="J95" s="31"/>
      <c r="K95" s="35"/>
    </row>
    <row r="96" spans="2:11" x14ac:dyDescent="0.35">
      <c r="B96" s="8" t="s">
        <v>1015</v>
      </c>
      <c r="C96" s="57" t="s">
        <v>1016</v>
      </c>
      <c r="D96" s="54" t="s">
        <v>1017</v>
      </c>
      <c r="E96" s="6" t="s">
        <v>123</v>
      </c>
      <c r="F96" s="19">
        <v>96975</v>
      </c>
      <c r="G96" s="24">
        <v>6781.12</v>
      </c>
      <c r="H96" s="24">
        <v>0.21</v>
      </c>
      <c r="I96" s="31"/>
      <c r="J96" s="31"/>
      <c r="K96" s="35"/>
    </row>
    <row r="97" spans="2:11" x14ac:dyDescent="0.35">
      <c r="B97" s="8" t="s">
        <v>2011</v>
      </c>
      <c r="C97" s="57" t="s">
        <v>2012</v>
      </c>
      <c r="D97" s="54" t="s">
        <v>2013</v>
      </c>
      <c r="E97" s="6" t="s">
        <v>71</v>
      </c>
      <c r="F97" s="19">
        <v>1440900</v>
      </c>
      <c r="G97" s="24">
        <v>6699.46</v>
      </c>
      <c r="H97" s="24">
        <v>0.21</v>
      </c>
      <c r="I97" s="31"/>
      <c r="J97" s="31"/>
      <c r="K97" s="35"/>
    </row>
    <row r="98" spans="2:11" x14ac:dyDescent="0.35">
      <c r="B98" s="8" t="s">
        <v>2191</v>
      </c>
      <c r="C98" s="57" t="s">
        <v>2192</v>
      </c>
      <c r="D98" s="54" t="s">
        <v>2193</v>
      </c>
      <c r="E98" s="6" t="s">
        <v>202</v>
      </c>
      <c r="F98" s="19">
        <v>1056000</v>
      </c>
      <c r="G98" s="24">
        <v>6586.27</v>
      </c>
      <c r="H98" s="24">
        <v>0.2</v>
      </c>
      <c r="I98" s="31"/>
      <c r="J98" s="31"/>
      <c r="K98" s="35"/>
    </row>
    <row r="99" spans="2:11" x14ac:dyDescent="0.35">
      <c r="B99" s="8" t="s">
        <v>1982</v>
      </c>
      <c r="C99" s="57" t="s">
        <v>1983</v>
      </c>
      <c r="D99" s="54" t="s">
        <v>1984</v>
      </c>
      <c r="E99" s="6" t="s">
        <v>75</v>
      </c>
      <c r="F99" s="19">
        <v>2229525</v>
      </c>
      <c r="G99" s="24">
        <v>6549.23</v>
      </c>
      <c r="H99" s="24">
        <v>0.2</v>
      </c>
      <c r="I99" s="31"/>
      <c r="J99" s="31"/>
      <c r="K99" s="35"/>
    </row>
    <row r="100" spans="2:11" x14ac:dyDescent="0.35">
      <c r="B100" s="8" t="s">
        <v>384</v>
      </c>
      <c r="C100" s="57" t="s">
        <v>385</v>
      </c>
      <c r="D100" s="54" t="s">
        <v>386</v>
      </c>
      <c r="E100" s="6" t="s">
        <v>50</v>
      </c>
      <c r="F100" s="19">
        <v>438000</v>
      </c>
      <c r="G100" s="24">
        <v>6516.78</v>
      </c>
      <c r="H100" s="24">
        <v>0.2</v>
      </c>
      <c r="I100" s="31"/>
      <c r="J100" s="31"/>
      <c r="K100" s="35"/>
    </row>
    <row r="101" spans="2:11" x14ac:dyDescent="0.35">
      <c r="B101" s="8" t="s">
        <v>2194</v>
      </c>
      <c r="C101" s="57" t="s">
        <v>2195</v>
      </c>
      <c r="D101" s="54" t="s">
        <v>2196</v>
      </c>
      <c r="E101" s="6" t="s">
        <v>851</v>
      </c>
      <c r="F101" s="19">
        <v>872950</v>
      </c>
      <c r="G101" s="24">
        <v>6241.16</v>
      </c>
      <c r="H101" s="24">
        <v>0.19</v>
      </c>
      <c r="I101" s="31"/>
      <c r="J101" s="31"/>
      <c r="K101" s="35"/>
    </row>
    <row r="102" spans="2:11" x14ac:dyDescent="0.35">
      <c r="B102" s="8" t="s">
        <v>387</v>
      </c>
      <c r="C102" s="57" t="s">
        <v>388</v>
      </c>
      <c r="D102" s="54" t="s">
        <v>389</v>
      </c>
      <c r="E102" s="6" t="s">
        <v>96</v>
      </c>
      <c r="F102" s="19">
        <v>312375</v>
      </c>
      <c r="G102" s="24">
        <v>5949.65</v>
      </c>
      <c r="H102" s="24">
        <v>0.18</v>
      </c>
      <c r="I102" s="31"/>
      <c r="J102" s="31"/>
      <c r="K102" s="35"/>
    </row>
    <row r="103" spans="2:11" x14ac:dyDescent="0.35">
      <c r="B103" s="8" t="s">
        <v>530</v>
      </c>
      <c r="C103" s="57" t="s">
        <v>531</v>
      </c>
      <c r="D103" s="54" t="s">
        <v>532</v>
      </c>
      <c r="E103" s="6" t="s">
        <v>131</v>
      </c>
      <c r="F103" s="19">
        <v>5570</v>
      </c>
      <c r="G103" s="24">
        <v>5869.32</v>
      </c>
      <c r="H103" s="24">
        <v>0.18</v>
      </c>
      <c r="I103" s="31"/>
      <c r="J103" s="31"/>
      <c r="K103" s="35"/>
    </row>
    <row r="104" spans="2:11" x14ac:dyDescent="0.35">
      <c r="B104" s="8" t="s">
        <v>64</v>
      </c>
      <c r="C104" s="57" t="s">
        <v>65</v>
      </c>
      <c r="D104" s="54" t="s">
        <v>66</v>
      </c>
      <c r="E104" s="6" t="s">
        <v>67</v>
      </c>
      <c r="F104" s="19">
        <v>48450</v>
      </c>
      <c r="G104" s="24">
        <v>5787.76</v>
      </c>
      <c r="H104" s="24">
        <v>0.18</v>
      </c>
      <c r="I104" s="31"/>
      <c r="J104" s="31"/>
      <c r="K104" s="35"/>
    </row>
    <row r="105" spans="2:11" x14ac:dyDescent="0.35">
      <c r="B105" s="8" t="s">
        <v>2197</v>
      </c>
      <c r="C105" s="57" t="s">
        <v>608</v>
      </c>
      <c r="D105" s="54" t="s">
        <v>2198</v>
      </c>
      <c r="E105" s="6" t="s">
        <v>246</v>
      </c>
      <c r="F105" s="19">
        <v>402250</v>
      </c>
      <c r="G105" s="24">
        <v>5440.43</v>
      </c>
      <c r="H105" s="24">
        <v>0.17</v>
      </c>
      <c r="I105" s="31"/>
      <c r="J105" s="31"/>
      <c r="K105" s="35"/>
    </row>
    <row r="106" spans="2:11" x14ac:dyDescent="0.35">
      <c r="B106" s="8" t="s">
        <v>558</v>
      </c>
      <c r="C106" s="57" t="s">
        <v>559</v>
      </c>
      <c r="D106" s="54" t="s">
        <v>560</v>
      </c>
      <c r="E106" s="6" t="s">
        <v>43</v>
      </c>
      <c r="F106" s="19">
        <v>950000</v>
      </c>
      <c r="G106" s="24">
        <v>5374.15</v>
      </c>
      <c r="H106" s="24">
        <v>0.17</v>
      </c>
      <c r="I106" s="31"/>
      <c r="J106" s="31"/>
      <c r="K106" s="35"/>
    </row>
    <row r="107" spans="2:11" x14ac:dyDescent="0.35">
      <c r="B107" s="8" t="s">
        <v>907</v>
      </c>
      <c r="C107" s="57" t="s">
        <v>908</v>
      </c>
      <c r="D107" s="54" t="s">
        <v>909</v>
      </c>
      <c r="E107" s="6" t="s">
        <v>96</v>
      </c>
      <c r="F107" s="19">
        <v>178750</v>
      </c>
      <c r="G107" s="24">
        <v>5269.73</v>
      </c>
      <c r="H107" s="24">
        <v>0.16</v>
      </c>
      <c r="I107" s="31"/>
      <c r="J107" s="31"/>
      <c r="K107" s="35"/>
    </row>
    <row r="108" spans="2:11" x14ac:dyDescent="0.35">
      <c r="B108" s="8" t="s">
        <v>2199</v>
      </c>
      <c r="C108" s="57" t="s">
        <v>616</v>
      </c>
      <c r="D108" s="54" t="s">
        <v>2200</v>
      </c>
      <c r="E108" s="6" t="s">
        <v>82</v>
      </c>
      <c r="F108" s="19">
        <v>1050000</v>
      </c>
      <c r="G108" s="24">
        <v>5217.45</v>
      </c>
      <c r="H108" s="24">
        <v>0.16</v>
      </c>
      <c r="I108" s="31"/>
      <c r="J108" s="31"/>
      <c r="K108" s="35"/>
    </row>
    <row r="109" spans="2:11" x14ac:dyDescent="0.35">
      <c r="B109" s="8" t="s">
        <v>409</v>
      </c>
      <c r="C109" s="57" t="s">
        <v>410</v>
      </c>
      <c r="D109" s="54" t="s">
        <v>411</v>
      </c>
      <c r="E109" s="6" t="s">
        <v>86</v>
      </c>
      <c r="F109" s="19">
        <v>945000</v>
      </c>
      <c r="G109" s="24">
        <v>5212.62</v>
      </c>
      <c r="H109" s="24">
        <v>0.16</v>
      </c>
      <c r="I109" s="31"/>
      <c r="J109" s="31"/>
      <c r="K109" s="35"/>
    </row>
    <row r="110" spans="2:11" x14ac:dyDescent="0.35">
      <c r="B110" s="8" t="s">
        <v>112</v>
      </c>
      <c r="C110" s="57" t="s">
        <v>113</v>
      </c>
      <c r="D110" s="54" t="s">
        <v>114</v>
      </c>
      <c r="E110" s="6" t="s">
        <v>115</v>
      </c>
      <c r="F110" s="19">
        <v>114600</v>
      </c>
      <c r="G110" s="24">
        <v>5195.05</v>
      </c>
      <c r="H110" s="24">
        <v>0.16</v>
      </c>
      <c r="I110" s="31"/>
      <c r="J110" s="31"/>
      <c r="K110" s="35"/>
    </row>
    <row r="111" spans="2:11" x14ac:dyDescent="0.35">
      <c r="B111" s="8" t="s">
        <v>415</v>
      </c>
      <c r="C111" s="57" t="s">
        <v>416</v>
      </c>
      <c r="D111" s="54" t="s">
        <v>417</v>
      </c>
      <c r="E111" s="6" t="s">
        <v>75</v>
      </c>
      <c r="F111" s="19">
        <v>2118600</v>
      </c>
      <c r="G111" s="24">
        <v>5027.4399999999996</v>
      </c>
      <c r="H111" s="24">
        <v>0.16</v>
      </c>
      <c r="I111" s="31"/>
      <c r="J111" s="31"/>
      <c r="K111" s="35"/>
    </row>
    <row r="112" spans="2:11" x14ac:dyDescent="0.35">
      <c r="B112" s="8" t="s">
        <v>165</v>
      </c>
      <c r="C112" s="57" t="s">
        <v>166</v>
      </c>
      <c r="D112" s="54" t="s">
        <v>167</v>
      </c>
      <c r="E112" s="6" t="s">
        <v>135</v>
      </c>
      <c r="F112" s="19">
        <v>179550</v>
      </c>
      <c r="G112" s="24">
        <v>4880.08</v>
      </c>
      <c r="H112" s="24">
        <v>0.15</v>
      </c>
      <c r="I112" s="31"/>
      <c r="J112" s="31"/>
      <c r="K112" s="35"/>
    </row>
    <row r="113" spans="2:11" x14ac:dyDescent="0.35">
      <c r="B113" s="8" t="s">
        <v>2201</v>
      </c>
      <c r="C113" s="57" t="s">
        <v>2202</v>
      </c>
      <c r="D113" s="54" t="s">
        <v>2203</v>
      </c>
      <c r="E113" s="6" t="s">
        <v>341</v>
      </c>
      <c r="F113" s="19">
        <v>394000</v>
      </c>
      <c r="G113" s="24">
        <v>4875.75</v>
      </c>
      <c r="H113" s="24">
        <v>0.15</v>
      </c>
      <c r="I113" s="31"/>
      <c r="J113" s="31"/>
      <c r="K113" s="35"/>
    </row>
    <row r="114" spans="2:11" x14ac:dyDescent="0.35">
      <c r="B114" s="8" t="s">
        <v>278</v>
      </c>
      <c r="C114" s="57" t="s">
        <v>279</v>
      </c>
      <c r="D114" s="54" t="s">
        <v>280</v>
      </c>
      <c r="E114" s="6" t="s">
        <v>71</v>
      </c>
      <c r="F114" s="19">
        <v>246900</v>
      </c>
      <c r="G114" s="24">
        <v>4490</v>
      </c>
      <c r="H114" s="24">
        <v>0.14000000000000001</v>
      </c>
      <c r="I114" s="31"/>
      <c r="J114" s="31"/>
      <c r="K114" s="35"/>
    </row>
    <row r="115" spans="2:11" x14ac:dyDescent="0.35">
      <c r="B115" s="8" t="s">
        <v>516</v>
      </c>
      <c r="C115" s="57" t="s">
        <v>517</v>
      </c>
      <c r="D115" s="54" t="s">
        <v>518</v>
      </c>
      <c r="E115" s="6" t="s">
        <v>316</v>
      </c>
      <c r="F115" s="19">
        <v>204200</v>
      </c>
      <c r="G115" s="24">
        <v>4471.2700000000004</v>
      </c>
      <c r="H115" s="24">
        <v>0.14000000000000001</v>
      </c>
      <c r="I115" s="31"/>
      <c r="J115" s="31"/>
      <c r="K115" s="35"/>
    </row>
    <row r="116" spans="2:11" x14ac:dyDescent="0.35">
      <c r="B116" s="8" t="s">
        <v>2014</v>
      </c>
      <c r="C116" s="57" t="s">
        <v>2015</v>
      </c>
      <c r="D116" s="54" t="s">
        <v>2016</v>
      </c>
      <c r="E116" s="6" t="s">
        <v>408</v>
      </c>
      <c r="F116" s="19">
        <v>1284625</v>
      </c>
      <c r="G116" s="24">
        <v>4402.41</v>
      </c>
      <c r="H116" s="24">
        <v>0.14000000000000001</v>
      </c>
      <c r="I116" s="31"/>
      <c r="J116" s="31"/>
      <c r="K116" s="35"/>
    </row>
    <row r="117" spans="2:11" x14ac:dyDescent="0.35">
      <c r="B117" s="8" t="s">
        <v>2204</v>
      </c>
      <c r="C117" s="57" t="s">
        <v>2205</v>
      </c>
      <c r="D117" s="54" t="s">
        <v>2206</v>
      </c>
      <c r="E117" s="6" t="s">
        <v>433</v>
      </c>
      <c r="F117" s="19">
        <v>689695</v>
      </c>
      <c r="G117" s="24">
        <v>4365.42</v>
      </c>
      <c r="H117" s="24">
        <v>0.14000000000000001</v>
      </c>
      <c r="I117" s="31"/>
      <c r="J117" s="31"/>
      <c r="K117" s="35"/>
    </row>
    <row r="118" spans="2:11" x14ac:dyDescent="0.35">
      <c r="B118" s="8" t="s">
        <v>418</v>
      </c>
      <c r="C118" s="57" t="s">
        <v>419</v>
      </c>
      <c r="D118" s="54" t="s">
        <v>420</v>
      </c>
      <c r="E118" s="6" t="s">
        <v>341</v>
      </c>
      <c r="F118" s="19">
        <v>1533000</v>
      </c>
      <c r="G118" s="24">
        <v>4342.99</v>
      </c>
      <c r="H118" s="24">
        <v>0.13</v>
      </c>
      <c r="I118" s="31"/>
      <c r="J118" s="31"/>
      <c r="K118" s="35"/>
    </row>
    <row r="119" spans="2:11" x14ac:dyDescent="0.35">
      <c r="B119" s="8" t="s">
        <v>2207</v>
      </c>
      <c r="C119" s="57" t="s">
        <v>2208</v>
      </c>
      <c r="D119" s="54" t="s">
        <v>2209</v>
      </c>
      <c r="E119" s="6" t="s">
        <v>96</v>
      </c>
      <c r="F119" s="19">
        <v>318175</v>
      </c>
      <c r="G119" s="24">
        <v>4069.3</v>
      </c>
      <c r="H119" s="24">
        <v>0.13</v>
      </c>
      <c r="I119" s="31"/>
      <c r="J119" s="31"/>
      <c r="K119" s="35"/>
    </row>
    <row r="120" spans="2:11" x14ac:dyDescent="0.35">
      <c r="B120" s="8" t="s">
        <v>2210</v>
      </c>
      <c r="C120" s="57" t="s">
        <v>2211</v>
      </c>
      <c r="D120" s="54" t="s">
        <v>2212</v>
      </c>
      <c r="E120" s="6" t="s">
        <v>487</v>
      </c>
      <c r="F120" s="19">
        <v>652800</v>
      </c>
      <c r="G120" s="24">
        <v>3920.72</v>
      </c>
      <c r="H120" s="24">
        <v>0.12</v>
      </c>
      <c r="I120" s="31"/>
      <c r="J120" s="31"/>
      <c r="K120" s="35"/>
    </row>
    <row r="121" spans="2:11" x14ac:dyDescent="0.35">
      <c r="B121" s="8" t="s">
        <v>2213</v>
      </c>
      <c r="C121" s="57" t="s">
        <v>2214</v>
      </c>
      <c r="D121" s="54" t="s">
        <v>2215</v>
      </c>
      <c r="E121" s="6" t="s">
        <v>82</v>
      </c>
      <c r="F121" s="19">
        <v>447750</v>
      </c>
      <c r="G121" s="24">
        <v>3906.17</v>
      </c>
      <c r="H121" s="24">
        <v>0.12</v>
      </c>
      <c r="I121" s="31"/>
      <c r="J121" s="31"/>
      <c r="K121" s="35"/>
    </row>
    <row r="122" spans="2:11" x14ac:dyDescent="0.35">
      <c r="B122" s="8" t="s">
        <v>222</v>
      </c>
      <c r="C122" s="57" t="s">
        <v>223</v>
      </c>
      <c r="D122" s="54" t="s">
        <v>224</v>
      </c>
      <c r="E122" s="6" t="s">
        <v>82</v>
      </c>
      <c r="F122" s="19">
        <v>180675</v>
      </c>
      <c r="G122" s="24">
        <v>3853.44</v>
      </c>
      <c r="H122" s="24">
        <v>0.12</v>
      </c>
      <c r="I122" s="31"/>
      <c r="J122" s="31"/>
      <c r="K122" s="35"/>
    </row>
    <row r="123" spans="2:11" x14ac:dyDescent="0.35">
      <c r="B123" s="8" t="s">
        <v>2216</v>
      </c>
      <c r="C123" s="57" t="s">
        <v>2217</v>
      </c>
      <c r="D123" s="54" t="s">
        <v>2218</v>
      </c>
      <c r="E123" s="6" t="s">
        <v>215</v>
      </c>
      <c r="F123" s="19">
        <v>122125</v>
      </c>
      <c r="G123" s="24">
        <v>3838.51</v>
      </c>
      <c r="H123" s="24">
        <v>0.12</v>
      </c>
      <c r="I123" s="31"/>
      <c r="J123" s="31"/>
      <c r="K123" s="35"/>
    </row>
    <row r="124" spans="2:11" x14ac:dyDescent="0.35">
      <c r="B124" s="8" t="s">
        <v>963</v>
      </c>
      <c r="C124" s="57" t="s">
        <v>964</v>
      </c>
      <c r="D124" s="54" t="s">
        <v>965</v>
      </c>
      <c r="E124" s="6" t="s">
        <v>75</v>
      </c>
      <c r="F124" s="19">
        <v>3354000</v>
      </c>
      <c r="G124" s="24">
        <v>3806.45</v>
      </c>
      <c r="H124" s="24">
        <v>0.12</v>
      </c>
      <c r="I124" s="31"/>
      <c r="J124" s="31"/>
      <c r="K124" s="35"/>
    </row>
    <row r="125" spans="2:11" x14ac:dyDescent="0.35">
      <c r="B125" s="8" t="s">
        <v>2219</v>
      </c>
      <c r="C125" s="57" t="s">
        <v>2220</v>
      </c>
      <c r="D125" s="54" t="s">
        <v>2221</v>
      </c>
      <c r="E125" s="6" t="s">
        <v>135</v>
      </c>
      <c r="F125" s="19">
        <v>261450</v>
      </c>
      <c r="G125" s="24">
        <v>3762.13</v>
      </c>
      <c r="H125" s="24">
        <v>0.12</v>
      </c>
      <c r="I125" s="31"/>
      <c r="J125" s="31"/>
      <c r="K125" s="35"/>
    </row>
    <row r="126" spans="2:11" x14ac:dyDescent="0.35">
      <c r="B126" s="8" t="s">
        <v>942</v>
      </c>
      <c r="C126" s="57" t="s">
        <v>943</v>
      </c>
      <c r="D126" s="54" t="s">
        <v>944</v>
      </c>
      <c r="E126" s="6" t="s">
        <v>164</v>
      </c>
      <c r="F126" s="19">
        <v>733750</v>
      </c>
      <c r="G126" s="24">
        <v>3619.59</v>
      </c>
      <c r="H126" s="24">
        <v>0.11</v>
      </c>
      <c r="I126" s="31"/>
      <c r="J126" s="31"/>
      <c r="K126" s="35"/>
    </row>
    <row r="127" spans="2:11" x14ac:dyDescent="0.35">
      <c r="B127" s="8" t="s">
        <v>2222</v>
      </c>
      <c r="C127" s="57" t="s">
        <v>576</v>
      </c>
      <c r="D127" s="54" t="s">
        <v>2223</v>
      </c>
      <c r="E127" s="6" t="s">
        <v>131</v>
      </c>
      <c r="F127" s="19">
        <v>13500</v>
      </c>
      <c r="G127" s="24">
        <v>3583.44</v>
      </c>
      <c r="H127" s="24">
        <v>0.11</v>
      </c>
      <c r="I127" s="31"/>
      <c r="J127" s="31"/>
      <c r="K127" s="35"/>
    </row>
    <row r="128" spans="2:11" x14ac:dyDescent="0.35">
      <c r="B128" s="8" t="s">
        <v>231</v>
      </c>
      <c r="C128" s="57" t="s">
        <v>232</v>
      </c>
      <c r="D128" s="54" t="s">
        <v>233</v>
      </c>
      <c r="E128" s="6" t="s">
        <v>200</v>
      </c>
      <c r="F128" s="19">
        <v>410000</v>
      </c>
      <c r="G128" s="24">
        <v>3510.22</v>
      </c>
      <c r="H128" s="24">
        <v>0.11</v>
      </c>
      <c r="I128" s="31"/>
      <c r="J128" s="31"/>
      <c r="K128" s="35"/>
    </row>
    <row r="129" spans="2:11" x14ac:dyDescent="0.35">
      <c r="B129" s="8" t="s">
        <v>1979</v>
      </c>
      <c r="C129" s="57" t="s">
        <v>1980</v>
      </c>
      <c r="D129" s="54" t="s">
        <v>1981</v>
      </c>
      <c r="E129" s="6" t="s">
        <v>127</v>
      </c>
      <c r="F129" s="19">
        <v>485000</v>
      </c>
      <c r="G129" s="24">
        <v>3473.09</v>
      </c>
      <c r="H129" s="24">
        <v>0.11</v>
      </c>
      <c r="I129" s="31"/>
      <c r="J129" s="31"/>
      <c r="K129" s="35"/>
    </row>
    <row r="130" spans="2:11" x14ac:dyDescent="0.35">
      <c r="B130" s="8" t="s">
        <v>87</v>
      </c>
      <c r="C130" s="57" t="s">
        <v>88</v>
      </c>
      <c r="D130" s="54" t="s">
        <v>89</v>
      </c>
      <c r="E130" s="6" t="s">
        <v>50</v>
      </c>
      <c r="F130" s="19">
        <v>73800</v>
      </c>
      <c r="G130" s="24">
        <v>3443.47</v>
      </c>
      <c r="H130" s="24">
        <v>0.11</v>
      </c>
      <c r="I130" s="31"/>
      <c r="J130" s="31"/>
      <c r="K130" s="35"/>
    </row>
    <row r="131" spans="2:11" x14ac:dyDescent="0.35">
      <c r="B131" s="8" t="s">
        <v>2224</v>
      </c>
      <c r="C131" s="57" t="s">
        <v>2225</v>
      </c>
      <c r="D131" s="54" t="s">
        <v>2226</v>
      </c>
      <c r="E131" s="6" t="s">
        <v>135</v>
      </c>
      <c r="F131" s="19">
        <v>72250</v>
      </c>
      <c r="G131" s="24">
        <v>3405.43</v>
      </c>
      <c r="H131" s="24">
        <v>0.11</v>
      </c>
      <c r="I131" s="31"/>
      <c r="J131" s="31"/>
      <c r="K131" s="35"/>
    </row>
    <row r="132" spans="2:11" x14ac:dyDescent="0.35">
      <c r="B132" s="8" t="s">
        <v>1067</v>
      </c>
      <c r="C132" s="57" t="s">
        <v>1068</v>
      </c>
      <c r="D132" s="54" t="s">
        <v>1069</v>
      </c>
      <c r="E132" s="6" t="s">
        <v>86</v>
      </c>
      <c r="F132" s="19">
        <v>232875</v>
      </c>
      <c r="G132" s="24">
        <v>3331.28</v>
      </c>
      <c r="H132" s="24">
        <v>0.1</v>
      </c>
      <c r="I132" s="31"/>
      <c r="J132" s="31"/>
      <c r="K132" s="35"/>
    </row>
    <row r="133" spans="2:11" x14ac:dyDescent="0.35">
      <c r="B133" s="8" t="s">
        <v>2227</v>
      </c>
      <c r="C133" s="57" t="s">
        <v>2228</v>
      </c>
      <c r="D133" s="54" t="s">
        <v>2229</v>
      </c>
      <c r="E133" s="6" t="s">
        <v>306</v>
      </c>
      <c r="F133" s="19">
        <v>427900</v>
      </c>
      <c r="G133" s="24">
        <v>3326.28</v>
      </c>
      <c r="H133" s="24">
        <v>0.1</v>
      </c>
      <c r="I133" s="31"/>
      <c r="J133" s="31"/>
      <c r="K133" s="35"/>
    </row>
    <row r="134" spans="2:11" x14ac:dyDescent="0.35">
      <c r="B134" s="8" t="s">
        <v>2230</v>
      </c>
      <c r="C134" s="57" t="s">
        <v>2231</v>
      </c>
      <c r="D134" s="54" t="s">
        <v>2232</v>
      </c>
      <c r="E134" s="6" t="s">
        <v>146</v>
      </c>
      <c r="F134" s="19">
        <v>507000</v>
      </c>
      <c r="G134" s="24">
        <v>3307.67</v>
      </c>
      <c r="H134" s="24">
        <v>0.1</v>
      </c>
      <c r="I134" s="31"/>
      <c r="J134" s="31"/>
      <c r="K134" s="35"/>
    </row>
    <row r="135" spans="2:11" x14ac:dyDescent="0.35">
      <c r="B135" s="8" t="s">
        <v>2233</v>
      </c>
      <c r="C135" s="57" t="s">
        <v>2234</v>
      </c>
      <c r="D135" s="54" t="s">
        <v>2235</v>
      </c>
      <c r="E135" s="6" t="s">
        <v>157</v>
      </c>
      <c r="F135" s="19">
        <v>292500</v>
      </c>
      <c r="G135" s="24">
        <v>3295.31</v>
      </c>
      <c r="H135" s="24">
        <v>0.1</v>
      </c>
      <c r="I135" s="31"/>
      <c r="J135" s="31"/>
      <c r="K135" s="35"/>
    </row>
    <row r="136" spans="2:11" x14ac:dyDescent="0.35">
      <c r="B136" s="8" t="s">
        <v>845</v>
      </c>
      <c r="C136" s="57" t="s">
        <v>846</v>
      </c>
      <c r="D136" s="54" t="s">
        <v>847</v>
      </c>
      <c r="E136" s="6" t="s">
        <v>50</v>
      </c>
      <c r="F136" s="19">
        <v>61000</v>
      </c>
      <c r="G136" s="24">
        <v>3235.38</v>
      </c>
      <c r="H136" s="24">
        <v>0.1</v>
      </c>
      <c r="I136" s="31"/>
      <c r="J136" s="31"/>
      <c r="K136" s="35"/>
    </row>
    <row r="137" spans="2:11" x14ac:dyDescent="0.35">
      <c r="B137" s="8" t="s">
        <v>332</v>
      </c>
      <c r="C137" s="57" t="s">
        <v>333</v>
      </c>
      <c r="D137" s="54" t="s">
        <v>334</v>
      </c>
      <c r="E137" s="6" t="s">
        <v>43</v>
      </c>
      <c r="F137" s="19">
        <v>3377500</v>
      </c>
      <c r="G137" s="24">
        <v>3214.03</v>
      </c>
      <c r="H137" s="24">
        <v>0.1</v>
      </c>
      <c r="I137" s="31"/>
      <c r="J137" s="31"/>
      <c r="K137" s="35"/>
    </row>
    <row r="138" spans="2:11" x14ac:dyDescent="0.35">
      <c r="B138" s="8" t="s">
        <v>2236</v>
      </c>
      <c r="C138" s="57" t="s">
        <v>2237</v>
      </c>
      <c r="D138" s="54" t="s">
        <v>2238</v>
      </c>
      <c r="E138" s="6" t="s">
        <v>96</v>
      </c>
      <c r="F138" s="19">
        <v>694000</v>
      </c>
      <c r="G138" s="24">
        <v>3204.89</v>
      </c>
      <c r="H138" s="24">
        <v>0.1</v>
      </c>
      <c r="I138" s="31"/>
      <c r="J138" s="31"/>
      <c r="K138" s="35"/>
    </row>
    <row r="139" spans="2:11" x14ac:dyDescent="0.35">
      <c r="B139" s="8" t="s">
        <v>2239</v>
      </c>
      <c r="C139" s="57" t="s">
        <v>2240</v>
      </c>
      <c r="D139" s="54" t="s">
        <v>2241</v>
      </c>
      <c r="E139" s="6" t="s">
        <v>119</v>
      </c>
      <c r="F139" s="19">
        <v>486250</v>
      </c>
      <c r="G139" s="24">
        <v>3165</v>
      </c>
      <c r="H139" s="24">
        <v>0.1</v>
      </c>
      <c r="I139" s="31"/>
      <c r="J139" s="31"/>
      <c r="K139" s="35"/>
    </row>
    <row r="140" spans="2:11" x14ac:dyDescent="0.35">
      <c r="B140" s="8" t="s">
        <v>120</v>
      </c>
      <c r="C140" s="57" t="s">
        <v>121</v>
      </c>
      <c r="D140" s="54" t="s">
        <v>122</v>
      </c>
      <c r="E140" s="6" t="s">
        <v>123</v>
      </c>
      <c r="F140" s="19">
        <v>1870300</v>
      </c>
      <c r="G140" s="24">
        <v>2970.04</v>
      </c>
      <c r="H140" s="24">
        <v>0.09</v>
      </c>
      <c r="I140" s="31"/>
      <c r="J140" s="31"/>
      <c r="K140" s="35"/>
    </row>
    <row r="141" spans="2:11" x14ac:dyDescent="0.35">
      <c r="B141" s="8" t="s">
        <v>1057</v>
      </c>
      <c r="C141" s="57" t="s">
        <v>1058</v>
      </c>
      <c r="D141" s="54" t="s">
        <v>1059</v>
      </c>
      <c r="E141" s="6" t="s">
        <v>82</v>
      </c>
      <c r="F141" s="19">
        <v>449250</v>
      </c>
      <c r="G141" s="24">
        <v>2773.22</v>
      </c>
      <c r="H141" s="24">
        <v>0.09</v>
      </c>
      <c r="I141" s="31"/>
      <c r="J141" s="31"/>
      <c r="K141" s="35"/>
    </row>
    <row r="142" spans="2:11" x14ac:dyDescent="0.35">
      <c r="B142" s="8" t="s">
        <v>2242</v>
      </c>
      <c r="C142" s="57" t="s">
        <v>2243</v>
      </c>
      <c r="D142" s="54" t="s">
        <v>2244</v>
      </c>
      <c r="E142" s="6" t="s">
        <v>135</v>
      </c>
      <c r="F142" s="19">
        <v>80125</v>
      </c>
      <c r="G142" s="24">
        <v>2667.36</v>
      </c>
      <c r="H142" s="24">
        <v>0.08</v>
      </c>
      <c r="I142" s="31"/>
      <c r="J142" s="31"/>
      <c r="K142" s="35"/>
    </row>
    <row r="143" spans="2:11" x14ac:dyDescent="0.35">
      <c r="B143" s="8" t="s">
        <v>848</v>
      </c>
      <c r="C143" s="57" t="s">
        <v>849</v>
      </c>
      <c r="D143" s="54" t="s">
        <v>850</v>
      </c>
      <c r="E143" s="6" t="s">
        <v>851</v>
      </c>
      <c r="F143" s="19">
        <v>176800</v>
      </c>
      <c r="G143" s="24">
        <v>2587.64</v>
      </c>
      <c r="H143" s="24">
        <v>0.08</v>
      </c>
      <c r="I143" s="31"/>
      <c r="J143" s="31"/>
      <c r="K143" s="35"/>
    </row>
    <row r="144" spans="2:11" x14ac:dyDescent="0.35">
      <c r="B144" s="8" t="s">
        <v>2245</v>
      </c>
      <c r="C144" s="57" t="s">
        <v>2246</v>
      </c>
      <c r="D144" s="54" t="s">
        <v>2247</v>
      </c>
      <c r="E144" s="6" t="s">
        <v>115</v>
      </c>
      <c r="F144" s="19">
        <v>198900</v>
      </c>
      <c r="G144" s="24">
        <v>2520.36</v>
      </c>
      <c r="H144" s="24">
        <v>0.08</v>
      </c>
      <c r="I144" s="31"/>
      <c r="J144" s="31"/>
      <c r="K144" s="35"/>
    </row>
    <row r="145" spans="2:11" x14ac:dyDescent="0.35">
      <c r="B145" s="8" t="s">
        <v>2248</v>
      </c>
      <c r="C145" s="57" t="s">
        <v>2249</v>
      </c>
      <c r="D145" s="54" t="s">
        <v>2250</v>
      </c>
      <c r="E145" s="6" t="s">
        <v>131</v>
      </c>
      <c r="F145" s="19">
        <v>623900</v>
      </c>
      <c r="G145" s="24">
        <v>2335.2600000000002</v>
      </c>
      <c r="H145" s="24">
        <v>7.0000000000000007E-2</v>
      </c>
      <c r="I145" s="31"/>
      <c r="J145" s="31"/>
      <c r="K145" s="35"/>
    </row>
    <row r="146" spans="2:11" x14ac:dyDescent="0.35">
      <c r="B146" s="8" t="s">
        <v>549</v>
      </c>
      <c r="C146" s="57" t="s">
        <v>550</v>
      </c>
      <c r="D146" s="54" t="s">
        <v>551</v>
      </c>
      <c r="E146" s="6" t="s">
        <v>86</v>
      </c>
      <c r="F146" s="19">
        <v>136500</v>
      </c>
      <c r="G146" s="24">
        <v>2308.15</v>
      </c>
      <c r="H146" s="24">
        <v>7.0000000000000007E-2</v>
      </c>
      <c r="I146" s="31"/>
      <c r="J146" s="31"/>
      <c r="K146" s="35"/>
    </row>
    <row r="147" spans="2:11" x14ac:dyDescent="0.35">
      <c r="B147" s="8" t="s">
        <v>954</v>
      </c>
      <c r="C147" s="57" t="s">
        <v>955</v>
      </c>
      <c r="D147" s="54" t="s">
        <v>956</v>
      </c>
      <c r="E147" s="6" t="s">
        <v>119</v>
      </c>
      <c r="F147" s="19">
        <v>1719900</v>
      </c>
      <c r="G147" s="24">
        <v>2249.46</v>
      </c>
      <c r="H147" s="24">
        <v>7.0000000000000007E-2</v>
      </c>
      <c r="I147" s="31"/>
      <c r="J147" s="31"/>
      <c r="K147" s="35"/>
    </row>
    <row r="148" spans="2:11" x14ac:dyDescent="0.35">
      <c r="B148" s="8" t="s">
        <v>2017</v>
      </c>
      <c r="C148" s="57" t="s">
        <v>2018</v>
      </c>
      <c r="D148" s="54" t="s">
        <v>2019</v>
      </c>
      <c r="E148" s="6" t="s">
        <v>104</v>
      </c>
      <c r="F148" s="19">
        <v>1091800</v>
      </c>
      <c r="G148" s="24">
        <v>2208.9299999999998</v>
      </c>
      <c r="H148" s="24">
        <v>7.0000000000000007E-2</v>
      </c>
      <c r="I148" s="31"/>
      <c r="J148" s="31"/>
      <c r="K148" s="35"/>
    </row>
    <row r="149" spans="2:11" x14ac:dyDescent="0.35">
      <c r="B149" s="8" t="s">
        <v>566</v>
      </c>
      <c r="C149" s="57" t="s">
        <v>567</v>
      </c>
      <c r="D149" s="54" t="s">
        <v>568</v>
      </c>
      <c r="E149" s="6" t="s">
        <v>135</v>
      </c>
      <c r="F149" s="19">
        <v>165150</v>
      </c>
      <c r="G149" s="24">
        <v>2208.4699999999998</v>
      </c>
      <c r="H149" s="24">
        <v>7.0000000000000007E-2</v>
      </c>
      <c r="I149" s="31"/>
      <c r="J149" s="31"/>
      <c r="K149" s="35"/>
    </row>
    <row r="150" spans="2:11" x14ac:dyDescent="0.35">
      <c r="B150" s="8" t="s">
        <v>323</v>
      </c>
      <c r="C150" s="57" t="s">
        <v>324</v>
      </c>
      <c r="D150" s="54" t="s">
        <v>325</v>
      </c>
      <c r="E150" s="6" t="s">
        <v>131</v>
      </c>
      <c r="F150" s="19">
        <v>85200</v>
      </c>
      <c r="G150" s="24">
        <v>2097.75</v>
      </c>
      <c r="H150" s="24">
        <v>7.0000000000000007E-2</v>
      </c>
      <c r="I150" s="31"/>
      <c r="J150" s="31"/>
      <c r="K150" s="35"/>
    </row>
    <row r="151" spans="2:11" x14ac:dyDescent="0.35">
      <c r="B151" s="8" t="s">
        <v>2251</v>
      </c>
      <c r="C151" s="57" t="s">
        <v>1373</v>
      </c>
      <c r="D151" s="54" t="s">
        <v>2252</v>
      </c>
      <c r="E151" s="6" t="s">
        <v>43</v>
      </c>
      <c r="F151" s="19">
        <v>385700</v>
      </c>
      <c r="G151" s="24">
        <v>1970.16</v>
      </c>
      <c r="H151" s="24">
        <v>0.06</v>
      </c>
      <c r="I151" s="31"/>
      <c r="J151" s="31"/>
      <c r="K151" s="35"/>
    </row>
    <row r="152" spans="2:11" x14ac:dyDescent="0.35">
      <c r="B152" s="8" t="s">
        <v>919</v>
      </c>
      <c r="C152" s="57" t="s">
        <v>920</v>
      </c>
      <c r="D152" s="54" t="s">
        <v>921</v>
      </c>
      <c r="E152" s="6" t="s">
        <v>96</v>
      </c>
      <c r="F152" s="19">
        <v>582500</v>
      </c>
      <c r="G152" s="24">
        <v>1761.77</v>
      </c>
      <c r="H152" s="24">
        <v>0.05</v>
      </c>
      <c r="I152" s="31"/>
      <c r="J152" s="31"/>
      <c r="K152" s="35"/>
    </row>
    <row r="153" spans="2:11" x14ac:dyDescent="0.35">
      <c r="B153" s="8" t="s">
        <v>161</v>
      </c>
      <c r="C153" s="57" t="s">
        <v>162</v>
      </c>
      <c r="D153" s="54" t="s">
        <v>163</v>
      </c>
      <c r="E153" s="6" t="s">
        <v>164</v>
      </c>
      <c r="F153" s="19">
        <v>70525</v>
      </c>
      <c r="G153" s="24">
        <v>1738.16</v>
      </c>
      <c r="H153" s="24">
        <v>0.05</v>
      </c>
      <c r="I153" s="31"/>
      <c r="J153" s="31"/>
      <c r="K153" s="35"/>
    </row>
    <row r="154" spans="2:11" x14ac:dyDescent="0.35">
      <c r="B154" s="8" t="s">
        <v>1991</v>
      </c>
      <c r="C154" s="57" t="s">
        <v>1992</v>
      </c>
      <c r="D154" s="54" t="s">
        <v>1993</v>
      </c>
      <c r="E154" s="6" t="s">
        <v>433</v>
      </c>
      <c r="F154" s="19">
        <v>56250</v>
      </c>
      <c r="G154" s="24">
        <v>1695.35</v>
      </c>
      <c r="H154" s="24">
        <v>0.05</v>
      </c>
      <c r="I154" s="31"/>
      <c r="J154" s="31"/>
      <c r="K154" s="35"/>
    </row>
    <row r="155" spans="2:11" x14ac:dyDescent="0.35">
      <c r="B155" s="8" t="s">
        <v>263</v>
      </c>
      <c r="C155" s="57" t="s">
        <v>264</v>
      </c>
      <c r="D155" s="54" t="s">
        <v>265</v>
      </c>
      <c r="E155" s="6" t="s">
        <v>96</v>
      </c>
      <c r="F155" s="19">
        <v>316200</v>
      </c>
      <c r="G155" s="24">
        <v>1667.01</v>
      </c>
      <c r="H155" s="24">
        <v>0.05</v>
      </c>
      <c r="I155" s="31"/>
      <c r="J155" s="31"/>
      <c r="K155" s="35"/>
    </row>
    <row r="156" spans="2:11" x14ac:dyDescent="0.35">
      <c r="B156" s="8" t="s">
        <v>237</v>
      </c>
      <c r="C156" s="57" t="s">
        <v>238</v>
      </c>
      <c r="D156" s="54" t="s">
        <v>239</v>
      </c>
      <c r="E156" s="6" t="s">
        <v>104</v>
      </c>
      <c r="F156" s="19">
        <v>918750</v>
      </c>
      <c r="G156" s="24">
        <v>1631.7</v>
      </c>
      <c r="H156" s="24">
        <v>0.05</v>
      </c>
      <c r="I156" s="31"/>
      <c r="J156" s="31"/>
      <c r="K156" s="35"/>
    </row>
    <row r="157" spans="2:11" x14ac:dyDescent="0.35">
      <c r="B157" s="8" t="s">
        <v>2253</v>
      </c>
      <c r="C157" s="57" t="s">
        <v>2254</v>
      </c>
      <c r="D157" s="54" t="s">
        <v>2255</v>
      </c>
      <c r="E157" s="6" t="s">
        <v>171</v>
      </c>
      <c r="F157" s="19">
        <v>56550</v>
      </c>
      <c r="G157" s="24">
        <v>1622.39</v>
      </c>
      <c r="H157" s="24">
        <v>0.05</v>
      </c>
      <c r="I157" s="31"/>
      <c r="J157" s="31"/>
      <c r="K157" s="35"/>
    </row>
    <row r="158" spans="2:11" x14ac:dyDescent="0.35">
      <c r="B158" s="8" t="s">
        <v>2256</v>
      </c>
      <c r="C158" s="57" t="s">
        <v>2257</v>
      </c>
      <c r="D158" s="54" t="s">
        <v>2258</v>
      </c>
      <c r="E158" s="6" t="s">
        <v>96</v>
      </c>
      <c r="F158" s="19">
        <v>183600</v>
      </c>
      <c r="G158" s="24">
        <v>1609.44</v>
      </c>
      <c r="H158" s="24">
        <v>0.05</v>
      </c>
      <c r="I158" s="31"/>
      <c r="J158" s="31"/>
      <c r="K158" s="35"/>
    </row>
    <row r="159" spans="2:11" x14ac:dyDescent="0.35">
      <c r="B159" s="8" t="s">
        <v>2259</v>
      </c>
      <c r="C159" s="57" t="s">
        <v>2260</v>
      </c>
      <c r="D159" s="54" t="s">
        <v>2261</v>
      </c>
      <c r="E159" s="6" t="s">
        <v>57</v>
      </c>
      <c r="F159" s="19">
        <v>3485000</v>
      </c>
      <c r="G159" s="24">
        <v>1507.61</v>
      </c>
      <c r="H159" s="24">
        <v>0.05</v>
      </c>
      <c r="I159" s="31"/>
      <c r="J159" s="31"/>
      <c r="K159" s="35"/>
    </row>
    <row r="160" spans="2:11" x14ac:dyDescent="0.35">
      <c r="B160" s="8" t="s">
        <v>2262</v>
      </c>
      <c r="C160" s="57" t="s">
        <v>2263</v>
      </c>
      <c r="D160" s="54" t="s">
        <v>2264</v>
      </c>
      <c r="E160" s="6" t="s">
        <v>50</v>
      </c>
      <c r="F160" s="19">
        <v>18450</v>
      </c>
      <c r="G160" s="24">
        <v>1432.44</v>
      </c>
      <c r="H160" s="24">
        <v>0.04</v>
      </c>
      <c r="I160" s="31"/>
      <c r="J160" s="31"/>
      <c r="K160" s="35"/>
    </row>
    <row r="161" spans="2:11" x14ac:dyDescent="0.35">
      <c r="B161" s="8" t="s">
        <v>2265</v>
      </c>
      <c r="C161" s="57" t="s">
        <v>2266</v>
      </c>
      <c r="D161" s="54" t="s">
        <v>2267</v>
      </c>
      <c r="E161" s="6" t="s">
        <v>139</v>
      </c>
      <c r="F161" s="19">
        <v>241425</v>
      </c>
      <c r="G161" s="24">
        <v>1382.4</v>
      </c>
      <c r="H161" s="24">
        <v>0.04</v>
      </c>
      <c r="I161" s="31"/>
      <c r="J161" s="31"/>
      <c r="K161" s="35"/>
    </row>
    <row r="162" spans="2:11" x14ac:dyDescent="0.35">
      <c r="B162" s="8" t="s">
        <v>2268</v>
      </c>
      <c r="C162" s="57" t="s">
        <v>2269</v>
      </c>
      <c r="D162" s="54" t="s">
        <v>2270</v>
      </c>
      <c r="E162" s="6" t="s">
        <v>135</v>
      </c>
      <c r="F162" s="19">
        <v>45000</v>
      </c>
      <c r="G162" s="24">
        <v>1381.57</v>
      </c>
      <c r="H162" s="24">
        <v>0.04</v>
      </c>
      <c r="I162" s="31"/>
      <c r="J162" s="31"/>
      <c r="K162" s="35"/>
    </row>
    <row r="163" spans="2:11" x14ac:dyDescent="0.35">
      <c r="B163" s="8" t="s">
        <v>1070</v>
      </c>
      <c r="C163" s="57" t="s">
        <v>1071</v>
      </c>
      <c r="D163" s="54" t="s">
        <v>1072</v>
      </c>
      <c r="E163" s="6" t="s">
        <v>487</v>
      </c>
      <c r="F163" s="19">
        <v>143184</v>
      </c>
      <c r="G163" s="24">
        <v>1379.86</v>
      </c>
      <c r="H163" s="24">
        <v>0.04</v>
      </c>
      <c r="I163" s="31"/>
      <c r="J163" s="31"/>
      <c r="K163" s="35"/>
    </row>
    <row r="164" spans="2:11" x14ac:dyDescent="0.35">
      <c r="B164" s="8" t="s">
        <v>2271</v>
      </c>
      <c r="C164" s="57" t="s">
        <v>2272</v>
      </c>
      <c r="D164" s="54" t="s">
        <v>2273</v>
      </c>
      <c r="E164" s="6" t="s">
        <v>50</v>
      </c>
      <c r="F164" s="19">
        <v>315000</v>
      </c>
      <c r="G164" s="24">
        <v>1335.76</v>
      </c>
      <c r="H164" s="24">
        <v>0.04</v>
      </c>
      <c r="I164" s="31"/>
      <c r="J164" s="31"/>
      <c r="K164" s="35"/>
    </row>
    <row r="165" spans="2:11" x14ac:dyDescent="0.35">
      <c r="B165" s="8" t="s">
        <v>2274</v>
      </c>
      <c r="C165" s="57" t="s">
        <v>2275</v>
      </c>
      <c r="D165" s="54" t="s">
        <v>2276</v>
      </c>
      <c r="E165" s="6" t="s">
        <v>306</v>
      </c>
      <c r="F165" s="19">
        <v>333000</v>
      </c>
      <c r="G165" s="24">
        <v>1252.08</v>
      </c>
      <c r="H165" s="24">
        <v>0.04</v>
      </c>
      <c r="I165" s="31"/>
      <c r="J165" s="31"/>
      <c r="K165" s="35"/>
    </row>
    <row r="166" spans="2:11" x14ac:dyDescent="0.35">
      <c r="B166" s="8" t="s">
        <v>507</v>
      </c>
      <c r="C166" s="57" t="s">
        <v>508</v>
      </c>
      <c r="D166" s="54" t="s">
        <v>509</v>
      </c>
      <c r="E166" s="6" t="s">
        <v>131</v>
      </c>
      <c r="F166" s="19">
        <v>120000</v>
      </c>
      <c r="G166" s="24">
        <v>1219.8</v>
      </c>
      <c r="H166" s="24">
        <v>0.04</v>
      </c>
      <c r="I166" s="31"/>
      <c r="J166" s="31"/>
      <c r="K166" s="35"/>
    </row>
    <row r="167" spans="2:11" x14ac:dyDescent="0.35">
      <c r="B167" s="8" t="s">
        <v>2277</v>
      </c>
      <c r="C167" s="57" t="s">
        <v>2278</v>
      </c>
      <c r="D167" s="54" t="s">
        <v>2279</v>
      </c>
      <c r="E167" s="6" t="s">
        <v>82</v>
      </c>
      <c r="F167" s="19">
        <v>688700</v>
      </c>
      <c r="G167" s="24">
        <v>1137.32</v>
      </c>
      <c r="H167" s="24">
        <v>0.04</v>
      </c>
      <c r="I167" s="31"/>
      <c r="J167" s="31"/>
      <c r="K167" s="35"/>
    </row>
    <row r="168" spans="2:11" x14ac:dyDescent="0.35">
      <c r="B168" s="8" t="s">
        <v>970</v>
      </c>
      <c r="C168" s="57" t="s">
        <v>971</v>
      </c>
      <c r="D168" s="54" t="s">
        <v>972</v>
      </c>
      <c r="E168" s="6" t="s">
        <v>71</v>
      </c>
      <c r="F168" s="19">
        <v>121550</v>
      </c>
      <c r="G168" s="24">
        <v>1007.65</v>
      </c>
      <c r="H168" s="24">
        <v>0.03</v>
      </c>
      <c r="I168" s="31"/>
      <c r="J168" s="31"/>
      <c r="K168" s="35"/>
    </row>
    <row r="169" spans="2:11" x14ac:dyDescent="0.35">
      <c r="B169" s="8" t="s">
        <v>2280</v>
      </c>
      <c r="C169" s="57" t="s">
        <v>2281</v>
      </c>
      <c r="D169" s="54" t="s">
        <v>2282</v>
      </c>
      <c r="E169" s="6" t="s">
        <v>50</v>
      </c>
      <c r="F169" s="19">
        <v>82000</v>
      </c>
      <c r="G169" s="24">
        <v>981.87</v>
      </c>
      <c r="H169" s="24">
        <v>0.03</v>
      </c>
      <c r="I169" s="31"/>
      <c r="J169" s="31"/>
      <c r="K169" s="35"/>
    </row>
    <row r="170" spans="2:11" x14ac:dyDescent="0.35">
      <c r="B170" s="8" t="s">
        <v>1985</v>
      </c>
      <c r="C170" s="57" t="s">
        <v>1986</v>
      </c>
      <c r="D170" s="54" t="s">
        <v>1987</v>
      </c>
      <c r="E170" s="6" t="s">
        <v>157</v>
      </c>
      <c r="F170" s="19">
        <v>59850</v>
      </c>
      <c r="G170" s="24">
        <v>888.47</v>
      </c>
      <c r="H170" s="24">
        <v>0.03</v>
      </c>
      <c r="I170" s="31"/>
      <c r="J170" s="31"/>
      <c r="K170" s="35"/>
    </row>
    <row r="171" spans="2:11" x14ac:dyDescent="0.35">
      <c r="B171" s="8" t="s">
        <v>830</v>
      </c>
      <c r="C171" s="57" t="s">
        <v>831</v>
      </c>
      <c r="D171" s="54" t="s">
        <v>832</v>
      </c>
      <c r="E171" s="6" t="s">
        <v>150</v>
      </c>
      <c r="F171" s="19">
        <v>63300</v>
      </c>
      <c r="G171" s="24">
        <v>835.62</v>
      </c>
      <c r="H171" s="24">
        <v>0.03</v>
      </c>
      <c r="I171" s="31"/>
      <c r="J171" s="31"/>
      <c r="K171" s="35"/>
    </row>
    <row r="172" spans="2:11" x14ac:dyDescent="0.35">
      <c r="B172" s="8" t="s">
        <v>2283</v>
      </c>
      <c r="C172" s="57" t="s">
        <v>2284</v>
      </c>
      <c r="D172" s="54" t="s">
        <v>2285</v>
      </c>
      <c r="E172" s="6" t="s">
        <v>246</v>
      </c>
      <c r="F172" s="19">
        <v>1037500</v>
      </c>
      <c r="G172" s="24">
        <v>821.6</v>
      </c>
      <c r="H172" s="24">
        <v>0.03</v>
      </c>
      <c r="I172" s="31"/>
      <c r="J172" s="31"/>
      <c r="K172" s="35"/>
    </row>
    <row r="173" spans="2:11" x14ac:dyDescent="0.35">
      <c r="B173" s="8" t="s">
        <v>272</v>
      </c>
      <c r="C173" s="57" t="s">
        <v>273</v>
      </c>
      <c r="D173" s="54" t="s">
        <v>274</v>
      </c>
      <c r="E173" s="6" t="s">
        <v>131</v>
      </c>
      <c r="F173" s="19">
        <v>30600</v>
      </c>
      <c r="G173" s="24">
        <v>800.39</v>
      </c>
      <c r="H173" s="24">
        <v>0.02</v>
      </c>
      <c r="I173" s="31"/>
      <c r="J173" s="31"/>
      <c r="K173" s="35"/>
    </row>
    <row r="174" spans="2:11" x14ac:dyDescent="0.35">
      <c r="B174" s="8" t="s">
        <v>90</v>
      </c>
      <c r="C174" s="57" t="s">
        <v>91</v>
      </c>
      <c r="D174" s="54" t="s">
        <v>92</v>
      </c>
      <c r="E174" s="6" t="s">
        <v>67</v>
      </c>
      <c r="F174" s="19">
        <v>14175</v>
      </c>
      <c r="G174" s="24">
        <v>676.66</v>
      </c>
      <c r="H174" s="24">
        <v>0.02</v>
      </c>
      <c r="I174" s="31"/>
      <c r="J174" s="31"/>
      <c r="K174" s="35"/>
    </row>
    <row r="175" spans="2:11" x14ac:dyDescent="0.35">
      <c r="B175" s="8" t="s">
        <v>2286</v>
      </c>
      <c r="C175" s="57" t="s">
        <v>2287</v>
      </c>
      <c r="D175" s="54" t="s">
        <v>2288</v>
      </c>
      <c r="E175" s="6" t="s">
        <v>57</v>
      </c>
      <c r="F175" s="19">
        <v>841000</v>
      </c>
      <c r="G175" s="24">
        <v>612.75</v>
      </c>
      <c r="H175" s="24">
        <v>0.02</v>
      </c>
      <c r="I175" s="31"/>
      <c r="J175" s="31"/>
      <c r="K175" s="35"/>
    </row>
    <row r="176" spans="2:11" x14ac:dyDescent="0.35">
      <c r="B176" s="8" t="s">
        <v>348</v>
      </c>
      <c r="C176" s="57" t="s">
        <v>349</v>
      </c>
      <c r="D176" s="54" t="s">
        <v>350</v>
      </c>
      <c r="E176" s="6" t="s">
        <v>200</v>
      </c>
      <c r="F176" s="19">
        <v>96875</v>
      </c>
      <c r="G176" s="24">
        <v>566.57000000000005</v>
      </c>
      <c r="H176" s="24">
        <v>0.02</v>
      </c>
      <c r="I176" s="31"/>
      <c r="J176" s="31"/>
      <c r="K176" s="35"/>
    </row>
    <row r="177" spans="2:11" x14ac:dyDescent="0.35">
      <c r="B177" s="8" t="s">
        <v>1967</v>
      </c>
      <c r="C177" s="57" t="s">
        <v>1968</v>
      </c>
      <c r="D177" s="54" t="s">
        <v>1969</v>
      </c>
      <c r="E177" s="6" t="s">
        <v>71</v>
      </c>
      <c r="F177" s="19">
        <v>12000</v>
      </c>
      <c r="G177" s="24">
        <v>526.72</v>
      </c>
      <c r="H177" s="24">
        <v>0.02</v>
      </c>
      <c r="I177" s="31"/>
      <c r="J177" s="31"/>
      <c r="K177" s="35"/>
    </row>
    <row r="178" spans="2:11" x14ac:dyDescent="0.35">
      <c r="B178" s="8" t="s">
        <v>326</v>
      </c>
      <c r="C178" s="57" t="s">
        <v>327</v>
      </c>
      <c r="D178" s="54" t="s">
        <v>328</v>
      </c>
      <c r="E178" s="6" t="s">
        <v>50</v>
      </c>
      <c r="F178" s="19">
        <v>174000</v>
      </c>
      <c r="G178" s="24">
        <v>483.11</v>
      </c>
      <c r="H178" s="24">
        <v>0.02</v>
      </c>
      <c r="I178" s="31"/>
      <c r="J178" s="31"/>
      <c r="K178" s="35"/>
    </row>
    <row r="179" spans="2:11" x14ac:dyDescent="0.35">
      <c r="B179" s="8" t="s">
        <v>294</v>
      </c>
      <c r="C179" s="57" t="s">
        <v>295</v>
      </c>
      <c r="D179" s="54" t="s">
        <v>296</v>
      </c>
      <c r="E179" s="6" t="s">
        <v>202</v>
      </c>
      <c r="F179" s="19">
        <v>129625</v>
      </c>
      <c r="G179" s="24">
        <v>323.87</v>
      </c>
      <c r="H179" s="24">
        <v>0.01</v>
      </c>
      <c r="I179" s="31"/>
      <c r="J179" s="31"/>
      <c r="K179" s="35"/>
    </row>
    <row r="180" spans="2:11" x14ac:dyDescent="0.35">
      <c r="B180" s="8" t="s">
        <v>2289</v>
      </c>
      <c r="C180" s="57" t="s">
        <v>2290</v>
      </c>
      <c r="D180" s="54" t="s">
        <v>2291</v>
      </c>
      <c r="E180" s="6" t="s">
        <v>306</v>
      </c>
      <c r="F180" s="19">
        <v>15300</v>
      </c>
      <c r="G180" s="24">
        <v>283.25</v>
      </c>
      <c r="H180" s="24">
        <v>0.01</v>
      </c>
      <c r="I180" s="31"/>
      <c r="J180" s="31"/>
      <c r="K180" s="35"/>
    </row>
    <row r="181" spans="2:11" x14ac:dyDescent="0.35">
      <c r="B181" s="8" t="s">
        <v>2292</v>
      </c>
      <c r="C181" s="57" t="s">
        <v>2293</v>
      </c>
      <c r="D181" s="54" t="s">
        <v>2294</v>
      </c>
      <c r="E181" s="6" t="s">
        <v>215</v>
      </c>
      <c r="F181" s="19">
        <v>5500</v>
      </c>
      <c r="G181" s="24">
        <v>274.54000000000002</v>
      </c>
      <c r="H181" s="24">
        <v>0.01</v>
      </c>
      <c r="I181" s="31"/>
      <c r="J181" s="31"/>
      <c r="K181" s="35"/>
    </row>
    <row r="182" spans="2:11" x14ac:dyDescent="0.35">
      <c r="B182" s="8" t="s">
        <v>2295</v>
      </c>
      <c r="C182" s="57" t="s">
        <v>2296</v>
      </c>
      <c r="D182" s="54" t="s">
        <v>2297</v>
      </c>
      <c r="E182" s="6" t="s">
        <v>43</v>
      </c>
      <c r="F182" s="19">
        <v>157500</v>
      </c>
      <c r="G182" s="24">
        <v>249.39</v>
      </c>
      <c r="H182" s="24">
        <v>0.01</v>
      </c>
      <c r="I182" s="31"/>
      <c r="J182" s="31"/>
      <c r="K182" s="35"/>
    </row>
    <row r="183" spans="2:11" x14ac:dyDescent="0.35">
      <c r="B183" s="8" t="s">
        <v>440</v>
      </c>
      <c r="C183" s="57" t="s">
        <v>441</v>
      </c>
      <c r="D183" s="54" t="s">
        <v>442</v>
      </c>
      <c r="E183" s="6" t="s">
        <v>86</v>
      </c>
      <c r="F183" s="19">
        <v>33350</v>
      </c>
      <c r="G183" s="24">
        <v>246.96</v>
      </c>
      <c r="H183" s="24">
        <v>0.01</v>
      </c>
      <c r="I183" s="31"/>
      <c r="J183" s="31"/>
      <c r="K183" s="35"/>
    </row>
    <row r="184" spans="2:11" x14ac:dyDescent="0.35">
      <c r="B184" s="8" t="s">
        <v>2298</v>
      </c>
      <c r="C184" s="57" t="s">
        <v>2299</v>
      </c>
      <c r="D184" s="54" t="s">
        <v>2300</v>
      </c>
      <c r="E184" s="6" t="s">
        <v>306</v>
      </c>
      <c r="F184" s="19">
        <v>8625</v>
      </c>
      <c r="G184" s="24">
        <v>241.1</v>
      </c>
      <c r="H184" s="24">
        <v>0.01</v>
      </c>
      <c r="I184" s="31"/>
      <c r="J184" s="31"/>
      <c r="K184" s="35"/>
    </row>
    <row r="185" spans="2:11" x14ac:dyDescent="0.35">
      <c r="B185" s="8" t="s">
        <v>2301</v>
      </c>
      <c r="C185" s="57" t="s">
        <v>2302</v>
      </c>
      <c r="D185" s="54" t="s">
        <v>2303</v>
      </c>
      <c r="E185" s="6" t="s">
        <v>82</v>
      </c>
      <c r="F185" s="19">
        <v>71300</v>
      </c>
      <c r="G185" s="24">
        <v>215.25</v>
      </c>
      <c r="H185" s="24">
        <v>0.01</v>
      </c>
      <c r="I185" s="31"/>
      <c r="J185" s="31"/>
      <c r="K185" s="35"/>
    </row>
    <row r="186" spans="2:11" x14ac:dyDescent="0.35">
      <c r="B186" s="8" t="s">
        <v>2304</v>
      </c>
      <c r="C186" s="57" t="s">
        <v>2305</v>
      </c>
      <c r="D186" s="54" t="s">
        <v>2306</v>
      </c>
      <c r="E186" s="6" t="s">
        <v>86</v>
      </c>
      <c r="F186" s="19">
        <v>19200</v>
      </c>
      <c r="G186" s="24">
        <v>191.64</v>
      </c>
      <c r="H186" s="24">
        <v>0.01</v>
      </c>
      <c r="I186" s="31"/>
      <c r="J186" s="31"/>
      <c r="K186" s="35"/>
    </row>
    <row r="187" spans="2:11" x14ac:dyDescent="0.35">
      <c r="B187" s="8" t="s">
        <v>128</v>
      </c>
      <c r="C187" s="57" t="s">
        <v>129</v>
      </c>
      <c r="D187" s="54" t="s">
        <v>130</v>
      </c>
      <c r="E187" s="6" t="s">
        <v>131</v>
      </c>
      <c r="F187" s="19">
        <v>38750</v>
      </c>
      <c r="G187" s="24">
        <v>191.39</v>
      </c>
      <c r="H187" s="24">
        <v>0.01</v>
      </c>
      <c r="I187" s="31"/>
      <c r="J187" s="31"/>
      <c r="K187" s="35"/>
    </row>
    <row r="188" spans="2:11" x14ac:dyDescent="0.35">
      <c r="B188" s="8" t="s">
        <v>393</v>
      </c>
      <c r="C188" s="57" t="s">
        <v>394</v>
      </c>
      <c r="D188" s="54" t="s">
        <v>395</v>
      </c>
      <c r="E188" s="6" t="s">
        <v>82</v>
      </c>
      <c r="F188" s="19">
        <v>70000</v>
      </c>
      <c r="G188" s="24">
        <v>189.42</v>
      </c>
      <c r="H188" s="24">
        <v>0.01</v>
      </c>
      <c r="I188" s="31"/>
      <c r="J188" s="31"/>
      <c r="K188" s="35"/>
    </row>
    <row r="189" spans="2:11" x14ac:dyDescent="0.35">
      <c r="B189" s="8" t="s">
        <v>973</v>
      </c>
      <c r="C189" s="57" t="s">
        <v>974</v>
      </c>
      <c r="D189" s="54" t="s">
        <v>975</v>
      </c>
      <c r="E189" s="6" t="s">
        <v>215</v>
      </c>
      <c r="F189" s="19">
        <v>120000</v>
      </c>
      <c r="G189" s="24">
        <v>187.12</v>
      </c>
      <c r="H189" s="24">
        <v>0.01</v>
      </c>
      <c r="I189" s="31"/>
      <c r="J189" s="31"/>
      <c r="K189" s="35"/>
    </row>
    <row r="190" spans="2:11" x14ac:dyDescent="0.35">
      <c r="B190" s="8" t="s">
        <v>1076</v>
      </c>
      <c r="C190" s="57" t="s">
        <v>1408</v>
      </c>
      <c r="D190" s="54" t="s">
        <v>2307</v>
      </c>
      <c r="E190" s="6" t="s">
        <v>43</v>
      </c>
      <c r="F190" s="19">
        <v>132750</v>
      </c>
      <c r="G190" s="24">
        <v>148.81</v>
      </c>
      <c r="H190" s="24" t="s">
        <v>4927</v>
      </c>
      <c r="I190" s="31"/>
      <c r="J190" s="31"/>
      <c r="K190" s="35"/>
    </row>
    <row r="191" spans="2:11" x14ac:dyDescent="0.35">
      <c r="B191" s="8" t="s">
        <v>498</v>
      </c>
      <c r="C191" s="57" t="s">
        <v>499</v>
      </c>
      <c r="D191" s="54" t="s">
        <v>500</v>
      </c>
      <c r="E191" s="6" t="s">
        <v>316</v>
      </c>
      <c r="F191" s="19">
        <v>2900</v>
      </c>
      <c r="G191" s="24">
        <v>133.27000000000001</v>
      </c>
      <c r="H191" s="24" t="s">
        <v>4927</v>
      </c>
      <c r="I191" s="31"/>
      <c r="J191" s="31"/>
      <c r="K191" s="35"/>
    </row>
    <row r="192" spans="2:11" x14ac:dyDescent="0.35">
      <c r="B192" s="8" t="s">
        <v>2308</v>
      </c>
      <c r="C192" s="57" t="s">
        <v>2309</v>
      </c>
      <c r="D192" s="54" t="s">
        <v>2310</v>
      </c>
      <c r="E192" s="6" t="s">
        <v>57</v>
      </c>
      <c r="F192" s="19">
        <v>44375</v>
      </c>
      <c r="G192" s="24">
        <v>77.66</v>
      </c>
      <c r="H192" s="24" t="s">
        <v>4927</v>
      </c>
      <c r="I192" s="31"/>
      <c r="J192" s="31"/>
      <c r="K192" s="35"/>
    </row>
    <row r="193" spans="1:11" x14ac:dyDescent="0.35">
      <c r="B193" s="8" t="s">
        <v>1970</v>
      </c>
      <c r="C193" s="57" t="s">
        <v>1971</v>
      </c>
      <c r="D193" s="54" t="s">
        <v>1972</v>
      </c>
      <c r="E193" s="6" t="s">
        <v>157</v>
      </c>
      <c r="F193" s="19">
        <v>3150</v>
      </c>
      <c r="G193" s="24">
        <v>48.77</v>
      </c>
      <c r="H193" s="24" t="s">
        <v>4927</v>
      </c>
      <c r="I193" s="31"/>
      <c r="J193" s="31"/>
      <c r="K193" s="35"/>
    </row>
    <row r="194" spans="1:11" x14ac:dyDescent="0.35">
      <c r="C194" s="58" t="s">
        <v>175</v>
      </c>
      <c r="D194" s="54"/>
      <c r="E194" s="6"/>
      <c r="F194" s="19"/>
      <c r="G194" s="25">
        <v>2180936.67</v>
      </c>
      <c r="H194" s="25">
        <v>67.78</v>
      </c>
      <c r="I194" s="31"/>
      <c r="J194" s="31"/>
      <c r="K194" s="35"/>
    </row>
    <row r="195" spans="1:11" x14ac:dyDescent="0.35">
      <c r="C195" s="57"/>
      <c r="D195" s="54"/>
      <c r="E195" s="6"/>
      <c r="F195" s="19"/>
      <c r="G195" s="24"/>
      <c r="H195" s="24"/>
      <c r="I195" s="31"/>
      <c r="J195" s="31"/>
      <c r="K195" s="35"/>
    </row>
    <row r="196" spans="1:11" x14ac:dyDescent="0.35">
      <c r="C196" s="58" t="s">
        <v>3</v>
      </c>
      <c r="D196" s="54"/>
      <c r="E196" s="6"/>
      <c r="F196" s="19"/>
      <c r="G196" s="24" t="s">
        <v>2</v>
      </c>
      <c r="H196" s="24" t="s">
        <v>2</v>
      </c>
      <c r="I196" s="31"/>
      <c r="J196" s="31"/>
      <c r="K196" s="35"/>
    </row>
    <row r="197" spans="1:11" x14ac:dyDescent="0.35">
      <c r="C197" s="57"/>
      <c r="D197" s="54"/>
      <c r="E197" s="6"/>
      <c r="F197" s="19"/>
      <c r="G197" s="24"/>
      <c r="H197" s="24"/>
      <c r="I197" s="31"/>
      <c r="J197" s="31"/>
      <c r="K197" s="35"/>
    </row>
    <row r="198" spans="1:11" x14ac:dyDescent="0.35">
      <c r="C198" s="58" t="s">
        <v>4</v>
      </c>
      <c r="D198" s="54"/>
      <c r="E198" s="6"/>
      <c r="F198" s="19"/>
      <c r="G198" s="24" t="s">
        <v>2</v>
      </c>
      <c r="H198" s="24" t="s">
        <v>2</v>
      </c>
      <c r="I198" s="31"/>
      <c r="J198" s="31"/>
      <c r="K198" s="35"/>
    </row>
    <row r="199" spans="1:11" x14ac:dyDescent="0.35">
      <c r="C199" s="57"/>
      <c r="D199" s="54"/>
      <c r="E199" s="6"/>
      <c r="F199" s="19"/>
      <c r="G199" s="24"/>
      <c r="H199" s="24"/>
      <c r="I199" s="31"/>
      <c r="J199" s="31"/>
      <c r="K199" s="35"/>
    </row>
    <row r="200" spans="1:11" x14ac:dyDescent="0.35">
      <c r="A200" s="10"/>
      <c r="B200" s="28"/>
      <c r="C200" s="58" t="s">
        <v>5</v>
      </c>
      <c r="D200" s="54"/>
      <c r="E200" s="6"/>
      <c r="F200" s="19"/>
      <c r="G200" s="24"/>
      <c r="H200" s="24"/>
      <c r="I200" s="31"/>
      <c r="J200" s="31"/>
      <c r="K200" s="35"/>
    </row>
    <row r="201" spans="1:11" x14ac:dyDescent="0.35">
      <c r="C201" s="59" t="s">
        <v>6</v>
      </c>
      <c r="D201" s="54"/>
      <c r="E201" s="6"/>
      <c r="F201" s="19"/>
      <c r="G201" s="24"/>
      <c r="H201" s="24"/>
      <c r="I201" s="31"/>
      <c r="J201" s="31"/>
      <c r="K201" s="35"/>
    </row>
    <row r="202" spans="1:11" x14ac:dyDescent="0.35">
      <c r="B202" s="8" t="s">
        <v>1852</v>
      </c>
      <c r="C202" s="57" t="s">
        <v>623</v>
      </c>
      <c r="D202" s="54" t="s">
        <v>1853</v>
      </c>
      <c r="E202" s="6" t="s">
        <v>618</v>
      </c>
      <c r="F202" s="19">
        <v>9000</v>
      </c>
      <c r="G202" s="24">
        <v>89167.679999999993</v>
      </c>
      <c r="H202" s="24">
        <v>2.77</v>
      </c>
      <c r="I202" s="31">
        <v>7.7350000000000003</v>
      </c>
      <c r="J202" s="31"/>
      <c r="K202" s="35" t="s">
        <v>593</v>
      </c>
    </row>
    <row r="203" spans="1:11" x14ac:dyDescent="0.35">
      <c r="B203" s="8" t="s">
        <v>2311</v>
      </c>
      <c r="C203" s="57" t="s">
        <v>2312</v>
      </c>
      <c r="D203" s="54" t="s">
        <v>2313</v>
      </c>
      <c r="E203" s="6" t="s">
        <v>618</v>
      </c>
      <c r="F203" s="19">
        <v>3250</v>
      </c>
      <c r="G203" s="24">
        <v>32472.21</v>
      </c>
      <c r="H203" s="24">
        <v>1.01</v>
      </c>
      <c r="I203" s="31">
        <v>7.7004999999999999</v>
      </c>
      <c r="J203" s="31"/>
      <c r="K203" s="35" t="s">
        <v>593</v>
      </c>
    </row>
    <row r="204" spans="1:11" x14ac:dyDescent="0.35">
      <c r="B204" s="8" t="s">
        <v>2314</v>
      </c>
      <c r="C204" s="57" t="s">
        <v>599</v>
      </c>
      <c r="D204" s="54" t="s">
        <v>2315</v>
      </c>
      <c r="E204" s="6" t="s">
        <v>601</v>
      </c>
      <c r="F204" s="19">
        <v>27500</v>
      </c>
      <c r="G204" s="24">
        <v>27575.43</v>
      </c>
      <c r="H204" s="24">
        <v>0.86</v>
      </c>
      <c r="I204" s="31">
        <v>8.3400999999999996</v>
      </c>
      <c r="J204" s="31"/>
      <c r="K204" s="35" t="s">
        <v>593</v>
      </c>
    </row>
    <row r="205" spans="1:11" x14ac:dyDescent="0.35">
      <c r="B205" s="8" t="s">
        <v>1854</v>
      </c>
      <c r="C205" s="57" t="s">
        <v>1797</v>
      </c>
      <c r="D205" s="54" t="s">
        <v>1855</v>
      </c>
      <c r="E205" s="6" t="s">
        <v>618</v>
      </c>
      <c r="F205" s="19">
        <v>20000</v>
      </c>
      <c r="G205" s="24">
        <v>20001.3</v>
      </c>
      <c r="H205" s="24">
        <v>0.62</v>
      </c>
      <c r="I205" s="31">
        <v>8.1521000000000008</v>
      </c>
      <c r="J205" s="31"/>
      <c r="K205" s="35"/>
    </row>
    <row r="206" spans="1:11" x14ac:dyDescent="0.35">
      <c r="B206" s="8" t="s">
        <v>2316</v>
      </c>
      <c r="C206" s="57" t="s">
        <v>1254</v>
      </c>
      <c r="D206" s="54" t="s">
        <v>2317</v>
      </c>
      <c r="E206" s="6" t="s">
        <v>635</v>
      </c>
      <c r="F206" s="19">
        <v>1750</v>
      </c>
      <c r="G206" s="24">
        <v>17447.29</v>
      </c>
      <c r="H206" s="24">
        <v>0.54</v>
      </c>
      <c r="I206" s="31">
        <v>7.8898000000000001</v>
      </c>
      <c r="J206" s="31"/>
      <c r="K206" s="35" t="s">
        <v>593</v>
      </c>
    </row>
    <row r="207" spans="1:11" x14ac:dyDescent="0.35">
      <c r="B207" s="8" t="s">
        <v>1885</v>
      </c>
      <c r="C207" s="57" t="s">
        <v>616</v>
      </c>
      <c r="D207" s="54" t="s">
        <v>1886</v>
      </c>
      <c r="E207" s="6" t="s">
        <v>618</v>
      </c>
      <c r="F207" s="19">
        <v>1500</v>
      </c>
      <c r="G207" s="24">
        <v>14830.85</v>
      </c>
      <c r="H207" s="24">
        <v>0.46</v>
      </c>
      <c r="I207" s="31">
        <v>7.7750000000000004</v>
      </c>
      <c r="J207" s="31"/>
      <c r="K207" s="35" t="s">
        <v>593</v>
      </c>
    </row>
    <row r="208" spans="1:11" x14ac:dyDescent="0.35">
      <c r="B208" s="8" t="s">
        <v>2318</v>
      </c>
      <c r="C208" s="57" t="s">
        <v>41</v>
      </c>
      <c r="D208" s="54" t="s">
        <v>2319</v>
      </c>
      <c r="E208" s="6" t="s">
        <v>618</v>
      </c>
      <c r="F208" s="19">
        <v>1250</v>
      </c>
      <c r="G208" s="24">
        <v>12471.45</v>
      </c>
      <c r="H208" s="24">
        <v>0.39</v>
      </c>
      <c r="I208" s="31">
        <v>7.8799000000000001</v>
      </c>
      <c r="J208" s="31"/>
      <c r="K208" s="35" t="s">
        <v>593</v>
      </c>
    </row>
    <row r="209" spans="2:11" x14ac:dyDescent="0.35">
      <c r="B209" s="8" t="s">
        <v>1897</v>
      </c>
      <c r="C209" s="57" t="s">
        <v>1286</v>
      </c>
      <c r="D209" s="54" t="s">
        <v>1898</v>
      </c>
      <c r="E209" s="6" t="s">
        <v>635</v>
      </c>
      <c r="F209" s="19">
        <v>1250</v>
      </c>
      <c r="G209" s="24">
        <v>12455.4</v>
      </c>
      <c r="H209" s="24">
        <v>0.39</v>
      </c>
      <c r="I209" s="31">
        <v>7.8</v>
      </c>
      <c r="J209" s="31"/>
      <c r="K209" s="35"/>
    </row>
    <row r="210" spans="2:11" x14ac:dyDescent="0.35">
      <c r="B210" s="8" t="s">
        <v>2320</v>
      </c>
      <c r="C210" s="57" t="s">
        <v>223</v>
      </c>
      <c r="D210" s="54" t="s">
        <v>2321</v>
      </c>
      <c r="E210" s="6" t="s">
        <v>601</v>
      </c>
      <c r="F210" s="19">
        <v>10500</v>
      </c>
      <c r="G210" s="24">
        <v>10494.91</v>
      </c>
      <c r="H210" s="24">
        <v>0.33</v>
      </c>
      <c r="I210" s="31">
        <v>8.3350000000000009</v>
      </c>
      <c r="J210" s="31"/>
      <c r="K210" s="35" t="s">
        <v>593</v>
      </c>
    </row>
    <row r="211" spans="2:11" x14ac:dyDescent="0.35">
      <c r="B211" s="8" t="s">
        <v>2322</v>
      </c>
      <c r="C211" s="57" t="s">
        <v>623</v>
      </c>
      <c r="D211" s="54" t="s">
        <v>2323</v>
      </c>
      <c r="E211" s="6" t="s">
        <v>618</v>
      </c>
      <c r="F211" s="19">
        <v>1000</v>
      </c>
      <c r="G211" s="24">
        <v>9966.23</v>
      </c>
      <c r="H211" s="24">
        <v>0.31</v>
      </c>
      <c r="I211" s="31">
        <v>7.7450000000000001</v>
      </c>
      <c r="J211" s="31"/>
      <c r="K211" s="35" t="s">
        <v>593</v>
      </c>
    </row>
    <row r="212" spans="2:11" x14ac:dyDescent="0.35">
      <c r="B212" s="8" t="s">
        <v>1873</v>
      </c>
      <c r="C212" s="57" t="s">
        <v>637</v>
      </c>
      <c r="D212" s="54" t="s">
        <v>1874</v>
      </c>
      <c r="E212" s="6" t="s">
        <v>618</v>
      </c>
      <c r="F212" s="19">
        <v>950</v>
      </c>
      <c r="G212" s="24">
        <v>9351.33</v>
      </c>
      <c r="H212" s="24">
        <v>0.28999999999999998</v>
      </c>
      <c r="I212" s="31">
        <v>7.73</v>
      </c>
      <c r="J212" s="31"/>
      <c r="K212" s="35"/>
    </row>
    <row r="213" spans="2:11" x14ac:dyDescent="0.35">
      <c r="B213" s="8" t="s">
        <v>598</v>
      </c>
      <c r="C213" s="57" t="s">
        <v>599</v>
      </c>
      <c r="D213" s="54" t="s">
        <v>600</v>
      </c>
      <c r="E213" s="6" t="s">
        <v>601</v>
      </c>
      <c r="F213" s="19">
        <v>750</v>
      </c>
      <c r="G213" s="24">
        <v>7513.3</v>
      </c>
      <c r="H213" s="24">
        <v>0.23</v>
      </c>
      <c r="I213" s="31">
        <v>8.3399000000000001</v>
      </c>
      <c r="J213" s="31"/>
      <c r="K213" s="35"/>
    </row>
    <row r="214" spans="2:11" x14ac:dyDescent="0.35">
      <c r="B214" s="8" t="s">
        <v>2324</v>
      </c>
      <c r="C214" s="57" t="s">
        <v>637</v>
      </c>
      <c r="D214" s="54" t="s">
        <v>2325</v>
      </c>
      <c r="E214" s="6" t="s">
        <v>635</v>
      </c>
      <c r="F214" s="19">
        <v>7500</v>
      </c>
      <c r="G214" s="24">
        <v>7513.25</v>
      </c>
      <c r="H214" s="24">
        <v>0.23</v>
      </c>
      <c r="I214" s="31">
        <v>7.6</v>
      </c>
      <c r="J214" s="31"/>
      <c r="K214" s="35" t="s">
        <v>593</v>
      </c>
    </row>
    <row r="215" spans="2:11" x14ac:dyDescent="0.35">
      <c r="B215" s="8" t="s">
        <v>1207</v>
      </c>
      <c r="C215" s="57" t="s">
        <v>1208</v>
      </c>
      <c r="D215" s="54" t="s">
        <v>1209</v>
      </c>
      <c r="E215" s="6" t="s">
        <v>618</v>
      </c>
      <c r="F215" s="19">
        <v>750</v>
      </c>
      <c r="G215" s="24">
        <v>7485.53</v>
      </c>
      <c r="H215" s="24">
        <v>0.23</v>
      </c>
      <c r="I215" s="31">
        <v>7.6201999999999996</v>
      </c>
      <c r="J215" s="31"/>
      <c r="K215" s="35" t="s">
        <v>593</v>
      </c>
    </row>
    <row r="216" spans="2:11" x14ac:dyDescent="0.35">
      <c r="B216" s="8" t="s">
        <v>1895</v>
      </c>
      <c r="C216" s="57" t="s">
        <v>41</v>
      </c>
      <c r="D216" s="54" t="s">
        <v>1896</v>
      </c>
      <c r="E216" s="6" t="s">
        <v>618</v>
      </c>
      <c r="F216" s="19">
        <v>6500</v>
      </c>
      <c r="G216" s="24">
        <v>6491.69</v>
      </c>
      <c r="H216" s="24">
        <v>0.2</v>
      </c>
      <c r="I216" s="31">
        <v>7.8550000000000004</v>
      </c>
      <c r="J216" s="31"/>
      <c r="K216" s="35"/>
    </row>
    <row r="217" spans="2:11" x14ac:dyDescent="0.35">
      <c r="B217" s="8" t="s">
        <v>2326</v>
      </c>
      <c r="C217" s="57" t="s">
        <v>637</v>
      </c>
      <c r="D217" s="54" t="s">
        <v>2327</v>
      </c>
      <c r="E217" s="6" t="s">
        <v>635</v>
      </c>
      <c r="F217" s="19">
        <v>5000</v>
      </c>
      <c r="G217" s="24">
        <v>4996.1000000000004</v>
      </c>
      <c r="H217" s="24">
        <v>0.16</v>
      </c>
      <c r="I217" s="31">
        <v>7.75</v>
      </c>
      <c r="J217" s="31"/>
      <c r="K217" s="35" t="s">
        <v>593</v>
      </c>
    </row>
    <row r="218" spans="2:11" x14ac:dyDescent="0.35">
      <c r="B218" s="8" t="s">
        <v>1870</v>
      </c>
      <c r="C218" s="57" t="s">
        <v>1264</v>
      </c>
      <c r="D218" s="54" t="s">
        <v>1871</v>
      </c>
      <c r="E218" s="6" t="s">
        <v>1872</v>
      </c>
      <c r="F218" s="19">
        <v>500</v>
      </c>
      <c r="G218" s="24">
        <v>4984.3100000000004</v>
      </c>
      <c r="H218" s="24">
        <v>0.15</v>
      </c>
      <c r="I218" s="31">
        <v>7.8849</v>
      </c>
      <c r="J218" s="31"/>
      <c r="K218" s="35" t="s">
        <v>593</v>
      </c>
    </row>
    <row r="219" spans="2:11" x14ac:dyDescent="0.35">
      <c r="B219" s="8" t="s">
        <v>2328</v>
      </c>
      <c r="C219" s="57" t="s">
        <v>637</v>
      </c>
      <c r="D219" s="54" t="s">
        <v>2329</v>
      </c>
      <c r="E219" s="6" t="s">
        <v>618</v>
      </c>
      <c r="F219" s="19">
        <v>450</v>
      </c>
      <c r="G219" s="24">
        <v>4503.5600000000004</v>
      </c>
      <c r="H219" s="24">
        <v>0.14000000000000001</v>
      </c>
      <c r="I219" s="31">
        <v>7.7637</v>
      </c>
      <c r="J219" s="31"/>
      <c r="K219" s="35"/>
    </row>
    <row r="220" spans="2:11" x14ac:dyDescent="0.35">
      <c r="B220" s="8" t="s">
        <v>2330</v>
      </c>
      <c r="C220" s="57" t="s">
        <v>623</v>
      </c>
      <c r="D220" s="54" t="s">
        <v>2331</v>
      </c>
      <c r="E220" s="6" t="s">
        <v>635</v>
      </c>
      <c r="F220" s="19">
        <v>350</v>
      </c>
      <c r="G220" s="24">
        <v>3484.86</v>
      </c>
      <c r="H220" s="24">
        <v>0.11</v>
      </c>
      <c r="I220" s="31">
        <v>7.7450000000000001</v>
      </c>
      <c r="J220" s="31"/>
      <c r="K220" s="35" t="s">
        <v>593</v>
      </c>
    </row>
    <row r="221" spans="2:11" x14ac:dyDescent="0.35">
      <c r="B221" s="8" t="s">
        <v>2332</v>
      </c>
      <c r="C221" s="57" t="s">
        <v>223</v>
      </c>
      <c r="D221" s="54" t="s">
        <v>2333</v>
      </c>
      <c r="E221" s="6" t="s">
        <v>628</v>
      </c>
      <c r="F221" s="19">
        <v>3000</v>
      </c>
      <c r="G221" s="24">
        <v>3007.96</v>
      </c>
      <c r="H221" s="24">
        <v>0.09</v>
      </c>
      <c r="I221" s="31">
        <v>8.3550000000000004</v>
      </c>
      <c r="J221" s="31"/>
      <c r="K221" s="35" t="s">
        <v>593</v>
      </c>
    </row>
    <row r="222" spans="2:11" x14ac:dyDescent="0.35">
      <c r="B222" s="8" t="s">
        <v>2334</v>
      </c>
      <c r="C222" s="57" t="s">
        <v>1208</v>
      </c>
      <c r="D222" s="54" t="s">
        <v>2335</v>
      </c>
      <c r="E222" s="6" t="s">
        <v>618</v>
      </c>
      <c r="F222" s="19">
        <v>2500</v>
      </c>
      <c r="G222" s="24">
        <v>2504.54</v>
      </c>
      <c r="H222" s="24">
        <v>0.08</v>
      </c>
      <c r="I222" s="31">
        <v>7.6</v>
      </c>
      <c r="J222" s="31"/>
      <c r="K222" s="35" t="s">
        <v>593</v>
      </c>
    </row>
    <row r="223" spans="2:11" x14ac:dyDescent="0.35">
      <c r="C223" s="58" t="s">
        <v>175</v>
      </c>
      <c r="D223" s="54"/>
      <c r="E223" s="6"/>
      <c r="F223" s="19"/>
      <c r="G223" s="25">
        <v>308719.18</v>
      </c>
      <c r="H223" s="25">
        <v>9.59</v>
      </c>
      <c r="I223" s="31"/>
      <c r="J223" s="31"/>
      <c r="K223" s="35"/>
    </row>
    <row r="224" spans="2:11" x14ac:dyDescent="0.35">
      <c r="C224" s="57"/>
      <c r="D224" s="54"/>
      <c r="E224" s="6"/>
      <c r="F224" s="19"/>
      <c r="G224" s="24"/>
      <c r="H224" s="24"/>
      <c r="I224" s="31"/>
      <c r="J224" s="31"/>
      <c r="K224" s="35"/>
    </row>
    <row r="225" spans="1:11" x14ac:dyDescent="0.35">
      <c r="C225" s="58" t="s">
        <v>7</v>
      </c>
      <c r="D225" s="54"/>
      <c r="E225" s="6"/>
      <c r="F225" s="19"/>
      <c r="G225" s="24" t="s">
        <v>2</v>
      </c>
      <c r="H225" s="24" t="s">
        <v>2</v>
      </c>
      <c r="I225" s="31"/>
      <c r="J225" s="31"/>
      <c r="K225" s="35"/>
    </row>
    <row r="226" spans="1:11" x14ac:dyDescent="0.35">
      <c r="C226" s="57"/>
      <c r="D226" s="54"/>
      <c r="E226" s="6"/>
      <c r="F226" s="19"/>
      <c r="G226" s="24"/>
      <c r="H226" s="24"/>
      <c r="I226" s="31"/>
      <c r="J226" s="31"/>
      <c r="K226" s="35"/>
    </row>
    <row r="227" spans="1:11" x14ac:dyDescent="0.35">
      <c r="C227" s="58" t="s">
        <v>8</v>
      </c>
      <c r="D227" s="54"/>
      <c r="E227" s="6"/>
      <c r="F227" s="19"/>
      <c r="G227" s="24" t="s">
        <v>2</v>
      </c>
      <c r="H227" s="24" t="s">
        <v>2</v>
      </c>
      <c r="I227" s="31"/>
      <c r="J227" s="31"/>
      <c r="K227" s="35"/>
    </row>
    <row r="228" spans="1:11" x14ac:dyDescent="0.35">
      <c r="C228" s="57"/>
      <c r="D228" s="54"/>
      <c r="E228" s="6"/>
      <c r="F228" s="19"/>
      <c r="G228" s="24"/>
      <c r="H228" s="24"/>
      <c r="I228" s="31"/>
      <c r="J228" s="31"/>
      <c r="K228" s="35"/>
    </row>
    <row r="229" spans="1:11" x14ac:dyDescent="0.35">
      <c r="C229" s="58" t="s">
        <v>9</v>
      </c>
      <c r="D229" s="54"/>
      <c r="E229" s="6"/>
      <c r="F229" s="19"/>
      <c r="G229" s="24" t="s">
        <v>2</v>
      </c>
      <c r="H229" s="24" t="s">
        <v>2</v>
      </c>
      <c r="I229" s="31"/>
      <c r="J229" s="31"/>
      <c r="K229" s="35"/>
    </row>
    <row r="230" spans="1:11" x14ac:dyDescent="0.35">
      <c r="C230" s="57"/>
      <c r="D230" s="54"/>
      <c r="E230" s="6"/>
      <c r="F230" s="19"/>
      <c r="G230" s="24"/>
      <c r="H230" s="24"/>
      <c r="I230" s="31"/>
      <c r="J230" s="31"/>
      <c r="K230" s="35"/>
    </row>
    <row r="231" spans="1:11" x14ac:dyDescent="0.35">
      <c r="C231" s="58" t="s">
        <v>10</v>
      </c>
      <c r="D231" s="54"/>
      <c r="E231" s="6"/>
      <c r="F231" s="19"/>
      <c r="G231" s="24" t="s">
        <v>2</v>
      </c>
      <c r="H231" s="24" t="s">
        <v>2</v>
      </c>
      <c r="I231" s="31"/>
      <c r="J231" s="31"/>
      <c r="K231" s="35"/>
    </row>
    <row r="232" spans="1:11" x14ac:dyDescent="0.35">
      <c r="C232" s="57"/>
      <c r="D232" s="54"/>
      <c r="E232" s="6"/>
      <c r="F232" s="19"/>
      <c r="G232" s="24"/>
      <c r="H232" s="24"/>
      <c r="I232" s="31"/>
      <c r="J232" s="31"/>
      <c r="K232" s="35"/>
    </row>
    <row r="233" spans="1:11" x14ac:dyDescent="0.35">
      <c r="A233" s="10"/>
      <c r="B233" s="28"/>
      <c r="C233" s="58" t="s">
        <v>11</v>
      </c>
      <c r="D233" s="54"/>
      <c r="E233" s="6"/>
      <c r="F233" s="19"/>
      <c r="G233" s="24"/>
      <c r="H233" s="24"/>
      <c r="I233" s="31"/>
      <c r="J233" s="31"/>
      <c r="K233" s="35"/>
    </row>
    <row r="234" spans="1:11" x14ac:dyDescent="0.35">
      <c r="C234" s="59" t="s">
        <v>13</v>
      </c>
      <c r="D234" s="54"/>
      <c r="E234" s="6"/>
      <c r="F234" s="19"/>
      <c r="G234" s="24"/>
      <c r="H234" s="24"/>
      <c r="I234" s="31"/>
      <c r="J234" s="31"/>
      <c r="K234" s="35"/>
    </row>
    <row r="235" spans="1:11" x14ac:dyDescent="0.35">
      <c r="B235" s="8" t="s">
        <v>2336</v>
      </c>
      <c r="C235" s="57" t="s">
        <v>599</v>
      </c>
      <c r="D235" s="54" t="s">
        <v>2337</v>
      </c>
      <c r="E235" s="6" t="s">
        <v>733</v>
      </c>
      <c r="F235" s="19">
        <v>7900</v>
      </c>
      <c r="G235" s="24">
        <v>37540.17</v>
      </c>
      <c r="H235" s="24">
        <v>1.17</v>
      </c>
      <c r="I235" s="31">
        <v>8.2850000000000001</v>
      </c>
      <c r="J235" s="31"/>
      <c r="K235" s="35" t="s">
        <v>593</v>
      </c>
    </row>
    <row r="236" spans="1:11" x14ac:dyDescent="0.35">
      <c r="B236" s="8" t="s">
        <v>2338</v>
      </c>
      <c r="C236" s="57" t="s">
        <v>1931</v>
      </c>
      <c r="D236" s="54" t="s">
        <v>2339</v>
      </c>
      <c r="E236" s="6" t="s">
        <v>733</v>
      </c>
      <c r="F236" s="19">
        <v>5000</v>
      </c>
      <c r="G236" s="24">
        <v>24603.25</v>
      </c>
      <c r="H236" s="24">
        <v>0.76</v>
      </c>
      <c r="I236" s="31">
        <v>7.7449000000000003</v>
      </c>
      <c r="J236" s="31"/>
      <c r="K236" s="35" t="s">
        <v>593</v>
      </c>
    </row>
    <row r="237" spans="1:11" x14ac:dyDescent="0.35">
      <c r="B237" s="8" t="s">
        <v>2340</v>
      </c>
      <c r="C237" s="57" t="s">
        <v>616</v>
      </c>
      <c r="D237" s="54" t="s">
        <v>2341</v>
      </c>
      <c r="E237" s="6" t="s">
        <v>733</v>
      </c>
      <c r="F237" s="19">
        <v>3000</v>
      </c>
      <c r="G237" s="24">
        <v>14643.5</v>
      </c>
      <c r="H237" s="24">
        <v>0.46</v>
      </c>
      <c r="I237" s="31">
        <v>7.5949999999999998</v>
      </c>
      <c r="J237" s="31"/>
      <c r="K237" s="35" t="s">
        <v>593</v>
      </c>
    </row>
    <row r="238" spans="1:11" x14ac:dyDescent="0.35">
      <c r="B238" s="8" t="s">
        <v>2342</v>
      </c>
      <c r="C238" s="57" t="s">
        <v>2343</v>
      </c>
      <c r="D238" s="54" t="s">
        <v>2344</v>
      </c>
      <c r="E238" s="6" t="s">
        <v>733</v>
      </c>
      <c r="F238" s="19">
        <v>2400</v>
      </c>
      <c r="G238" s="24">
        <v>11950.84</v>
      </c>
      <c r="H238" s="24">
        <v>0.37</v>
      </c>
      <c r="I238" s="31">
        <v>7.5087000000000002</v>
      </c>
      <c r="J238" s="31"/>
      <c r="K238" s="35" t="s">
        <v>593</v>
      </c>
    </row>
    <row r="239" spans="1:11" x14ac:dyDescent="0.35">
      <c r="B239" s="8" t="s">
        <v>1616</v>
      </c>
      <c r="C239" s="57" t="s">
        <v>223</v>
      </c>
      <c r="D239" s="54" t="s">
        <v>1617</v>
      </c>
      <c r="E239" s="6" t="s">
        <v>733</v>
      </c>
      <c r="F239" s="19">
        <v>1500</v>
      </c>
      <c r="G239" s="24">
        <v>7474.29</v>
      </c>
      <c r="H239" s="24">
        <v>0.23</v>
      </c>
      <c r="I239" s="31">
        <v>7.3853999999999997</v>
      </c>
      <c r="J239" s="31"/>
      <c r="K239" s="35" t="s">
        <v>593</v>
      </c>
    </row>
    <row r="240" spans="1:11" x14ac:dyDescent="0.35">
      <c r="C240" s="58" t="s">
        <v>175</v>
      </c>
      <c r="D240" s="54"/>
      <c r="E240" s="6"/>
      <c r="F240" s="19"/>
      <c r="G240" s="25">
        <v>96212.05</v>
      </c>
      <c r="H240" s="25">
        <v>2.99</v>
      </c>
      <c r="I240" s="31"/>
      <c r="J240" s="31"/>
      <c r="K240" s="35"/>
    </row>
    <row r="241" spans="2:11" x14ac:dyDescent="0.35">
      <c r="C241" s="57"/>
      <c r="D241" s="54"/>
      <c r="E241" s="6"/>
      <c r="F241" s="19"/>
      <c r="G241" s="24"/>
      <c r="H241" s="24"/>
      <c r="I241" s="31"/>
      <c r="J241" s="31"/>
      <c r="K241" s="35"/>
    </row>
    <row r="242" spans="2:11" x14ac:dyDescent="0.35">
      <c r="C242" s="59" t="s">
        <v>14</v>
      </c>
      <c r="D242" s="54"/>
      <c r="E242" s="6"/>
      <c r="F242" s="19"/>
      <c r="G242" s="24"/>
      <c r="H242" s="24"/>
      <c r="I242" s="31"/>
      <c r="J242" s="31"/>
      <c r="K242" s="35"/>
    </row>
    <row r="243" spans="2:11" x14ac:dyDescent="0.35">
      <c r="B243" s="8" t="s">
        <v>2345</v>
      </c>
      <c r="C243" s="57" t="s">
        <v>1391</v>
      </c>
      <c r="D243" s="54" t="s">
        <v>2346</v>
      </c>
      <c r="E243" s="6" t="s">
        <v>1359</v>
      </c>
      <c r="F243" s="19">
        <v>4000</v>
      </c>
      <c r="G243" s="24">
        <v>19219.62</v>
      </c>
      <c r="H243" s="24">
        <v>0.6</v>
      </c>
      <c r="I243" s="31">
        <v>7.6001000000000003</v>
      </c>
      <c r="J243" s="31"/>
      <c r="K243" s="35"/>
    </row>
    <row r="244" spans="2:11" x14ac:dyDescent="0.35">
      <c r="B244" s="8" t="s">
        <v>1663</v>
      </c>
      <c r="C244" s="57" t="s">
        <v>41</v>
      </c>
      <c r="D244" s="54" t="s">
        <v>1664</v>
      </c>
      <c r="E244" s="6" t="s">
        <v>733</v>
      </c>
      <c r="F244" s="19">
        <v>3000</v>
      </c>
      <c r="G244" s="24">
        <v>14392.08</v>
      </c>
      <c r="H244" s="24">
        <v>0.45</v>
      </c>
      <c r="I244" s="31">
        <v>7.6325000000000003</v>
      </c>
      <c r="J244" s="31"/>
      <c r="K244" s="35" t="s">
        <v>593</v>
      </c>
    </row>
    <row r="245" spans="2:11" x14ac:dyDescent="0.35">
      <c r="B245" s="8" t="s">
        <v>2347</v>
      </c>
      <c r="C245" s="57" t="s">
        <v>1666</v>
      </c>
      <c r="D245" s="54" t="s">
        <v>2348</v>
      </c>
      <c r="E245" s="6" t="s">
        <v>733</v>
      </c>
      <c r="F245" s="19">
        <v>2000</v>
      </c>
      <c r="G245" s="24">
        <v>9680.19</v>
      </c>
      <c r="H245" s="24">
        <v>0.3</v>
      </c>
      <c r="I245" s="31">
        <v>7.7298999999999998</v>
      </c>
      <c r="J245" s="31"/>
      <c r="K245" s="35" t="s">
        <v>593</v>
      </c>
    </row>
    <row r="246" spans="2:11" x14ac:dyDescent="0.35">
      <c r="B246" s="8" t="s">
        <v>1633</v>
      </c>
      <c r="C246" s="57" t="s">
        <v>41</v>
      </c>
      <c r="D246" s="54" t="s">
        <v>1634</v>
      </c>
      <c r="E246" s="6" t="s">
        <v>733</v>
      </c>
      <c r="F246" s="19">
        <v>2000</v>
      </c>
      <c r="G246" s="24">
        <v>9333.6</v>
      </c>
      <c r="H246" s="24">
        <v>0.28999999999999998</v>
      </c>
      <c r="I246" s="31">
        <v>7.62</v>
      </c>
      <c r="J246" s="31"/>
      <c r="K246" s="35"/>
    </row>
    <row r="247" spans="2:11" x14ac:dyDescent="0.35">
      <c r="B247" s="8" t="s">
        <v>2349</v>
      </c>
      <c r="C247" s="57" t="s">
        <v>428</v>
      </c>
      <c r="D247" s="54" t="s">
        <v>2350</v>
      </c>
      <c r="E247" s="6" t="s">
        <v>733</v>
      </c>
      <c r="F247" s="19">
        <v>1000</v>
      </c>
      <c r="G247" s="24">
        <v>4712.5</v>
      </c>
      <c r="H247" s="24">
        <v>0.15</v>
      </c>
      <c r="I247" s="31">
        <v>7.6</v>
      </c>
      <c r="J247" s="31"/>
      <c r="K247" s="35" t="s">
        <v>593</v>
      </c>
    </row>
    <row r="248" spans="2:11" x14ac:dyDescent="0.35">
      <c r="C248" s="58" t="s">
        <v>175</v>
      </c>
      <c r="D248" s="54"/>
      <c r="E248" s="6"/>
      <c r="F248" s="19"/>
      <c r="G248" s="25">
        <v>57337.99</v>
      </c>
      <c r="H248" s="25">
        <v>1.79</v>
      </c>
      <c r="I248" s="31"/>
      <c r="J248" s="31"/>
      <c r="K248" s="35"/>
    </row>
    <row r="249" spans="2:11" x14ac:dyDescent="0.35">
      <c r="C249" s="57"/>
      <c r="D249" s="54"/>
      <c r="E249" s="6"/>
      <c r="F249" s="19"/>
      <c r="G249" s="24"/>
      <c r="H249" s="24"/>
      <c r="I249" s="31"/>
      <c r="J249" s="31"/>
      <c r="K249" s="35"/>
    </row>
    <row r="250" spans="2:11" x14ac:dyDescent="0.35">
      <c r="C250" s="59" t="s">
        <v>15</v>
      </c>
      <c r="D250" s="54"/>
      <c r="E250" s="6"/>
      <c r="F250" s="19"/>
      <c r="G250" s="24"/>
      <c r="H250" s="24"/>
      <c r="I250" s="31"/>
      <c r="J250" s="31"/>
      <c r="K250" s="35"/>
    </row>
    <row r="251" spans="2:11" x14ac:dyDescent="0.35">
      <c r="B251" s="8" t="s">
        <v>186</v>
      </c>
      <c r="C251" s="57" t="s">
        <v>187</v>
      </c>
      <c r="D251" s="54" t="s">
        <v>188</v>
      </c>
      <c r="E251" s="6" t="s">
        <v>189</v>
      </c>
      <c r="F251" s="19">
        <v>2300000</v>
      </c>
      <c r="G251" s="24">
        <v>2261.84</v>
      </c>
      <c r="H251" s="24">
        <v>7.0000000000000007E-2</v>
      </c>
      <c r="I251" s="31">
        <v>6.4154</v>
      </c>
      <c r="J251" s="31"/>
      <c r="K251" s="35"/>
    </row>
    <row r="252" spans="2:11" x14ac:dyDescent="0.35">
      <c r="C252" s="58" t="s">
        <v>175</v>
      </c>
      <c r="D252" s="54"/>
      <c r="E252" s="6"/>
      <c r="F252" s="19"/>
      <c r="G252" s="25">
        <v>2261.84</v>
      </c>
      <c r="H252" s="25">
        <v>7.0000000000000007E-2</v>
      </c>
      <c r="I252" s="31"/>
      <c r="J252" s="31"/>
      <c r="K252" s="35"/>
    </row>
    <row r="253" spans="2:11" x14ac:dyDescent="0.35">
      <c r="C253" s="57"/>
      <c r="D253" s="54"/>
      <c r="E253" s="6"/>
      <c r="F253" s="19"/>
      <c r="G253" s="24"/>
      <c r="H253" s="24"/>
      <c r="I253" s="31"/>
      <c r="J253" s="31"/>
      <c r="K253" s="35"/>
    </row>
    <row r="254" spans="2:11" x14ac:dyDescent="0.35">
      <c r="C254" s="58" t="s">
        <v>16</v>
      </c>
      <c r="D254" s="54"/>
      <c r="E254" s="6"/>
      <c r="F254" s="19"/>
      <c r="G254" s="24" t="s">
        <v>2</v>
      </c>
      <c r="H254" s="24" t="s">
        <v>2</v>
      </c>
      <c r="I254" s="31"/>
      <c r="J254" s="31"/>
      <c r="K254" s="35"/>
    </row>
    <row r="255" spans="2:11" x14ac:dyDescent="0.35">
      <c r="C255" s="57"/>
      <c r="D255" s="54"/>
      <c r="E255" s="6"/>
      <c r="F255" s="19"/>
      <c r="G255" s="24"/>
      <c r="H255" s="24"/>
      <c r="I255" s="31"/>
      <c r="J255" s="31"/>
      <c r="K255" s="35"/>
    </row>
    <row r="256" spans="2:11" x14ac:dyDescent="0.35">
      <c r="C256" s="58" t="s">
        <v>17</v>
      </c>
      <c r="D256" s="54"/>
      <c r="E256" s="6"/>
      <c r="F256" s="19"/>
      <c r="G256" s="24" t="s">
        <v>2</v>
      </c>
      <c r="H256" s="24" t="s">
        <v>2</v>
      </c>
      <c r="I256" s="31"/>
      <c r="J256" s="31"/>
      <c r="K256" s="35"/>
    </row>
    <row r="257" spans="1:11" x14ac:dyDescent="0.35">
      <c r="C257" s="57"/>
      <c r="D257" s="54"/>
      <c r="E257" s="6"/>
      <c r="F257" s="19"/>
      <c r="G257" s="24"/>
      <c r="H257" s="24"/>
      <c r="I257" s="31"/>
      <c r="J257" s="31"/>
      <c r="K257" s="35"/>
    </row>
    <row r="258" spans="1:11" x14ac:dyDescent="0.35">
      <c r="A258" s="10"/>
      <c r="B258" s="28"/>
      <c r="C258" s="58" t="s">
        <v>18</v>
      </c>
      <c r="D258" s="54"/>
      <c r="E258" s="6"/>
      <c r="F258" s="19"/>
      <c r="G258" s="24"/>
      <c r="H258" s="24"/>
      <c r="I258" s="31"/>
      <c r="J258" s="31"/>
      <c r="K258" s="35"/>
    </row>
    <row r="259" spans="1:11" x14ac:dyDescent="0.35">
      <c r="C259" s="59" t="s">
        <v>19</v>
      </c>
      <c r="D259" s="54"/>
      <c r="E259" s="6"/>
      <c r="F259" s="19"/>
      <c r="G259" s="24"/>
      <c r="H259" s="24"/>
      <c r="I259" s="31"/>
      <c r="J259" s="31"/>
      <c r="K259" s="35"/>
    </row>
    <row r="260" spans="1:11" x14ac:dyDescent="0.35">
      <c r="B260" s="8" t="s">
        <v>2351</v>
      </c>
      <c r="C260" s="57" t="s">
        <v>4928</v>
      </c>
      <c r="D260" s="54" t="s">
        <v>2352</v>
      </c>
      <c r="E260" s="6" t="s">
        <v>215</v>
      </c>
      <c r="F260" s="19">
        <v>726722883.08800006</v>
      </c>
      <c r="G260" s="24">
        <v>314160.84999999998</v>
      </c>
      <c r="H260" s="24">
        <v>9.77</v>
      </c>
      <c r="I260" s="31"/>
      <c r="J260" s="31"/>
      <c r="K260" s="35"/>
    </row>
    <row r="261" spans="1:11" x14ac:dyDescent="0.35">
      <c r="B261" s="8" t="s">
        <v>2354</v>
      </c>
      <c r="C261" s="57" t="s">
        <v>4929</v>
      </c>
      <c r="D261" s="54" t="s">
        <v>2355</v>
      </c>
      <c r="E261" s="6" t="s">
        <v>215</v>
      </c>
      <c r="F261" s="19">
        <v>2904125.125</v>
      </c>
      <c r="G261" s="24">
        <v>102445.99</v>
      </c>
      <c r="H261" s="24">
        <v>3.18</v>
      </c>
      <c r="I261" s="31"/>
      <c r="J261" s="31"/>
      <c r="K261" s="35"/>
    </row>
    <row r="262" spans="1:11" x14ac:dyDescent="0.35">
      <c r="B262" s="8" t="s">
        <v>2356</v>
      </c>
      <c r="C262" s="57" t="s">
        <v>4930</v>
      </c>
      <c r="D262" s="54" t="s">
        <v>2357</v>
      </c>
      <c r="E262" s="6" t="s">
        <v>215</v>
      </c>
      <c r="F262" s="19">
        <v>1003541.779</v>
      </c>
      <c r="G262" s="24">
        <v>40433.32</v>
      </c>
      <c r="H262" s="24">
        <v>1.26</v>
      </c>
      <c r="I262" s="31"/>
      <c r="J262" s="31"/>
      <c r="K262" s="35"/>
    </row>
    <row r="263" spans="1:11" x14ac:dyDescent="0.35">
      <c r="B263" s="8" t="s">
        <v>2358</v>
      </c>
      <c r="C263" s="57" t="s">
        <v>4931</v>
      </c>
      <c r="D263" s="54" t="s">
        <v>2359</v>
      </c>
      <c r="E263" s="6" t="s">
        <v>215</v>
      </c>
      <c r="F263" s="19">
        <v>682356.46100000001</v>
      </c>
      <c r="G263" s="24">
        <v>40392.93</v>
      </c>
      <c r="H263" s="24">
        <v>1.26</v>
      </c>
      <c r="I263" s="31"/>
      <c r="J263" s="31"/>
      <c r="K263" s="35"/>
    </row>
    <row r="264" spans="1:11" x14ac:dyDescent="0.35">
      <c r="C264" s="58" t="s">
        <v>175</v>
      </c>
      <c r="D264" s="54"/>
      <c r="E264" s="6"/>
      <c r="F264" s="19"/>
      <c r="G264" s="25">
        <v>497433.09</v>
      </c>
      <c r="H264" s="25">
        <v>15.47</v>
      </c>
      <c r="I264" s="31"/>
      <c r="J264" s="31"/>
      <c r="K264" s="35"/>
    </row>
    <row r="265" spans="1:11" x14ac:dyDescent="0.35">
      <c r="C265" s="57"/>
      <c r="D265" s="54"/>
      <c r="E265" s="6"/>
      <c r="F265" s="19"/>
      <c r="G265" s="24"/>
      <c r="H265" s="24"/>
      <c r="I265" s="31"/>
      <c r="J265" s="31"/>
      <c r="K265" s="35"/>
    </row>
    <row r="266" spans="1:11" x14ac:dyDescent="0.35">
      <c r="C266" s="58" t="s">
        <v>20</v>
      </c>
      <c r="D266" s="54"/>
      <c r="E266" s="6"/>
      <c r="F266" s="19"/>
      <c r="G266" s="24" t="s">
        <v>2</v>
      </c>
      <c r="H266" s="24" t="s">
        <v>2</v>
      </c>
      <c r="I266" s="31"/>
      <c r="J266" s="31"/>
      <c r="K266" s="35"/>
    </row>
    <row r="267" spans="1:11" x14ac:dyDescent="0.35">
      <c r="C267" s="57"/>
      <c r="D267" s="54"/>
      <c r="E267" s="6"/>
      <c r="F267" s="19"/>
      <c r="G267" s="24"/>
      <c r="H267" s="24"/>
      <c r="I267" s="31"/>
      <c r="J267" s="31"/>
      <c r="K267" s="35"/>
    </row>
    <row r="268" spans="1:11" x14ac:dyDescent="0.35">
      <c r="C268" s="58" t="s">
        <v>21</v>
      </c>
      <c r="D268" s="54"/>
      <c r="E268" s="6"/>
      <c r="F268" s="19"/>
      <c r="G268" s="24" t="s">
        <v>2</v>
      </c>
      <c r="H268" s="24" t="s">
        <v>2</v>
      </c>
      <c r="I268" s="31"/>
      <c r="J268" s="31"/>
      <c r="K268" s="35"/>
    </row>
    <row r="269" spans="1:11" x14ac:dyDescent="0.35">
      <c r="C269" s="57"/>
      <c r="D269" s="54"/>
      <c r="E269" s="6"/>
      <c r="F269" s="19"/>
      <c r="G269" s="24"/>
      <c r="H269" s="24"/>
      <c r="I269" s="31"/>
      <c r="J269" s="31"/>
      <c r="K269" s="35"/>
    </row>
    <row r="270" spans="1:11" x14ac:dyDescent="0.35">
      <c r="C270" s="58" t="s">
        <v>22</v>
      </c>
      <c r="D270" s="54"/>
      <c r="E270" s="6"/>
      <c r="F270" s="19"/>
      <c r="G270" s="24" t="s">
        <v>2</v>
      </c>
      <c r="H270" s="24" t="s">
        <v>2</v>
      </c>
      <c r="I270" s="31"/>
      <c r="J270" s="31"/>
      <c r="K270" s="35"/>
    </row>
    <row r="271" spans="1:11" x14ac:dyDescent="0.35">
      <c r="C271" s="57"/>
      <c r="D271" s="54"/>
      <c r="E271" s="6"/>
      <c r="F271" s="19"/>
      <c r="G271" s="24"/>
      <c r="H271" s="24"/>
      <c r="I271" s="31"/>
      <c r="J271" s="31"/>
      <c r="K271" s="35"/>
    </row>
    <row r="272" spans="1:11" x14ac:dyDescent="0.35">
      <c r="C272" s="58" t="s">
        <v>23</v>
      </c>
      <c r="D272" s="54"/>
      <c r="E272" s="6"/>
      <c r="F272" s="19"/>
      <c r="G272" s="24" t="s">
        <v>2</v>
      </c>
      <c r="H272" s="24" t="s">
        <v>2</v>
      </c>
      <c r="I272" s="31"/>
      <c r="J272" s="31"/>
      <c r="K272" s="35"/>
    </row>
    <row r="273" spans="1:54" x14ac:dyDescent="0.35">
      <c r="C273" s="57"/>
      <c r="D273" s="54"/>
      <c r="E273" s="6"/>
      <c r="F273" s="19"/>
      <c r="G273" s="24"/>
      <c r="H273" s="24"/>
      <c r="I273" s="31"/>
      <c r="J273" s="31"/>
      <c r="K273" s="35"/>
    </row>
    <row r="274" spans="1:54" x14ac:dyDescent="0.35">
      <c r="C274" s="59" t="s">
        <v>24</v>
      </c>
      <c r="D274" s="54"/>
      <c r="E274" s="6"/>
      <c r="F274" s="19"/>
      <c r="G274" s="24"/>
      <c r="H274" s="24"/>
      <c r="I274" s="31"/>
      <c r="J274" s="31"/>
      <c r="K274" s="35"/>
    </row>
    <row r="275" spans="1:54" x14ac:dyDescent="0.35">
      <c r="B275" s="8" t="s">
        <v>190</v>
      </c>
      <c r="C275" s="57" t="s">
        <v>191</v>
      </c>
      <c r="D275" s="54"/>
      <c r="E275" s="6"/>
      <c r="F275" s="19"/>
      <c r="G275" s="24">
        <v>67983.58</v>
      </c>
      <c r="H275" s="24">
        <v>2.11</v>
      </c>
      <c r="I275" s="31"/>
      <c r="J275" s="31"/>
      <c r="K275" s="35"/>
    </row>
    <row r="276" spans="1:54" x14ac:dyDescent="0.35">
      <c r="C276" s="58" t="s">
        <v>175</v>
      </c>
      <c r="D276" s="54"/>
      <c r="E276" s="6"/>
      <c r="F276" s="19"/>
      <c r="G276" s="25">
        <v>67983.58</v>
      </c>
      <c r="H276" s="25">
        <v>2.11</v>
      </c>
      <c r="I276" s="31"/>
      <c r="J276" s="31"/>
      <c r="K276" s="35"/>
    </row>
    <row r="277" spans="1:54" x14ac:dyDescent="0.35">
      <c r="C277" s="57"/>
      <c r="D277" s="54"/>
      <c r="E277" s="6"/>
      <c r="F277" s="19"/>
      <c r="G277" s="24"/>
      <c r="H277" s="24"/>
      <c r="I277" s="31"/>
      <c r="J277" s="31"/>
      <c r="K277" s="35"/>
    </row>
    <row r="278" spans="1:54" x14ac:dyDescent="0.35">
      <c r="A278" s="10"/>
      <c r="B278" s="28"/>
      <c r="C278" s="58" t="s">
        <v>25</v>
      </c>
      <c r="D278" s="54"/>
      <c r="E278" s="6"/>
      <c r="F278" s="19"/>
      <c r="G278" s="24"/>
      <c r="H278" s="24"/>
      <c r="I278" s="31"/>
      <c r="J278" s="31"/>
      <c r="K278" s="35"/>
    </row>
    <row r="279" spans="1:54" s="2" customFormat="1" ht="13.5" x14ac:dyDescent="0.35">
      <c r="A279" s="28"/>
      <c r="B279" s="28"/>
      <c r="C279" s="57" t="s">
        <v>4926</v>
      </c>
      <c r="D279" s="54"/>
      <c r="E279" s="6"/>
      <c r="F279" s="19"/>
      <c r="G279" s="24">
        <v>10</v>
      </c>
      <c r="H279" s="24" t="s">
        <v>4927</v>
      </c>
      <c r="I279" s="31"/>
      <c r="J279" s="31"/>
      <c r="K279" s="35"/>
      <c r="L279" s="3"/>
      <c r="AI279" s="3"/>
      <c r="AV279" s="3"/>
      <c r="AX279" s="3"/>
      <c r="BB279" s="3"/>
    </row>
    <row r="280" spans="1:54" x14ac:dyDescent="0.35">
      <c r="B280" s="8"/>
      <c r="C280" s="57" t="s">
        <v>192</v>
      </c>
      <c r="D280" s="54"/>
      <c r="E280" s="6"/>
      <c r="F280" s="19"/>
      <c r="G280" s="24">
        <v>6208.49</v>
      </c>
      <c r="H280" s="24">
        <v>0.2</v>
      </c>
      <c r="I280" s="31"/>
      <c r="J280" s="31"/>
      <c r="K280" s="35"/>
    </row>
    <row r="281" spans="1:54" x14ac:dyDescent="0.35">
      <c r="C281" s="58" t="s">
        <v>175</v>
      </c>
      <c r="D281" s="54"/>
      <c r="E281" s="6"/>
      <c r="F281" s="19"/>
      <c r="G281" s="25">
        <v>6218.49</v>
      </c>
      <c r="H281" s="25">
        <v>0.2</v>
      </c>
      <c r="I281" s="31"/>
      <c r="J281" s="31"/>
      <c r="K281" s="35"/>
    </row>
    <row r="282" spans="1:54" x14ac:dyDescent="0.35">
      <c r="C282" s="57"/>
      <c r="D282" s="54"/>
      <c r="E282" s="6"/>
      <c r="F282" s="19"/>
      <c r="G282" s="24"/>
      <c r="H282" s="24"/>
      <c r="I282" s="31"/>
      <c r="J282" s="31"/>
      <c r="K282" s="35"/>
    </row>
    <row r="283" spans="1:54" x14ac:dyDescent="0.35">
      <c r="C283" s="60" t="s">
        <v>193</v>
      </c>
      <c r="D283" s="55"/>
      <c r="E283" s="5"/>
      <c r="F283" s="20"/>
      <c r="G283" s="26">
        <v>3217102.89</v>
      </c>
      <c r="H283" s="26">
        <v>100</v>
      </c>
      <c r="I283" s="32"/>
      <c r="J283" s="32"/>
      <c r="K283" s="36"/>
    </row>
    <row r="285" spans="1:54" s="50" customFormat="1" ht="15" x14ac:dyDescent="0.4">
      <c r="C285" s="50" t="s">
        <v>4704</v>
      </c>
      <c r="F285" s="51"/>
      <c r="G285" s="51"/>
      <c r="H285" s="51"/>
    </row>
    <row r="286" spans="1:54" s="42" customFormat="1" ht="27" x14ac:dyDescent="0.35">
      <c r="B286" s="43"/>
      <c r="C286" s="43" t="s">
        <v>4699</v>
      </c>
      <c r="D286" s="43" t="s">
        <v>4700</v>
      </c>
      <c r="E286" s="43" t="s">
        <v>4701</v>
      </c>
      <c r="F286" s="44" t="s">
        <v>34</v>
      </c>
      <c r="G286" s="45" t="s">
        <v>4702</v>
      </c>
      <c r="H286" s="44" t="s">
        <v>36</v>
      </c>
      <c r="I286" s="43" t="s">
        <v>39</v>
      </c>
    </row>
    <row r="287" spans="1:54" s="42" customFormat="1" ht="13.5" x14ac:dyDescent="0.35">
      <c r="B287" s="43"/>
      <c r="C287" s="43" t="s">
        <v>4707</v>
      </c>
      <c r="D287" s="43"/>
      <c r="E287" s="43"/>
      <c r="F287" s="44"/>
      <c r="G287" s="45"/>
      <c r="H287" s="44"/>
      <c r="I287" s="43"/>
    </row>
    <row r="288" spans="1:54" s="2" customFormat="1" ht="13.5" x14ac:dyDescent="0.35">
      <c r="B288" s="46">
        <v>2219254</v>
      </c>
      <c r="C288" s="46" t="s">
        <v>4733</v>
      </c>
      <c r="D288" s="46" t="s">
        <v>4706</v>
      </c>
      <c r="E288" s="46" t="s">
        <v>43</v>
      </c>
      <c r="F288" s="47">
        <v>-10278100</v>
      </c>
      <c r="G288" s="47">
        <v>-124498.6253</v>
      </c>
      <c r="H288" s="47">
        <v>-3.87</v>
      </c>
      <c r="I288" s="46"/>
    </row>
    <row r="289" spans="2:9" s="2" customFormat="1" ht="13.5" x14ac:dyDescent="0.35">
      <c r="B289" s="46">
        <v>2219263</v>
      </c>
      <c r="C289" s="46" t="s">
        <v>4719</v>
      </c>
      <c r="D289" s="46" t="s">
        <v>4706</v>
      </c>
      <c r="E289" s="46" t="s">
        <v>43</v>
      </c>
      <c r="F289" s="47">
        <v>-11959375</v>
      </c>
      <c r="G289" s="47">
        <v>-122153.05624999999</v>
      </c>
      <c r="H289" s="47">
        <v>-3.8</v>
      </c>
      <c r="I289" s="46"/>
    </row>
    <row r="290" spans="2:9" s="2" customFormat="1" ht="13.5" x14ac:dyDescent="0.35">
      <c r="B290" s="46">
        <v>2219116</v>
      </c>
      <c r="C290" s="46" t="s">
        <v>4708</v>
      </c>
      <c r="D290" s="46" t="s">
        <v>4706</v>
      </c>
      <c r="E290" s="46" t="s">
        <v>75</v>
      </c>
      <c r="F290" s="47">
        <v>-9978000</v>
      </c>
      <c r="G290" s="47">
        <v>-120384.57</v>
      </c>
      <c r="H290" s="47">
        <v>-3.74</v>
      </c>
      <c r="I290" s="46"/>
    </row>
    <row r="291" spans="2:9" s="2" customFormat="1" ht="13.5" x14ac:dyDescent="0.35">
      <c r="B291" s="46">
        <v>2219170</v>
      </c>
      <c r="C291" s="46" t="s">
        <v>4724</v>
      </c>
      <c r="D291" s="46" t="s">
        <v>4706</v>
      </c>
      <c r="E291" s="46" t="s">
        <v>43</v>
      </c>
      <c r="F291" s="47">
        <v>-10237500</v>
      </c>
      <c r="G291" s="47">
        <v>-70935.637499999997</v>
      </c>
      <c r="H291" s="47">
        <v>-2.2000000000000002</v>
      </c>
      <c r="I291" s="46"/>
    </row>
    <row r="292" spans="2:9" s="2" customFormat="1" ht="13.5" x14ac:dyDescent="0.35">
      <c r="B292" s="46">
        <v>2219137</v>
      </c>
      <c r="C292" s="46" t="s">
        <v>4705</v>
      </c>
      <c r="D292" s="46" t="s">
        <v>4706</v>
      </c>
      <c r="E292" s="46" t="s">
        <v>43</v>
      </c>
      <c r="F292" s="47">
        <v>-3669050</v>
      </c>
      <c r="G292" s="47">
        <v>-63768.089</v>
      </c>
      <c r="H292" s="47">
        <v>-1.98</v>
      </c>
      <c r="I292" s="46"/>
    </row>
    <row r="293" spans="2:9" s="2" customFormat="1" ht="13.5" x14ac:dyDescent="0.35">
      <c r="B293" s="46">
        <v>2219255</v>
      </c>
      <c r="C293" s="46" t="s">
        <v>4712</v>
      </c>
      <c r="D293" s="46" t="s">
        <v>4706</v>
      </c>
      <c r="E293" s="46" t="s">
        <v>67</v>
      </c>
      <c r="F293" s="47">
        <v>-9009550</v>
      </c>
      <c r="G293" s="47">
        <v>-56237.611100000002</v>
      </c>
      <c r="H293" s="47">
        <v>-1.75</v>
      </c>
      <c r="I293" s="46"/>
    </row>
    <row r="294" spans="2:9" s="2" customFormat="1" ht="13.5" x14ac:dyDescent="0.35">
      <c r="B294" s="46">
        <v>2219157</v>
      </c>
      <c r="C294" s="46" t="s">
        <v>4808</v>
      </c>
      <c r="D294" s="46" t="s">
        <v>4706</v>
      </c>
      <c r="E294" s="46" t="s">
        <v>100</v>
      </c>
      <c r="F294" s="47">
        <v>-13251200</v>
      </c>
      <c r="G294" s="47">
        <v>-52580.761599999998</v>
      </c>
      <c r="H294" s="47">
        <v>-1.63</v>
      </c>
      <c r="I294" s="46"/>
    </row>
    <row r="295" spans="2:9" s="2" customFormat="1" ht="13.5" x14ac:dyDescent="0.35">
      <c r="B295" s="46">
        <v>2219226</v>
      </c>
      <c r="C295" s="46" t="s">
        <v>4723</v>
      </c>
      <c r="D295" s="46" t="s">
        <v>4706</v>
      </c>
      <c r="E295" s="46" t="s">
        <v>50</v>
      </c>
      <c r="F295" s="47">
        <v>-1472450</v>
      </c>
      <c r="G295" s="47">
        <v>-51593.911775</v>
      </c>
      <c r="H295" s="47">
        <v>-1.6</v>
      </c>
      <c r="I295" s="46"/>
    </row>
    <row r="296" spans="2:9" s="2" customFormat="1" ht="13.5" x14ac:dyDescent="0.35">
      <c r="B296" s="46">
        <v>2219257</v>
      </c>
      <c r="C296" s="46" t="s">
        <v>4725</v>
      </c>
      <c r="D296" s="46" t="s">
        <v>4706</v>
      </c>
      <c r="E296" s="46" t="s">
        <v>50</v>
      </c>
      <c r="F296" s="47">
        <v>-2200000</v>
      </c>
      <c r="G296" s="47">
        <v>-37361.5</v>
      </c>
      <c r="H296" s="47">
        <v>-1.1599999999999999</v>
      </c>
      <c r="I296" s="46"/>
    </row>
    <row r="297" spans="2:9" s="2" customFormat="1" ht="13.5" x14ac:dyDescent="0.35">
      <c r="B297" s="46">
        <v>2219090</v>
      </c>
      <c r="C297" s="46" t="s">
        <v>4709</v>
      </c>
      <c r="D297" s="46" t="s">
        <v>4706</v>
      </c>
      <c r="E297" s="46" t="s">
        <v>43</v>
      </c>
      <c r="F297" s="47">
        <v>-1937600</v>
      </c>
      <c r="G297" s="47">
        <v>-37091.476799999997</v>
      </c>
      <c r="H297" s="47">
        <v>-1.1499999999999999</v>
      </c>
      <c r="I297" s="46"/>
    </row>
    <row r="298" spans="2:9" s="2" customFormat="1" ht="13.5" x14ac:dyDescent="0.35">
      <c r="B298" s="46">
        <v>2219215</v>
      </c>
      <c r="C298" s="46" t="s">
        <v>4809</v>
      </c>
      <c r="D298" s="46" t="s">
        <v>4706</v>
      </c>
      <c r="E298" s="46" t="s">
        <v>1056</v>
      </c>
      <c r="F298" s="47">
        <v>-14406750</v>
      </c>
      <c r="G298" s="47">
        <v>-35505.435375000001</v>
      </c>
      <c r="H298" s="47">
        <v>-1.1000000000000001</v>
      </c>
      <c r="I298" s="46"/>
    </row>
    <row r="299" spans="2:9" s="2" customFormat="1" ht="13.5" x14ac:dyDescent="0.35">
      <c r="B299" s="46">
        <v>2219247</v>
      </c>
      <c r="C299" s="46" t="s">
        <v>4718</v>
      </c>
      <c r="D299" s="46" t="s">
        <v>4706</v>
      </c>
      <c r="E299" s="46" t="s">
        <v>82</v>
      </c>
      <c r="F299" s="47">
        <v>-9528000</v>
      </c>
      <c r="G299" s="47">
        <v>-34543.764000000003</v>
      </c>
      <c r="H299" s="47">
        <v>-1.07</v>
      </c>
      <c r="I299" s="46"/>
    </row>
    <row r="300" spans="2:9" s="2" customFormat="1" ht="13.5" x14ac:dyDescent="0.35">
      <c r="B300" s="46">
        <v>2219133</v>
      </c>
      <c r="C300" s="46" t="s">
        <v>4741</v>
      </c>
      <c r="D300" s="46" t="s">
        <v>4706</v>
      </c>
      <c r="E300" s="46" t="s">
        <v>246</v>
      </c>
      <c r="F300" s="47">
        <v>-2152225</v>
      </c>
      <c r="G300" s="47">
        <v>-33990.089424999998</v>
      </c>
      <c r="H300" s="47">
        <v>-1.06</v>
      </c>
      <c r="I300" s="46"/>
    </row>
    <row r="301" spans="2:9" s="2" customFormat="1" ht="13.5" x14ac:dyDescent="0.35">
      <c r="B301" s="46">
        <v>2219087</v>
      </c>
      <c r="C301" s="46" t="s">
        <v>4761</v>
      </c>
      <c r="D301" s="46" t="s">
        <v>4706</v>
      </c>
      <c r="E301" s="46" t="s">
        <v>2004</v>
      </c>
      <c r="F301" s="47">
        <v>-8293800</v>
      </c>
      <c r="G301" s="47">
        <v>-32909.7984</v>
      </c>
      <c r="H301" s="47">
        <v>-1.02</v>
      </c>
      <c r="I301" s="46"/>
    </row>
    <row r="302" spans="2:9" s="2" customFormat="1" ht="13.5" x14ac:dyDescent="0.35">
      <c r="B302" s="46">
        <v>2219235</v>
      </c>
      <c r="C302" s="46" t="s">
        <v>4736</v>
      </c>
      <c r="D302" s="46" t="s">
        <v>4706</v>
      </c>
      <c r="E302" s="46" t="s">
        <v>43</v>
      </c>
      <c r="F302" s="47">
        <v>-3285500</v>
      </c>
      <c r="G302" s="47">
        <v>-32675.94025</v>
      </c>
      <c r="H302" s="47">
        <v>-1.02</v>
      </c>
      <c r="I302" s="46"/>
    </row>
    <row r="303" spans="2:9" s="2" customFormat="1" ht="13.5" x14ac:dyDescent="0.35">
      <c r="B303" s="46">
        <v>2219214</v>
      </c>
      <c r="C303" s="46" t="s">
        <v>4803</v>
      </c>
      <c r="D303" s="46" t="s">
        <v>4706</v>
      </c>
      <c r="E303" s="46" t="s">
        <v>82</v>
      </c>
      <c r="F303" s="47">
        <v>-7906600</v>
      </c>
      <c r="G303" s="47">
        <v>-28965.829099999999</v>
      </c>
      <c r="H303" s="47">
        <v>-0.9</v>
      </c>
      <c r="I303" s="46"/>
    </row>
    <row r="304" spans="2:9" s="2" customFormat="1" ht="13.5" x14ac:dyDescent="0.35">
      <c r="B304" s="46">
        <v>2219212</v>
      </c>
      <c r="C304" s="46" t="s">
        <v>4710</v>
      </c>
      <c r="D304" s="46" t="s">
        <v>4706</v>
      </c>
      <c r="E304" s="46" t="s">
        <v>246</v>
      </c>
      <c r="F304" s="47">
        <v>-8756700</v>
      </c>
      <c r="G304" s="47">
        <v>-28476.788400000001</v>
      </c>
      <c r="H304" s="47">
        <v>-0.89</v>
      </c>
      <c r="I304" s="46"/>
    </row>
    <row r="305" spans="2:9" s="2" customFormat="1" ht="13.5" x14ac:dyDescent="0.35">
      <c r="B305" s="46">
        <v>2219088</v>
      </c>
      <c r="C305" s="46" t="s">
        <v>4758</v>
      </c>
      <c r="D305" s="46" t="s">
        <v>4706</v>
      </c>
      <c r="E305" s="46" t="s">
        <v>123</v>
      </c>
      <c r="F305" s="47">
        <v>-572400</v>
      </c>
      <c r="G305" s="47">
        <v>-27857.849399999999</v>
      </c>
      <c r="H305" s="47">
        <v>-0.87</v>
      </c>
      <c r="I305" s="46"/>
    </row>
    <row r="306" spans="2:9" s="2" customFormat="1" ht="13.5" x14ac:dyDescent="0.35">
      <c r="B306" s="46">
        <v>2219222</v>
      </c>
      <c r="C306" s="46" t="s">
        <v>4790</v>
      </c>
      <c r="D306" s="46" t="s">
        <v>4706</v>
      </c>
      <c r="E306" s="46" t="s">
        <v>164</v>
      </c>
      <c r="F306" s="47">
        <v>-2606000</v>
      </c>
      <c r="G306" s="47">
        <v>-26370.114000000001</v>
      </c>
      <c r="H306" s="47">
        <v>-0.82</v>
      </c>
      <c r="I306" s="46"/>
    </row>
    <row r="307" spans="2:9" s="2" customFormat="1" ht="13.5" x14ac:dyDescent="0.35">
      <c r="B307" s="46">
        <v>2219168</v>
      </c>
      <c r="C307" s="46" t="s">
        <v>4716</v>
      </c>
      <c r="D307" s="46" t="s">
        <v>4706</v>
      </c>
      <c r="E307" s="46" t="s">
        <v>43</v>
      </c>
      <c r="F307" s="47">
        <v>-28520000</v>
      </c>
      <c r="G307" s="47">
        <v>-25049.116000000002</v>
      </c>
      <c r="H307" s="47">
        <v>-0.78</v>
      </c>
      <c r="I307" s="46"/>
    </row>
    <row r="308" spans="2:9" s="2" customFormat="1" ht="13.5" x14ac:dyDescent="0.35">
      <c r="B308" s="46">
        <v>2219218</v>
      </c>
      <c r="C308" s="46" t="s">
        <v>4754</v>
      </c>
      <c r="D308" s="46" t="s">
        <v>4706</v>
      </c>
      <c r="E308" s="46" t="s">
        <v>1080</v>
      </c>
      <c r="F308" s="47">
        <v>-1186200</v>
      </c>
      <c r="G308" s="47">
        <v>-24935.703300000001</v>
      </c>
      <c r="H308" s="47">
        <v>-0.78</v>
      </c>
      <c r="I308" s="46"/>
    </row>
    <row r="309" spans="2:9" s="2" customFormat="1" ht="13.5" x14ac:dyDescent="0.35">
      <c r="B309" s="46">
        <v>2219143</v>
      </c>
      <c r="C309" s="46" t="s">
        <v>4760</v>
      </c>
      <c r="D309" s="46" t="s">
        <v>4706</v>
      </c>
      <c r="E309" s="46" t="s">
        <v>50</v>
      </c>
      <c r="F309" s="47">
        <v>-1551200</v>
      </c>
      <c r="G309" s="47">
        <v>-24545.413199999999</v>
      </c>
      <c r="H309" s="47">
        <v>-0.76</v>
      </c>
      <c r="I309" s="46"/>
    </row>
    <row r="310" spans="2:9" s="2" customFormat="1" ht="13.5" x14ac:dyDescent="0.35">
      <c r="B310" s="46">
        <v>2219107</v>
      </c>
      <c r="C310" s="46" t="s">
        <v>4730</v>
      </c>
      <c r="D310" s="46" t="s">
        <v>4706</v>
      </c>
      <c r="E310" s="46" t="s">
        <v>1056</v>
      </c>
      <c r="F310" s="47">
        <v>-735900</v>
      </c>
      <c r="G310" s="47">
        <v>-22865.1489</v>
      </c>
      <c r="H310" s="47">
        <v>-0.71</v>
      </c>
      <c r="I310" s="46"/>
    </row>
    <row r="311" spans="2:9" s="2" customFormat="1" ht="13.5" x14ac:dyDescent="0.35">
      <c r="B311" s="46">
        <v>2219290</v>
      </c>
      <c r="C311" s="46" t="s">
        <v>4810</v>
      </c>
      <c r="D311" s="46" t="s">
        <v>4706</v>
      </c>
      <c r="E311" s="46" t="s">
        <v>82</v>
      </c>
      <c r="F311" s="47">
        <v>-10784400</v>
      </c>
      <c r="G311" s="47">
        <v>-22523.219400000002</v>
      </c>
      <c r="H311" s="47">
        <v>-0.7</v>
      </c>
      <c r="I311" s="46"/>
    </row>
    <row r="312" spans="2:9" s="2" customFormat="1" ht="13.5" x14ac:dyDescent="0.35">
      <c r="B312" s="46">
        <v>2219112</v>
      </c>
      <c r="C312" s="46" t="s">
        <v>4739</v>
      </c>
      <c r="D312" s="46" t="s">
        <v>4706</v>
      </c>
      <c r="E312" s="46" t="s">
        <v>71</v>
      </c>
      <c r="F312" s="47">
        <v>-218950</v>
      </c>
      <c r="G312" s="47">
        <v>-22317.026125</v>
      </c>
      <c r="H312" s="47">
        <v>-0.69</v>
      </c>
      <c r="I312" s="46"/>
    </row>
    <row r="313" spans="2:9" s="2" customFormat="1" ht="13.5" x14ac:dyDescent="0.35">
      <c r="B313" s="46">
        <v>2219190</v>
      </c>
      <c r="C313" s="46" t="s">
        <v>4715</v>
      </c>
      <c r="D313" s="46" t="s">
        <v>4706</v>
      </c>
      <c r="E313" s="46" t="s">
        <v>157</v>
      </c>
      <c r="F313" s="47">
        <v>-3334650</v>
      </c>
      <c r="G313" s="47">
        <v>-21250.057124999999</v>
      </c>
      <c r="H313" s="47">
        <v>-0.66</v>
      </c>
      <c r="I313" s="46"/>
    </row>
    <row r="314" spans="2:9" s="2" customFormat="1" ht="13.5" x14ac:dyDescent="0.35">
      <c r="B314" s="46">
        <v>2219256</v>
      </c>
      <c r="C314" s="46" t="s">
        <v>4764</v>
      </c>
      <c r="D314" s="46" t="s">
        <v>4706</v>
      </c>
      <c r="E314" s="46" t="s">
        <v>341</v>
      </c>
      <c r="F314" s="47">
        <v>-13493700</v>
      </c>
      <c r="G314" s="47">
        <v>-21124.387350000001</v>
      </c>
      <c r="H314" s="47">
        <v>-0.66</v>
      </c>
      <c r="I314" s="46"/>
    </row>
    <row r="315" spans="2:9" s="2" customFormat="1" ht="13.5" x14ac:dyDescent="0.35">
      <c r="B315" s="46">
        <v>2219110</v>
      </c>
      <c r="C315" s="46" t="s">
        <v>4811</v>
      </c>
      <c r="D315" s="46" t="s">
        <v>4706</v>
      </c>
      <c r="E315" s="46" t="s">
        <v>157</v>
      </c>
      <c r="F315" s="47">
        <v>-1056150</v>
      </c>
      <c r="G315" s="47">
        <v>-20512.545300000002</v>
      </c>
      <c r="H315" s="47">
        <v>-0.64</v>
      </c>
      <c r="I315" s="46"/>
    </row>
    <row r="316" spans="2:9" s="2" customFormat="1" ht="13.5" x14ac:dyDescent="0.35">
      <c r="B316" s="46">
        <v>2219159</v>
      </c>
      <c r="C316" s="46" t="s">
        <v>4738</v>
      </c>
      <c r="D316" s="46" t="s">
        <v>4706</v>
      </c>
      <c r="E316" s="46" t="s">
        <v>150</v>
      </c>
      <c r="F316" s="47">
        <v>-639450</v>
      </c>
      <c r="G316" s="47">
        <v>-19791.61695</v>
      </c>
      <c r="H316" s="47">
        <v>-0.62</v>
      </c>
      <c r="I316" s="46"/>
    </row>
    <row r="317" spans="2:9" s="2" customFormat="1" ht="13.5" x14ac:dyDescent="0.35">
      <c r="B317" s="46">
        <v>2219083</v>
      </c>
      <c r="C317" s="46" t="s">
        <v>4781</v>
      </c>
      <c r="D317" s="46" t="s">
        <v>4706</v>
      </c>
      <c r="E317" s="46" t="s">
        <v>82</v>
      </c>
      <c r="F317" s="47">
        <v>-219500</v>
      </c>
      <c r="G317" s="47">
        <v>-18826.624749999999</v>
      </c>
      <c r="H317" s="47">
        <v>-0.59</v>
      </c>
      <c r="I317" s="46"/>
    </row>
    <row r="318" spans="2:9" s="2" customFormat="1" ht="13.5" x14ac:dyDescent="0.35">
      <c r="B318" s="46">
        <v>2219199</v>
      </c>
      <c r="C318" s="46" t="s">
        <v>4721</v>
      </c>
      <c r="D318" s="46" t="s">
        <v>4706</v>
      </c>
      <c r="E318" s="46" t="s">
        <v>119</v>
      </c>
      <c r="F318" s="47">
        <v>-5516100</v>
      </c>
      <c r="G318" s="47">
        <v>-18765.772199999999</v>
      </c>
      <c r="H318" s="47">
        <v>-0.57999999999999996</v>
      </c>
      <c r="I318" s="46"/>
    </row>
    <row r="319" spans="2:9" s="2" customFormat="1" ht="13.5" x14ac:dyDescent="0.35">
      <c r="B319" s="46">
        <v>2219096</v>
      </c>
      <c r="C319" s="46" t="s">
        <v>4812</v>
      </c>
      <c r="D319" s="46" t="s">
        <v>4706</v>
      </c>
      <c r="E319" s="46" t="s">
        <v>43</v>
      </c>
      <c r="F319" s="47">
        <v>-31747500</v>
      </c>
      <c r="G319" s="47">
        <v>-18661.180499999999</v>
      </c>
      <c r="H319" s="47">
        <v>-0.57999999999999996</v>
      </c>
      <c r="I319" s="46"/>
    </row>
    <row r="320" spans="2:9" s="2" customFormat="1" ht="13.5" x14ac:dyDescent="0.35">
      <c r="B320" s="46">
        <v>2219216</v>
      </c>
      <c r="C320" s="46" t="s">
        <v>4798</v>
      </c>
      <c r="D320" s="46" t="s">
        <v>4706</v>
      </c>
      <c r="E320" s="46" t="s">
        <v>50</v>
      </c>
      <c r="F320" s="47">
        <v>-249450</v>
      </c>
      <c r="G320" s="47">
        <v>-18408.536925</v>
      </c>
      <c r="H320" s="47">
        <v>-0.56999999999999995</v>
      </c>
      <c r="I320" s="46"/>
    </row>
    <row r="321" spans="2:9" s="2" customFormat="1" ht="13.5" x14ac:dyDescent="0.35">
      <c r="B321" s="46">
        <v>2219108</v>
      </c>
      <c r="C321" s="46" t="s">
        <v>4711</v>
      </c>
      <c r="D321" s="46" t="s">
        <v>4706</v>
      </c>
      <c r="E321" s="46" t="s">
        <v>67</v>
      </c>
      <c r="F321" s="47">
        <v>-695800</v>
      </c>
      <c r="G321" s="47">
        <v>-18097.0622</v>
      </c>
      <c r="H321" s="47">
        <v>-0.56000000000000005</v>
      </c>
      <c r="I321" s="46"/>
    </row>
    <row r="322" spans="2:9" s="2" customFormat="1" ht="13.5" x14ac:dyDescent="0.35">
      <c r="B322" s="46">
        <v>2219233</v>
      </c>
      <c r="C322" s="46" t="s">
        <v>4726</v>
      </c>
      <c r="D322" s="46" t="s">
        <v>4706</v>
      </c>
      <c r="E322" s="46" t="s">
        <v>43</v>
      </c>
      <c r="F322" s="47">
        <v>-8725275</v>
      </c>
      <c r="G322" s="47">
        <v>-17273.426917500001</v>
      </c>
      <c r="H322" s="47">
        <v>-0.54</v>
      </c>
      <c r="I322" s="46"/>
    </row>
    <row r="323" spans="2:9" s="2" customFormat="1" ht="13.5" x14ac:dyDescent="0.35">
      <c r="B323" s="46">
        <v>2219285</v>
      </c>
      <c r="C323" s="46" t="s">
        <v>4813</v>
      </c>
      <c r="D323" s="46" t="s">
        <v>4706</v>
      </c>
      <c r="E323" s="46" t="s">
        <v>262</v>
      </c>
      <c r="F323" s="47">
        <v>-3697750</v>
      </c>
      <c r="G323" s="47">
        <v>-16199.84275</v>
      </c>
      <c r="H323" s="47">
        <v>-0.5</v>
      </c>
      <c r="I323" s="46"/>
    </row>
    <row r="324" spans="2:9" s="2" customFormat="1" ht="13.5" x14ac:dyDescent="0.35">
      <c r="B324" s="46">
        <v>2219114</v>
      </c>
      <c r="C324" s="46" t="s">
        <v>4742</v>
      </c>
      <c r="D324" s="46" t="s">
        <v>4706</v>
      </c>
      <c r="E324" s="46" t="s">
        <v>200</v>
      </c>
      <c r="F324" s="47">
        <v>-1601100</v>
      </c>
      <c r="G324" s="47">
        <v>-15309.718199999999</v>
      </c>
      <c r="H324" s="47">
        <v>-0.48</v>
      </c>
      <c r="I324" s="46"/>
    </row>
    <row r="325" spans="2:9" s="2" customFormat="1" ht="13.5" x14ac:dyDescent="0.35">
      <c r="B325" s="46">
        <v>2219165</v>
      </c>
      <c r="C325" s="46" t="s">
        <v>4772</v>
      </c>
      <c r="D325" s="46" t="s">
        <v>4706</v>
      </c>
      <c r="E325" s="46" t="s">
        <v>96</v>
      </c>
      <c r="F325" s="47">
        <v>-1434400</v>
      </c>
      <c r="G325" s="47">
        <v>-15272.773999999999</v>
      </c>
      <c r="H325" s="47">
        <v>-0.47</v>
      </c>
      <c r="I325" s="46"/>
    </row>
    <row r="326" spans="2:9" s="2" customFormat="1" ht="13.5" x14ac:dyDescent="0.35">
      <c r="B326" s="46">
        <v>2219198</v>
      </c>
      <c r="C326" s="46" t="s">
        <v>4785</v>
      </c>
      <c r="D326" s="46" t="s">
        <v>4706</v>
      </c>
      <c r="E326" s="46" t="s">
        <v>67</v>
      </c>
      <c r="F326" s="47">
        <v>-393900</v>
      </c>
      <c r="G326" s="47">
        <v>-14559.3318</v>
      </c>
      <c r="H326" s="47">
        <v>-0.45</v>
      </c>
      <c r="I326" s="46"/>
    </row>
    <row r="327" spans="2:9" s="2" customFormat="1" ht="13.5" x14ac:dyDescent="0.35">
      <c r="B327" s="46">
        <v>2219209</v>
      </c>
      <c r="C327" s="46" t="s">
        <v>4751</v>
      </c>
      <c r="D327" s="46" t="s">
        <v>4706</v>
      </c>
      <c r="E327" s="46" t="s">
        <v>408</v>
      </c>
      <c r="F327" s="47">
        <v>-6342875</v>
      </c>
      <c r="G327" s="47">
        <v>-14372.954750000001</v>
      </c>
      <c r="H327" s="47">
        <v>-0.45</v>
      </c>
      <c r="I327" s="46"/>
    </row>
    <row r="328" spans="2:9" s="2" customFormat="1" ht="13.5" x14ac:dyDescent="0.35">
      <c r="B328" s="46">
        <v>2219156</v>
      </c>
      <c r="C328" s="46" t="s">
        <v>4720</v>
      </c>
      <c r="D328" s="46" t="s">
        <v>4706</v>
      </c>
      <c r="E328" s="46" t="s">
        <v>57</v>
      </c>
      <c r="F328" s="47">
        <v>-448950</v>
      </c>
      <c r="G328" s="47">
        <v>-14283.34425</v>
      </c>
      <c r="H328" s="47">
        <v>-0.44</v>
      </c>
      <c r="I328" s="46"/>
    </row>
    <row r="329" spans="2:9" s="2" customFormat="1" ht="13.5" x14ac:dyDescent="0.35">
      <c r="B329" s="46">
        <v>2219234</v>
      </c>
      <c r="C329" s="46" t="s">
        <v>4734</v>
      </c>
      <c r="D329" s="46" t="s">
        <v>4706</v>
      </c>
      <c r="E329" s="46" t="s">
        <v>131</v>
      </c>
      <c r="F329" s="47">
        <v>-11754050</v>
      </c>
      <c r="G329" s="47">
        <v>-13990.845714999999</v>
      </c>
      <c r="H329" s="47">
        <v>-0.43</v>
      </c>
      <c r="I329" s="46"/>
    </row>
    <row r="330" spans="2:9" s="2" customFormat="1" ht="13.5" x14ac:dyDescent="0.35">
      <c r="B330" s="46">
        <v>2219208</v>
      </c>
      <c r="C330" s="46" t="s">
        <v>4814</v>
      </c>
      <c r="D330" s="46" t="s">
        <v>4706</v>
      </c>
      <c r="E330" s="46" t="s">
        <v>150</v>
      </c>
      <c r="F330" s="47">
        <v>-4327200</v>
      </c>
      <c r="G330" s="47">
        <v>-13987.674000000001</v>
      </c>
      <c r="H330" s="47">
        <v>-0.43</v>
      </c>
      <c r="I330" s="46"/>
    </row>
    <row r="331" spans="2:9" s="2" customFormat="1" ht="13.5" x14ac:dyDescent="0.35">
      <c r="B331" s="46">
        <v>2219201</v>
      </c>
      <c r="C331" s="46" t="s">
        <v>4766</v>
      </c>
      <c r="D331" s="46" t="s">
        <v>4706</v>
      </c>
      <c r="E331" s="46" t="s">
        <v>139</v>
      </c>
      <c r="F331" s="47">
        <v>-299400</v>
      </c>
      <c r="G331" s="47">
        <v>-13885.872600000001</v>
      </c>
      <c r="H331" s="47">
        <v>-0.43</v>
      </c>
      <c r="I331" s="46"/>
    </row>
    <row r="332" spans="2:9" s="2" customFormat="1" ht="13.5" x14ac:dyDescent="0.35">
      <c r="B332" s="46">
        <v>2219231</v>
      </c>
      <c r="C332" s="46" t="s">
        <v>4729</v>
      </c>
      <c r="D332" s="46" t="s">
        <v>4706</v>
      </c>
      <c r="E332" s="46" t="s">
        <v>43</v>
      </c>
      <c r="F332" s="47">
        <v>-16854750</v>
      </c>
      <c r="G332" s="47">
        <v>-13721.451975</v>
      </c>
      <c r="H332" s="47">
        <v>-0.43</v>
      </c>
      <c r="I332" s="46"/>
    </row>
    <row r="333" spans="2:9" s="2" customFormat="1" ht="13.5" x14ac:dyDescent="0.35">
      <c r="B333" s="46">
        <v>2219155</v>
      </c>
      <c r="C333" s="46" t="s">
        <v>4816</v>
      </c>
      <c r="D333" s="46" t="s">
        <v>4706</v>
      </c>
      <c r="E333" s="46" t="s">
        <v>306</v>
      </c>
      <c r="F333" s="47">
        <v>-491500</v>
      </c>
      <c r="G333" s="47">
        <v>-13117.152</v>
      </c>
      <c r="H333" s="47">
        <v>-0.41</v>
      </c>
      <c r="I333" s="46"/>
    </row>
    <row r="334" spans="2:9" s="2" customFormat="1" ht="13.5" x14ac:dyDescent="0.35">
      <c r="B334" s="46">
        <v>2219151</v>
      </c>
      <c r="C334" s="46" t="s">
        <v>4815</v>
      </c>
      <c r="D334" s="46" t="s">
        <v>4706</v>
      </c>
      <c r="E334" s="46" t="s">
        <v>139</v>
      </c>
      <c r="F334" s="47">
        <v>-263125</v>
      </c>
      <c r="G334" s="47">
        <v>-13068.2346875</v>
      </c>
      <c r="H334" s="47">
        <v>-0.41</v>
      </c>
      <c r="I334" s="46"/>
    </row>
    <row r="335" spans="2:9" s="2" customFormat="1" ht="13.5" x14ac:dyDescent="0.35">
      <c r="B335" s="46">
        <v>2219195</v>
      </c>
      <c r="C335" s="46" t="s">
        <v>4797</v>
      </c>
      <c r="D335" s="46" t="s">
        <v>4706</v>
      </c>
      <c r="E335" s="46" t="s">
        <v>150</v>
      </c>
      <c r="F335" s="47">
        <v>-912000</v>
      </c>
      <c r="G335" s="47">
        <v>-13047.072</v>
      </c>
      <c r="H335" s="47">
        <v>-0.41</v>
      </c>
      <c r="I335" s="46"/>
    </row>
    <row r="336" spans="2:9" s="2" customFormat="1" ht="13.5" x14ac:dyDescent="0.35">
      <c r="B336" s="46">
        <v>2219106</v>
      </c>
      <c r="C336" s="46" t="s">
        <v>4817</v>
      </c>
      <c r="D336" s="46" t="s">
        <v>4706</v>
      </c>
      <c r="E336" s="46" t="s">
        <v>96</v>
      </c>
      <c r="F336" s="47">
        <v>-232900</v>
      </c>
      <c r="G336" s="47">
        <v>-12803.09525</v>
      </c>
      <c r="H336" s="47">
        <v>-0.4</v>
      </c>
      <c r="I336" s="46"/>
    </row>
    <row r="337" spans="2:9" s="2" customFormat="1" ht="13.5" x14ac:dyDescent="0.35">
      <c r="B337" s="46">
        <v>2219224</v>
      </c>
      <c r="C337" s="46" t="s">
        <v>4746</v>
      </c>
      <c r="D337" s="46" t="s">
        <v>4706</v>
      </c>
      <c r="E337" s="46" t="s">
        <v>96</v>
      </c>
      <c r="F337" s="47">
        <v>-771400</v>
      </c>
      <c r="G337" s="47">
        <v>-12362.8421</v>
      </c>
      <c r="H337" s="47">
        <v>-0.38</v>
      </c>
      <c r="I337" s="46"/>
    </row>
    <row r="338" spans="2:9" s="2" customFormat="1" ht="13.5" x14ac:dyDescent="0.35">
      <c r="B338" s="46">
        <v>2219136</v>
      </c>
      <c r="C338" s="46" t="s">
        <v>4731</v>
      </c>
      <c r="D338" s="46" t="s">
        <v>4706</v>
      </c>
      <c r="E338" s="46" t="s">
        <v>82</v>
      </c>
      <c r="F338" s="47">
        <v>-642500</v>
      </c>
      <c r="G338" s="47">
        <v>-12100.844999999999</v>
      </c>
      <c r="H338" s="47">
        <v>-0.38</v>
      </c>
      <c r="I338" s="46"/>
    </row>
    <row r="339" spans="2:9" s="2" customFormat="1" ht="13.5" x14ac:dyDescent="0.35">
      <c r="B339" s="46">
        <v>2219192</v>
      </c>
      <c r="C339" s="46" t="s">
        <v>4778</v>
      </c>
      <c r="D339" s="46" t="s">
        <v>4706</v>
      </c>
      <c r="E339" s="46" t="s">
        <v>100</v>
      </c>
      <c r="F339" s="47">
        <v>-548700</v>
      </c>
      <c r="G339" s="47">
        <v>-12090.0558</v>
      </c>
      <c r="H339" s="47">
        <v>-0.38</v>
      </c>
      <c r="I339" s="46"/>
    </row>
    <row r="340" spans="2:9" s="2" customFormat="1" ht="13.5" x14ac:dyDescent="0.35">
      <c r="B340" s="46">
        <v>2219120</v>
      </c>
      <c r="C340" s="46" t="s">
        <v>4722</v>
      </c>
      <c r="D340" s="46" t="s">
        <v>4706</v>
      </c>
      <c r="E340" s="46" t="s">
        <v>542</v>
      </c>
      <c r="F340" s="47">
        <v>-16796250</v>
      </c>
      <c r="G340" s="47">
        <v>-11700.267750000001</v>
      </c>
      <c r="H340" s="47">
        <v>-0.36</v>
      </c>
      <c r="I340" s="46"/>
    </row>
    <row r="341" spans="2:9" s="2" customFormat="1" ht="13.5" x14ac:dyDescent="0.35">
      <c r="B341" s="46">
        <v>2219124</v>
      </c>
      <c r="C341" s="46" t="s">
        <v>4752</v>
      </c>
      <c r="D341" s="46" t="s">
        <v>4706</v>
      </c>
      <c r="E341" s="46" t="s">
        <v>43</v>
      </c>
      <c r="F341" s="47">
        <v>-6435000</v>
      </c>
      <c r="G341" s="47">
        <v>-11485.188</v>
      </c>
      <c r="H341" s="47">
        <v>-0.36</v>
      </c>
      <c r="I341" s="46"/>
    </row>
    <row r="342" spans="2:9" s="2" customFormat="1" ht="13.5" x14ac:dyDescent="0.35">
      <c r="B342" s="46">
        <v>2219125</v>
      </c>
      <c r="C342" s="46" t="s">
        <v>4818</v>
      </c>
      <c r="D342" s="46" t="s">
        <v>4706</v>
      </c>
      <c r="E342" s="46" t="s">
        <v>542</v>
      </c>
      <c r="F342" s="47">
        <v>-1058800</v>
      </c>
      <c r="G342" s="47">
        <v>-11362.512199999999</v>
      </c>
      <c r="H342" s="47">
        <v>-0.35</v>
      </c>
      <c r="I342" s="46"/>
    </row>
    <row r="343" spans="2:9" s="2" customFormat="1" ht="13.5" x14ac:dyDescent="0.35">
      <c r="B343" s="46">
        <v>2219173</v>
      </c>
      <c r="C343" s="46" t="s">
        <v>4819</v>
      </c>
      <c r="D343" s="46" t="s">
        <v>4706</v>
      </c>
      <c r="E343" s="46" t="s">
        <v>50</v>
      </c>
      <c r="F343" s="47">
        <v>-496100</v>
      </c>
      <c r="G343" s="47">
        <v>-11193.504300000001</v>
      </c>
      <c r="H343" s="47">
        <v>-0.35</v>
      </c>
      <c r="I343" s="46"/>
    </row>
    <row r="344" spans="2:9" s="2" customFormat="1" ht="13.5" x14ac:dyDescent="0.35">
      <c r="B344" s="46">
        <v>2219105</v>
      </c>
      <c r="C344" s="46" t="s">
        <v>4784</v>
      </c>
      <c r="D344" s="46" t="s">
        <v>4706</v>
      </c>
      <c r="E344" s="46" t="s">
        <v>119</v>
      </c>
      <c r="F344" s="47">
        <v>-3459000</v>
      </c>
      <c r="G344" s="47">
        <v>-10816.293</v>
      </c>
      <c r="H344" s="47">
        <v>-0.34</v>
      </c>
      <c r="I344" s="46"/>
    </row>
    <row r="345" spans="2:9" s="2" customFormat="1" ht="13.5" x14ac:dyDescent="0.35">
      <c r="B345" s="46">
        <v>2219101</v>
      </c>
      <c r="C345" s="46" t="s">
        <v>4748</v>
      </c>
      <c r="D345" s="46" t="s">
        <v>4706</v>
      </c>
      <c r="E345" s="46" t="s">
        <v>969</v>
      </c>
      <c r="F345" s="47">
        <v>-17172000</v>
      </c>
      <c r="G345" s="47">
        <v>-10789.167600000001</v>
      </c>
      <c r="H345" s="47">
        <v>-0.34</v>
      </c>
      <c r="I345" s="46"/>
    </row>
    <row r="346" spans="2:9" s="2" customFormat="1" ht="13.5" x14ac:dyDescent="0.35">
      <c r="B346" s="46">
        <v>2219182</v>
      </c>
      <c r="C346" s="46" t="s">
        <v>4728</v>
      </c>
      <c r="D346" s="46" t="s">
        <v>4706</v>
      </c>
      <c r="E346" s="46" t="s">
        <v>82</v>
      </c>
      <c r="F346" s="47">
        <v>-6798600</v>
      </c>
      <c r="G346" s="47">
        <v>-10676.52144</v>
      </c>
      <c r="H346" s="47">
        <v>-0.33</v>
      </c>
      <c r="I346" s="46"/>
    </row>
    <row r="347" spans="2:9" s="2" customFormat="1" ht="13.5" x14ac:dyDescent="0.35">
      <c r="B347" s="46">
        <v>2219200</v>
      </c>
      <c r="C347" s="46" t="s">
        <v>4786</v>
      </c>
      <c r="D347" s="46" t="s">
        <v>4706</v>
      </c>
      <c r="E347" s="46" t="s">
        <v>246</v>
      </c>
      <c r="F347" s="47">
        <v>-139360000</v>
      </c>
      <c r="G347" s="47">
        <v>-10563.487999999999</v>
      </c>
      <c r="H347" s="47">
        <v>-0.33</v>
      </c>
      <c r="I347" s="46"/>
    </row>
    <row r="348" spans="2:9" s="2" customFormat="1" ht="13.5" x14ac:dyDescent="0.35">
      <c r="B348" s="46">
        <v>2219283</v>
      </c>
      <c r="C348" s="46" t="s">
        <v>4820</v>
      </c>
      <c r="D348" s="46" t="s">
        <v>4706</v>
      </c>
      <c r="E348" s="46" t="s">
        <v>119</v>
      </c>
      <c r="F348" s="47">
        <v>-2259000</v>
      </c>
      <c r="G348" s="47">
        <v>-10514.5155</v>
      </c>
      <c r="H348" s="47">
        <v>-0.33</v>
      </c>
      <c r="I348" s="46"/>
    </row>
    <row r="349" spans="2:9" s="2" customFormat="1" ht="13.5" x14ac:dyDescent="0.35">
      <c r="B349" s="46">
        <v>2219204</v>
      </c>
      <c r="C349" s="46" t="s">
        <v>4727</v>
      </c>
      <c r="D349" s="46" t="s">
        <v>4706</v>
      </c>
      <c r="E349" s="46" t="s">
        <v>200</v>
      </c>
      <c r="F349" s="47">
        <v>-7469000</v>
      </c>
      <c r="G349" s="47">
        <v>-10280.3316</v>
      </c>
      <c r="H349" s="47">
        <v>-0.32</v>
      </c>
      <c r="I349" s="46"/>
    </row>
    <row r="350" spans="2:9" s="2" customFormat="1" ht="13.5" x14ac:dyDescent="0.35">
      <c r="B350" s="46">
        <v>2219178</v>
      </c>
      <c r="C350" s="46" t="s">
        <v>4714</v>
      </c>
      <c r="D350" s="46" t="s">
        <v>4706</v>
      </c>
      <c r="E350" s="46" t="s">
        <v>104</v>
      </c>
      <c r="F350" s="47">
        <v>-1600200</v>
      </c>
      <c r="G350" s="47">
        <v>-10178.072099999999</v>
      </c>
      <c r="H350" s="47">
        <v>-0.32</v>
      </c>
      <c r="I350" s="46"/>
    </row>
    <row r="351" spans="2:9" s="2" customFormat="1" ht="13.5" x14ac:dyDescent="0.35">
      <c r="B351" s="46">
        <v>2219241</v>
      </c>
      <c r="C351" s="46" t="s">
        <v>4768</v>
      </c>
      <c r="D351" s="46" t="s">
        <v>4706</v>
      </c>
      <c r="E351" s="46" t="s">
        <v>1063</v>
      </c>
      <c r="F351" s="47">
        <v>-2717400</v>
      </c>
      <c r="G351" s="47">
        <v>-10091.064899999999</v>
      </c>
      <c r="H351" s="47">
        <v>-0.31</v>
      </c>
      <c r="I351" s="46"/>
    </row>
    <row r="352" spans="2:9" s="2" customFormat="1" ht="13.5" x14ac:dyDescent="0.35">
      <c r="B352" s="46">
        <v>2219147</v>
      </c>
      <c r="C352" s="46" t="s">
        <v>4821</v>
      </c>
      <c r="D352" s="46" t="s">
        <v>4706</v>
      </c>
      <c r="E352" s="46" t="s">
        <v>67</v>
      </c>
      <c r="F352" s="47">
        <v>-447300</v>
      </c>
      <c r="G352" s="47">
        <v>-9989.3272500000003</v>
      </c>
      <c r="H352" s="47">
        <v>-0.31</v>
      </c>
      <c r="I352" s="46"/>
    </row>
    <row r="353" spans="2:9" s="2" customFormat="1" ht="13.5" x14ac:dyDescent="0.35">
      <c r="B353" s="46">
        <v>2219146</v>
      </c>
      <c r="C353" s="46" t="s">
        <v>4795</v>
      </c>
      <c r="D353" s="46" t="s">
        <v>4706</v>
      </c>
      <c r="E353" s="46" t="s">
        <v>200</v>
      </c>
      <c r="F353" s="47">
        <v>-9336000</v>
      </c>
      <c r="G353" s="47">
        <v>-9802.7999999999993</v>
      </c>
      <c r="H353" s="47">
        <v>-0.3</v>
      </c>
      <c r="I353" s="46"/>
    </row>
    <row r="354" spans="2:9" s="2" customFormat="1" ht="13.5" x14ac:dyDescent="0.35">
      <c r="B354" s="46">
        <v>2219180</v>
      </c>
      <c r="C354" s="46" t="s">
        <v>4822</v>
      </c>
      <c r="D354" s="46" t="s">
        <v>4706</v>
      </c>
      <c r="E354" s="46" t="s">
        <v>150</v>
      </c>
      <c r="F354" s="47">
        <v>-446600</v>
      </c>
      <c r="G354" s="47">
        <v>-9792.1515999999992</v>
      </c>
      <c r="H354" s="47">
        <v>-0.3</v>
      </c>
      <c r="I354" s="46"/>
    </row>
    <row r="355" spans="2:9" s="2" customFormat="1" ht="13.5" x14ac:dyDescent="0.35">
      <c r="B355" s="46">
        <v>2219177</v>
      </c>
      <c r="C355" s="46" t="s">
        <v>4823</v>
      </c>
      <c r="D355" s="46" t="s">
        <v>4706</v>
      </c>
      <c r="E355" s="46" t="s">
        <v>123</v>
      </c>
      <c r="F355" s="47">
        <v>-3871400</v>
      </c>
      <c r="G355" s="47">
        <v>-9403.6306000000004</v>
      </c>
      <c r="H355" s="47">
        <v>-0.28999999999999998</v>
      </c>
      <c r="I355" s="46"/>
    </row>
    <row r="356" spans="2:9" s="2" customFormat="1" ht="13.5" x14ac:dyDescent="0.35">
      <c r="B356" s="46">
        <v>2219281</v>
      </c>
      <c r="C356" s="46" t="s">
        <v>4824</v>
      </c>
      <c r="D356" s="46" t="s">
        <v>4706</v>
      </c>
      <c r="E356" s="46" t="s">
        <v>146</v>
      </c>
      <c r="F356" s="47">
        <v>-928200</v>
      </c>
      <c r="G356" s="47">
        <v>-9127.4547000000002</v>
      </c>
      <c r="H356" s="47">
        <v>-0.28000000000000003</v>
      </c>
      <c r="I356" s="46"/>
    </row>
    <row r="357" spans="2:9" s="2" customFormat="1" ht="13.5" x14ac:dyDescent="0.35">
      <c r="B357" s="46">
        <v>2219237</v>
      </c>
      <c r="C357" s="46" t="s">
        <v>4771</v>
      </c>
      <c r="D357" s="46" t="s">
        <v>4706</v>
      </c>
      <c r="E357" s="46" t="s">
        <v>215</v>
      </c>
      <c r="F357" s="47">
        <v>-244650</v>
      </c>
      <c r="G357" s="47">
        <v>-8915.0460000000003</v>
      </c>
      <c r="H357" s="47">
        <v>-0.28000000000000003</v>
      </c>
      <c r="I357" s="46"/>
    </row>
    <row r="358" spans="2:9" s="2" customFormat="1" ht="13.5" x14ac:dyDescent="0.35">
      <c r="B358" s="46">
        <v>2219109</v>
      </c>
      <c r="C358" s="46" t="s">
        <v>4775</v>
      </c>
      <c r="D358" s="46" t="s">
        <v>4706</v>
      </c>
      <c r="E358" s="46" t="s">
        <v>119</v>
      </c>
      <c r="F358" s="47">
        <v>-3502800</v>
      </c>
      <c r="G358" s="47">
        <v>-8842.8186000000005</v>
      </c>
      <c r="H358" s="47">
        <v>-0.27</v>
      </c>
      <c r="I358" s="46"/>
    </row>
    <row r="359" spans="2:9" s="2" customFormat="1" ht="13.5" x14ac:dyDescent="0.35">
      <c r="B359" s="46">
        <v>2219299</v>
      </c>
      <c r="C359" s="46" t="s">
        <v>4788</v>
      </c>
      <c r="D359" s="46" t="s">
        <v>4706</v>
      </c>
      <c r="E359" s="46" t="s">
        <v>123</v>
      </c>
      <c r="F359" s="47">
        <v>-3880000</v>
      </c>
      <c r="G359" s="47">
        <v>-8646.58</v>
      </c>
      <c r="H359" s="47">
        <v>-0.27</v>
      </c>
      <c r="I359" s="46"/>
    </row>
    <row r="360" spans="2:9" s="2" customFormat="1" ht="13.5" x14ac:dyDescent="0.35">
      <c r="B360" s="46">
        <v>2219153</v>
      </c>
      <c r="C360" s="46" t="s">
        <v>4825</v>
      </c>
      <c r="D360" s="46" t="s">
        <v>4706</v>
      </c>
      <c r="E360" s="46" t="s">
        <v>131</v>
      </c>
      <c r="F360" s="47">
        <v>-2469600</v>
      </c>
      <c r="G360" s="47">
        <v>-8625.0779999999995</v>
      </c>
      <c r="H360" s="47">
        <v>-0.27</v>
      </c>
      <c r="I360" s="46"/>
    </row>
    <row r="361" spans="2:9" s="2" customFormat="1" ht="13.5" x14ac:dyDescent="0.35">
      <c r="B361" s="46">
        <v>2219219</v>
      </c>
      <c r="C361" s="46" t="s">
        <v>4756</v>
      </c>
      <c r="D361" s="46" t="s">
        <v>4706</v>
      </c>
      <c r="E361" s="46" t="s">
        <v>86</v>
      </c>
      <c r="F361" s="47">
        <v>-1376100</v>
      </c>
      <c r="G361" s="47">
        <v>-8420.3559000000005</v>
      </c>
      <c r="H361" s="47">
        <v>-0.26</v>
      </c>
      <c r="I361" s="46"/>
    </row>
    <row r="362" spans="2:9" s="2" customFormat="1" ht="13.5" x14ac:dyDescent="0.35">
      <c r="B362" s="46">
        <v>2219171</v>
      </c>
      <c r="C362" s="46" t="s">
        <v>4747</v>
      </c>
      <c r="D362" s="46" t="s">
        <v>4706</v>
      </c>
      <c r="E362" s="46" t="s">
        <v>67</v>
      </c>
      <c r="F362" s="47">
        <v>-100800</v>
      </c>
      <c r="G362" s="47">
        <v>-8014.2551999999996</v>
      </c>
      <c r="H362" s="47">
        <v>-0.25</v>
      </c>
      <c r="I362" s="46"/>
    </row>
    <row r="363" spans="2:9" s="2" customFormat="1" ht="13.5" x14ac:dyDescent="0.35">
      <c r="B363" s="46">
        <v>2219097</v>
      </c>
      <c r="C363" s="46" t="s">
        <v>4791</v>
      </c>
      <c r="D363" s="46" t="s">
        <v>4706</v>
      </c>
      <c r="E363" s="46" t="s">
        <v>43</v>
      </c>
      <c r="F363" s="47">
        <v>-5460000</v>
      </c>
      <c r="G363" s="47">
        <v>-7740.6419999999998</v>
      </c>
      <c r="H363" s="47">
        <v>-0.24</v>
      </c>
      <c r="I363" s="46"/>
    </row>
    <row r="364" spans="2:9" s="2" customFormat="1" ht="13.5" x14ac:dyDescent="0.35">
      <c r="B364" s="46">
        <v>2219139</v>
      </c>
      <c r="C364" s="46" t="s">
        <v>4745</v>
      </c>
      <c r="D364" s="46" t="s">
        <v>4706</v>
      </c>
      <c r="E364" s="46" t="s">
        <v>146</v>
      </c>
      <c r="F364" s="47">
        <v>-123750</v>
      </c>
      <c r="G364" s="47">
        <v>-7536.4368750000003</v>
      </c>
      <c r="H364" s="47">
        <v>-0.23</v>
      </c>
      <c r="I364" s="46"/>
    </row>
    <row r="365" spans="2:9" s="2" customFormat="1" ht="13.5" x14ac:dyDescent="0.35">
      <c r="B365" s="46">
        <v>2219291</v>
      </c>
      <c r="C365" s="46" t="s">
        <v>4826</v>
      </c>
      <c r="D365" s="46" t="s">
        <v>4706</v>
      </c>
      <c r="E365" s="46" t="s">
        <v>123</v>
      </c>
      <c r="F365" s="47">
        <v>-219000</v>
      </c>
      <c r="G365" s="47">
        <v>-7501.2974999999997</v>
      </c>
      <c r="H365" s="47">
        <v>-0.23</v>
      </c>
      <c r="I365" s="46"/>
    </row>
    <row r="366" spans="2:9" s="2" customFormat="1" ht="13.5" x14ac:dyDescent="0.35">
      <c r="B366" s="46">
        <v>2219103</v>
      </c>
      <c r="C366" s="46" t="s">
        <v>4749</v>
      </c>
      <c r="D366" s="46" t="s">
        <v>4706</v>
      </c>
      <c r="E366" s="46" t="s">
        <v>202</v>
      </c>
      <c r="F366" s="47">
        <v>-166050</v>
      </c>
      <c r="G366" s="47">
        <v>-7447.1764499999999</v>
      </c>
      <c r="H366" s="47">
        <v>-0.23</v>
      </c>
      <c r="I366" s="46"/>
    </row>
    <row r="367" spans="2:9" s="2" customFormat="1" ht="13.5" x14ac:dyDescent="0.35">
      <c r="B367" s="46">
        <v>2219242</v>
      </c>
      <c r="C367" s="46" t="s">
        <v>4763</v>
      </c>
      <c r="D367" s="46" t="s">
        <v>4706</v>
      </c>
      <c r="E367" s="46" t="s">
        <v>127</v>
      </c>
      <c r="F367" s="47">
        <v>-1085875</v>
      </c>
      <c r="G367" s="47">
        <v>-7331.2850625000001</v>
      </c>
      <c r="H367" s="47">
        <v>-0.23</v>
      </c>
      <c r="I367" s="46"/>
    </row>
    <row r="368" spans="2:9" s="2" customFormat="1" ht="13.5" x14ac:dyDescent="0.35">
      <c r="B368" s="46">
        <v>2219244</v>
      </c>
      <c r="C368" s="46" t="s">
        <v>4787</v>
      </c>
      <c r="D368" s="46" t="s">
        <v>4706</v>
      </c>
      <c r="E368" s="46" t="s">
        <v>71</v>
      </c>
      <c r="F368" s="47">
        <v>-315000</v>
      </c>
      <c r="G368" s="47">
        <v>-7311.6225000000004</v>
      </c>
      <c r="H368" s="47">
        <v>-0.23</v>
      </c>
      <c r="I368" s="46"/>
    </row>
    <row r="369" spans="2:9" s="2" customFormat="1" ht="13.5" x14ac:dyDescent="0.35">
      <c r="B369" s="46">
        <v>2219302</v>
      </c>
      <c r="C369" s="46" t="s">
        <v>4735</v>
      </c>
      <c r="D369" s="46" t="s">
        <v>4706</v>
      </c>
      <c r="E369" s="46" t="s">
        <v>119</v>
      </c>
      <c r="F369" s="47">
        <v>-920625</v>
      </c>
      <c r="G369" s="47">
        <v>-7162.0021875000002</v>
      </c>
      <c r="H369" s="47">
        <v>-0.22</v>
      </c>
      <c r="I369" s="46"/>
    </row>
    <row r="370" spans="2:9" s="2" customFormat="1" ht="13.5" x14ac:dyDescent="0.35">
      <c r="B370" s="46">
        <v>2219217</v>
      </c>
      <c r="C370" s="46" t="s">
        <v>4827</v>
      </c>
      <c r="D370" s="46" t="s">
        <v>4706</v>
      </c>
      <c r="E370" s="46" t="s">
        <v>82</v>
      </c>
      <c r="F370" s="47">
        <v>-3516000</v>
      </c>
      <c r="G370" s="47">
        <v>-7111.8131999999996</v>
      </c>
      <c r="H370" s="47">
        <v>-0.22</v>
      </c>
      <c r="I370" s="46"/>
    </row>
    <row r="371" spans="2:9" s="2" customFormat="1" ht="13.5" x14ac:dyDescent="0.35">
      <c r="B371" s="46">
        <v>2219140</v>
      </c>
      <c r="C371" s="46" t="s">
        <v>4744</v>
      </c>
      <c r="D371" s="46" t="s">
        <v>4706</v>
      </c>
      <c r="E371" s="46" t="s">
        <v>262</v>
      </c>
      <c r="F371" s="47">
        <v>-546000</v>
      </c>
      <c r="G371" s="47">
        <v>-7038.4859999999999</v>
      </c>
      <c r="H371" s="47">
        <v>-0.22</v>
      </c>
      <c r="I371" s="46"/>
    </row>
    <row r="372" spans="2:9" s="2" customFormat="1" ht="13.5" x14ac:dyDescent="0.35">
      <c r="B372" s="46">
        <v>2219313</v>
      </c>
      <c r="C372" s="46" t="s">
        <v>4828</v>
      </c>
      <c r="D372" s="46" t="s">
        <v>4706</v>
      </c>
      <c r="E372" s="46" t="s">
        <v>82</v>
      </c>
      <c r="F372" s="47">
        <v>-80375</v>
      </c>
      <c r="G372" s="47">
        <v>-6934.6344374999999</v>
      </c>
      <c r="H372" s="47">
        <v>-0.22</v>
      </c>
      <c r="I372" s="46"/>
    </row>
    <row r="373" spans="2:9" s="2" customFormat="1" ht="13.5" x14ac:dyDescent="0.35">
      <c r="B373" s="46">
        <v>2219123</v>
      </c>
      <c r="C373" s="46" t="s">
        <v>4789</v>
      </c>
      <c r="D373" s="46" t="s">
        <v>4706</v>
      </c>
      <c r="E373" s="46" t="s">
        <v>96</v>
      </c>
      <c r="F373" s="47">
        <v>-485550</v>
      </c>
      <c r="G373" s="47">
        <v>-6871.5036</v>
      </c>
      <c r="H373" s="47">
        <v>-0.21</v>
      </c>
      <c r="I373" s="46"/>
    </row>
    <row r="374" spans="2:9" s="2" customFormat="1" ht="13.5" x14ac:dyDescent="0.35">
      <c r="B374" s="46">
        <v>2219142</v>
      </c>
      <c r="C374" s="46" t="s">
        <v>4829</v>
      </c>
      <c r="D374" s="46" t="s">
        <v>4706</v>
      </c>
      <c r="E374" s="46" t="s">
        <v>123</v>
      </c>
      <c r="F374" s="47">
        <v>-96975</v>
      </c>
      <c r="G374" s="47">
        <v>-6800.0809499999996</v>
      </c>
      <c r="H374" s="47">
        <v>-0.21</v>
      </c>
      <c r="I374" s="46"/>
    </row>
    <row r="375" spans="2:9" s="2" customFormat="1" ht="13.5" x14ac:dyDescent="0.35">
      <c r="B375" s="46">
        <v>2219104</v>
      </c>
      <c r="C375" s="46" t="s">
        <v>4737</v>
      </c>
      <c r="D375" s="46" t="s">
        <v>4706</v>
      </c>
      <c r="E375" s="46" t="s">
        <v>139</v>
      </c>
      <c r="F375" s="47">
        <v>-3774750</v>
      </c>
      <c r="G375" s="47">
        <v>-6798.3247499999998</v>
      </c>
      <c r="H375" s="47">
        <v>-0.21</v>
      </c>
      <c r="I375" s="46"/>
    </row>
    <row r="376" spans="2:9" s="2" customFormat="1" ht="13.5" x14ac:dyDescent="0.35">
      <c r="B376" s="46">
        <v>2219086</v>
      </c>
      <c r="C376" s="46" t="s">
        <v>4717</v>
      </c>
      <c r="D376" s="46" t="s">
        <v>4706</v>
      </c>
      <c r="E376" s="46" t="s">
        <v>71</v>
      </c>
      <c r="F376" s="47">
        <v>-1440900</v>
      </c>
      <c r="G376" s="47">
        <v>-6719.6371499999996</v>
      </c>
      <c r="H376" s="47">
        <v>-0.21</v>
      </c>
      <c r="I376" s="46"/>
    </row>
    <row r="377" spans="2:9" s="2" customFormat="1" ht="13.5" x14ac:dyDescent="0.35">
      <c r="B377" s="46">
        <v>2219144</v>
      </c>
      <c r="C377" s="46" t="s">
        <v>4830</v>
      </c>
      <c r="D377" s="46" t="s">
        <v>4706</v>
      </c>
      <c r="E377" s="46" t="s">
        <v>202</v>
      </c>
      <c r="F377" s="47">
        <v>-1056000</v>
      </c>
      <c r="G377" s="47">
        <v>-6622.7039999999997</v>
      </c>
      <c r="H377" s="47">
        <v>-0.21</v>
      </c>
      <c r="I377" s="46"/>
    </row>
    <row r="378" spans="2:9" s="2" customFormat="1" ht="13.5" x14ac:dyDescent="0.35">
      <c r="B378" s="46">
        <v>2219128</v>
      </c>
      <c r="C378" s="46" t="s">
        <v>4783</v>
      </c>
      <c r="D378" s="46" t="s">
        <v>4706</v>
      </c>
      <c r="E378" s="46" t="s">
        <v>75</v>
      </c>
      <c r="F378" s="47">
        <v>-2229525</v>
      </c>
      <c r="G378" s="47">
        <v>-6590.4759000000004</v>
      </c>
      <c r="H378" s="47">
        <v>-0.2</v>
      </c>
      <c r="I378" s="46"/>
    </row>
    <row r="379" spans="2:9" s="2" customFormat="1" ht="13.5" x14ac:dyDescent="0.35">
      <c r="B379" s="46">
        <v>2219211</v>
      </c>
      <c r="C379" s="46" t="s">
        <v>4796</v>
      </c>
      <c r="D379" s="46" t="s">
        <v>4706</v>
      </c>
      <c r="E379" s="46" t="s">
        <v>50</v>
      </c>
      <c r="F379" s="47">
        <v>-438000</v>
      </c>
      <c r="G379" s="47">
        <v>-6552.6989999999996</v>
      </c>
      <c r="H379" s="47">
        <v>-0.2</v>
      </c>
      <c r="I379" s="46"/>
    </row>
    <row r="380" spans="2:9" s="2" customFormat="1" ht="13.5" x14ac:dyDescent="0.35">
      <c r="B380" s="46">
        <v>2219278</v>
      </c>
      <c r="C380" s="46" t="s">
        <v>4831</v>
      </c>
      <c r="D380" s="46" t="s">
        <v>4706</v>
      </c>
      <c r="E380" s="46" t="s">
        <v>851</v>
      </c>
      <c r="F380" s="47">
        <v>-872950</v>
      </c>
      <c r="G380" s="47">
        <v>-6256.8691250000002</v>
      </c>
      <c r="H380" s="47">
        <v>-0.19</v>
      </c>
      <c r="I380" s="46"/>
    </row>
    <row r="381" spans="2:9" s="2" customFormat="1" ht="13.5" x14ac:dyDescent="0.35">
      <c r="B381" s="46">
        <v>2219193</v>
      </c>
      <c r="C381" s="46" t="s">
        <v>4780</v>
      </c>
      <c r="D381" s="46" t="s">
        <v>4706</v>
      </c>
      <c r="E381" s="46" t="s">
        <v>96</v>
      </c>
      <c r="F381" s="47">
        <v>-312375</v>
      </c>
      <c r="G381" s="47">
        <v>-5946.8390625000002</v>
      </c>
      <c r="H381" s="47">
        <v>-0.18</v>
      </c>
      <c r="I381" s="46"/>
    </row>
    <row r="382" spans="2:9" s="2" customFormat="1" ht="13.5" x14ac:dyDescent="0.35">
      <c r="B382" s="46">
        <v>2219249</v>
      </c>
      <c r="C382" s="46" t="s">
        <v>4832</v>
      </c>
      <c r="D382" s="46" t="s">
        <v>4706</v>
      </c>
      <c r="E382" s="46" t="s">
        <v>131</v>
      </c>
      <c r="F382" s="47">
        <v>-5570</v>
      </c>
      <c r="G382" s="47">
        <v>-5895.4996600000004</v>
      </c>
      <c r="H382" s="47">
        <v>-0.18</v>
      </c>
      <c r="I382" s="46"/>
    </row>
    <row r="383" spans="2:9" s="2" customFormat="1" ht="13.5" x14ac:dyDescent="0.35">
      <c r="B383" s="46">
        <v>2219181</v>
      </c>
      <c r="C383" s="46" t="s">
        <v>4782</v>
      </c>
      <c r="D383" s="46" t="s">
        <v>4706</v>
      </c>
      <c r="E383" s="46" t="s">
        <v>67</v>
      </c>
      <c r="F383" s="47">
        <v>-48450</v>
      </c>
      <c r="G383" s="47">
        <v>-5813.8546500000002</v>
      </c>
      <c r="H383" s="47">
        <v>-0.18</v>
      </c>
      <c r="I383" s="46"/>
    </row>
    <row r="384" spans="2:9" s="2" customFormat="1" ht="13.5" x14ac:dyDescent="0.35">
      <c r="B384" s="46">
        <v>2219095</v>
      </c>
      <c r="C384" s="46" t="s">
        <v>4833</v>
      </c>
      <c r="D384" s="46" t="s">
        <v>4706</v>
      </c>
      <c r="E384" s="46" t="s">
        <v>246</v>
      </c>
      <c r="F384" s="47">
        <v>-402250</v>
      </c>
      <c r="G384" s="47">
        <v>-5469.5943749999997</v>
      </c>
      <c r="H384" s="47">
        <v>-0.17</v>
      </c>
      <c r="I384" s="46"/>
    </row>
    <row r="385" spans="2:9" s="2" customFormat="1" ht="13.5" x14ac:dyDescent="0.35">
      <c r="B385" s="46">
        <v>2219130</v>
      </c>
      <c r="C385" s="46" t="s">
        <v>4804</v>
      </c>
      <c r="D385" s="46" t="s">
        <v>4706</v>
      </c>
      <c r="E385" s="46" t="s">
        <v>43</v>
      </c>
      <c r="F385" s="47">
        <v>-950000</v>
      </c>
      <c r="G385" s="47">
        <v>-5370.35</v>
      </c>
      <c r="H385" s="47">
        <v>-0.17</v>
      </c>
      <c r="I385" s="46"/>
    </row>
    <row r="386" spans="2:9" s="2" customFormat="1" ht="13.5" x14ac:dyDescent="0.35">
      <c r="B386" s="46">
        <v>2219191</v>
      </c>
      <c r="C386" s="46" t="s">
        <v>4835</v>
      </c>
      <c r="D386" s="46" t="s">
        <v>4706</v>
      </c>
      <c r="E386" s="46" t="s">
        <v>96</v>
      </c>
      <c r="F386" s="47">
        <v>-178750</v>
      </c>
      <c r="G386" s="47">
        <v>-5289.8381250000002</v>
      </c>
      <c r="H386" s="47">
        <v>-0.16</v>
      </c>
      <c r="I386" s="46"/>
    </row>
    <row r="387" spans="2:9" s="2" customFormat="1" ht="13.5" x14ac:dyDescent="0.35">
      <c r="B387" s="46">
        <v>2219085</v>
      </c>
      <c r="C387" s="46" t="s">
        <v>4762</v>
      </c>
      <c r="D387" s="46" t="s">
        <v>4706</v>
      </c>
      <c r="E387" s="46" t="s">
        <v>82</v>
      </c>
      <c r="F387" s="47">
        <v>-1050000</v>
      </c>
      <c r="G387" s="47">
        <v>-5239.5</v>
      </c>
      <c r="H387" s="47">
        <v>-0.16</v>
      </c>
      <c r="I387" s="46"/>
    </row>
    <row r="388" spans="2:9" s="2" customFormat="1" ht="13.5" x14ac:dyDescent="0.35">
      <c r="B388" s="46">
        <v>2219197</v>
      </c>
      <c r="C388" s="46" t="s">
        <v>4800</v>
      </c>
      <c r="D388" s="46" t="s">
        <v>4706</v>
      </c>
      <c r="E388" s="46" t="s">
        <v>86</v>
      </c>
      <c r="F388" s="47">
        <v>-945000</v>
      </c>
      <c r="G388" s="47">
        <v>-5228.6850000000004</v>
      </c>
      <c r="H388" s="47">
        <v>-0.16</v>
      </c>
      <c r="I388" s="46"/>
    </row>
    <row r="389" spans="2:9" s="2" customFormat="1" ht="13.5" x14ac:dyDescent="0.35">
      <c r="B389" s="46">
        <v>2219091</v>
      </c>
      <c r="C389" s="46" t="s">
        <v>4834</v>
      </c>
      <c r="D389" s="46" t="s">
        <v>4706</v>
      </c>
      <c r="E389" s="46" t="s">
        <v>115</v>
      </c>
      <c r="F389" s="47">
        <v>-114600</v>
      </c>
      <c r="G389" s="47">
        <v>-5206.6791000000003</v>
      </c>
      <c r="H389" s="47">
        <v>-0.16</v>
      </c>
      <c r="I389" s="46"/>
    </row>
    <row r="390" spans="2:9" s="2" customFormat="1" ht="13.5" x14ac:dyDescent="0.35">
      <c r="B390" s="46">
        <v>2219084</v>
      </c>
      <c r="C390" s="46" t="s">
        <v>4740</v>
      </c>
      <c r="D390" s="46" t="s">
        <v>4706</v>
      </c>
      <c r="E390" s="46" t="s">
        <v>75</v>
      </c>
      <c r="F390" s="47">
        <v>-2118600</v>
      </c>
      <c r="G390" s="47">
        <v>-5058.1575000000003</v>
      </c>
      <c r="H390" s="47">
        <v>-0.16</v>
      </c>
      <c r="I390" s="46"/>
    </row>
    <row r="391" spans="2:9" s="2" customFormat="1" ht="13.5" x14ac:dyDescent="0.35">
      <c r="B391" s="46">
        <v>2219232</v>
      </c>
      <c r="C391" s="46" t="s">
        <v>4776</v>
      </c>
      <c r="D391" s="46" t="s">
        <v>4706</v>
      </c>
      <c r="E391" s="46" t="s">
        <v>135</v>
      </c>
      <c r="F391" s="47">
        <v>-179550</v>
      </c>
      <c r="G391" s="47">
        <v>-4907.8197</v>
      </c>
      <c r="H391" s="47">
        <v>-0.15</v>
      </c>
      <c r="I391" s="46"/>
    </row>
    <row r="392" spans="2:9" s="2" customFormat="1" ht="13.5" x14ac:dyDescent="0.35">
      <c r="B392" s="46">
        <v>2219243</v>
      </c>
      <c r="C392" s="46" t="s">
        <v>4836</v>
      </c>
      <c r="D392" s="46" t="s">
        <v>4706</v>
      </c>
      <c r="E392" s="46" t="s">
        <v>341</v>
      </c>
      <c r="F392" s="47">
        <v>-394000</v>
      </c>
      <c r="G392" s="47">
        <v>-4906.6790000000001</v>
      </c>
      <c r="H392" s="47">
        <v>-0.15</v>
      </c>
      <c r="I392" s="46"/>
    </row>
    <row r="393" spans="2:9" s="2" customFormat="1" ht="13.5" x14ac:dyDescent="0.35">
      <c r="B393" s="46">
        <v>2219252</v>
      </c>
      <c r="C393" s="46" t="s">
        <v>4732</v>
      </c>
      <c r="D393" s="46" t="s">
        <v>4706</v>
      </c>
      <c r="E393" s="46" t="s">
        <v>71</v>
      </c>
      <c r="F393" s="47">
        <v>-246900</v>
      </c>
      <c r="G393" s="47">
        <v>-4503.8263500000003</v>
      </c>
      <c r="H393" s="47">
        <v>-0.14000000000000001</v>
      </c>
      <c r="I393" s="46"/>
    </row>
    <row r="394" spans="2:9" s="2" customFormat="1" ht="13.5" x14ac:dyDescent="0.35">
      <c r="B394" s="46">
        <v>2219141</v>
      </c>
      <c r="C394" s="46" t="s">
        <v>4837</v>
      </c>
      <c r="D394" s="46" t="s">
        <v>4706</v>
      </c>
      <c r="E394" s="46" t="s">
        <v>316</v>
      </c>
      <c r="F394" s="47">
        <v>-204200</v>
      </c>
      <c r="G394" s="47">
        <v>-4499.7511999999997</v>
      </c>
      <c r="H394" s="47">
        <v>-0.14000000000000001</v>
      </c>
      <c r="I394" s="46"/>
    </row>
    <row r="395" spans="2:9" s="2" customFormat="1" ht="13.5" x14ac:dyDescent="0.35">
      <c r="B395" s="46">
        <v>2219783</v>
      </c>
      <c r="C395" s="46" t="s">
        <v>4838</v>
      </c>
      <c r="D395" s="46" t="s">
        <v>4706</v>
      </c>
      <c r="E395" s="46" t="s">
        <v>408</v>
      </c>
      <c r="F395" s="47">
        <v>-1284625</v>
      </c>
      <c r="G395" s="47">
        <v>-4429.3869999999997</v>
      </c>
      <c r="H395" s="47">
        <v>-0.14000000000000001</v>
      </c>
      <c r="I395" s="46"/>
    </row>
    <row r="396" spans="2:9" s="2" customFormat="1" ht="13.5" x14ac:dyDescent="0.35">
      <c r="B396" s="46">
        <v>2219213</v>
      </c>
      <c r="C396" s="46" t="s">
        <v>4759</v>
      </c>
      <c r="D396" s="46" t="s">
        <v>4706</v>
      </c>
      <c r="E396" s="46" t="s">
        <v>433</v>
      </c>
      <c r="F396" s="47">
        <v>-689695</v>
      </c>
      <c r="G396" s="47">
        <v>-4376.80447</v>
      </c>
      <c r="H396" s="47">
        <v>-0.14000000000000001</v>
      </c>
      <c r="I396" s="46"/>
    </row>
    <row r="397" spans="2:9" s="2" customFormat="1" ht="13.5" x14ac:dyDescent="0.35">
      <c r="B397" s="46">
        <v>2219259</v>
      </c>
      <c r="C397" s="46" t="s">
        <v>4777</v>
      </c>
      <c r="D397" s="46" t="s">
        <v>4706</v>
      </c>
      <c r="E397" s="46" t="s">
        <v>341</v>
      </c>
      <c r="F397" s="47">
        <v>-1471500</v>
      </c>
      <c r="G397" s="47">
        <v>-4182.0029999999997</v>
      </c>
      <c r="H397" s="47">
        <v>-0.13</v>
      </c>
      <c r="I397" s="46"/>
    </row>
    <row r="398" spans="2:9" s="2" customFormat="1" ht="13.5" x14ac:dyDescent="0.35">
      <c r="B398" s="46">
        <v>2219150</v>
      </c>
      <c r="C398" s="46" t="s">
        <v>4839</v>
      </c>
      <c r="D398" s="46" t="s">
        <v>4706</v>
      </c>
      <c r="E398" s="46" t="s">
        <v>96</v>
      </c>
      <c r="F398" s="47">
        <v>-318175</v>
      </c>
      <c r="G398" s="47">
        <v>-4094.2759000000001</v>
      </c>
      <c r="H398" s="47">
        <v>-0.13</v>
      </c>
      <c r="I398" s="46"/>
    </row>
    <row r="399" spans="2:9" s="2" customFormat="1" ht="13.5" x14ac:dyDescent="0.35">
      <c r="B399" s="46">
        <v>2219239</v>
      </c>
      <c r="C399" s="46" t="s">
        <v>4793</v>
      </c>
      <c r="D399" s="46" t="s">
        <v>4706</v>
      </c>
      <c r="E399" s="46" t="s">
        <v>487</v>
      </c>
      <c r="F399" s="47">
        <v>-652800</v>
      </c>
      <c r="G399" s="47">
        <v>-3937.6896000000002</v>
      </c>
      <c r="H399" s="47">
        <v>-0.12</v>
      </c>
      <c r="I399" s="46"/>
    </row>
    <row r="400" spans="2:9" s="2" customFormat="1" ht="13.5" x14ac:dyDescent="0.35">
      <c r="B400" s="46">
        <v>2219179</v>
      </c>
      <c r="C400" s="46" t="s">
        <v>4757</v>
      </c>
      <c r="D400" s="46" t="s">
        <v>4706</v>
      </c>
      <c r="E400" s="46" t="s">
        <v>82</v>
      </c>
      <c r="F400" s="47">
        <v>-447750</v>
      </c>
      <c r="G400" s="47">
        <v>-3932.3643750000001</v>
      </c>
      <c r="H400" s="47">
        <v>-0.12</v>
      </c>
      <c r="I400" s="46"/>
    </row>
    <row r="401" spans="2:9" s="2" customFormat="1" ht="13.5" x14ac:dyDescent="0.35">
      <c r="B401" s="46">
        <v>2219131</v>
      </c>
      <c r="C401" s="46" t="s">
        <v>4840</v>
      </c>
      <c r="D401" s="46" t="s">
        <v>4706</v>
      </c>
      <c r="E401" s="46" t="s">
        <v>82</v>
      </c>
      <c r="F401" s="47">
        <v>-180675</v>
      </c>
      <c r="G401" s="47">
        <v>-3863.1928499999999</v>
      </c>
      <c r="H401" s="47">
        <v>-0.12</v>
      </c>
      <c r="I401" s="46"/>
    </row>
    <row r="402" spans="2:9" s="2" customFormat="1" ht="13.5" x14ac:dyDescent="0.35">
      <c r="B402" s="46">
        <v>2219267</v>
      </c>
      <c r="C402" s="46" t="s">
        <v>4841</v>
      </c>
      <c r="D402" s="46" t="s">
        <v>4706</v>
      </c>
      <c r="E402" s="46" t="s">
        <v>215</v>
      </c>
      <c r="F402" s="47">
        <v>-122125</v>
      </c>
      <c r="G402" s="47">
        <v>-3862.2641874999999</v>
      </c>
      <c r="H402" s="47">
        <v>-0.12</v>
      </c>
      <c r="I402" s="46"/>
    </row>
    <row r="403" spans="2:9" s="2" customFormat="1" ht="13.5" x14ac:dyDescent="0.35">
      <c r="B403" s="46">
        <v>2219117</v>
      </c>
      <c r="C403" s="46" t="s">
        <v>4750</v>
      </c>
      <c r="D403" s="46" t="s">
        <v>4706</v>
      </c>
      <c r="E403" s="46" t="s">
        <v>75</v>
      </c>
      <c r="F403" s="47">
        <v>-3354000</v>
      </c>
      <c r="G403" s="47">
        <v>-3829.5972000000002</v>
      </c>
      <c r="H403" s="47">
        <v>-0.12</v>
      </c>
      <c r="I403" s="46"/>
    </row>
    <row r="404" spans="2:9" s="2" customFormat="1" ht="13.5" x14ac:dyDescent="0.35">
      <c r="B404" s="46">
        <v>2219337</v>
      </c>
      <c r="C404" s="46" t="s">
        <v>4843</v>
      </c>
      <c r="D404" s="46" t="s">
        <v>4706</v>
      </c>
      <c r="E404" s="46" t="s">
        <v>1056</v>
      </c>
      <c r="F404" s="47">
        <v>-121350</v>
      </c>
      <c r="G404" s="47">
        <v>-3793.3403250000001</v>
      </c>
      <c r="H404" s="47">
        <v>-0.12</v>
      </c>
      <c r="I404" s="46"/>
    </row>
    <row r="405" spans="2:9" s="2" customFormat="1" ht="13.5" x14ac:dyDescent="0.35">
      <c r="B405" s="46">
        <v>2219280</v>
      </c>
      <c r="C405" s="46" t="s">
        <v>4842</v>
      </c>
      <c r="D405" s="46" t="s">
        <v>4706</v>
      </c>
      <c r="E405" s="46" t="s">
        <v>135</v>
      </c>
      <c r="F405" s="47">
        <v>-261450</v>
      </c>
      <c r="G405" s="47">
        <v>-3772.4620500000001</v>
      </c>
      <c r="H405" s="47">
        <v>-0.12</v>
      </c>
      <c r="I405" s="46"/>
    </row>
    <row r="406" spans="2:9" s="2" customFormat="1" ht="13.5" x14ac:dyDescent="0.35">
      <c r="B406" s="46">
        <v>2219158</v>
      </c>
      <c r="C406" s="46" t="s">
        <v>4845</v>
      </c>
      <c r="D406" s="46" t="s">
        <v>4706</v>
      </c>
      <c r="E406" s="46" t="s">
        <v>164</v>
      </c>
      <c r="F406" s="47">
        <v>-733750</v>
      </c>
      <c r="G406" s="47">
        <v>-3639.7668749999998</v>
      </c>
      <c r="H406" s="47">
        <v>-0.11</v>
      </c>
      <c r="I406" s="46"/>
    </row>
    <row r="407" spans="2:9" s="2" customFormat="1" ht="13.5" x14ac:dyDescent="0.35">
      <c r="B407" s="46">
        <v>2219169</v>
      </c>
      <c r="C407" s="46" t="s">
        <v>4844</v>
      </c>
      <c r="D407" s="46" t="s">
        <v>4706</v>
      </c>
      <c r="E407" s="46" t="s">
        <v>131</v>
      </c>
      <c r="F407" s="47">
        <v>-13500</v>
      </c>
      <c r="G407" s="47">
        <v>-3603.1905000000002</v>
      </c>
      <c r="H407" s="47">
        <v>-0.11</v>
      </c>
      <c r="I407" s="46"/>
    </row>
    <row r="408" spans="2:9" s="2" customFormat="1" ht="13.5" x14ac:dyDescent="0.35">
      <c r="B408" s="46">
        <v>2219236</v>
      </c>
      <c r="C408" s="46" t="s">
        <v>4770</v>
      </c>
      <c r="D408" s="46" t="s">
        <v>4706</v>
      </c>
      <c r="E408" s="46" t="s">
        <v>200</v>
      </c>
      <c r="F408" s="47">
        <v>-410000</v>
      </c>
      <c r="G408" s="47">
        <v>-3513.7</v>
      </c>
      <c r="H408" s="47">
        <v>-0.11</v>
      </c>
      <c r="I408" s="46"/>
    </row>
    <row r="409" spans="2:9" s="2" customFormat="1" ht="13.5" x14ac:dyDescent="0.35">
      <c r="B409" s="46">
        <v>2219210</v>
      </c>
      <c r="C409" s="46" t="s">
        <v>4755</v>
      </c>
      <c r="D409" s="46" t="s">
        <v>4706</v>
      </c>
      <c r="E409" s="46" t="s">
        <v>127</v>
      </c>
      <c r="F409" s="47">
        <v>-485000</v>
      </c>
      <c r="G409" s="47">
        <v>-3480.6025</v>
      </c>
      <c r="H409" s="47">
        <v>-0.11</v>
      </c>
      <c r="I409" s="46"/>
    </row>
    <row r="410" spans="2:9" s="2" customFormat="1" ht="13.5" x14ac:dyDescent="0.35">
      <c r="B410" s="46">
        <v>2219099</v>
      </c>
      <c r="C410" s="46" t="s">
        <v>4846</v>
      </c>
      <c r="D410" s="46" t="s">
        <v>4706</v>
      </c>
      <c r="E410" s="46" t="s">
        <v>50</v>
      </c>
      <c r="F410" s="47">
        <v>-73800</v>
      </c>
      <c r="G410" s="47">
        <v>-3464.0243999999998</v>
      </c>
      <c r="H410" s="47">
        <v>-0.11</v>
      </c>
      <c r="I410" s="46"/>
    </row>
    <row r="411" spans="2:9" s="2" customFormat="1" ht="13.5" x14ac:dyDescent="0.35">
      <c r="B411" s="46">
        <v>2219162</v>
      </c>
      <c r="C411" s="46" t="s">
        <v>4765</v>
      </c>
      <c r="D411" s="46" t="s">
        <v>4706</v>
      </c>
      <c r="E411" s="46" t="s">
        <v>135</v>
      </c>
      <c r="F411" s="47">
        <v>-72250</v>
      </c>
      <c r="G411" s="47">
        <v>-3408.6827499999999</v>
      </c>
      <c r="H411" s="47">
        <v>-0.11</v>
      </c>
      <c r="I411" s="46"/>
    </row>
    <row r="412" spans="2:9" s="2" customFormat="1" ht="13.5" x14ac:dyDescent="0.35">
      <c r="B412" s="46">
        <v>2219188</v>
      </c>
      <c r="C412" s="46" t="s">
        <v>4851</v>
      </c>
      <c r="D412" s="46" t="s">
        <v>4706</v>
      </c>
      <c r="E412" s="46" t="s">
        <v>306</v>
      </c>
      <c r="F412" s="47">
        <v>-427900</v>
      </c>
      <c r="G412" s="47">
        <v>-3344.4663999999998</v>
      </c>
      <c r="H412" s="47">
        <v>-0.1</v>
      </c>
      <c r="I412" s="46"/>
    </row>
    <row r="413" spans="2:9" s="2" customFormat="1" ht="13.5" x14ac:dyDescent="0.35">
      <c r="B413" s="46">
        <v>2219161</v>
      </c>
      <c r="C413" s="46" t="s">
        <v>4753</v>
      </c>
      <c r="D413" s="46" t="s">
        <v>4706</v>
      </c>
      <c r="E413" s="46" t="s">
        <v>86</v>
      </c>
      <c r="F413" s="47">
        <v>-232875</v>
      </c>
      <c r="G413" s="47">
        <v>-3335.9343749999998</v>
      </c>
      <c r="H413" s="47">
        <v>-0.1</v>
      </c>
      <c r="I413" s="46"/>
    </row>
    <row r="414" spans="2:9" s="2" customFormat="1" ht="13.5" x14ac:dyDescent="0.35">
      <c r="B414" s="46">
        <v>2219207</v>
      </c>
      <c r="C414" s="46" t="s">
        <v>4852</v>
      </c>
      <c r="D414" s="46" t="s">
        <v>4706</v>
      </c>
      <c r="E414" s="46" t="s">
        <v>146</v>
      </c>
      <c r="F414" s="47">
        <v>-507000</v>
      </c>
      <c r="G414" s="47">
        <v>-3324.6525000000001</v>
      </c>
      <c r="H414" s="47">
        <v>-0.1</v>
      </c>
      <c r="I414" s="46"/>
    </row>
    <row r="415" spans="2:9" s="2" customFormat="1" ht="13.5" x14ac:dyDescent="0.35">
      <c r="B415" s="46">
        <v>2219268</v>
      </c>
      <c r="C415" s="46" t="s">
        <v>4847</v>
      </c>
      <c r="D415" s="46" t="s">
        <v>4706</v>
      </c>
      <c r="E415" s="46" t="s">
        <v>157</v>
      </c>
      <c r="F415" s="47">
        <v>-292500</v>
      </c>
      <c r="G415" s="47">
        <v>-3305.1037500000002</v>
      </c>
      <c r="H415" s="47">
        <v>-0.1</v>
      </c>
      <c r="I415" s="46"/>
    </row>
    <row r="416" spans="2:9" s="2" customFormat="1" ht="13.5" x14ac:dyDescent="0.35">
      <c r="B416" s="46">
        <v>2219279</v>
      </c>
      <c r="C416" s="46" t="s">
        <v>4849</v>
      </c>
      <c r="D416" s="46" t="s">
        <v>4706</v>
      </c>
      <c r="E416" s="46" t="s">
        <v>43</v>
      </c>
      <c r="F416" s="47">
        <v>-3377500</v>
      </c>
      <c r="G416" s="47">
        <v>-3233.2807499999999</v>
      </c>
      <c r="H416" s="47">
        <v>-0.1</v>
      </c>
      <c r="I416" s="46"/>
    </row>
    <row r="417" spans="2:9" s="2" customFormat="1" ht="13.5" x14ac:dyDescent="0.35">
      <c r="B417" s="46">
        <v>2219248</v>
      </c>
      <c r="C417" s="46" t="s">
        <v>4850</v>
      </c>
      <c r="D417" s="46" t="s">
        <v>4706</v>
      </c>
      <c r="E417" s="46" t="s">
        <v>50</v>
      </c>
      <c r="F417" s="47">
        <v>-61000</v>
      </c>
      <c r="G417" s="47">
        <v>-3222.0504999999998</v>
      </c>
      <c r="H417" s="47">
        <v>-0.1</v>
      </c>
      <c r="I417" s="46"/>
    </row>
    <row r="418" spans="2:9" s="2" customFormat="1" ht="13.5" x14ac:dyDescent="0.35">
      <c r="B418" s="46">
        <v>2219138</v>
      </c>
      <c r="C418" s="46" t="s">
        <v>4853</v>
      </c>
      <c r="D418" s="46" t="s">
        <v>4706</v>
      </c>
      <c r="E418" s="46" t="s">
        <v>96</v>
      </c>
      <c r="F418" s="47">
        <v>-694000</v>
      </c>
      <c r="G418" s="47">
        <v>-3214.261</v>
      </c>
      <c r="H418" s="47">
        <v>-0.1</v>
      </c>
      <c r="I418" s="46"/>
    </row>
    <row r="419" spans="2:9" s="2" customFormat="1" ht="13.5" x14ac:dyDescent="0.35">
      <c r="B419" s="46">
        <v>2219274</v>
      </c>
      <c r="C419" s="46" t="s">
        <v>4848</v>
      </c>
      <c r="D419" s="46" t="s">
        <v>4706</v>
      </c>
      <c r="E419" s="46" t="s">
        <v>119</v>
      </c>
      <c r="F419" s="47">
        <v>-486250</v>
      </c>
      <c r="G419" s="47">
        <v>-3183.4787500000002</v>
      </c>
      <c r="H419" s="47">
        <v>-0.1</v>
      </c>
      <c r="I419" s="46"/>
    </row>
    <row r="420" spans="2:9" s="2" customFormat="1" ht="13.5" x14ac:dyDescent="0.35">
      <c r="B420" s="46">
        <v>2219346</v>
      </c>
      <c r="C420" s="46" t="s">
        <v>4855</v>
      </c>
      <c r="D420" s="46" t="s">
        <v>4706</v>
      </c>
      <c r="E420" s="46" t="s">
        <v>75</v>
      </c>
      <c r="F420" s="47">
        <v>-250500</v>
      </c>
      <c r="G420" s="47">
        <v>-3040.3184999999999</v>
      </c>
      <c r="H420" s="47">
        <v>-0.09</v>
      </c>
      <c r="I420" s="46"/>
    </row>
    <row r="421" spans="2:9" s="2" customFormat="1" ht="13.5" x14ac:dyDescent="0.35">
      <c r="B421" s="46">
        <v>2219484</v>
      </c>
      <c r="C421" s="46" t="s">
        <v>4854</v>
      </c>
      <c r="D421" s="46" t="s">
        <v>4706</v>
      </c>
      <c r="E421" s="46" t="s">
        <v>67</v>
      </c>
      <c r="F421" s="47">
        <v>-480150</v>
      </c>
      <c r="G421" s="47">
        <v>-3016.0622250000001</v>
      </c>
      <c r="H421" s="47">
        <v>-0.09</v>
      </c>
      <c r="I421" s="46"/>
    </row>
    <row r="422" spans="2:9" s="2" customFormat="1" ht="13.5" x14ac:dyDescent="0.35">
      <c r="B422" s="46">
        <v>2219301</v>
      </c>
      <c r="C422" s="46" t="s">
        <v>4802</v>
      </c>
      <c r="D422" s="46" t="s">
        <v>4706</v>
      </c>
      <c r="E422" s="46" t="s">
        <v>123</v>
      </c>
      <c r="F422" s="47">
        <v>-1870300</v>
      </c>
      <c r="G422" s="47">
        <v>-2984.0636500000001</v>
      </c>
      <c r="H422" s="47">
        <v>-0.09</v>
      </c>
      <c r="I422" s="46"/>
    </row>
    <row r="423" spans="2:9" s="2" customFormat="1" ht="13.5" x14ac:dyDescent="0.35">
      <c r="B423" s="46">
        <v>2219196</v>
      </c>
      <c r="C423" s="46" t="s">
        <v>4769</v>
      </c>
      <c r="D423" s="46" t="s">
        <v>4706</v>
      </c>
      <c r="E423" s="46" t="s">
        <v>82</v>
      </c>
      <c r="F423" s="47">
        <v>-435000</v>
      </c>
      <c r="G423" s="47">
        <v>-2695.4775</v>
      </c>
      <c r="H423" s="47">
        <v>-0.08</v>
      </c>
      <c r="I423" s="46"/>
    </row>
    <row r="424" spans="2:9" s="2" customFormat="1" ht="13.5" x14ac:dyDescent="0.35">
      <c r="B424" s="46">
        <v>2219288</v>
      </c>
      <c r="C424" s="46" t="s">
        <v>4857</v>
      </c>
      <c r="D424" s="46" t="s">
        <v>4706</v>
      </c>
      <c r="E424" s="46" t="s">
        <v>135</v>
      </c>
      <c r="F424" s="47">
        <v>-80125</v>
      </c>
      <c r="G424" s="47">
        <v>-2683.5865625000001</v>
      </c>
      <c r="H424" s="47">
        <v>-0.08</v>
      </c>
      <c r="I424" s="46"/>
    </row>
    <row r="425" spans="2:9" s="2" customFormat="1" ht="13.5" x14ac:dyDescent="0.35">
      <c r="B425" s="46">
        <v>2219303</v>
      </c>
      <c r="C425" s="46" t="s">
        <v>4858</v>
      </c>
      <c r="D425" s="46" t="s">
        <v>4706</v>
      </c>
      <c r="E425" s="46" t="s">
        <v>851</v>
      </c>
      <c r="F425" s="47">
        <v>-176800</v>
      </c>
      <c r="G425" s="47">
        <v>-2599.402</v>
      </c>
      <c r="H425" s="47">
        <v>-0.08</v>
      </c>
      <c r="I425" s="46"/>
    </row>
    <row r="426" spans="2:9" s="2" customFormat="1" ht="13.5" x14ac:dyDescent="0.35">
      <c r="B426" s="46">
        <v>2219782</v>
      </c>
      <c r="C426" s="46" t="s">
        <v>4856</v>
      </c>
      <c r="D426" s="46" t="s">
        <v>4706</v>
      </c>
      <c r="E426" s="46" t="s">
        <v>115</v>
      </c>
      <c r="F426" s="47">
        <v>-198900</v>
      </c>
      <c r="G426" s="47">
        <v>-2532.2953499999999</v>
      </c>
      <c r="H426" s="47">
        <v>-0.08</v>
      </c>
      <c r="I426" s="46"/>
    </row>
    <row r="427" spans="2:9" s="2" customFormat="1" ht="13.5" x14ac:dyDescent="0.35">
      <c r="B427" s="46">
        <v>2219262</v>
      </c>
      <c r="C427" s="46" t="s">
        <v>4862</v>
      </c>
      <c r="D427" s="46" t="s">
        <v>4706</v>
      </c>
      <c r="E427" s="46" t="s">
        <v>131</v>
      </c>
      <c r="F427" s="47">
        <v>-623900</v>
      </c>
      <c r="G427" s="47">
        <v>-2347.7357000000002</v>
      </c>
      <c r="H427" s="47">
        <v>-7.0000000000000007E-2</v>
      </c>
      <c r="I427" s="46"/>
    </row>
    <row r="428" spans="2:9" s="2" customFormat="1" ht="13.5" x14ac:dyDescent="0.35">
      <c r="B428" s="46">
        <v>2219100</v>
      </c>
      <c r="C428" s="46" t="s">
        <v>4779</v>
      </c>
      <c r="D428" s="46" t="s">
        <v>4706</v>
      </c>
      <c r="E428" s="46" t="s">
        <v>86</v>
      </c>
      <c r="F428" s="47">
        <v>-136500</v>
      </c>
      <c r="G428" s="47">
        <v>-2316.8827500000002</v>
      </c>
      <c r="H428" s="47">
        <v>-7.0000000000000007E-2</v>
      </c>
      <c r="I428" s="46"/>
    </row>
    <row r="429" spans="2:9" s="2" customFormat="1" ht="13.5" x14ac:dyDescent="0.35">
      <c r="B429" s="46">
        <v>2219286</v>
      </c>
      <c r="C429" s="46" t="s">
        <v>4863</v>
      </c>
      <c r="D429" s="46" t="s">
        <v>4706</v>
      </c>
      <c r="E429" s="46" t="s">
        <v>119</v>
      </c>
      <c r="F429" s="47">
        <v>-1719900</v>
      </c>
      <c r="G429" s="47">
        <v>-2261.3245200000001</v>
      </c>
      <c r="H429" s="47">
        <v>-7.0000000000000007E-2</v>
      </c>
      <c r="I429" s="46"/>
    </row>
    <row r="430" spans="2:9" s="2" customFormat="1" ht="13.5" x14ac:dyDescent="0.35">
      <c r="B430" s="46">
        <v>2219187</v>
      </c>
      <c r="C430" s="46" t="s">
        <v>4859</v>
      </c>
      <c r="D430" s="46" t="s">
        <v>4706</v>
      </c>
      <c r="E430" s="46" t="s">
        <v>104</v>
      </c>
      <c r="F430" s="47">
        <v>-1091800</v>
      </c>
      <c r="G430" s="47">
        <v>-2221.2671</v>
      </c>
      <c r="H430" s="47">
        <v>-7.0000000000000007E-2</v>
      </c>
      <c r="I430" s="46"/>
    </row>
    <row r="431" spans="2:9" s="2" customFormat="1" ht="13.5" x14ac:dyDescent="0.35">
      <c r="B431" s="46">
        <v>2219223</v>
      </c>
      <c r="C431" s="46" t="s">
        <v>4860</v>
      </c>
      <c r="D431" s="46" t="s">
        <v>4706</v>
      </c>
      <c r="E431" s="46" t="s">
        <v>135</v>
      </c>
      <c r="F431" s="47">
        <v>-165150</v>
      </c>
      <c r="G431" s="47">
        <v>-2220.6069000000002</v>
      </c>
      <c r="H431" s="47">
        <v>-7.0000000000000007E-2</v>
      </c>
      <c r="I431" s="46"/>
    </row>
    <row r="432" spans="2:9" s="2" customFormat="1" ht="13.5" x14ac:dyDescent="0.35">
      <c r="B432" s="46">
        <v>2219367</v>
      </c>
      <c r="C432" s="46" t="s">
        <v>4864</v>
      </c>
      <c r="D432" s="46" t="s">
        <v>4706</v>
      </c>
      <c r="E432" s="46" t="s">
        <v>43</v>
      </c>
      <c r="F432" s="47">
        <v>-121550</v>
      </c>
      <c r="G432" s="47">
        <v>-2124.0254749999999</v>
      </c>
      <c r="H432" s="47">
        <v>-7.0000000000000007E-2</v>
      </c>
      <c r="I432" s="46"/>
    </row>
    <row r="433" spans="2:9" s="2" customFormat="1" ht="13.5" x14ac:dyDescent="0.35">
      <c r="B433" s="46">
        <v>2219269</v>
      </c>
      <c r="C433" s="46" t="s">
        <v>4861</v>
      </c>
      <c r="D433" s="46" t="s">
        <v>4706</v>
      </c>
      <c r="E433" s="46" t="s">
        <v>131</v>
      </c>
      <c r="F433" s="47">
        <v>-85200</v>
      </c>
      <c r="G433" s="47">
        <v>-2109.5945999999999</v>
      </c>
      <c r="H433" s="47">
        <v>-7.0000000000000007E-2</v>
      </c>
      <c r="I433" s="46"/>
    </row>
    <row r="434" spans="2:9" s="2" customFormat="1" ht="13.5" x14ac:dyDescent="0.35">
      <c r="B434" s="46">
        <v>2219399</v>
      </c>
      <c r="C434" s="46" t="s">
        <v>4866</v>
      </c>
      <c r="D434" s="46" t="s">
        <v>4706</v>
      </c>
      <c r="E434" s="46" t="s">
        <v>43</v>
      </c>
      <c r="F434" s="47">
        <v>-298500</v>
      </c>
      <c r="G434" s="47">
        <v>-2079.0524999999998</v>
      </c>
      <c r="H434" s="47">
        <v>-0.06</v>
      </c>
      <c r="I434" s="46"/>
    </row>
    <row r="435" spans="2:9" s="2" customFormat="1" ht="13.5" x14ac:dyDescent="0.35">
      <c r="B435" s="46">
        <v>2219284</v>
      </c>
      <c r="C435" s="46" t="s">
        <v>4865</v>
      </c>
      <c r="D435" s="46" t="s">
        <v>4706</v>
      </c>
      <c r="E435" s="46" t="s">
        <v>43</v>
      </c>
      <c r="F435" s="47">
        <v>-385700</v>
      </c>
      <c r="G435" s="47">
        <v>-1968.9984999999999</v>
      </c>
      <c r="H435" s="47">
        <v>-0.06</v>
      </c>
      <c r="I435" s="46"/>
    </row>
    <row r="436" spans="2:9" s="2" customFormat="1" ht="13.5" x14ac:dyDescent="0.35">
      <c r="B436" s="46">
        <v>2219149</v>
      </c>
      <c r="C436" s="46" t="s">
        <v>4774</v>
      </c>
      <c r="D436" s="46" t="s">
        <v>4706</v>
      </c>
      <c r="E436" s="46" t="s">
        <v>96</v>
      </c>
      <c r="F436" s="47">
        <v>-582500</v>
      </c>
      <c r="G436" s="47">
        <v>-1767.5962500000001</v>
      </c>
      <c r="H436" s="47">
        <v>-0.05</v>
      </c>
      <c r="I436" s="46"/>
    </row>
    <row r="437" spans="2:9" s="2" customFormat="1" ht="13.5" x14ac:dyDescent="0.35">
      <c r="B437" s="46">
        <v>2219127</v>
      </c>
      <c r="C437" s="46" t="s">
        <v>4869</v>
      </c>
      <c r="D437" s="46" t="s">
        <v>4706</v>
      </c>
      <c r="E437" s="46" t="s">
        <v>164</v>
      </c>
      <c r="F437" s="47">
        <v>-70525</v>
      </c>
      <c r="G437" s="47">
        <v>-1741.4385625</v>
      </c>
      <c r="H437" s="47">
        <v>-0.05</v>
      </c>
      <c r="I437" s="46"/>
    </row>
    <row r="438" spans="2:9" s="2" customFormat="1" ht="13.5" x14ac:dyDescent="0.35">
      <c r="B438" s="46">
        <v>2219238</v>
      </c>
      <c r="C438" s="46" t="s">
        <v>4871</v>
      </c>
      <c r="D438" s="46" t="s">
        <v>4706</v>
      </c>
      <c r="E438" s="46" t="s">
        <v>433</v>
      </c>
      <c r="F438" s="47">
        <v>-56250</v>
      </c>
      <c r="G438" s="47">
        <v>-1701.5062499999999</v>
      </c>
      <c r="H438" s="47">
        <v>-0.05</v>
      </c>
      <c r="I438" s="46"/>
    </row>
    <row r="439" spans="2:9" s="2" customFormat="1" ht="13.5" x14ac:dyDescent="0.35">
      <c r="B439" s="46">
        <v>2219135</v>
      </c>
      <c r="C439" s="46" t="s">
        <v>4870</v>
      </c>
      <c r="D439" s="46" t="s">
        <v>4706</v>
      </c>
      <c r="E439" s="46" t="s">
        <v>96</v>
      </c>
      <c r="F439" s="47">
        <v>-316200</v>
      </c>
      <c r="G439" s="47">
        <v>-1674.1208999999999</v>
      </c>
      <c r="H439" s="47">
        <v>-0.05</v>
      </c>
      <c r="I439" s="46"/>
    </row>
    <row r="440" spans="2:9" s="2" customFormat="1" ht="13.5" x14ac:dyDescent="0.35">
      <c r="B440" s="46">
        <v>2219185</v>
      </c>
      <c r="C440" s="46" t="s">
        <v>4713</v>
      </c>
      <c r="D440" s="46" t="s">
        <v>4706</v>
      </c>
      <c r="E440" s="46" t="s">
        <v>104</v>
      </c>
      <c r="F440" s="47">
        <v>-918750</v>
      </c>
      <c r="G440" s="47">
        <v>-1636.6612500000001</v>
      </c>
      <c r="H440" s="47">
        <v>-0.05</v>
      </c>
      <c r="I440" s="46"/>
    </row>
    <row r="441" spans="2:9" s="2" customFormat="1" ht="13.5" x14ac:dyDescent="0.35">
      <c r="B441" s="46">
        <v>2219122</v>
      </c>
      <c r="C441" s="46" t="s">
        <v>4867</v>
      </c>
      <c r="D441" s="46" t="s">
        <v>4706</v>
      </c>
      <c r="E441" s="46" t="s">
        <v>171</v>
      </c>
      <c r="F441" s="47">
        <v>-56550</v>
      </c>
      <c r="G441" s="47">
        <v>-1629.6578999999999</v>
      </c>
      <c r="H441" s="47">
        <v>-0.05</v>
      </c>
      <c r="I441" s="46"/>
    </row>
    <row r="442" spans="2:9" s="2" customFormat="1" ht="13.5" x14ac:dyDescent="0.35">
      <c r="B442" s="46">
        <v>2219250</v>
      </c>
      <c r="C442" s="46" t="s">
        <v>4743</v>
      </c>
      <c r="D442" s="46" t="s">
        <v>4706</v>
      </c>
      <c r="E442" s="46" t="s">
        <v>96</v>
      </c>
      <c r="F442" s="47">
        <v>-183600</v>
      </c>
      <c r="G442" s="47">
        <v>-1613.2013999999999</v>
      </c>
      <c r="H442" s="47">
        <v>-0.05</v>
      </c>
      <c r="I442" s="46"/>
    </row>
    <row r="443" spans="2:9" s="2" customFormat="1" ht="13.5" x14ac:dyDescent="0.35">
      <c r="B443" s="46">
        <v>2219277</v>
      </c>
      <c r="C443" s="46" t="s">
        <v>4868</v>
      </c>
      <c r="D443" s="46" t="s">
        <v>4706</v>
      </c>
      <c r="E443" s="46" t="s">
        <v>57</v>
      </c>
      <c r="F443" s="47">
        <v>-3485000</v>
      </c>
      <c r="G443" s="47">
        <v>-1517.3689999999999</v>
      </c>
      <c r="H443" s="47">
        <v>-0.05</v>
      </c>
      <c r="I443" s="46"/>
    </row>
    <row r="444" spans="2:9" s="2" customFormat="1" ht="13.5" x14ac:dyDescent="0.35">
      <c r="B444" s="46">
        <v>2219203</v>
      </c>
      <c r="C444" s="46" t="s">
        <v>4876</v>
      </c>
      <c r="D444" s="46" t="s">
        <v>4706</v>
      </c>
      <c r="E444" s="46" t="s">
        <v>50</v>
      </c>
      <c r="F444" s="47">
        <v>-18450</v>
      </c>
      <c r="G444" s="47">
        <v>-1435.363875</v>
      </c>
      <c r="H444" s="47">
        <v>-0.04</v>
      </c>
      <c r="I444" s="46"/>
    </row>
    <row r="445" spans="2:9" s="2" customFormat="1" ht="13.5" x14ac:dyDescent="0.35">
      <c r="B445" s="46">
        <v>2219240</v>
      </c>
      <c r="C445" s="46" t="s">
        <v>4792</v>
      </c>
      <c r="D445" s="46" t="s">
        <v>4706</v>
      </c>
      <c r="E445" s="46" t="s">
        <v>487</v>
      </c>
      <c r="F445" s="47">
        <v>-143184</v>
      </c>
      <c r="G445" s="47">
        <v>-1387.8825119999999</v>
      </c>
      <c r="H445" s="47">
        <v>-0.04</v>
      </c>
      <c r="I445" s="46"/>
    </row>
    <row r="446" spans="2:9" s="2" customFormat="1" ht="13.5" x14ac:dyDescent="0.35">
      <c r="B446" s="46">
        <v>2219293</v>
      </c>
      <c r="C446" s="46" t="s">
        <v>4878</v>
      </c>
      <c r="D446" s="46" t="s">
        <v>4706</v>
      </c>
      <c r="E446" s="46" t="s">
        <v>139</v>
      </c>
      <c r="F446" s="47">
        <v>-241425</v>
      </c>
      <c r="G446" s="47">
        <v>-1386.6244875</v>
      </c>
      <c r="H446" s="47">
        <v>-0.04</v>
      </c>
      <c r="I446" s="46"/>
    </row>
    <row r="447" spans="2:9" s="2" customFormat="1" ht="13.5" x14ac:dyDescent="0.35">
      <c r="B447" s="46">
        <v>2219292</v>
      </c>
      <c r="C447" s="46" t="s">
        <v>4872</v>
      </c>
      <c r="D447" s="46" t="s">
        <v>4706</v>
      </c>
      <c r="E447" s="46" t="s">
        <v>135</v>
      </c>
      <c r="F447" s="47">
        <v>-45000</v>
      </c>
      <c r="G447" s="47">
        <v>-1345.1849999999999</v>
      </c>
      <c r="H447" s="47">
        <v>-0.04</v>
      </c>
      <c r="I447" s="46"/>
    </row>
    <row r="448" spans="2:9" s="2" customFormat="1" ht="13.5" x14ac:dyDescent="0.35">
      <c r="B448" s="46">
        <v>2219121</v>
      </c>
      <c r="C448" s="46" t="s">
        <v>4874</v>
      </c>
      <c r="D448" s="46" t="s">
        <v>4706</v>
      </c>
      <c r="E448" s="46" t="s">
        <v>50</v>
      </c>
      <c r="F448" s="47">
        <v>-315000</v>
      </c>
      <c r="G448" s="47">
        <v>-1343.79</v>
      </c>
      <c r="H448" s="47">
        <v>-0.04</v>
      </c>
      <c r="I448" s="46"/>
    </row>
    <row r="449" spans="2:9" s="2" customFormat="1" ht="13.5" x14ac:dyDescent="0.35">
      <c r="B449" s="46">
        <v>2219126</v>
      </c>
      <c r="C449" s="46" t="s">
        <v>4875</v>
      </c>
      <c r="D449" s="46" t="s">
        <v>4706</v>
      </c>
      <c r="E449" s="46" t="s">
        <v>306</v>
      </c>
      <c r="F449" s="47">
        <v>-333000</v>
      </c>
      <c r="G449" s="47">
        <v>-1260.0719999999999</v>
      </c>
      <c r="H449" s="47">
        <v>-0.04</v>
      </c>
      <c r="I449" s="46"/>
    </row>
    <row r="450" spans="2:9" s="2" customFormat="1" ht="13.5" x14ac:dyDescent="0.35">
      <c r="B450" s="46">
        <v>2219176</v>
      </c>
      <c r="C450" s="46" t="s">
        <v>4877</v>
      </c>
      <c r="D450" s="46" t="s">
        <v>4706</v>
      </c>
      <c r="E450" s="46" t="s">
        <v>131</v>
      </c>
      <c r="F450" s="47">
        <v>-120000</v>
      </c>
      <c r="G450" s="47">
        <v>-1224.3599999999999</v>
      </c>
      <c r="H450" s="47">
        <v>-0.04</v>
      </c>
      <c r="I450" s="46"/>
    </row>
    <row r="451" spans="2:9" s="2" customFormat="1" ht="13.5" x14ac:dyDescent="0.35">
      <c r="B451" s="46">
        <v>2219271</v>
      </c>
      <c r="C451" s="46" t="s">
        <v>4873</v>
      </c>
      <c r="D451" s="46" t="s">
        <v>4706</v>
      </c>
      <c r="E451" s="46" t="s">
        <v>82</v>
      </c>
      <c r="F451" s="47">
        <v>-688700</v>
      </c>
      <c r="G451" s="47">
        <v>-1144.4127900000001</v>
      </c>
      <c r="H451" s="47">
        <v>-0.04</v>
      </c>
      <c r="I451" s="46"/>
    </row>
    <row r="452" spans="2:9" s="2" customFormat="1" ht="13.5" x14ac:dyDescent="0.35">
      <c r="B452" s="46">
        <v>2219492</v>
      </c>
      <c r="C452" s="46" t="s">
        <v>4881</v>
      </c>
      <c r="D452" s="46" t="s">
        <v>4706</v>
      </c>
      <c r="E452" s="46" t="s">
        <v>43</v>
      </c>
      <c r="F452" s="47">
        <v>-103750</v>
      </c>
      <c r="G452" s="47">
        <v>-1066.0831250000001</v>
      </c>
      <c r="H452" s="47">
        <v>-0.03</v>
      </c>
      <c r="I452" s="46"/>
    </row>
    <row r="453" spans="2:9" s="2" customFormat="1" ht="13.5" x14ac:dyDescent="0.35">
      <c r="B453" s="46">
        <v>2219164</v>
      </c>
      <c r="C453" s="46" t="s">
        <v>4882</v>
      </c>
      <c r="D453" s="46" t="s">
        <v>4706</v>
      </c>
      <c r="E453" s="46" t="s">
        <v>71</v>
      </c>
      <c r="F453" s="47">
        <v>-121550</v>
      </c>
      <c r="G453" s="47">
        <v>-1008.5611249999999</v>
      </c>
      <c r="H453" s="47">
        <v>-0.03</v>
      </c>
      <c r="I453" s="46"/>
    </row>
    <row r="454" spans="2:9" s="2" customFormat="1" ht="13.5" x14ac:dyDescent="0.35">
      <c r="B454" s="46">
        <v>2219297</v>
      </c>
      <c r="C454" s="46" t="s">
        <v>4884</v>
      </c>
      <c r="D454" s="46" t="s">
        <v>4706</v>
      </c>
      <c r="E454" s="46" t="s">
        <v>50</v>
      </c>
      <c r="F454" s="47">
        <v>-82000</v>
      </c>
      <c r="G454" s="47">
        <v>-982.93399999999997</v>
      </c>
      <c r="H454" s="47">
        <v>-0.03</v>
      </c>
      <c r="I454" s="46"/>
    </row>
    <row r="455" spans="2:9" s="2" customFormat="1" ht="13.5" x14ac:dyDescent="0.35">
      <c r="B455" s="46">
        <v>2219421</v>
      </c>
      <c r="C455" s="46" t="s">
        <v>4880</v>
      </c>
      <c r="D455" s="46" t="s">
        <v>4706</v>
      </c>
      <c r="E455" s="46" t="s">
        <v>100</v>
      </c>
      <c r="F455" s="47">
        <v>-43500</v>
      </c>
      <c r="G455" s="47">
        <v>-963.78599999999994</v>
      </c>
      <c r="H455" s="47">
        <v>-0.03</v>
      </c>
      <c r="I455" s="46"/>
    </row>
    <row r="456" spans="2:9" s="2" customFormat="1" ht="13.5" x14ac:dyDescent="0.35">
      <c r="B456" s="46">
        <v>2219167</v>
      </c>
      <c r="C456" s="46" t="s">
        <v>4806</v>
      </c>
      <c r="D456" s="46" t="s">
        <v>4706</v>
      </c>
      <c r="E456" s="46" t="s">
        <v>157</v>
      </c>
      <c r="F456" s="47">
        <v>-59850</v>
      </c>
      <c r="G456" s="47">
        <v>-889.73009999999999</v>
      </c>
      <c r="H456" s="47">
        <v>-0.03</v>
      </c>
      <c r="I456" s="46"/>
    </row>
    <row r="457" spans="2:9" s="2" customFormat="1" ht="13.5" x14ac:dyDescent="0.35">
      <c r="B457" s="46">
        <v>2219339</v>
      </c>
      <c r="C457" s="46" t="s">
        <v>4879</v>
      </c>
      <c r="D457" s="46" t="s">
        <v>4706</v>
      </c>
      <c r="E457" s="46" t="s">
        <v>119</v>
      </c>
      <c r="F457" s="47">
        <v>-338400</v>
      </c>
      <c r="G457" s="47">
        <v>-858.85919999999999</v>
      </c>
      <c r="H457" s="47">
        <v>-0.03</v>
      </c>
      <c r="I457" s="46"/>
    </row>
    <row r="458" spans="2:9" s="2" customFormat="1" ht="13.5" x14ac:dyDescent="0.35">
      <c r="B458" s="46">
        <v>2219275</v>
      </c>
      <c r="C458" s="46" t="s">
        <v>4883</v>
      </c>
      <c r="D458" s="46" t="s">
        <v>4706</v>
      </c>
      <c r="E458" s="46" t="s">
        <v>246</v>
      </c>
      <c r="F458" s="47">
        <v>-1037500</v>
      </c>
      <c r="G458" s="47">
        <v>-825.85</v>
      </c>
      <c r="H458" s="47">
        <v>-0.03</v>
      </c>
      <c r="I458" s="46"/>
    </row>
    <row r="459" spans="2:9" s="2" customFormat="1" ht="13.5" x14ac:dyDescent="0.35">
      <c r="B459" s="46">
        <v>2219115</v>
      </c>
      <c r="C459" s="46" t="s">
        <v>4799</v>
      </c>
      <c r="D459" s="46" t="s">
        <v>4706</v>
      </c>
      <c r="E459" s="46" t="s">
        <v>150</v>
      </c>
      <c r="F459" s="47">
        <v>-63300</v>
      </c>
      <c r="G459" s="47">
        <v>-822.9</v>
      </c>
      <c r="H459" s="47">
        <v>-0.03</v>
      </c>
      <c r="I459" s="46"/>
    </row>
    <row r="460" spans="2:9" s="2" customFormat="1" ht="13.5" x14ac:dyDescent="0.35">
      <c r="B460" s="46">
        <v>2219102</v>
      </c>
      <c r="C460" s="46" t="s">
        <v>4891</v>
      </c>
      <c r="D460" s="46" t="s">
        <v>4706</v>
      </c>
      <c r="E460" s="46" t="s">
        <v>131</v>
      </c>
      <c r="F460" s="47">
        <v>-30600</v>
      </c>
      <c r="G460" s="47">
        <v>-799.70039999999995</v>
      </c>
      <c r="H460" s="47">
        <v>-0.02</v>
      </c>
      <c r="I460" s="46"/>
    </row>
    <row r="461" spans="2:9" s="2" customFormat="1" ht="13.5" x14ac:dyDescent="0.35">
      <c r="B461" s="46">
        <v>2219519</v>
      </c>
      <c r="C461" s="46" t="s">
        <v>4894</v>
      </c>
      <c r="D461" s="46" t="s">
        <v>4706</v>
      </c>
      <c r="E461" s="46" t="s">
        <v>82</v>
      </c>
      <c r="F461" s="47">
        <v>-363000</v>
      </c>
      <c r="G461" s="47">
        <v>-762.48149999999998</v>
      </c>
      <c r="H461" s="47">
        <v>-0.02</v>
      </c>
      <c r="I461" s="46"/>
    </row>
    <row r="462" spans="2:9" s="2" customFormat="1" ht="13.5" x14ac:dyDescent="0.35">
      <c r="B462" s="46">
        <v>2219386</v>
      </c>
      <c r="C462" s="46" t="s">
        <v>4885</v>
      </c>
      <c r="D462" s="46" t="s">
        <v>4706</v>
      </c>
      <c r="E462" s="46" t="s">
        <v>100</v>
      </c>
      <c r="F462" s="47">
        <v>-188800</v>
      </c>
      <c r="G462" s="47">
        <v>-752.74559999999997</v>
      </c>
      <c r="H462" s="47">
        <v>-0.02</v>
      </c>
      <c r="I462" s="46"/>
    </row>
    <row r="463" spans="2:9" s="2" customFormat="1" ht="13.5" x14ac:dyDescent="0.35">
      <c r="B463" s="46">
        <v>2219476</v>
      </c>
      <c r="C463" s="46" t="s">
        <v>4895</v>
      </c>
      <c r="D463" s="46" t="s">
        <v>4706</v>
      </c>
      <c r="E463" s="46" t="s">
        <v>82</v>
      </c>
      <c r="F463" s="47">
        <v>-198000</v>
      </c>
      <c r="G463" s="47">
        <v>-722.30399999999997</v>
      </c>
      <c r="H463" s="47">
        <v>-0.02</v>
      </c>
      <c r="I463" s="46"/>
    </row>
    <row r="464" spans="2:9" s="2" customFormat="1" ht="13.5" x14ac:dyDescent="0.35">
      <c r="B464" s="46">
        <v>2219320</v>
      </c>
      <c r="C464" s="46" t="s">
        <v>4886</v>
      </c>
      <c r="D464" s="46" t="s">
        <v>4706</v>
      </c>
      <c r="E464" s="46" t="s">
        <v>43</v>
      </c>
      <c r="F464" s="47">
        <v>-36000</v>
      </c>
      <c r="G464" s="47">
        <v>-693.03599999999994</v>
      </c>
      <c r="H464" s="47">
        <v>-0.02</v>
      </c>
      <c r="I464" s="46"/>
    </row>
    <row r="465" spans="2:9" s="2" customFormat="1" ht="13.5" x14ac:dyDescent="0.35">
      <c r="B465" s="46">
        <v>2219225</v>
      </c>
      <c r="C465" s="46" t="s">
        <v>4890</v>
      </c>
      <c r="D465" s="46" t="s">
        <v>4706</v>
      </c>
      <c r="E465" s="46" t="s">
        <v>67</v>
      </c>
      <c r="F465" s="47">
        <v>-14175</v>
      </c>
      <c r="G465" s="47">
        <v>-680.05271249999998</v>
      </c>
      <c r="H465" s="47">
        <v>-0.02</v>
      </c>
      <c r="I465" s="46"/>
    </row>
    <row r="466" spans="2:9" s="2" customFormat="1" ht="13.5" x14ac:dyDescent="0.35">
      <c r="B466" s="46">
        <v>2219537</v>
      </c>
      <c r="C466" s="46" t="s">
        <v>4893</v>
      </c>
      <c r="D466" s="46" t="s">
        <v>4706</v>
      </c>
      <c r="E466" s="46" t="s">
        <v>57</v>
      </c>
      <c r="F466" s="47">
        <v>-841000</v>
      </c>
      <c r="G466" s="47">
        <v>-614.35050000000001</v>
      </c>
      <c r="H466" s="47">
        <v>-0.02</v>
      </c>
      <c r="I466" s="46"/>
    </row>
    <row r="467" spans="2:9" s="2" customFormat="1" ht="13.5" x14ac:dyDescent="0.35">
      <c r="B467" s="46">
        <v>2219294</v>
      </c>
      <c r="C467" s="46" t="s">
        <v>4889</v>
      </c>
      <c r="D467" s="46" t="s">
        <v>4706</v>
      </c>
      <c r="E467" s="46" t="s">
        <v>200</v>
      </c>
      <c r="F467" s="47">
        <v>-96875</v>
      </c>
      <c r="G467" s="47">
        <v>-568.8984375</v>
      </c>
      <c r="H467" s="47">
        <v>-0.02</v>
      </c>
      <c r="I467" s="46"/>
    </row>
    <row r="468" spans="2:9" s="2" customFormat="1" ht="13.5" x14ac:dyDescent="0.35">
      <c r="B468" s="46">
        <v>2219338</v>
      </c>
      <c r="C468" s="46" t="s">
        <v>4892</v>
      </c>
      <c r="D468" s="46" t="s">
        <v>4706</v>
      </c>
      <c r="E468" s="46" t="s">
        <v>67</v>
      </c>
      <c r="F468" s="47">
        <v>-21525</v>
      </c>
      <c r="G468" s="47">
        <v>-563.16933749999998</v>
      </c>
      <c r="H468" s="47">
        <v>-0.02</v>
      </c>
      <c r="I468" s="46"/>
    </row>
    <row r="469" spans="2:9" s="2" customFormat="1" ht="13.5" x14ac:dyDescent="0.35">
      <c r="B469" s="46">
        <v>2219486</v>
      </c>
      <c r="C469" s="46" t="s">
        <v>4888</v>
      </c>
      <c r="D469" s="46" t="s">
        <v>4706</v>
      </c>
      <c r="E469" s="46" t="s">
        <v>50</v>
      </c>
      <c r="F469" s="47">
        <v>-32400</v>
      </c>
      <c r="G469" s="47">
        <v>-553.06799999999998</v>
      </c>
      <c r="H469" s="47">
        <v>-0.02</v>
      </c>
      <c r="I469" s="46"/>
    </row>
    <row r="470" spans="2:9" s="2" customFormat="1" ht="13.5" x14ac:dyDescent="0.35">
      <c r="B470" s="46">
        <v>2219174</v>
      </c>
      <c r="C470" s="46" t="s">
        <v>4887</v>
      </c>
      <c r="D470" s="46" t="s">
        <v>4706</v>
      </c>
      <c r="E470" s="46" t="s">
        <v>71</v>
      </c>
      <c r="F470" s="47">
        <v>-12000</v>
      </c>
      <c r="G470" s="47">
        <v>-530.06399999999996</v>
      </c>
      <c r="H470" s="47">
        <v>-0.02</v>
      </c>
      <c r="I470" s="46"/>
    </row>
    <row r="471" spans="2:9" s="2" customFormat="1" ht="13.5" x14ac:dyDescent="0.35">
      <c r="B471" s="46">
        <v>2219230</v>
      </c>
      <c r="C471" s="46" t="s">
        <v>4773</v>
      </c>
      <c r="D471" s="46" t="s">
        <v>4706</v>
      </c>
      <c r="E471" s="46" t="s">
        <v>50</v>
      </c>
      <c r="F471" s="47">
        <v>-174000</v>
      </c>
      <c r="G471" s="47">
        <v>-485.54700000000003</v>
      </c>
      <c r="H471" s="47">
        <v>-0.02</v>
      </c>
      <c r="I471" s="46"/>
    </row>
    <row r="472" spans="2:9" s="2" customFormat="1" ht="13.5" x14ac:dyDescent="0.35">
      <c r="B472" s="46">
        <v>2219363</v>
      </c>
      <c r="C472" s="46" t="s">
        <v>4914</v>
      </c>
      <c r="D472" s="46" t="s">
        <v>4706</v>
      </c>
      <c r="E472" s="46" t="s">
        <v>246</v>
      </c>
      <c r="F472" s="47">
        <v>-27550</v>
      </c>
      <c r="G472" s="47">
        <v>-437.68684999999999</v>
      </c>
      <c r="H472" s="47">
        <v>-0.01</v>
      </c>
      <c r="I472" s="46"/>
    </row>
    <row r="473" spans="2:9" s="2" customFormat="1" ht="13.5" x14ac:dyDescent="0.35">
      <c r="B473" s="46">
        <v>2219455</v>
      </c>
      <c r="C473" s="46" t="s">
        <v>4908</v>
      </c>
      <c r="D473" s="46" t="s">
        <v>4706</v>
      </c>
      <c r="E473" s="46" t="s">
        <v>50</v>
      </c>
      <c r="F473" s="47">
        <v>-12250</v>
      </c>
      <c r="G473" s="47">
        <v>-431.27962500000001</v>
      </c>
      <c r="H473" s="47">
        <v>-0.01</v>
      </c>
      <c r="I473" s="46"/>
    </row>
    <row r="474" spans="2:9" s="2" customFormat="1" ht="13.5" x14ac:dyDescent="0.35">
      <c r="B474" s="46">
        <v>2219295</v>
      </c>
      <c r="C474" s="46" t="s">
        <v>4801</v>
      </c>
      <c r="D474" s="46" t="s">
        <v>4706</v>
      </c>
      <c r="E474" s="46" t="s">
        <v>202</v>
      </c>
      <c r="F474" s="47">
        <v>-129625</v>
      </c>
      <c r="G474" s="47">
        <v>-323.155125</v>
      </c>
      <c r="H474" s="47">
        <v>-0.01</v>
      </c>
      <c r="I474" s="46"/>
    </row>
    <row r="475" spans="2:9" s="2" customFormat="1" ht="13.5" x14ac:dyDescent="0.35">
      <c r="B475" s="46">
        <v>2219355</v>
      </c>
      <c r="C475" s="46" t="s">
        <v>4913</v>
      </c>
      <c r="D475" s="46" t="s">
        <v>4706</v>
      </c>
      <c r="E475" s="46" t="s">
        <v>542</v>
      </c>
      <c r="F475" s="47">
        <v>-28800</v>
      </c>
      <c r="G475" s="47">
        <v>-311.0976</v>
      </c>
      <c r="H475" s="47">
        <v>-0.01</v>
      </c>
      <c r="I475" s="46"/>
    </row>
    <row r="476" spans="2:9" s="2" customFormat="1" ht="13.5" x14ac:dyDescent="0.35">
      <c r="B476" s="46">
        <v>2219385</v>
      </c>
      <c r="C476" s="46" t="s">
        <v>4912</v>
      </c>
      <c r="D476" s="46" t="s">
        <v>4706</v>
      </c>
      <c r="E476" s="46" t="s">
        <v>57</v>
      </c>
      <c r="F476" s="47">
        <v>-9450</v>
      </c>
      <c r="G476" s="47">
        <v>-302.37164999999999</v>
      </c>
      <c r="H476" s="47">
        <v>-0.01</v>
      </c>
      <c r="I476" s="46"/>
    </row>
    <row r="477" spans="2:9" s="2" customFormat="1" ht="13.5" x14ac:dyDescent="0.35">
      <c r="B477" s="46">
        <v>2219228</v>
      </c>
      <c r="C477" s="46" t="s">
        <v>4897</v>
      </c>
      <c r="D477" s="46" t="s">
        <v>4706</v>
      </c>
      <c r="E477" s="46" t="s">
        <v>306</v>
      </c>
      <c r="F477" s="47">
        <v>-15300</v>
      </c>
      <c r="G477" s="47">
        <v>-283.28715</v>
      </c>
      <c r="H477" s="47">
        <v>-0.01</v>
      </c>
      <c r="I477" s="46"/>
    </row>
    <row r="478" spans="2:9" s="2" customFormat="1" ht="13.5" x14ac:dyDescent="0.35">
      <c r="B478" s="46">
        <v>2219229</v>
      </c>
      <c r="C478" s="46" t="s">
        <v>4898</v>
      </c>
      <c r="D478" s="46" t="s">
        <v>4706</v>
      </c>
      <c r="E478" s="46" t="s">
        <v>215</v>
      </c>
      <c r="F478" s="47">
        <v>-5500</v>
      </c>
      <c r="G478" s="47">
        <v>-276.03674999999998</v>
      </c>
      <c r="H478" s="47">
        <v>-0.01</v>
      </c>
      <c r="I478" s="46"/>
    </row>
    <row r="479" spans="2:9" s="2" customFormat="1" ht="13.5" x14ac:dyDescent="0.35">
      <c r="B479" s="46">
        <v>2219388</v>
      </c>
      <c r="C479" s="46" t="s">
        <v>4911</v>
      </c>
      <c r="D479" s="46" t="s">
        <v>4706</v>
      </c>
      <c r="E479" s="46" t="s">
        <v>150</v>
      </c>
      <c r="F479" s="47">
        <v>-8750</v>
      </c>
      <c r="G479" s="47">
        <v>-272.38312500000001</v>
      </c>
      <c r="H479" s="47">
        <v>-0.01</v>
      </c>
      <c r="I479" s="46"/>
    </row>
    <row r="480" spans="2:9" s="2" customFormat="1" ht="13.5" x14ac:dyDescent="0.35">
      <c r="B480" s="46">
        <v>2219428</v>
      </c>
      <c r="C480" s="46" t="s">
        <v>4910</v>
      </c>
      <c r="D480" s="46" t="s">
        <v>4706</v>
      </c>
      <c r="E480" s="46" t="s">
        <v>119</v>
      </c>
      <c r="F480" s="47">
        <v>-78300</v>
      </c>
      <c r="G480" s="47">
        <v>-268.25580000000002</v>
      </c>
      <c r="H480" s="47">
        <v>-0.01</v>
      </c>
      <c r="I480" s="46"/>
    </row>
    <row r="481" spans="2:9" s="2" customFormat="1" ht="13.5" x14ac:dyDescent="0.35">
      <c r="B481" s="46">
        <v>2219334</v>
      </c>
      <c r="C481" s="46" t="s">
        <v>4902</v>
      </c>
      <c r="D481" s="46" t="s">
        <v>4706</v>
      </c>
      <c r="E481" s="46" t="s">
        <v>139</v>
      </c>
      <c r="F481" s="47">
        <v>-147000</v>
      </c>
      <c r="G481" s="47">
        <v>-266.36399999999998</v>
      </c>
      <c r="H481" s="47">
        <v>-0.01</v>
      </c>
      <c r="I481" s="46"/>
    </row>
    <row r="482" spans="2:9" s="2" customFormat="1" ht="13.5" x14ac:dyDescent="0.35">
      <c r="B482" s="46">
        <v>2219227</v>
      </c>
      <c r="C482" s="46" t="s">
        <v>4896</v>
      </c>
      <c r="D482" s="46" t="s">
        <v>4706</v>
      </c>
      <c r="E482" s="46" t="s">
        <v>43</v>
      </c>
      <c r="F482" s="47">
        <v>-157500</v>
      </c>
      <c r="G482" s="47">
        <v>-251.05500000000001</v>
      </c>
      <c r="H482" s="47">
        <v>-0.01</v>
      </c>
      <c r="I482" s="46"/>
    </row>
    <row r="483" spans="2:9" s="2" customFormat="1" ht="13.5" x14ac:dyDescent="0.35">
      <c r="B483" s="46">
        <v>2219272</v>
      </c>
      <c r="C483" s="46" t="s">
        <v>4900</v>
      </c>
      <c r="D483" s="46" t="s">
        <v>4706</v>
      </c>
      <c r="E483" s="46" t="s">
        <v>86</v>
      </c>
      <c r="F483" s="47">
        <v>-33350</v>
      </c>
      <c r="G483" s="47">
        <v>-248.22405000000001</v>
      </c>
      <c r="H483" s="47">
        <v>-0.01</v>
      </c>
      <c r="I483" s="46"/>
    </row>
    <row r="484" spans="2:9" s="2" customFormat="1" ht="13.5" x14ac:dyDescent="0.35">
      <c r="B484" s="46">
        <v>2219132</v>
      </c>
      <c r="C484" s="46" t="s">
        <v>4904</v>
      </c>
      <c r="D484" s="46" t="s">
        <v>4706</v>
      </c>
      <c r="E484" s="46" t="s">
        <v>306</v>
      </c>
      <c r="F484" s="47">
        <v>-8625</v>
      </c>
      <c r="G484" s="47">
        <v>-242.59537499999999</v>
      </c>
      <c r="H484" s="47">
        <v>-0.01</v>
      </c>
      <c r="I484" s="46"/>
    </row>
    <row r="485" spans="2:9" s="2" customFormat="1" ht="13.5" x14ac:dyDescent="0.35">
      <c r="B485" s="46">
        <v>2219784</v>
      </c>
      <c r="C485" s="46" t="s">
        <v>4905</v>
      </c>
      <c r="D485" s="46" t="s">
        <v>4706</v>
      </c>
      <c r="E485" s="46" t="s">
        <v>82</v>
      </c>
      <c r="F485" s="47">
        <v>-71300</v>
      </c>
      <c r="G485" s="47">
        <v>-216.53809999999999</v>
      </c>
      <c r="H485" s="47">
        <v>-0.01</v>
      </c>
      <c r="I485" s="46"/>
    </row>
    <row r="486" spans="2:9" s="2" customFormat="1" ht="13.5" x14ac:dyDescent="0.35">
      <c r="B486" s="46">
        <v>2219463</v>
      </c>
      <c r="C486" s="46" t="s">
        <v>4907</v>
      </c>
      <c r="D486" s="46" t="s">
        <v>4706</v>
      </c>
      <c r="E486" s="46" t="s">
        <v>131</v>
      </c>
      <c r="F486" s="47">
        <v>-177500</v>
      </c>
      <c r="G486" s="47">
        <v>-212.57400000000001</v>
      </c>
      <c r="H486" s="47">
        <v>-0.01</v>
      </c>
      <c r="I486" s="46"/>
    </row>
    <row r="487" spans="2:9" s="2" customFormat="1" ht="13.5" x14ac:dyDescent="0.35">
      <c r="B487" s="46">
        <v>2219246</v>
      </c>
      <c r="C487" s="46" t="s">
        <v>4899</v>
      </c>
      <c r="D487" s="46" t="s">
        <v>4706</v>
      </c>
      <c r="E487" s="46" t="s">
        <v>86</v>
      </c>
      <c r="F487" s="47">
        <v>-19200</v>
      </c>
      <c r="G487" s="47">
        <v>-192.8544</v>
      </c>
      <c r="H487" s="47">
        <v>-0.01</v>
      </c>
      <c r="I487" s="46"/>
    </row>
    <row r="488" spans="2:9" s="2" customFormat="1" ht="13.5" x14ac:dyDescent="0.35">
      <c r="B488" s="46">
        <v>2219300</v>
      </c>
      <c r="C488" s="46" t="s">
        <v>4901</v>
      </c>
      <c r="D488" s="46" t="s">
        <v>4706</v>
      </c>
      <c r="E488" s="46" t="s">
        <v>131</v>
      </c>
      <c r="F488" s="47">
        <v>-38750</v>
      </c>
      <c r="G488" s="47">
        <v>-191.05687499999999</v>
      </c>
      <c r="H488" s="47">
        <v>-0.01</v>
      </c>
      <c r="I488" s="46"/>
    </row>
    <row r="489" spans="2:9" s="2" customFormat="1" ht="13.5" x14ac:dyDescent="0.35">
      <c r="B489" s="46">
        <v>2219220</v>
      </c>
      <c r="C489" s="46" t="s">
        <v>4903</v>
      </c>
      <c r="D489" s="46" t="s">
        <v>4706</v>
      </c>
      <c r="E489" s="46" t="s">
        <v>82</v>
      </c>
      <c r="F489" s="47">
        <v>-70000</v>
      </c>
      <c r="G489" s="47">
        <v>-190.47</v>
      </c>
      <c r="H489" s="47">
        <v>-0.01</v>
      </c>
      <c r="I489" s="46"/>
    </row>
    <row r="490" spans="2:9" s="2" customFormat="1" ht="13.5" x14ac:dyDescent="0.35">
      <c r="B490" s="46">
        <v>2219160</v>
      </c>
      <c r="C490" s="46" t="s">
        <v>4794</v>
      </c>
      <c r="D490" s="46" t="s">
        <v>4706</v>
      </c>
      <c r="E490" s="46" t="s">
        <v>215</v>
      </c>
      <c r="F490" s="47">
        <v>-120000</v>
      </c>
      <c r="G490" s="47">
        <v>-188.316</v>
      </c>
      <c r="H490" s="47">
        <v>-0.01</v>
      </c>
      <c r="I490" s="46"/>
    </row>
    <row r="491" spans="2:9" s="2" customFormat="1" ht="13.5" x14ac:dyDescent="0.35">
      <c r="B491" s="46">
        <v>2219488</v>
      </c>
      <c r="C491" s="46" t="s">
        <v>4906</v>
      </c>
      <c r="D491" s="46" t="s">
        <v>4706</v>
      </c>
      <c r="E491" s="46" t="s">
        <v>341</v>
      </c>
      <c r="F491" s="47">
        <v>-61500</v>
      </c>
      <c r="G491" s="47">
        <v>-176.04374999999999</v>
      </c>
      <c r="H491" s="47">
        <v>-0.01</v>
      </c>
      <c r="I491" s="46"/>
    </row>
    <row r="492" spans="2:9" s="2" customFormat="1" ht="13.5" x14ac:dyDescent="0.35">
      <c r="B492" s="46">
        <v>2219448</v>
      </c>
      <c r="C492" s="46" t="s">
        <v>4909</v>
      </c>
      <c r="D492" s="46" t="s">
        <v>4706</v>
      </c>
      <c r="E492" s="46" t="s">
        <v>86</v>
      </c>
      <c r="F492" s="47">
        <v>-27500</v>
      </c>
      <c r="G492" s="47">
        <v>-169.3725</v>
      </c>
      <c r="H492" s="47">
        <v>-0.01</v>
      </c>
      <c r="I492" s="46"/>
    </row>
    <row r="493" spans="2:9" s="2" customFormat="1" ht="13.5" x14ac:dyDescent="0.35">
      <c r="B493" s="46">
        <v>2219433</v>
      </c>
      <c r="C493" s="46" t="s">
        <v>4921</v>
      </c>
      <c r="D493" s="46" t="s">
        <v>4706</v>
      </c>
      <c r="E493" s="46" t="s">
        <v>200</v>
      </c>
      <c r="F493" s="47">
        <v>-115500</v>
      </c>
      <c r="G493" s="47">
        <v>-159.88665</v>
      </c>
      <c r="H493" s="47" t="s">
        <v>4927</v>
      </c>
      <c r="I493" s="46"/>
    </row>
    <row r="494" spans="2:9" s="2" customFormat="1" ht="13.5" x14ac:dyDescent="0.35">
      <c r="B494" s="46">
        <v>2219273</v>
      </c>
      <c r="C494" s="46" t="s">
        <v>4916</v>
      </c>
      <c r="D494" s="46" t="s">
        <v>4706</v>
      </c>
      <c r="E494" s="46" t="s">
        <v>43</v>
      </c>
      <c r="F494" s="47">
        <v>-132750</v>
      </c>
      <c r="G494" s="47">
        <v>-148.49414999999999</v>
      </c>
      <c r="H494" s="47" t="s">
        <v>4927</v>
      </c>
      <c r="I494" s="46"/>
    </row>
    <row r="495" spans="2:9" s="2" customFormat="1" ht="13.5" x14ac:dyDescent="0.35">
      <c r="B495" s="46">
        <v>2219163</v>
      </c>
      <c r="C495" s="46" t="s">
        <v>4915</v>
      </c>
      <c r="D495" s="46" t="s">
        <v>4706</v>
      </c>
      <c r="E495" s="46" t="s">
        <v>316</v>
      </c>
      <c r="F495" s="47">
        <v>-2900</v>
      </c>
      <c r="G495" s="47">
        <v>-133.77119999999999</v>
      </c>
      <c r="H495" s="47" t="s">
        <v>4927</v>
      </c>
      <c r="I495" s="46"/>
    </row>
    <row r="496" spans="2:9" s="2" customFormat="1" ht="13.5" x14ac:dyDescent="0.35">
      <c r="B496" s="46">
        <v>2219397</v>
      </c>
      <c r="C496" s="46" t="s">
        <v>4919</v>
      </c>
      <c r="D496" s="46" t="s">
        <v>4706</v>
      </c>
      <c r="E496" s="46" t="s">
        <v>43</v>
      </c>
      <c r="F496" s="47">
        <v>-112000</v>
      </c>
      <c r="G496" s="47">
        <v>-99.041600000000003</v>
      </c>
      <c r="H496" s="47" t="s">
        <v>4927</v>
      </c>
      <c r="I496" s="46"/>
    </row>
    <row r="497" spans="2:11" s="2" customFormat="1" ht="13.5" x14ac:dyDescent="0.35">
      <c r="B497" s="46">
        <v>2219425</v>
      </c>
      <c r="C497" s="46" t="s">
        <v>4920</v>
      </c>
      <c r="D497" s="46" t="s">
        <v>4706</v>
      </c>
      <c r="E497" s="46" t="s">
        <v>82</v>
      </c>
      <c r="F497" s="47">
        <v>-14250</v>
      </c>
      <c r="G497" s="47">
        <v>-88.863</v>
      </c>
      <c r="H497" s="47" t="s">
        <v>4927</v>
      </c>
      <c r="I497" s="46"/>
    </row>
    <row r="498" spans="2:11" s="2" customFormat="1" ht="13.5" x14ac:dyDescent="0.35">
      <c r="B498" s="46">
        <v>2219289</v>
      </c>
      <c r="C498" s="46" t="s">
        <v>4917</v>
      </c>
      <c r="D498" s="46" t="s">
        <v>4706</v>
      </c>
      <c r="E498" s="46" t="s">
        <v>57</v>
      </c>
      <c r="F498" s="47">
        <v>-44375</v>
      </c>
      <c r="G498" s="47">
        <v>-78.055625000000006</v>
      </c>
      <c r="H498" s="47" t="s">
        <v>4927</v>
      </c>
      <c r="I498" s="46"/>
    </row>
    <row r="499" spans="2:11" s="2" customFormat="1" ht="13.5" x14ac:dyDescent="0.35">
      <c r="B499" s="46">
        <v>2219483</v>
      </c>
      <c r="C499" s="46" t="s">
        <v>4923</v>
      </c>
      <c r="D499" s="46" t="s">
        <v>4706</v>
      </c>
      <c r="E499" s="46" t="s">
        <v>43</v>
      </c>
      <c r="F499" s="47">
        <v>-5600</v>
      </c>
      <c r="G499" s="47">
        <v>-68.196799999999996</v>
      </c>
      <c r="H499" s="47" t="s">
        <v>4927</v>
      </c>
      <c r="I499" s="46"/>
    </row>
    <row r="500" spans="2:11" s="2" customFormat="1" ht="13.5" x14ac:dyDescent="0.35">
      <c r="B500" s="46">
        <v>2219540</v>
      </c>
      <c r="C500" s="46" t="s">
        <v>4924</v>
      </c>
      <c r="D500" s="46" t="s">
        <v>4706</v>
      </c>
      <c r="E500" s="46" t="s">
        <v>157</v>
      </c>
      <c r="F500" s="47">
        <v>-3150</v>
      </c>
      <c r="G500" s="47">
        <v>-48.843899999999998</v>
      </c>
      <c r="H500" s="47" t="s">
        <v>4927</v>
      </c>
      <c r="I500" s="46"/>
    </row>
    <row r="501" spans="2:11" s="2" customFormat="1" ht="13.5" x14ac:dyDescent="0.35">
      <c r="B501" s="46">
        <v>2219350</v>
      </c>
      <c r="C501" s="46" t="s">
        <v>4918</v>
      </c>
      <c r="D501" s="46" t="s">
        <v>4706</v>
      </c>
      <c r="E501" s="46" t="s">
        <v>542</v>
      </c>
      <c r="F501" s="47">
        <v>-67500</v>
      </c>
      <c r="G501" s="47">
        <v>-47.35125</v>
      </c>
      <c r="H501" s="47" t="s">
        <v>4927</v>
      </c>
      <c r="I501" s="46"/>
    </row>
    <row r="502" spans="2:11" s="2" customFormat="1" ht="13.5" x14ac:dyDescent="0.35">
      <c r="B502" s="46">
        <v>2219443</v>
      </c>
      <c r="C502" s="46" t="s">
        <v>4922</v>
      </c>
      <c r="D502" s="46" t="s">
        <v>4706</v>
      </c>
      <c r="E502" s="46" t="s">
        <v>82</v>
      </c>
      <c r="F502" s="47">
        <v>-1300</v>
      </c>
      <c r="G502" s="47">
        <v>-4.79765</v>
      </c>
      <c r="H502" s="47" t="s">
        <v>4927</v>
      </c>
      <c r="I502" s="46"/>
    </row>
    <row r="503" spans="2:11" s="1" customFormat="1" ht="13.5" x14ac:dyDescent="0.35">
      <c r="B503" s="48"/>
      <c r="C503" s="48" t="s">
        <v>4703</v>
      </c>
      <c r="D503" s="48"/>
      <c r="E503" s="48"/>
      <c r="F503" s="49"/>
      <c r="G503" s="49">
        <v>-2191744.9329495006</v>
      </c>
      <c r="H503" s="49">
        <v>-68.069999999999965</v>
      </c>
      <c r="I503" s="48"/>
    </row>
    <row r="505" spans="2:11" x14ac:dyDescent="0.35">
      <c r="C505" s="1" t="s">
        <v>194</v>
      </c>
    </row>
    <row r="506" spans="2:11" x14ac:dyDescent="0.35">
      <c r="C506" s="37" t="s">
        <v>195</v>
      </c>
      <c r="D506" s="37"/>
      <c r="E506" s="37"/>
      <c r="F506" s="37"/>
      <c r="G506" s="37"/>
      <c r="H506" s="37"/>
      <c r="I506" s="37"/>
      <c r="J506" s="37"/>
      <c r="K506" s="37"/>
    </row>
    <row r="507" spans="2:11" x14ac:dyDescent="0.35">
      <c r="C507" s="2" t="s">
        <v>196</v>
      </c>
    </row>
    <row r="508" spans="2:11" x14ac:dyDescent="0.35">
      <c r="C508" s="2" t="s">
        <v>197</v>
      </c>
    </row>
    <row r="509" spans="2:11" ht="30" customHeight="1" x14ac:dyDescent="0.35">
      <c r="C509" s="89" t="s">
        <v>198</v>
      </c>
      <c r="D509" s="90"/>
      <c r="E509" s="90"/>
      <c r="F509" s="90"/>
      <c r="G509" s="90"/>
      <c r="H509" s="90"/>
      <c r="I509" s="90"/>
      <c r="J509" s="90"/>
      <c r="K509" s="90"/>
    </row>
    <row r="510" spans="2:11" x14ac:dyDescent="0.35">
      <c r="C510" s="2" t="s">
        <v>199</v>
      </c>
    </row>
    <row r="512" spans="2:11" x14ac:dyDescent="0.35">
      <c r="C512" s="86" t="s">
        <v>5013</v>
      </c>
      <c r="E512" s="86" t="s">
        <v>5014</v>
      </c>
      <c r="F512" s="87"/>
    </row>
    <row r="513" spans="5:5" x14ac:dyDescent="0.35">
      <c r="E513" s="2" t="s">
        <v>5039</v>
      </c>
    </row>
  </sheetData>
  <mergeCells count="1">
    <mergeCell ref="C509:K509"/>
  </mergeCells>
  <hyperlinks>
    <hyperlink ref="J2" location="'Index'!A1" display="'Index'!A1" xr:uid="{8057C932-A8E4-4A31-A78E-F19D229E1751}"/>
  </hyperlinks>
  <pageMargins left="0.7" right="0.7" top="0.75" bottom="0.75" header="0.3" footer="0.3"/>
  <pageSetup orientation="portrait" horizontalDpi="4294967293"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ABBA7-08A8-40DC-95B3-E2B918CCC2CA}">
  <sheetPr codeName="Sheet129"/>
  <dimension ref="A1:IV113"/>
  <sheetViews>
    <sheetView showGridLines="0" zoomScale="90" zoomScaleNormal="90" workbookViewId="0">
      <pane ySplit="6" topLeftCell="A9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2360</v>
      </c>
      <c r="J2" s="38" t="s">
        <v>4693</v>
      </c>
    </row>
    <row r="3" spans="1:54" ht="16" x14ac:dyDescent="0.4">
      <c r="C3" s="1" t="s">
        <v>28</v>
      </c>
      <c r="D3" s="21" t="s">
        <v>2361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72</v>
      </c>
      <c r="C10" s="57" t="s">
        <v>73</v>
      </c>
      <c r="D10" s="54" t="s">
        <v>74</v>
      </c>
      <c r="E10" s="6" t="s">
        <v>75</v>
      </c>
      <c r="F10" s="19">
        <v>3800000</v>
      </c>
      <c r="G10" s="24">
        <v>45603.8</v>
      </c>
      <c r="H10" s="24">
        <v>10.54</v>
      </c>
      <c r="I10" s="31"/>
      <c r="J10" s="31"/>
      <c r="K10" s="35"/>
    </row>
    <row r="11" spans="1:54" x14ac:dyDescent="0.35">
      <c r="B11" s="8" t="s">
        <v>54</v>
      </c>
      <c r="C11" s="57" t="s">
        <v>55</v>
      </c>
      <c r="D11" s="54" t="s">
        <v>56</v>
      </c>
      <c r="E11" s="6" t="s">
        <v>57</v>
      </c>
      <c r="F11" s="19">
        <v>1100000</v>
      </c>
      <c r="G11" s="24">
        <v>34802.35</v>
      </c>
      <c r="H11" s="24">
        <v>8.0500000000000007</v>
      </c>
      <c r="I11" s="31"/>
      <c r="J11" s="31"/>
      <c r="K11" s="35"/>
    </row>
    <row r="12" spans="1:54" x14ac:dyDescent="0.35">
      <c r="B12" s="8" t="s">
        <v>209</v>
      </c>
      <c r="C12" s="57" t="s">
        <v>210</v>
      </c>
      <c r="D12" s="54" t="s">
        <v>211</v>
      </c>
      <c r="E12" s="6" t="s">
        <v>71</v>
      </c>
      <c r="F12" s="19">
        <v>100000</v>
      </c>
      <c r="G12" s="24">
        <v>27284</v>
      </c>
      <c r="H12" s="24">
        <v>6.31</v>
      </c>
      <c r="I12" s="31"/>
      <c r="J12" s="31"/>
      <c r="K12" s="35"/>
    </row>
    <row r="13" spans="1:54" x14ac:dyDescent="0.35">
      <c r="B13" s="8" t="s">
        <v>250</v>
      </c>
      <c r="C13" s="57" t="s">
        <v>251</v>
      </c>
      <c r="D13" s="54" t="s">
        <v>252</v>
      </c>
      <c r="E13" s="6" t="s">
        <v>246</v>
      </c>
      <c r="F13" s="19">
        <v>1500000</v>
      </c>
      <c r="G13" s="24">
        <v>23553</v>
      </c>
      <c r="H13" s="24">
        <v>5.45</v>
      </c>
      <c r="I13" s="31"/>
      <c r="J13" s="31"/>
      <c r="K13" s="35"/>
    </row>
    <row r="14" spans="1:54" x14ac:dyDescent="0.35">
      <c r="B14" s="8" t="s">
        <v>973</v>
      </c>
      <c r="C14" s="57" t="s">
        <v>974</v>
      </c>
      <c r="D14" s="54" t="s">
        <v>975</v>
      </c>
      <c r="E14" s="6" t="s">
        <v>215</v>
      </c>
      <c r="F14" s="19">
        <v>14000000</v>
      </c>
      <c r="G14" s="24">
        <v>21830.2</v>
      </c>
      <c r="H14" s="24">
        <v>5.05</v>
      </c>
      <c r="I14" s="31"/>
      <c r="J14" s="31"/>
      <c r="K14" s="35"/>
    </row>
    <row r="15" spans="1:54" x14ac:dyDescent="0.35">
      <c r="B15" s="8" t="s">
        <v>225</v>
      </c>
      <c r="C15" s="57" t="s">
        <v>226</v>
      </c>
      <c r="D15" s="54" t="s">
        <v>227</v>
      </c>
      <c r="E15" s="6" t="s">
        <v>119</v>
      </c>
      <c r="F15" s="19">
        <v>1398603</v>
      </c>
      <c r="G15" s="24">
        <v>17663.66</v>
      </c>
      <c r="H15" s="24">
        <v>4.08</v>
      </c>
      <c r="I15" s="31"/>
      <c r="J15" s="31"/>
      <c r="K15" s="35"/>
    </row>
    <row r="16" spans="1:54" x14ac:dyDescent="0.35">
      <c r="B16" s="8" t="s">
        <v>243</v>
      </c>
      <c r="C16" s="57" t="s">
        <v>244</v>
      </c>
      <c r="D16" s="54" t="s">
        <v>245</v>
      </c>
      <c r="E16" s="6" t="s">
        <v>246</v>
      </c>
      <c r="F16" s="19">
        <v>5000000</v>
      </c>
      <c r="G16" s="24">
        <v>16167.5</v>
      </c>
      <c r="H16" s="24">
        <v>3.74</v>
      </c>
      <c r="I16" s="31"/>
      <c r="J16" s="31"/>
      <c r="K16" s="35"/>
    </row>
    <row r="17" spans="1:256" x14ac:dyDescent="0.35">
      <c r="B17" s="8" t="s">
        <v>396</v>
      </c>
      <c r="C17" s="57" t="s">
        <v>397</v>
      </c>
      <c r="D17" s="54" t="s">
        <v>398</v>
      </c>
      <c r="E17" s="6" t="s">
        <v>135</v>
      </c>
      <c r="F17" s="19">
        <v>500000</v>
      </c>
      <c r="G17" s="24">
        <v>15706.25</v>
      </c>
      <c r="H17" s="24">
        <v>3.63</v>
      </c>
      <c r="I17" s="31"/>
      <c r="J17" s="31"/>
      <c r="K17" s="35"/>
    </row>
    <row r="18" spans="1:256" x14ac:dyDescent="0.35">
      <c r="B18" s="8" t="s">
        <v>40</v>
      </c>
      <c r="C18" s="57" t="s">
        <v>41</v>
      </c>
      <c r="D18" s="54" t="s">
        <v>42</v>
      </c>
      <c r="E18" s="6" t="s">
        <v>43</v>
      </c>
      <c r="F18" s="19">
        <v>860000</v>
      </c>
      <c r="G18" s="24">
        <v>14898.64</v>
      </c>
      <c r="H18" s="24">
        <v>3.44</v>
      </c>
      <c r="I18" s="31"/>
      <c r="J18" s="31"/>
      <c r="K18" s="35"/>
    </row>
    <row r="19" spans="1:256" x14ac:dyDescent="0.35">
      <c r="B19" s="8" t="s">
        <v>434</v>
      </c>
      <c r="C19" s="57" t="s">
        <v>435</v>
      </c>
      <c r="D19" s="54" t="s">
        <v>436</v>
      </c>
      <c r="E19" s="6" t="s">
        <v>135</v>
      </c>
      <c r="F19" s="19">
        <v>1000000</v>
      </c>
      <c r="G19" s="24">
        <v>14378.5</v>
      </c>
      <c r="H19" s="24">
        <v>3.32</v>
      </c>
      <c r="I19" s="31"/>
      <c r="J19" s="31"/>
      <c r="K19" s="35"/>
    </row>
    <row r="20" spans="1:256" x14ac:dyDescent="0.35">
      <c r="B20" s="8" t="s">
        <v>68</v>
      </c>
      <c r="C20" s="57" t="s">
        <v>69</v>
      </c>
      <c r="D20" s="54" t="s">
        <v>70</v>
      </c>
      <c r="E20" s="6" t="s">
        <v>71</v>
      </c>
      <c r="F20" s="19">
        <v>100000</v>
      </c>
      <c r="G20" s="24">
        <v>10128.450000000001</v>
      </c>
      <c r="H20" s="24">
        <v>2.34</v>
      </c>
      <c r="I20" s="31"/>
      <c r="J20" s="31"/>
      <c r="K20" s="35"/>
    </row>
    <row r="21" spans="1:256" x14ac:dyDescent="0.35">
      <c r="B21" s="8" t="s">
        <v>300</v>
      </c>
      <c r="C21" s="57" t="s">
        <v>301</v>
      </c>
      <c r="D21" s="54" t="s">
        <v>302</v>
      </c>
      <c r="E21" s="6" t="s">
        <v>290</v>
      </c>
      <c r="F21" s="19">
        <v>30000</v>
      </c>
      <c r="G21" s="24">
        <v>10110.5</v>
      </c>
      <c r="H21" s="24">
        <v>2.34</v>
      </c>
      <c r="I21" s="31"/>
      <c r="J21" s="31"/>
      <c r="K21" s="35"/>
    </row>
    <row r="22" spans="1:256" x14ac:dyDescent="0.35">
      <c r="B22" s="8" t="s">
        <v>1954</v>
      </c>
      <c r="C22" s="57" t="s">
        <v>1955</v>
      </c>
      <c r="D22" s="54" t="s">
        <v>1956</v>
      </c>
      <c r="E22" s="6" t="s">
        <v>82</v>
      </c>
      <c r="F22" s="19">
        <v>225000</v>
      </c>
      <c r="G22" s="24">
        <v>9873.9</v>
      </c>
      <c r="H22" s="24">
        <v>2.2799999999999998</v>
      </c>
      <c r="I22" s="31"/>
      <c r="J22" s="31"/>
      <c r="K22" s="35"/>
    </row>
    <row r="23" spans="1:256" x14ac:dyDescent="0.35">
      <c r="B23" s="8" t="s">
        <v>310</v>
      </c>
      <c r="C23" s="57" t="s">
        <v>311</v>
      </c>
      <c r="D23" s="54" t="s">
        <v>312</v>
      </c>
      <c r="E23" s="6" t="s">
        <v>71</v>
      </c>
      <c r="F23" s="19">
        <v>2600000</v>
      </c>
      <c r="G23" s="24">
        <v>8149.7</v>
      </c>
      <c r="H23" s="24">
        <v>1.88</v>
      </c>
      <c r="I23" s="31"/>
      <c r="J23" s="31"/>
      <c r="K23" s="35"/>
    </row>
    <row r="24" spans="1:256" x14ac:dyDescent="0.35">
      <c r="B24" s="8" t="s">
        <v>151</v>
      </c>
      <c r="C24" s="57" t="s">
        <v>152</v>
      </c>
      <c r="D24" s="54" t="s">
        <v>153</v>
      </c>
      <c r="E24" s="6" t="s">
        <v>131</v>
      </c>
      <c r="F24" s="19">
        <v>250000</v>
      </c>
      <c r="G24" s="24">
        <v>7653.13</v>
      </c>
      <c r="H24" s="24">
        <v>1.77</v>
      </c>
      <c r="I24" s="31"/>
      <c r="J24" s="31"/>
      <c r="K24" s="35"/>
    </row>
    <row r="25" spans="1:256" x14ac:dyDescent="0.35">
      <c r="B25" s="8" t="s">
        <v>504</v>
      </c>
      <c r="C25" s="57" t="s">
        <v>505</v>
      </c>
      <c r="D25" s="54" t="s">
        <v>506</v>
      </c>
      <c r="E25" s="6" t="s">
        <v>135</v>
      </c>
      <c r="F25" s="19">
        <v>166000</v>
      </c>
      <c r="G25" s="24">
        <v>7510.42</v>
      </c>
      <c r="H25" s="24">
        <v>1.74</v>
      </c>
      <c r="I25" s="31"/>
      <c r="J25" s="31"/>
      <c r="K25" s="35"/>
    </row>
    <row r="26" spans="1:256" x14ac:dyDescent="0.35">
      <c r="B26" s="8" t="s">
        <v>2075</v>
      </c>
      <c r="C26" s="57" t="s">
        <v>1161</v>
      </c>
      <c r="D26" s="54" t="s">
        <v>2076</v>
      </c>
      <c r="E26" s="6" t="s">
        <v>57</v>
      </c>
      <c r="F26" s="19">
        <v>4273550</v>
      </c>
      <c r="G26" s="24">
        <v>7356.92</v>
      </c>
      <c r="H26" s="24">
        <v>1.7</v>
      </c>
      <c r="I26" s="31"/>
      <c r="J26" s="31"/>
      <c r="K26" s="35"/>
    </row>
    <row r="27" spans="1:256" x14ac:dyDescent="0.35">
      <c r="B27" s="8" t="s">
        <v>415</v>
      </c>
      <c r="C27" s="57" t="s">
        <v>416</v>
      </c>
      <c r="D27" s="54" t="s">
        <v>417</v>
      </c>
      <c r="E27" s="6" t="s">
        <v>75</v>
      </c>
      <c r="F27" s="19">
        <v>3000000</v>
      </c>
      <c r="G27" s="24">
        <v>7119</v>
      </c>
      <c r="H27" s="24">
        <v>1.65</v>
      </c>
      <c r="I27" s="31"/>
      <c r="J27" s="31"/>
      <c r="K27" s="35"/>
    </row>
    <row r="28" spans="1:256" x14ac:dyDescent="0.35">
      <c r="B28" s="8" t="s">
        <v>2362</v>
      </c>
      <c r="C28" s="57" t="s">
        <v>2363</v>
      </c>
      <c r="D28" s="54" t="s">
        <v>2364</v>
      </c>
      <c r="E28" s="6" t="s">
        <v>157</v>
      </c>
      <c r="F28" s="19">
        <v>743479</v>
      </c>
      <c r="G28" s="24">
        <v>7041.12</v>
      </c>
      <c r="H28" s="24">
        <v>1.63</v>
      </c>
      <c r="I28" s="31"/>
      <c r="J28" s="31"/>
      <c r="K28" s="35"/>
    </row>
    <row r="29" spans="1:256" x14ac:dyDescent="0.35">
      <c r="B29" s="8" t="s">
        <v>1086</v>
      </c>
      <c r="C29" s="57" t="s">
        <v>1087</v>
      </c>
      <c r="D29" s="54" t="s">
        <v>1088</v>
      </c>
      <c r="E29" s="6" t="s">
        <v>290</v>
      </c>
      <c r="F29" s="19">
        <v>782931</v>
      </c>
      <c r="G29" s="24">
        <v>6976.31</v>
      </c>
      <c r="H29" s="24">
        <v>1.61</v>
      </c>
      <c r="I29" s="31"/>
      <c r="J29" s="31"/>
      <c r="K29" s="35"/>
    </row>
    <row r="30" spans="1:256" x14ac:dyDescent="0.35">
      <c r="B30" s="8" t="s">
        <v>58</v>
      </c>
      <c r="C30" s="57" t="s">
        <v>59</v>
      </c>
      <c r="D30" s="54" t="s">
        <v>60</v>
      </c>
      <c r="E30" s="6" t="s">
        <v>43</v>
      </c>
      <c r="F30" s="19">
        <v>350000</v>
      </c>
      <c r="G30" s="24">
        <v>6660.33</v>
      </c>
      <c r="H30" s="24">
        <v>1.54</v>
      </c>
      <c r="I30" s="31"/>
      <c r="J30" s="31"/>
      <c r="K30" s="35"/>
    </row>
    <row r="31" spans="1:256" x14ac:dyDescent="0.35">
      <c r="B31" s="8" t="s">
        <v>2365</v>
      </c>
      <c r="C31" s="57" t="s">
        <v>2366</v>
      </c>
      <c r="D31" s="54" t="s">
        <v>2367</v>
      </c>
      <c r="E31" s="6" t="s">
        <v>215</v>
      </c>
      <c r="F31" s="19">
        <v>125000</v>
      </c>
      <c r="G31" s="24">
        <v>6643.19</v>
      </c>
      <c r="H31" s="24">
        <v>1.54</v>
      </c>
      <c r="I31" s="31"/>
      <c r="J31" s="31"/>
      <c r="K31" s="35"/>
    </row>
    <row r="32" spans="1:256" s="27" customFormat="1" x14ac:dyDescent="0.35">
      <c r="A32" s="1"/>
      <c r="B32" s="63" t="s">
        <v>2381</v>
      </c>
      <c r="C32" s="58" t="s">
        <v>2377</v>
      </c>
      <c r="D32" s="64" t="s">
        <v>2382</v>
      </c>
      <c r="E32" s="65" t="s">
        <v>171</v>
      </c>
      <c r="F32" s="66">
        <v>1142512</v>
      </c>
      <c r="G32" s="67">
        <v>6642.16</v>
      </c>
      <c r="H32" s="67">
        <v>1.54</v>
      </c>
      <c r="I32" s="68"/>
      <c r="J32" s="68"/>
      <c r="K32" s="69" t="s">
        <v>4968</v>
      </c>
      <c r="L32" s="70"/>
      <c r="M32" s="1"/>
      <c r="N32" s="1"/>
      <c r="O32" s="1"/>
      <c r="P32" s="1"/>
      <c r="Q32" s="1"/>
      <c r="R32" s="1"/>
      <c r="S32" s="1"/>
      <c r="T32" s="1"/>
      <c r="U32" s="1"/>
      <c r="V32" s="1"/>
      <c r="W32" s="1"/>
      <c r="X32" s="1"/>
      <c r="Y32" s="1"/>
      <c r="Z32" s="1"/>
      <c r="AA32" s="1"/>
      <c r="AB32" s="1"/>
      <c r="AC32" s="1"/>
      <c r="AD32" s="1"/>
      <c r="AE32" s="1"/>
      <c r="AF32" s="1"/>
      <c r="AG32" s="1"/>
      <c r="AH32" s="1"/>
      <c r="AI32" s="70"/>
      <c r="AJ32" s="1"/>
      <c r="AK32" s="1"/>
      <c r="AL32" s="1"/>
      <c r="AM32" s="1"/>
      <c r="AN32" s="1"/>
      <c r="AO32" s="1"/>
      <c r="AP32" s="1"/>
      <c r="AQ32" s="1"/>
      <c r="AR32" s="1"/>
      <c r="AS32" s="1"/>
      <c r="AT32" s="1"/>
      <c r="AU32" s="1"/>
      <c r="AV32" s="70"/>
      <c r="AW32" s="1"/>
      <c r="AX32" s="70"/>
      <c r="AY32" s="1"/>
      <c r="AZ32" s="1"/>
      <c r="BA32" s="1"/>
      <c r="BB32" s="70"/>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2:11" x14ac:dyDescent="0.35">
      <c r="B33" s="8" t="s">
        <v>2368</v>
      </c>
      <c r="C33" s="57" t="s">
        <v>2369</v>
      </c>
      <c r="D33" s="54" t="s">
        <v>2370</v>
      </c>
      <c r="E33" s="6" t="s">
        <v>157</v>
      </c>
      <c r="F33" s="19">
        <v>516222</v>
      </c>
      <c r="G33" s="24">
        <v>6197.76</v>
      </c>
      <c r="H33" s="24">
        <v>1.43</v>
      </c>
      <c r="I33" s="31"/>
      <c r="J33" s="31"/>
      <c r="K33" s="35"/>
    </row>
    <row r="34" spans="2:11" x14ac:dyDescent="0.35">
      <c r="B34" s="8" t="s">
        <v>997</v>
      </c>
      <c r="C34" s="57" t="s">
        <v>998</v>
      </c>
      <c r="D34" s="54" t="s">
        <v>999</v>
      </c>
      <c r="E34" s="6" t="s">
        <v>135</v>
      </c>
      <c r="F34" s="19">
        <v>700000</v>
      </c>
      <c r="G34" s="24">
        <v>5821.55</v>
      </c>
      <c r="H34" s="24">
        <v>1.35</v>
      </c>
      <c r="I34" s="31"/>
      <c r="J34" s="31"/>
      <c r="K34" s="35"/>
    </row>
    <row r="35" spans="2:11" x14ac:dyDescent="0.35">
      <c r="B35" s="8" t="s">
        <v>2371</v>
      </c>
      <c r="C35" s="57" t="s">
        <v>2372</v>
      </c>
      <c r="D35" s="54" t="s">
        <v>2373</v>
      </c>
      <c r="E35" s="6" t="s">
        <v>57</v>
      </c>
      <c r="F35" s="19">
        <v>900000</v>
      </c>
      <c r="G35" s="24">
        <v>5815.35</v>
      </c>
      <c r="H35" s="24">
        <v>1.34</v>
      </c>
      <c r="I35" s="31"/>
      <c r="J35" s="31"/>
      <c r="K35" s="35"/>
    </row>
    <row r="36" spans="2:11" x14ac:dyDescent="0.35">
      <c r="B36" s="8" t="s">
        <v>452</v>
      </c>
      <c r="C36" s="57" t="s">
        <v>453</v>
      </c>
      <c r="D36" s="54" t="s">
        <v>454</v>
      </c>
      <c r="E36" s="6" t="s">
        <v>71</v>
      </c>
      <c r="F36" s="19">
        <v>5000000</v>
      </c>
      <c r="G36" s="24">
        <v>5701</v>
      </c>
      <c r="H36" s="24">
        <v>1.32</v>
      </c>
      <c r="I36" s="31"/>
      <c r="J36" s="31"/>
      <c r="K36" s="35"/>
    </row>
    <row r="37" spans="2:11" x14ac:dyDescent="0.35">
      <c r="B37" s="8" t="s">
        <v>402</v>
      </c>
      <c r="C37" s="57" t="s">
        <v>403</v>
      </c>
      <c r="D37" s="54" t="s">
        <v>404</v>
      </c>
      <c r="E37" s="6" t="s">
        <v>341</v>
      </c>
      <c r="F37" s="19">
        <v>3600000</v>
      </c>
      <c r="G37" s="24">
        <v>5617.44</v>
      </c>
      <c r="H37" s="24">
        <v>1.3</v>
      </c>
      <c r="I37" s="31"/>
      <c r="J37" s="31"/>
      <c r="K37" s="35"/>
    </row>
    <row r="38" spans="2:11" x14ac:dyDescent="0.35">
      <c r="B38" s="8" t="s">
        <v>2374</v>
      </c>
      <c r="C38" s="57" t="s">
        <v>2375</v>
      </c>
      <c r="D38" s="54" t="s">
        <v>2376</v>
      </c>
      <c r="E38" s="6" t="s">
        <v>306</v>
      </c>
      <c r="F38" s="19">
        <v>900000</v>
      </c>
      <c r="G38" s="24">
        <v>5355</v>
      </c>
      <c r="H38" s="24">
        <v>1.24</v>
      </c>
      <c r="I38" s="31"/>
      <c r="J38" s="31"/>
      <c r="K38" s="35"/>
    </row>
    <row r="39" spans="2:11" x14ac:dyDescent="0.35">
      <c r="B39" s="8" t="s">
        <v>294</v>
      </c>
      <c r="C39" s="57" t="s">
        <v>295</v>
      </c>
      <c r="D39" s="54" t="s">
        <v>296</v>
      </c>
      <c r="E39" s="6" t="s">
        <v>202</v>
      </c>
      <c r="F39" s="19">
        <v>2100000</v>
      </c>
      <c r="G39" s="24">
        <v>5246.85</v>
      </c>
      <c r="H39" s="24">
        <v>1.21</v>
      </c>
      <c r="I39" s="31"/>
      <c r="J39" s="31"/>
      <c r="K39" s="35"/>
    </row>
    <row r="40" spans="2:11" x14ac:dyDescent="0.35">
      <c r="B40" s="8" t="s">
        <v>332</v>
      </c>
      <c r="C40" s="57" t="s">
        <v>333</v>
      </c>
      <c r="D40" s="54" t="s">
        <v>334</v>
      </c>
      <c r="E40" s="6" t="s">
        <v>43</v>
      </c>
      <c r="F40" s="19">
        <v>5400000</v>
      </c>
      <c r="G40" s="24">
        <v>5138.6400000000003</v>
      </c>
      <c r="H40" s="24">
        <v>1.19</v>
      </c>
      <c r="I40" s="31"/>
      <c r="J40" s="31"/>
      <c r="K40" s="35"/>
    </row>
    <row r="41" spans="2:11" x14ac:dyDescent="0.35">
      <c r="B41" s="8" t="s">
        <v>2378</v>
      </c>
      <c r="C41" s="57" t="s">
        <v>2379</v>
      </c>
      <c r="D41" s="54" t="s">
        <v>2380</v>
      </c>
      <c r="E41" s="6" t="s">
        <v>127</v>
      </c>
      <c r="F41" s="19">
        <v>2479990</v>
      </c>
      <c r="G41" s="24">
        <v>3564.24</v>
      </c>
      <c r="H41" s="24">
        <v>0.82</v>
      </c>
      <c r="I41" s="31"/>
      <c r="J41" s="31"/>
      <c r="K41" s="35"/>
    </row>
    <row r="42" spans="2:11" x14ac:dyDescent="0.35">
      <c r="B42" s="8" t="s">
        <v>2080</v>
      </c>
      <c r="C42" s="57" t="s">
        <v>2081</v>
      </c>
      <c r="D42" s="54" t="s">
        <v>2082</v>
      </c>
      <c r="E42" s="6" t="s">
        <v>150</v>
      </c>
      <c r="F42" s="19">
        <v>2522264</v>
      </c>
      <c r="G42" s="24">
        <v>2773.73</v>
      </c>
      <c r="H42" s="24">
        <v>0.64</v>
      </c>
      <c r="I42" s="31"/>
      <c r="J42" s="31"/>
      <c r="K42" s="35"/>
    </row>
    <row r="43" spans="2:11" x14ac:dyDescent="0.35">
      <c r="B43" s="8" t="s">
        <v>513</v>
      </c>
      <c r="C43" s="57" t="s">
        <v>514</v>
      </c>
      <c r="D43" s="54" t="s">
        <v>515</v>
      </c>
      <c r="E43" s="6" t="s">
        <v>290</v>
      </c>
      <c r="F43" s="19">
        <v>129625</v>
      </c>
      <c r="G43" s="24">
        <v>2637.48</v>
      </c>
      <c r="H43" s="24">
        <v>0.61</v>
      </c>
      <c r="I43" s="31"/>
      <c r="J43" s="31"/>
      <c r="K43" s="35"/>
    </row>
    <row r="44" spans="2:11" x14ac:dyDescent="0.35">
      <c r="B44" s="8" t="s">
        <v>284</v>
      </c>
      <c r="C44" s="57" t="s">
        <v>285</v>
      </c>
      <c r="D44" s="54" t="s">
        <v>286</v>
      </c>
      <c r="E44" s="6" t="s">
        <v>57</v>
      </c>
      <c r="F44" s="19">
        <v>231782</v>
      </c>
      <c r="G44" s="24">
        <v>2330.2199999999998</v>
      </c>
      <c r="H44" s="24">
        <v>0.54</v>
      </c>
      <c r="I44" s="31"/>
      <c r="J44" s="31"/>
      <c r="K44" s="35"/>
    </row>
    <row r="45" spans="2:11" x14ac:dyDescent="0.35">
      <c r="B45" s="8" t="s">
        <v>2191</v>
      </c>
      <c r="C45" s="57" t="s">
        <v>2192</v>
      </c>
      <c r="D45" s="54" t="s">
        <v>2193</v>
      </c>
      <c r="E45" s="6" t="s">
        <v>202</v>
      </c>
      <c r="F45" s="19">
        <v>360000</v>
      </c>
      <c r="G45" s="24">
        <v>2245.3200000000002</v>
      </c>
      <c r="H45" s="24">
        <v>0.52</v>
      </c>
      <c r="I45" s="31"/>
      <c r="J45" s="31"/>
      <c r="K45" s="35"/>
    </row>
    <row r="46" spans="2:11" x14ac:dyDescent="0.35">
      <c r="C46" s="58" t="s">
        <v>175</v>
      </c>
      <c r="D46" s="54"/>
      <c r="E46" s="6"/>
      <c r="F46" s="19"/>
      <c r="G46" s="25">
        <f>SUM(XDO_?FINAL_MV?185?)</f>
        <v>392197.60999999987</v>
      </c>
      <c r="H46" s="25">
        <f>SUM(XDO_?FINAL_PER_NET?185?)</f>
        <v>90.68</v>
      </c>
      <c r="I46" s="31"/>
      <c r="J46" s="31"/>
      <c r="K46" s="35"/>
    </row>
    <row r="47" spans="2:11" x14ac:dyDescent="0.35">
      <c r="C47" s="57"/>
      <c r="D47" s="54"/>
      <c r="E47" s="6"/>
      <c r="F47" s="19"/>
      <c r="G47" s="24"/>
      <c r="H47" s="24"/>
      <c r="I47" s="31"/>
      <c r="J47" s="31"/>
      <c r="K47" s="35"/>
    </row>
    <row r="48" spans="2:11" x14ac:dyDescent="0.35">
      <c r="C48" s="58" t="s">
        <v>3</v>
      </c>
      <c r="D48" s="54"/>
      <c r="E48" s="6"/>
      <c r="F48" s="19"/>
      <c r="G48" s="24" t="s">
        <v>2</v>
      </c>
      <c r="H48" s="24" t="s">
        <v>2</v>
      </c>
      <c r="I48" s="31"/>
      <c r="J48" s="31"/>
      <c r="K48" s="35"/>
    </row>
    <row r="49" spans="2:11" x14ac:dyDescent="0.35">
      <c r="C49" s="57"/>
      <c r="D49" s="54"/>
      <c r="E49" s="6"/>
      <c r="F49" s="19"/>
      <c r="G49" s="24"/>
      <c r="H49" s="24"/>
      <c r="I49" s="31"/>
      <c r="J49" s="31"/>
      <c r="K49" s="35"/>
    </row>
    <row r="50" spans="2:11" x14ac:dyDescent="0.35">
      <c r="C50" s="58" t="s">
        <v>4</v>
      </c>
      <c r="D50" s="54"/>
      <c r="E50" s="6"/>
      <c r="F50" s="19"/>
      <c r="G50" s="24" t="s">
        <v>2</v>
      </c>
      <c r="H50" s="24" t="s">
        <v>2</v>
      </c>
      <c r="I50" s="31"/>
      <c r="J50" s="31"/>
      <c r="K50" s="35"/>
    </row>
    <row r="51" spans="2:11" x14ac:dyDescent="0.35">
      <c r="C51" s="57"/>
      <c r="D51" s="54"/>
      <c r="E51" s="6"/>
      <c r="F51" s="19"/>
      <c r="G51" s="24"/>
      <c r="H51" s="24"/>
      <c r="I51" s="31"/>
      <c r="J51" s="31"/>
      <c r="K51" s="35"/>
    </row>
    <row r="52" spans="2:11" x14ac:dyDescent="0.35">
      <c r="C52" s="59" t="s">
        <v>578</v>
      </c>
      <c r="D52" s="54"/>
      <c r="E52" s="6"/>
      <c r="F52" s="19"/>
      <c r="G52" s="24"/>
      <c r="H52" s="24"/>
      <c r="I52" s="31"/>
      <c r="J52" s="31"/>
      <c r="K52" s="35"/>
    </row>
    <row r="53" spans="2:11" x14ac:dyDescent="0.35">
      <c r="B53" s="8" t="s">
        <v>582</v>
      </c>
      <c r="C53" s="57" t="s">
        <v>583</v>
      </c>
      <c r="D53" s="54" t="s">
        <v>584</v>
      </c>
      <c r="E53" s="6" t="s">
        <v>542</v>
      </c>
      <c r="F53" s="19">
        <v>6427380</v>
      </c>
      <c r="G53" s="24">
        <v>8362.02</v>
      </c>
      <c r="H53" s="24">
        <v>1.93</v>
      </c>
      <c r="I53" s="31"/>
      <c r="J53" s="31"/>
      <c r="K53" s="35"/>
    </row>
    <row r="54" spans="2:11" x14ac:dyDescent="0.35">
      <c r="C54" s="58" t="s">
        <v>175</v>
      </c>
      <c r="D54" s="54"/>
      <c r="E54" s="6"/>
      <c r="F54" s="19"/>
      <c r="G54" s="25">
        <v>8362.02</v>
      </c>
      <c r="H54" s="25">
        <v>1.93</v>
      </c>
      <c r="I54" s="31"/>
      <c r="J54" s="31"/>
      <c r="K54" s="35"/>
    </row>
    <row r="55" spans="2:11" x14ac:dyDescent="0.35">
      <c r="C55" s="57"/>
      <c r="D55" s="54"/>
      <c r="E55" s="6"/>
      <c r="F55" s="19"/>
      <c r="G55" s="24"/>
      <c r="H55" s="24"/>
      <c r="I55" s="31"/>
      <c r="J55" s="31"/>
      <c r="K55" s="35"/>
    </row>
    <row r="56" spans="2:11" x14ac:dyDescent="0.35">
      <c r="C56" s="58" t="s">
        <v>5</v>
      </c>
      <c r="D56" s="54"/>
      <c r="E56" s="6"/>
      <c r="F56" s="19"/>
      <c r="G56" s="24"/>
      <c r="H56" s="24"/>
      <c r="I56" s="31"/>
      <c r="J56" s="31"/>
      <c r="K56" s="35"/>
    </row>
    <row r="57" spans="2:11" x14ac:dyDescent="0.35">
      <c r="C57" s="57"/>
      <c r="D57" s="54"/>
      <c r="E57" s="6"/>
      <c r="F57" s="19"/>
      <c r="G57" s="24"/>
      <c r="H57" s="24"/>
      <c r="I57" s="31"/>
      <c r="J57" s="31"/>
      <c r="K57" s="35"/>
    </row>
    <row r="58" spans="2:11" x14ac:dyDescent="0.35">
      <c r="C58" s="58" t="s">
        <v>6</v>
      </c>
      <c r="D58" s="54"/>
      <c r="E58" s="6"/>
      <c r="F58" s="19"/>
      <c r="G58" s="24" t="s">
        <v>2</v>
      </c>
      <c r="H58" s="24" t="s">
        <v>2</v>
      </c>
      <c r="I58" s="31"/>
      <c r="J58" s="31"/>
      <c r="K58" s="35"/>
    </row>
    <row r="59" spans="2:11" x14ac:dyDescent="0.35">
      <c r="C59" s="57"/>
      <c r="D59" s="54"/>
      <c r="E59" s="6"/>
      <c r="F59" s="19"/>
      <c r="G59" s="24"/>
      <c r="H59" s="24"/>
      <c r="I59" s="31"/>
      <c r="J59" s="31"/>
      <c r="K59" s="35"/>
    </row>
    <row r="60" spans="2:11" x14ac:dyDescent="0.35">
      <c r="C60" s="58" t="s">
        <v>7</v>
      </c>
      <c r="D60" s="54"/>
      <c r="E60" s="6"/>
      <c r="F60" s="19"/>
      <c r="G60" s="24" t="s">
        <v>2</v>
      </c>
      <c r="H60" s="24" t="s">
        <v>2</v>
      </c>
      <c r="I60" s="31"/>
      <c r="J60" s="31"/>
      <c r="K60" s="35"/>
    </row>
    <row r="61" spans="2:11" x14ac:dyDescent="0.35">
      <c r="C61" s="57"/>
      <c r="D61" s="54"/>
      <c r="E61" s="6"/>
      <c r="F61" s="19"/>
      <c r="G61" s="24"/>
      <c r="H61" s="24"/>
      <c r="I61" s="31"/>
      <c r="J61" s="31"/>
      <c r="K61" s="35"/>
    </row>
    <row r="62" spans="2:11" x14ac:dyDescent="0.35">
      <c r="C62" s="58" t="s">
        <v>8</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9</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10</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A68" s="10"/>
      <c r="B68" s="28"/>
      <c r="C68" s="58" t="s">
        <v>11</v>
      </c>
      <c r="D68" s="54"/>
      <c r="E68" s="6"/>
      <c r="F68" s="19"/>
      <c r="G68" s="24"/>
      <c r="H68" s="24"/>
      <c r="I68" s="31"/>
      <c r="J68" s="31"/>
      <c r="K68" s="35"/>
    </row>
    <row r="69" spans="1:11" x14ac:dyDescent="0.35">
      <c r="A69" s="28"/>
      <c r="B69" s="28"/>
      <c r="C69" s="58" t="s">
        <v>13</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14</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C73" s="59" t="s">
        <v>15</v>
      </c>
      <c r="D73" s="54"/>
      <c r="E73" s="6"/>
      <c r="F73" s="19"/>
      <c r="G73" s="24"/>
      <c r="H73" s="24"/>
      <c r="I73" s="31"/>
      <c r="J73" s="31"/>
      <c r="K73" s="35"/>
    </row>
    <row r="74" spans="1:11" x14ac:dyDescent="0.35">
      <c r="B74" s="8" t="s">
        <v>186</v>
      </c>
      <c r="C74" s="57" t="s">
        <v>187</v>
      </c>
      <c r="D74" s="54" t="s">
        <v>188</v>
      </c>
      <c r="E74" s="6" t="s">
        <v>189</v>
      </c>
      <c r="F74" s="19">
        <v>500000</v>
      </c>
      <c r="G74" s="24">
        <v>491.7</v>
      </c>
      <c r="H74" s="24">
        <v>0.11</v>
      </c>
      <c r="I74" s="31">
        <v>6.4154</v>
      </c>
      <c r="J74" s="31"/>
      <c r="K74" s="35"/>
    </row>
    <row r="75" spans="1:11" x14ac:dyDescent="0.35">
      <c r="C75" s="58" t="s">
        <v>175</v>
      </c>
      <c r="D75" s="54"/>
      <c r="E75" s="6"/>
      <c r="F75" s="19"/>
      <c r="G75" s="25">
        <v>491.7</v>
      </c>
      <c r="H75" s="25">
        <v>0.11</v>
      </c>
      <c r="I75" s="31"/>
      <c r="J75" s="31"/>
      <c r="K75" s="35"/>
    </row>
    <row r="76" spans="1:11" x14ac:dyDescent="0.35">
      <c r="C76" s="57"/>
      <c r="D76" s="54"/>
      <c r="E76" s="6"/>
      <c r="F76" s="19"/>
      <c r="G76" s="24"/>
      <c r="H76" s="24"/>
      <c r="I76" s="31"/>
      <c r="J76" s="31"/>
      <c r="K76" s="35"/>
    </row>
    <row r="77" spans="1:11" x14ac:dyDescent="0.35">
      <c r="C77" s="58" t="s">
        <v>16</v>
      </c>
      <c r="D77" s="54"/>
      <c r="E77" s="6"/>
      <c r="F77" s="19"/>
      <c r="G77" s="24" t="s">
        <v>2</v>
      </c>
      <c r="H77" s="24" t="s">
        <v>2</v>
      </c>
      <c r="I77" s="31"/>
      <c r="J77" s="31"/>
      <c r="K77" s="35"/>
    </row>
    <row r="78" spans="1:11" x14ac:dyDescent="0.35">
      <c r="C78" s="57"/>
      <c r="D78" s="54"/>
      <c r="E78" s="6"/>
      <c r="F78" s="19"/>
      <c r="G78" s="24"/>
      <c r="H78" s="24"/>
      <c r="I78" s="31"/>
      <c r="J78" s="31"/>
      <c r="K78" s="35"/>
    </row>
    <row r="79" spans="1:11" x14ac:dyDescent="0.35">
      <c r="C79" s="58" t="s">
        <v>17</v>
      </c>
      <c r="D79" s="54"/>
      <c r="E79" s="6"/>
      <c r="F79" s="19"/>
      <c r="G79" s="24" t="s">
        <v>2</v>
      </c>
      <c r="H79" s="24" t="s">
        <v>2</v>
      </c>
      <c r="I79" s="31"/>
      <c r="J79" s="31"/>
      <c r="K79" s="35"/>
    </row>
    <row r="80" spans="1:11" x14ac:dyDescent="0.35">
      <c r="C80" s="57"/>
      <c r="D80" s="54"/>
      <c r="E80" s="6"/>
      <c r="F80" s="19"/>
      <c r="G80" s="24"/>
      <c r="H80" s="24"/>
      <c r="I80" s="31"/>
      <c r="J80" s="31"/>
      <c r="K80" s="35"/>
    </row>
    <row r="81" spans="1:11" x14ac:dyDescent="0.35">
      <c r="A81" s="10"/>
      <c r="B81" s="28"/>
      <c r="C81" s="58" t="s">
        <v>18</v>
      </c>
      <c r="D81" s="54"/>
      <c r="E81" s="6"/>
      <c r="F81" s="19"/>
      <c r="G81" s="24"/>
      <c r="H81" s="24"/>
      <c r="I81" s="31"/>
      <c r="J81" s="31"/>
      <c r="K81" s="35"/>
    </row>
    <row r="82" spans="1:11" x14ac:dyDescent="0.35">
      <c r="A82" s="28"/>
      <c r="B82" s="28"/>
      <c r="C82" s="58" t="s">
        <v>19</v>
      </c>
      <c r="D82" s="54"/>
      <c r="E82" s="6"/>
      <c r="F82" s="19"/>
      <c r="G82" s="24" t="s">
        <v>2</v>
      </c>
      <c r="H82" s="24" t="s">
        <v>2</v>
      </c>
      <c r="I82" s="31"/>
      <c r="J82" s="31"/>
      <c r="K82" s="35"/>
    </row>
    <row r="83" spans="1:11" x14ac:dyDescent="0.35">
      <c r="A83" s="28"/>
      <c r="B83" s="28"/>
      <c r="C83" s="58"/>
      <c r="D83" s="54"/>
      <c r="E83" s="6"/>
      <c r="F83" s="19"/>
      <c r="G83" s="24"/>
      <c r="H83" s="24"/>
      <c r="I83" s="31"/>
      <c r="J83" s="31"/>
      <c r="K83" s="35"/>
    </row>
    <row r="84" spans="1:11" x14ac:dyDescent="0.35">
      <c r="A84" s="28"/>
      <c r="B84" s="28"/>
      <c r="C84" s="58" t="s">
        <v>20</v>
      </c>
      <c r="D84" s="54"/>
      <c r="E84" s="6"/>
      <c r="F84" s="19"/>
      <c r="G84" s="24" t="s">
        <v>2</v>
      </c>
      <c r="H84" s="24" t="s">
        <v>2</v>
      </c>
      <c r="I84" s="31"/>
      <c r="J84" s="31"/>
      <c r="K84" s="35"/>
    </row>
    <row r="85" spans="1:11" x14ac:dyDescent="0.35">
      <c r="A85" s="28"/>
      <c r="B85" s="28"/>
      <c r="C85" s="58"/>
      <c r="D85" s="54"/>
      <c r="E85" s="6"/>
      <c r="F85" s="19"/>
      <c r="G85" s="24"/>
      <c r="H85" s="24"/>
      <c r="I85" s="31"/>
      <c r="J85" s="31"/>
      <c r="K85" s="35"/>
    </row>
    <row r="86" spans="1:11" x14ac:dyDescent="0.35">
      <c r="A86" s="28"/>
      <c r="B86" s="28"/>
      <c r="C86" s="58" t="s">
        <v>21</v>
      </c>
      <c r="D86" s="54"/>
      <c r="E86" s="6"/>
      <c r="F86" s="19"/>
      <c r="G86" s="24" t="s">
        <v>2</v>
      </c>
      <c r="H86" s="24" t="s">
        <v>2</v>
      </c>
      <c r="I86" s="31"/>
      <c r="J86" s="31"/>
      <c r="K86" s="35"/>
    </row>
    <row r="87" spans="1:11" x14ac:dyDescent="0.35">
      <c r="A87" s="28"/>
      <c r="B87" s="28"/>
      <c r="C87" s="58"/>
      <c r="D87" s="54"/>
      <c r="E87" s="6"/>
      <c r="F87" s="19"/>
      <c r="G87" s="24"/>
      <c r="H87" s="24"/>
      <c r="I87" s="31"/>
      <c r="J87" s="31"/>
      <c r="K87" s="35"/>
    </row>
    <row r="88" spans="1:11" x14ac:dyDescent="0.35">
      <c r="A88" s="28"/>
      <c r="B88" s="28"/>
      <c r="C88" s="58" t="s">
        <v>22</v>
      </c>
      <c r="D88" s="54"/>
      <c r="E88" s="6"/>
      <c r="F88" s="19"/>
      <c r="G88" s="24" t="s">
        <v>2</v>
      </c>
      <c r="H88" s="24" t="s">
        <v>2</v>
      </c>
      <c r="I88" s="31"/>
      <c r="J88" s="31"/>
      <c r="K88" s="35"/>
    </row>
    <row r="89" spans="1:11" x14ac:dyDescent="0.35">
      <c r="A89" s="28"/>
      <c r="B89" s="28"/>
      <c r="C89" s="58"/>
      <c r="D89" s="54"/>
      <c r="E89" s="6"/>
      <c r="F89" s="19"/>
      <c r="G89" s="24"/>
      <c r="H89" s="24"/>
      <c r="I89" s="31"/>
      <c r="J89" s="31"/>
      <c r="K89" s="35"/>
    </row>
    <row r="90" spans="1:11" x14ac:dyDescent="0.35">
      <c r="A90" s="28"/>
      <c r="B90" s="28"/>
      <c r="C90" s="58" t="s">
        <v>23</v>
      </c>
      <c r="D90" s="54"/>
      <c r="E90" s="6"/>
      <c r="F90" s="19"/>
      <c r="G90" s="24" t="s">
        <v>2</v>
      </c>
      <c r="H90" s="24" t="s">
        <v>2</v>
      </c>
      <c r="I90" s="31"/>
      <c r="J90" s="31"/>
      <c r="K90" s="35"/>
    </row>
    <row r="91" spans="1:11" x14ac:dyDescent="0.35">
      <c r="A91" s="28"/>
      <c r="B91" s="28"/>
      <c r="C91" s="58"/>
      <c r="D91" s="54"/>
      <c r="E91" s="6"/>
      <c r="F91" s="19"/>
      <c r="G91" s="24"/>
      <c r="H91" s="24"/>
      <c r="I91" s="31"/>
      <c r="J91" s="31"/>
      <c r="K91" s="35"/>
    </row>
    <row r="92" spans="1:11" x14ac:dyDescent="0.35">
      <c r="C92" s="59" t="s">
        <v>24</v>
      </c>
      <c r="D92" s="54"/>
      <c r="E92" s="6"/>
      <c r="F92" s="19"/>
      <c r="G92" s="24"/>
      <c r="H92" s="24"/>
      <c r="I92" s="31"/>
      <c r="J92" s="31"/>
      <c r="K92" s="35"/>
    </row>
    <row r="93" spans="1:11" x14ac:dyDescent="0.35">
      <c r="B93" s="8" t="s">
        <v>190</v>
      </c>
      <c r="C93" s="57" t="s">
        <v>191</v>
      </c>
      <c r="D93" s="54"/>
      <c r="E93" s="6"/>
      <c r="F93" s="19"/>
      <c r="G93" s="24">
        <v>31805.81</v>
      </c>
      <c r="H93" s="24">
        <v>7.35</v>
      </c>
      <c r="I93" s="31"/>
      <c r="J93" s="31"/>
      <c r="K93" s="35"/>
    </row>
    <row r="94" spans="1:11" x14ac:dyDescent="0.35">
      <c r="C94" s="58" t="s">
        <v>175</v>
      </c>
      <c r="D94" s="54"/>
      <c r="E94" s="6"/>
      <c r="F94" s="19"/>
      <c r="G94" s="25">
        <v>31805.81</v>
      </c>
      <c r="H94" s="25">
        <v>7.35</v>
      </c>
      <c r="I94" s="31"/>
      <c r="J94" s="31"/>
      <c r="K94" s="35"/>
    </row>
    <row r="95" spans="1:11" x14ac:dyDescent="0.35">
      <c r="C95" s="57"/>
      <c r="D95" s="54"/>
      <c r="E95" s="6"/>
      <c r="F95" s="19"/>
      <c r="G95" s="24"/>
      <c r="H95" s="24"/>
      <c r="I95" s="31"/>
      <c r="J95" s="31"/>
      <c r="K95" s="35"/>
    </row>
    <row r="96" spans="1:11" x14ac:dyDescent="0.35">
      <c r="A96" s="10"/>
      <c r="B96" s="28"/>
      <c r="C96" s="58" t="s">
        <v>25</v>
      </c>
      <c r="D96" s="54"/>
      <c r="E96" s="6"/>
      <c r="F96" s="19"/>
      <c r="G96" s="24"/>
      <c r="H96" s="24"/>
      <c r="I96" s="31"/>
      <c r="J96" s="31"/>
      <c r="K96" s="35"/>
    </row>
    <row r="97" spans="1:54" s="2" customFormat="1" ht="13.5" x14ac:dyDescent="0.35">
      <c r="A97" s="28"/>
      <c r="B97" s="28"/>
      <c r="C97" s="57" t="s">
        <v>4926</v>
      </c>
      <c r="D97" s="54"/>
      <c r="E97" s="6"/>
      <c r="F97" s="19"/>
      <c r="G97" s="24" t="s">
        <v>2</v>
      </c>
      <c r="H97" s="24" t="s">
        <v>2</v>
      </c>
      <c r="I97" s="31"/>
      <c r="J97" s="31"/>
      <c r="K97" s="35"/>
      <c r="L97" s="3"/>
      <c r="AI97" s="3"/>
      <c r="AV97" s="3"/>
      <c r="AX97" s="3"/>
      <c r="BB97" s="3"/>
    </row>
    <row r="98" spans="1:54" x14ac:dyDescent="0.35">
      <c r="B98" s="8"/>
      <c r="C98" s="57" t="s">
        <v>192</v>
      </c>
      <c r="D98" s="54"/>
      <c r="E98" s="6"/>
      <c r="F98" s="19"/>
      <c r="G98" s="24">
        <v>-319.92</v>
      </c>
      <c r="H98" s="24">
        <v>-7.0000000000000007E-2</v>
      </c>
      <c r="I98" s="31"/>
      <c r="J98" s="31"/>
      <c r="K98" s="35"/>
    </row>
    <row r="99" spans="1:54" x14ac:dyDescent="0.35">
      <c r="C99" s="58" t="s">
        <v>175</v>
      </c>
      <c r="D99" s="54"/>
      <c r="E99" s="6"/>
      <c r="F99" s="19"/>
      <c r="G99" s="25">
        <v>-319.92</v>
      </c>
      <c r="H99" s="25">
        <v>-7.0000000000000007E-2</v>
      </c>
      <c r="I99" s="31"/>
      <c r="J99" s="31"/>
      <c r="K99" s="35"/>
    </row>
    <row r="100" spans="1:54" x14ac:dyDescent="0.35">
      <c r="C100" s="57"/>
      <c r="D100" s="54"/>
      <c r="E100" s="6"/>
      <c r="F100" s="19"/>
      <c r="G100" s="24"/>
      <c r="H100" s="24"/>
      <c r="I100" s="31"/>
      <c r="J100" s="31"/>
      <c r="K100" s="35"/>
    </row>
    <row r="101" spans="1:54" x14ac:dyDescent="0.35">
      <c r="C101" s="60" t="s">
        <v>193</v>
      </c>
      <c r="D101" s="55"/>
      <c r="E101" s="5"/>
      <c r="F101" s="20"/>
      <c r="G101" s="26">
        <v>432537.22</v>
      </c>
      <c r="H101" s="26">
        <v>100.00000000000001</v>
      </c>
      <c r="I101" s="32"/>
      <c r="J101" s="32"/>
      <c r="K101" s="36"/>
    </row>
    <row r="104" spans="1:54" x14ac:dyDescent="0.35">
      <c r="C104" s="1" t="s">
        <v>194</v>
      </c>
    </row>
    <row r="105" spans="1:54" x14ac:dyDescent="0.35">
      <c r="C105" s="37" t="s">
        <v>195</v>
      </c>
      <c r="D105" s="37"/>
      <c r="E105" s="37"/>
      <c r="F105" s="37"/>
      <c r="G105" s="37"/>
      <c r="H105" s="37"/>
      <c r="I105" s="37"/>
      <c r="J105" s="37"/>
      <c r="K105" s="37"/>
    </row>
    <row r="106" spans="1:54" x14ac:dyDescent="0.35">
      <c r="C106" s="2" t="s">
        <v>196</v>
      </c>
    </row>
    <row r="107" spans="1:54" x14ac:dyDescent="0.35">
      <c r="C107" s="2" t="s">
        <v>197</v>
      </c>
    </row>
    <row r="108" spans="1:54" ht="30" customHeight="1" x14ac:dyDescent="0.35">
      <c r="C108" s="89" t="s">
        <v>198</v>
      </c>
      <c r="D108" s="90"/>
      <c r="E108" s="90"/>
      <c r="F108" s="90"/>
      <c r="G108" s="90"/>
      <c r="H108" s="90"/>
      <c r="I108" s="90"/>
      <c r="J108" s="90"/>
      <c r="K108" s="90"/>
    </row>
    <row r="109" spans="1:54" x14ac:dyDescent="0.35">
      <c r="C109" s="2" t="s">
        <v>199</v>
      </c>
    </row>
    <row r="110" spans="1:54" x14ac:dyDescent="0.35">
      <c r="C110" s="2" t="s">
        <v>4969</v>
      </c>
    </row>
    <row r="112" spans="1:54" x14ac:dyDescent="0.35">
      <c r="C112" s="86" t="s">
        <v>5013</v>
      </c>
      <c r="E112" s="86" t="s">
        <v>5014</v>
      </c>
      <c r="F112" s="87"/>
    </row>
    <row r="113" spans="5:5" x14ac:dyDescent="0.35">
      <c r="E113" s="2" t="s">
        <v>5040</v>
      </c>
    </row>
  </sheetData>
  <mergeCells count="1">
    <mergeCell ref="C108:K108"/>
  </mergeCells>
  <hyperlinks>
    <hyperlink ref="J2" location="'Index'!A1" display="'Index'!A1" xr:uid="{44D0A377-A464-4B00-8B7A-1D72F6D0929D}"/>
  </hyperlinks>
  <pageMargins left="0.7" right="0.7" top="0.75" bottom="0.75" header="0.3" footer="0.3"/>
  <pageSetup orientation="portrait" horizont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33F9-1AE0-4E28-AE0B-853B947972AB}">
  <sheetPr codeName="Sheet130"/>
  <dimension ref="A1:IV160"/>
  <sheetViews>
    <sheetView showGridLines="0" zoomScale="90" zoomScaleNormal="90" workbookViewId="0">
      <pane ySplit="6" topLeftCell="A14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1450</v>
      </c>
      <c r="J2" s="38" t="s">
        <v>4693</v>
      </c>
    </row>
    <row r="3" spans="1:54" ht="16" x14ac:dyDescent="0.4">
      <c r="C3" s="1" t="s">
        <v>28</v>
      </c>
      <c r="D3" s="21" t="s">
        <v>2383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2384</v>
      </c>
      <c r="C18" s="57" t="s">
        <v>1042</v>
      </c>
      <c r="D18" s="54" t="s">
        <v>2385</v>
      </c>
      <c r="E18" s="6" t="s">
        <v>628</v>
      </c>
      <c r="F18" s="19">
        <v>5000</v>
      </c>
      <c r="G18" s="24">
        <v>48777.25</v>
      </c>
      <c r="H18" s="24">
        <v>3.95</v>
      </c>
      <c r="I18" s="31">
        <v>7.8849999999999998</v>
      </c>
      <c r="J18" s="31"/>
      <c r="K18" s="35" t="s">
        <v>593</v>
      </c>
    </row>
    <row r="19" spans="2:11" x14ac:dyDescent="0.35">
      <c r="B19" s="8" t="s">
        <v>2386</v>
      </c>
      <c r="C19" s="57" t="s">
        <v>1790</v>
      </c>
      <c r="D19" s="54" t="s">
        <v>2387</v>
      </c>
      <c r="E19" s="6" t="s">
        <v>618</v>
      </c>
      <c r="F19" s="19">
        <v>3850</v>
      </c>
      <c r="G19" s="24">
        <v>38437.17</v>
      </c>
      <c r="H19" s="24">
        <v>3.12</v>
      </c>
      <c r="I19" s="31">
        <v>8.0124999999999993</v>
      </c>
      <c r="J19" s="31"/>
      <c r="K19" s="35" t="s">
        <v>593</v>
      </c>
    </row>
    <row r="20" spans="2:11" x14ac:dyDescent="0.35">
      <c r="B20" s="8" t="s">
        <v>1870</v>
      </c>
      <c r="C20" s="57" t="s">
        <v>1264</v>
      </c>
      <c r="D20" s="54" t="s">
        <v>1871</v>
      </c>
      <c r="E20" s="6" t="s">
        <v>1872</v>
      </c>
      <c r="F20" s="19">
        <v>3250</v>
      </c>
      <c r="G20" s="24">
        <v>32397.98</v>
      </c>
      <c r="H20" s="24">
        <v>2.63</v>
      </c>
      <c r="I20" s="31">
        <v>7.8849</v>
      </c>
      <c r="J20" s="31"/>
      <c r="K20" s="35" t="s">
        <v>593</v>
      </c>
    </row>
    <row r="21" spans="2:11" x14ac:dyDescent="0.35">
      <c r="B21" s="8" t="s">
        <v>1877</v>
      </c>
      <c r="C21" s="57" t="s">
        <v>1208</v>
      </c>
      <c r="D21" s="54" t="s">
        <v>1878</v>
      </c>
      <c r="E21" s="6" t="s">
        <v>618</v>
      </c>
      <c r="F21" s="19">
        <v>3250</v>
      </c>
      <c r="G21" s="24">
        <v>32257.16</v>
      </c>
      <c r="H21" s="24">
        <v>2.62</v>
      </c>
      <c r="I21" s="31">
        <v>7.6950000000000003</v>
      </c>
      <c r="J21" s="31"/>
      <c r="K21" s="35" t="s">
        <v>593</v>
      </c>
    </row>
    <row r="22" spans="2:11" x14ac:dyDescent="0.35">
      <c r="B22" s="8" t="s">
        <v>1792</v>
      </c>
      <c r="C22" s="57" t="s">
        <v>623</v>
      </c>
      <c r="D22" s="54" t="s">
        <v>1793</v>
      </c>
      <c r="E22" s="6" t="s">
        <v>635</v>
      </c>
      <c r="F22" s="19">
        <v>30000</v>
      </c>
      <c r="G22" s="24">
        <v>30035.46</v>
      </c>
      <c r="H22" s="24">
        <v>2.4300000000000002</v>
      </c>
      <c r="I22" s="31">
        <v>7.4897</v>
      </c>
      <c r="J22" s="31"/>
      <c r="K22" s="35"/>
    </row>
    <row r="23" spans="2:11" x14ac:dyDescent="0.35">
      <c r="B23" s="8" t="s">
        <v>2388</v>
      </c>
      <c r="C23" s="57" t="s">
        <v>637</v>
      </c>
      <c r="D23" s="54" t="s">
        <v>2389</v>
      </c>
      <c r="E23" s="6" t="s">
        <v>618</v>
      </c>
      <c r="F23" s="19">
        <v>27500</v>
      </c>
      <c r="G23" s="24">
        <v>27474.95</v>
      </c>
      <c r="H23" s="24">
        <v>2.23</v>
      </c>
      <c r="I23" s="31">
        <v>7.57</v>
      </c>
      <c r="J23" s="31"/>
      <c r="K23" s="35" t="s">
        <v>593</v>
      </c>
    </row>
    <row r="24" spans="2:11" x14ac:dyDescent="0.35">
      <c r="B24" s="8" t="s">
        <v>2390</v>
      </c>
      <c r="C24" s="57" t="s">
        <v>620</v>
      </c>
      <c r="D24" s="54" t="s">
        <v>2391</v>
      </c>
      <c r="E24" s="6" t="s">
        <v>618</v>
      </c>
      <c r="F24" s="19">
        <v>25000</v>
      </c>
      <c r="G24" s="24">
        <v>25060.03</v>
      </c>
      <c r="H24" s="24">
        <v>2.0299999999999998</v>
      </c>
      <c r="I24" s="31">
        <v>7.7537000000000003</v>
      </c>
      <c r="J24" s="31"/>
      <c r="K24" s="35" t="s">
        <v>593</v>
      </c>
    </row>
    <row r="25" spans="2:11" x14ac:dyDescent="0.35">
      <c r="B25" s="8" t="s">
        <v>1856</v>
      </c>
      <c r="C25" s="57" t="s">
        <v>1857</v>
      </c>
      <c r="D25" s="54" t="s">
        <v>1858</v>
      </c>
      <c r="E25" s="6" t="s">
        <v>635</v>
      </c>
      <c r="F25" s="19">
        <v>25000</v>
      </c>
      <c r="G25" s="24">
        <v>24986.1</v>
      </c>
      <c r="H25" s="24">
        <v>2.0299999999999998</v>
      </c>
      <c r="I25" s="31">
        <v>9.3731000000000009</v>
      </c>
      <c r="J25" s="31"/>
      <c r="K25" s="35" t="s">
        <v>593</v>
      </c>
    </row>
    <row r="26" spans="2:11" x14ac:dyDescent="0.35">
      <c r="B26" s="8" t="s">
        <v>2392</v>
      </c>
      <c r="C26" s="57" t="s">
        <v>1286</v>
      </c>
      <c r="D26" s="54" t="s">
        <v>2393</v>
      </c>
      <c r="E26" s="6" t="s">
        <v>635</v>
      </c>
      <c r="F26" s="19">
        <v>2500</v>
      </c>
      <c r="G26" s="24">
        <v>24929.55</v>
      </c>
      <c r="H26" s="24">
        <v>2.02</v>
      </c>
      <c r="I26" s="31">
        <v>7.8049999999999997</v>
      </c>
      <c r="J26" s="31"/>
      <c r="K26" s="35" t="s">
        <v>593</v>
      </c>
    </row>
    <row r="27" spans="2:11" x14ac:dyDescent="0.35">
      <c r="B27" s="8" t="s">
        <v>2394</v>
      </c>
      <c r="C27" s="57" t="s">
        <v>318</v>
      </c>
      <c r="D27" s="54" t="s">
        <v>2395</v>
      </c>
      <c r="E27" s="6" t="s">
        <v>601</v>
      </c>
      <c r="F27" s="19">
        <v>24500</v>
      </c>
      <c r="G27" s="24">
        <v>24521.27</v>
      </c>
      <c r="H27" s="24">
        <v>1.99</v>
      </c>
      <c r="I27" s="31">
        <v>8.0500000000000007</v>
      </c>
      <c r="J27" s="31"/>
      <c r="K27" s="35" t="s">
        <v>593</v>
      </c>
    </row>
    <row r="28" spans="2:11" x14ac:dyDescent="0.35">
      <c r="B28" s="8" t="s">
        <v>631</v>
      </c>
      <c r="C28" s="57" t="s">
        <v>580</v>
      </c>
      <c r="D28" s="54" t="s">
        <v>632</v>
      </c>
      <c r="E28" s="6" t="s">
        <v>597</v>
      </c>
      <c r="F28" s="19">
        <v>24100</v>
      </c>
      <c r="G28" s="24">
        <v>24013.89</v>
      </c>
      <c r="H28" s="24">
        <v>1.95</v>
      </c>
      <c r="I28" s="31">
        <v>7.95</v>
      </c>
      <c r="J28" s="31"/>
      <c r="K28" s="35" t="s">
        <v>593</v>
      </c>
    </row>
    <row r="29" spans="2:11" x14ac:dyDescent="0.35">
      <c r="B29" s="8" t="s">
        <v>2326</v>
      </c>
      <c r="C29" s="57" t="s">
        <v>637</v>
      </c>
      <c r="D29" s="54" t="s">
        <v>2327</v>
      </c>
      <c r="E29" s="6" t="s">
        <v>635</v>
      </c>
      <c r="F29" s="19">
        <v>22500</v>
      </c>
      <c r="G29" s="24">
        <v>22482.43</v>
      </c>
      <c r="H29" s="24">
        <v>1.82</v>
      </c>
      <c r="I29" s="31">
        <v>7.75</v>
      </c>
      <c r="J29" s="31"/>
      <c r="K29" s="35" t="s">
        <v>593</v>
      </c>
    </row>
    <row r="30" spans="2:11" x14ac:dyDescent="0.35">
      <c r="B30" s="8" t="s">
        <v>2396</v>
      </c>
      <c r="C30" s="57" t="s">
        <v>623</v>
      </c>
      <c r="D30" s="54" t="s">
        <v>2397</v>
      </c>
      <c r="E30" s="6" t="s">
        <v>635</v>
      </c>
      <c r="F30" s="19">
        <v>21000</v>
      </c>
      <c r="G30" s="24">
        <v>21082.11</v>
      </c>
      <c r="H30" s="24">
        <v>1.71</v>
      </c>
      <c r="I30" s="31">
        <v>7.58</v>
      </c>
      <c r="J30" s="31"/>
      <c r="K30" s="35"/>
    </row>
    <row r="31" spans="2:11" x14ac:dyDescent="0.35">
      <c r="B31" s="8" t="s">
        <v>2398</v>
      </c>
      <c r="C31" s="57" t="s">
        <v>1299</v>
      </c>
      <c r="D31" s="54" t="s">
        <v>2399</v>
      </c>
      <c r="E31" s="6" t="s">
        <v>628</v>
      </c>
      <c r="F31" s="19">
        <v>20500</v>
      </c>
      <c r="G31" s="24">
        <v>20501.05</v>
      </c>
      <c r="H31" s="24">
        <v>1.66</v>
      </c>
      <c r="I31" s="31">
        <v>7.6646999999999998</v>
      </c>
      <c r="J31" s="31"/>
      <c r="K31" s="35" t="s">
        <v>593</v>
      </c>
    </row>
    <row r="32" spans="2:11" x14ac:dyDescent="0.35">
      <c r="B32" s="8" t="s">
        <v>2400</v>
      </c>
      <c r="C32" s="57" t="s">
        <v>637</v>
      </c>
      <c r="D32" s="54" t="s">
        <v>2401</v>
      </c>
      <c r="E32" s="6" t="s">
        <v>635</v>
      </c>
      <c r="F32" s="19">
        <v>19000</v>
      </c>
      <c r="G32" s="24">
        <v>19004.330000000002</v>
      </c>
      <c r="H32" s="24">
        <v>1.54</v>
      </c>
      <c r="I32" s="31">
        <v>7.58</v>
      </c>
      <c r="J32" s="31"/>
      <c r="K32" s="35" t="s">
        <v>593</v>
      </c>
    </row>
    <row r="33" spans="2:11" x14ac:dyDescent="0.35">
      <c r="B33" s="8" t="s">
        <v>2402</v>
      </c>
      <c r="C33" s="57" t="s">
        <v>1286</v>
      </c>
      <c r="D33" s="54" t="s">
        <v>2403</v>
      </c>
      <c r="E33" s="6" t="s">
        <v>635</v>
      </c>
      <c r="F33" s="19">
        <v>1792</v>
      </c>
      <c r="G33" s="24">
        <v>17821.53</v>
      </c>
      <c r="H33" s="24">
        <v>1.44</v>
      </c>
      <c r="I33" s="31">
        <v>7.7</v>
      </c>
      <c r="J33" s="31"/>
      <c r="K33" s="35"/>
    </row>
    <row r="34" spans="2:11" x14ac:dyDescent="0.35">
      <c r="B34" s="8" t="s">
        <v>2404</v>
      </c>
      <c r="C34" s="57" t="s">
        <v>1286</v>
      </c>
      <c r="D34" s="54" t="s">
        <v>2405</v>
      </c>
      <c r="E34" s="6" t="s">
        <v>618</v>
      </c>
      <c r="F34" s="19">
        <v>15000</v>
      </c>
      <c r="G34" s="24">
        <v>15063.48</v>
      </c>
      <c r="H34" s="24">
        <v>1.22</v>
      </c>
      <c r="I34" s="31">
        <v>7.5549999999999997</v>
      </c>
      <c r="J34" s="31"/>
      <c r="K34" s="35" t="s">
        <v>593</v>
      </c>
    </row>
    <row r="35" spans="2:11" x14ac:dyDescent="0.35">
      <c r="B35" s="8" t="s">
        <v>2406</v>
      </c>
      <c r="C35" s="57" t="s">
        <v>1099</v>
      </c>
      <c r="D35" s="54" t="s">
        <v>2407</v>
      </c>
      <c r="E35" s="6" t="s">
        <v>635</v>
      </c>
      <c r="F35" s="19">
        <v>15000</v>
      </c>
      <c r="G35" s="24">
        <v>15025.76</v>
      </c>
      <c r="H35" s="24">
        <v>1.22</v>
      </c>
      <c r="I35" s="31">
        <v>7.8650000000000002</v>
      </c>
      <c r="J35" s="31"/>
      <c r="K35" s="35" t="s">
        <v>593</v>
      </c>
    </row>
    <row r="36" spans="2:11" x14ac:dyDescent="0.35">
      <c r="B36" s="8" t="s">
        <v>2408</v>
      </c>
      <c r="C36" s="57" t="s">
        <v>616</v>
      </c>
      <c r="D36" s="54" t="s">
        <v>2409</v>
      </c>
      <c r="E36" s="6" t="s">
        <v>618</v>
      </c>
      <c r="F36" s="19">
        <v>15000</v>
      </c>
      <c r="G36" s="24">
        <v>15015.23</v>
      </c>
      <c r="H36" s="24">
        <v>1.22</v>
      </c>
      <c r="I36" s="31">
        <v>7.7350000000000003</v>
      </c>
      <c r="J36" s="31"/>
      <c r="K36" s="35" t="s">
        <v>593</v>
      </c>
    </row>
    <row r="37" spans="2:11" x14ac:dyDescent="0.35">
      <c r="B37" s="8" t="s">
        <v>2410</v>
      </c>
      <c r="C37" s="57" t="s">
        <v>1311</v>
      </c>
      <c r="D37" s="54" t="s">
        <v>2411</v>
      </c>
      <c r="E37" s="6" t="s">
        <v>618</v>
      </c>
      <c r="F37" s="19">
        <v>15000</v>
      </c>
      <c r="G37" s="24">
        <v>15010.38</v>
      </c>
      <c r="H37" s="24">
        <v>1.22</v>
      </c>
      <c r="I37" s="31">
        <v>7.8567999999999998</v>
      </c>
      <c r="J37" s="31"/>
      <c r="K37" s="35" t="s">
        <v>593</v>
      </c>
    </row>
    <row r="38" spans="2:11" x14ac:dyDescent="0.35">
      <c r="B38" s="8" t="s">
        <v>2412</v>
      </c>
      <c r="C38" s="57" t="s">
        <v>2413</v>
      </c>
      <c r="D38" s="54" t="s">
        <v>2414</v>
      </c>
      <c r="E38" s="6" t="s">
        <v>618</v>
      </c>
      <c r="F38" s="19">
        <v>1450</v>
      </c>
      <c r="G38" s="24">
        <v>14339.78</v>
      </c>
      <c r="H38" s="24">
        <v>1.1599999999999999</v>
      </c>
      <c r="I38" s="31">
        <v>7.7683</v>
      </c>
      <c r="J38" s="31"/>
      <c r="K38" s="35" t="s">
        <v>593</v>
      </c>
    </row>
    <row r="39" spans="2:11" x14ac:dyDescent="0.35">
      <c r="B39" s="8" t="s">
        <v>2415</v>
      </c>
      <c r="C39" s="57" t="s">
        <v>1208</v>
      </c>
      <c r="D39" s="54" t="s">
        <v>2416</v>
      </c>
      <c r="E39" s="6" t="s">
        <v>618</v>
      </c>
      <c r="F39" s="19">
        <v>12500</v>
      </c>
      <c r="G39" s="24">
        <v>12532.79</v>
      </c>
      <c r="H39" s="24">
        <v>1.02</v>
      </c>
      <c r="I39" s="31">
        <v>7.6</v>
      </c>
      <c r="J39" s="31"/>
      <c r="K39" s="35" t="s">
        <v>593</v>
      </c>
    </row>
    <row r="40" spans="2:11" x14ac:dyDescent="0.35">
      <c r="B40" s="8" t="s">
        <v>2417</v>
      </c>
      <c r="C40" s="57" t="s">
        <v>1208</v>
      </c>
      <c r="D40" s="54" t="s">
        <v>2418</v>
      </c>
      <c r="E40" s="6" t="s">
        <v>618</v>
      </c>
      <c r="F40" s="19">
        <v>12500</v>
      </c>
      <c r="G40" s="24">
        <v>12498.04</v>
      </c>
      <c r="H40" s="24">
        <v>1.01</v>
      </c>
      <c r="I40" s="31">
        <v>7.6</v>
      </c>
      <c r="J40" s="31"/>
      <c r="K40" s="35" t="s">
        <v>593</v>
      </c>
    </row>
    <row r="41" spans="2:11" x14ac:dyDescent="0.35">
      <c r="B41" s="8" t="s">
        <v>2419</v>
      </c>
      <c r="C41" s="57" t="s">
        <v>1286</v>
      </c>
      <c r="D41" s="54" t="s">
        <v>2420</v>
      </c>
      <c r="E41" s="6" t="s">
        <v>618</v>
      </c>
      <c r="F41" s="19">
        <v>12500</v>
      </c>
      <c r="G41" s="24">
        <v>12483.49</v>
      </c>
      <c r="H41" s="24">
        <v>1.01</v>
      </c>
      <c r="I41" s="31">
        <v>7.7249999999999996</v>
      </c>
      <c r="J41" s="31"/>
      <c r="K41" s="35" t="s">
        <v>593</v>
      </c>
    </row>
    <row r="42" spans="2:11" x14ac:dyDescent="0.35">
      <c r="B42" s="8" t="s">
        <v>2421</v>
      </c>
      <c r="C42" s="57" t="s">
        <v>1208</v>
      </c>
      <c r="D42" s="54" t="s">
        <v>2422</v>
      </c>
      <c r="E42" s="6" t="s">
        <v>618</v>
      </c>
      <c r="F42" s="19">
        <v>1250</v>
      </c>
      <c r="G42" s="24">
        <v>12474.74</v>
      </c>
      <c r="H42" s="24">
        <v>1.01</v>
      </c>
      <c r="I42" s="31">
        <v>7.7149999999999999</v>
      </c>
      <c r="J42" s="31"/>
      <c r="K42" s="35" t="s">
        <v>593</v>
      </c>
    </row>
    <row r="43" spans="2:11" x14ac:dyDescent="0.35">
      <c r="B43" s="8" t="s">
        <v>2423</v>
      </c>
      <c r="C43" s="57" t="s">
        <v>623</v>
      </c>
      <c r="D43" s="54" t="s">
        <v>2424</v>
      </c>
      <c r="E43" s="6" t="s">
        <v>618</v>
      </c>
      <c r="F43" s="19">
        <v>12500</v>
      </c>
      <c r="G43" s="24">
        <v>12466.14</v>
      </c>
      <c r="H43" s="24">
        <v>1.01</v>
      </c>
      <c r="I43" s="31">
        <v>7.63</v>
      </c>
      <c r="J43" s="31"/>
      <c r="K43" s="35" t="s">
        <v>593</v>
      </c>
    </row>
    <row r="44" spans="2:11" x14ac:dyDescent="0.35">
      <c r="B44" s="8" t="s">
        <v>2425</v>
      </c>
      <c r="C44" s="57" t="s">
        <v>637</v>
      </c>
      <c r="D44" s="54" t="s">
        <v>2426</v>
      </c>
      <c r="E44" s="6" t="s">
        <v>635</v>
      </c>
      <c r="F44" s="19">
        <v>10000</v>
      </c>
      <c r="G44" s="24">
        <v>10024.19</v>
      </c>
      <c r="H44" s="24">
        <v>0.81</v>
      </c>
      <c r="I44" s="31">
        <v>7.4950000000000001</v>
      </c>
      <c r="J44" s="31"/>
      <c r="K44" s="35" t="s">
        <v>593</v>
      </c>
    </row>
    <row r="45" spans="2:11" x14ac:dyDescent="0.35">
      <c r="B45" s="8" t="s">
        <v>2427</v>
      </c>
      <c r="C45" s="57" t="s">
        <v>616</v>
      </c>
      <c r="D45" s="54" t="s">
        <v>2428</v>
      </c>
      <c r="E45" s="6" t="s">
        <v>618</v>
      </c>
      <c r="F45" s="19">
        <v>1000</v>
      </c>
      <c r="G45" s="24">
        <v>9998.66</v>
      </c>
      <c r="H45" s="24">
        <v>0.81</v>
      </c>
      <c r="I45" s="31">
        <v>7.76</v>
      </c>
      <c r="J45" s="31"/>
      <c r="K45" s="35" t="s">
        <v>593</v>
      </c>
    </row>
    <row r="46" spans="2:11" x14ac:dyDescent="0.35">
      <c r="B46" s="8" t="s">
        <v>2429</v>
      </c>
      <c r="C46" s="57" t="s">
        <v>2430</v>
      </c>
      <c r="D46" s="54" t="s">
        <v>2431</v>
      </c>
      <c r="E46" s="6" t="s">
        <v>1816</v>
      </c>
      <c r="F46" s="19">
        <v>1000</v>
      </c>
      <c r="G46" s="24">
        <v>9992.7000000000007</v>
      </c>
      <c r="H46" s="24">
        <v>0.81</v>
      </c>
      <c r="I46" s="31">
        <v>7.875</v>
      </c>
      <c r="J46" s="31"/>
      <c r="K46" s="35" t="s">
        <v>593</v>
      </c>
    </row>
    <row r="47" spans="2:11" x14ac:dyDescent="0.35">
      <c r="B47" s="8" t="s">
        <v>1875</v>
      </c>
      <c r="C47" s="57" t="s">
        <v>616</v>
      </c>
      <c r="D47" s="54" t="s">
        <v>1876</v>
      </c>
      <c r="E47" s="6" t="s">
        <v>618</v>
      </c>
      <c r="F47" s="19">
        <v>1000</v>
      </c>
      <c r="G47" s="24">
        <v>9968.94</v>
      </c>
      <c r="H47" s="24">
        <v>0.81</v>
      </c>
      <c r="I47" s="31">
        <v>7.7649999999999997</v>
      </c>
      <c r="J47" s="31"/>
      <c r="K47" s="35" t="s">
        <v>593</v>
      </c>
    </row>
    <row r="48" spans="2:11" x14ac:dyDescent="0.35">
      <c r="B48" s="8" t="s">
        <v>2432</v>
      </c>
      <c r="C48" s="57" t="s">
        <v>2433</v>
      </c>
      <c r="D48" s="54" t="s">
        <v>2434</v>
      </c>
      <c r="E48" s="6" t="s">
        <v>635</v>
      </c>
      <c r="F48" s="19">
        <v>10000</v>
      </c>
      <c r="G48" s="24">
        <v>9607.8700000000008</v>
      </c>
      <c r="H48" s="24">
        <v>0.78</v>
      </c>
      <c r="I48" s="31">
        <v>8.125</v>
      </c>
      <c r="J48" s="31"/>
      <c r="K48" s="35" t="s">
        <v>593</v>
      </c>
    </row>
    <row r="49" spans="2:11" x14ac:dyDescent="0.35">
      <c r="B49" s="8" t="s">
        <v>1202</v>
      </c>
      <c r="C49" s="57" t="s">
        <v>807</v>
      </c>
      <c r="D49" s="54" t="s">
        <v>1203</v>
      </c>
      <c r="E49" s="6" t="s">
        <v>618</v>
      </c>
      <c r="F49" s="19">
        <v>9500</v>
      </c>
      <c r="G49" s="24">
        <v>9498.9</v>
      </c>
      <c r="H49" s="24">
        <v>0.77</v>
      </c>
      <c r="I49" s="31">
        <v>7.625</v>
      </c>
      <c r="J49" s="31"/>
      <c r="K49" s="35" t="s">
        <v>593</v>
      </c>
    </row>
    <row r="50" spans="2:11" x14ac:dyDescent="0.35">
      <c r="B50" s="8" t="s">
        <v>2435</v>
      </c>
      <c r="C50" s="57" t="s">
        <v>394</v>
      </c>
      <c r="D50" s="54" t="s">
        <v>2436</v>
      </c>
      <c r="E50" s="6" t="s">
        <v>618</v>
      </c>
      <c r="F50" s="19">
        <v>7500</v>
      </c>
      <c r="G50" s="24">
        <v>7520.7</v>
      </c>
      <c r="H50" s="24">
        <v>0.61</v>
      </c>
      <c r="I50" s="31">
        <v>7.95</v>
      </c>
      <c r="J50" s="31"/>
      <c r="K50" s="35" t="s">
        <v>593</v>
      </c>
    </row>
    <row r="51" spans="2:11" x14ac:dyDescent="0.35">
      <c r="B51" s="8" t="s">
        <v>2437</v>
      </c>
      <c r="C51" s="57" t="s">
        <v>637</v>
      </c>
      <c r="D51" s="54" t="s">
        <v>2438</v>
      </c>
      <c r="E51" s="6" t="s">
        <v>618</v>
      </c>
      <c r="F51" s="19">
        <v>7500</v>
      </c>
      <c r="G51" s="24">
        <v>7492.96</v>
      </c>
      <c r="H51" s="24">
        <v>0.61</v>
      </c>
      <c r="I51" s="31">
        <v>7.7</v>
      </c>
      <c r="J51" s="31"/>
      <c r="K51" s="35"/>
    </row>
    <row r="52" spans="2:11" x14ac:dyDescent="0.35">
      <c r="B52" s="8" t="s">
        <v>2439</v>
      </c>
      <c r="C52" s="57" t="s">
        <v>1286</v>
      </c>
      <c r="D52" s="54" t="s">
        <v>2440</v>
      </c>
      <c r="E52" s="6" t="s">
        <v>635</v>
      </c>
      <c r="F52" s="19">
        <v>750</v>
      </c>
      <c r="G52" s="24">
        <v>7463.39</v>
      </c>
      <c r="H52" s="24">
        <v>0.61</v>
      </c>
      <c r="I52" s="31">
        <v>7.74</v>
      </c>
      <c r="J52" s="31"/>
      <c r="K52" s="35" t="s">
        <v>593</v>
      </c>
    </row>
    <row r="53" spans="2:11" x14ac:dyDescent="0.35">
      <c r="B53" s="8" t="s">
        <v>1824</v>
      </c>
      <c r="C53" s="57" t="s">
        <v>654</v>
      </c>
      <c r="D53" s="54" t="s">
        <v>1825</v>
      </c>
      <c r="E53" s="6" t="s">
        <v>618</v>
      </c>
      <c r="F53" s="19">
        <v>600</v>
      </c>
      <c r="G53" s="24">
        <v>5922.47</v>
      </c>
      <c r="H53" s="24">
        <v>0.48</v>
      </c>
      <c r="I53" s="31">
        <v>7.8891999999999998</v>
      </c>
      <c r="J53" s="31"/>
      <c r="K53" s="35" t="s">
        <v>593</v>
      </c>
    </row>
    <row r="54" spans="2:11" x14ac:dyDescent="0.35">
      <c r="B54" s="8" t="s">
        <v>2441</v>
      </c>
      <c r="C54" s="57" t="s">
        <v>595</v>
      </c>
      <c r="D54" s="54" t="s">
        <v>2442</v>
      </c>
      <c r="E54" s="6" t="s">
        <v>618</v>
      </c>
      <c r="F54" s="19">
        <v>5000</v>
      </c>
      <c r="G54" s="24">
        <v>4999.49</v>
      </c>
      <c r="H54" s="24">
        <v>0.41</v>
      </c>
      <c r="I54" s="31">
        <v>7.6649000000000003</v>
      </c>
      <c r="J54" s="31"/>
      <c r="K54" s="35" t="s">
        <v>593</v>
      </c>
    </row>
    <row r="55" spans="2:11" x14ac:dyDescent="0.35">
      <c r="B55" s="8" t="s">
        <v>2443</v>
      </c>
      <c r="C55" s="57" t="s">
        <v>1099</v>
      </c>
      <c r="D55" s="54" t="s">
        <v>2444</v>
      </c>
      <c r="E55" s="6" t="s">
        <v>635</v>
      </c>
      <c r="F55" s="19">
        <v>5000</v>
      </c>
      <c r="G55" s="24">
        <v>4997.67</v>
      </c>
      <c r="H55" s="24">
        <v>0.41</v>
      </c>
      <c r="I55" s="31">
        <v>7.71</v>
      </c>
      <c r="J55" s="31"/>
      <c r="K55" s="35" t="s">
        <v>593</v>
      </c>
    </row>
    <row r="56" spans="2:11" x14ac:dyDescent="0.35">
      <c r="B56" s="8" t="s">
        <v>2445</v>
      </c>
      <c r="C56" s="57" t="s">
        <v>623</v>
      </c>
      <c r="D56" s="54" t="s">
        <v>2446</v>
      </c>
      <c r="E56" s="6" t="s">
        <v>618</v>
      </c>
      <c r="F56" s="19">
        <v>5000</v>
      </c>
      <c r="G56" s="24">
        <v>4993.37</v>
      </c>
      <c r="H56" s="24">
        <v>0.4</v>
      </c>
      <c r="I56" s="31">
        <v>7.63</v>
      </c>
      <c r="J56" s="31"/>
      <c r="K56" s="35" t="s">
        <v>593</v>
      </c>
    </row>
    <row r="57" spans="2:11" x14ac:dyDescent="0.35">
      <c r="B57" s="8" t="s">
        <v>2447</v>
      </c>
      <c r="C57" s="57" t="s">
        <v>616</v>
      </c>
      <c r="D57" s="54" t="s">
        <v>2448</v>
      </c>
      <c r="E57" s="6" t="s">
        <v>618</v>
      </c>
      <c r="F57" s="19">
        <v>500</v>
      </c>
      <c r="G57" s="24">
        <v>4989.95</v>
      </c>
      <c r="H57" s="24">
        <v>0.4</v>
      </c>
      <c r="I57" s="31">
        <v>7.7649999999999997</v>
      </c>
      <c r="J57" s="31"/>
      <c r="K57" s="35" t="s">
        <v>593</v>
      </c>
    </row>
    <row r="58" spans="2:11" x14ac:dyDescent="0.35">
      <c r="B58" s="8" t="s">
        <v>2449</v>
      </c>
      <c r="C58" s="57" t="s">
        <v>1208</v>
      </c>
      <c r="D58" s="54" t="s">
        <v>2450</v>
      </c>
      <c r="E58" s="6" t="s">
        <v>618</v>
      </c>
      <c r="F58" s="19">
        <v>500</v>
      </c>
      <c r="G58" s="24">
        <v>4894.47</v>
      </c>
      <c r="H58" s="24">
        <v>0.4</v>
      </c>
      <c r="I58" s="31">
        <v>7.6</v>
      </c>
      <c r="J58" s="31"/>
      <c r="K58" s="35"/>
    </row>
    <row r="59" spans="2:11" x14ac:dyDescent="0.35">
      <c r="B59" s="8" t="s">
        <v>2451</v>
      </c>
      <c r="C59" s="57" t="s">
        <v>616</v>
      </c>
      <c r="D59" s="54" t="s">
        <v>2452</v>
      </c>
      <c r="E59" s="6" t="s">
        <v>618</v>
      </c>
      <c r="F59" s="19">
        <v>500</v>
      </c>
      <c r="G59" s="24">
        <v>4893.43</v>
      </c>
      <c r="H59" s="24">
        <v>0.4</v>
      </c>
      <c r="I59" s="31">
        <v>7.72</v>
      </c>
      <c r="J59" s="31"/>
      <c r="K59" s="35" t="s">
        <v>593</v>
      </c>
    </row>
    <row r="60" spans="2:11" x14ac:dyDescent="0.35">
      <c r="B60" s="8" t="s">
        <v>2453</v>
      </c>
      <c r="C60" s="57" t="s">
        <v>80</v>
      </c>
      <c r="D60" s="54" t="s">
        <v>2454</v>
      </c>
      <c r="E60" s="6" t="s">
        <v>628</v>
      </c>
      <c r="F60" s="19">
        <v>450000</v>
      </c>
      <c r="G60" s="24">
        <v>4499.5200000000004</v>
      </c>
      <c r="H60" s="24">
        <v>0.36</v>
      </c>
      <c r="I60" s="31">
        <v>8.2650000000000006</v>
      </c>
      <c r="J60" s="31"/>
      <c r="K60" s="35" t="s">
        <v>593</v>
      </c>
    </row>
    <row r="61" spans="2:11" x14ac:dyDescent="0.35">
      <c r="B61" s="8" t="s">
        <v>2455</v>
      </c>
      <c r="C61" s="57" t="s">
        <v>637</v>
      </c>
      <c r="D61" s="54" t="s">
        <v>2456</v>
      </c>
      <c r="E61" s="6" t="s">
        <v>618</v>
      </c>
      <c r="F61" s="19">
        <v>450</v>
      </c>
      <c r="G61" s="24">
        <v>4429.3599999999997</v>
      </c>
      <c r="H61" s="24">
        <v>0.36</v>
      </c>
      <c r="I61" s="31">
        <v>7.73</v>
      </c>
      <c r="J61" s="31"/>
      <c r="K61" s="35"/>
    </row>
    <row r="62" spans="2:11" x14ac:dyDescent="0.35">
      <c r="B62" s="8" t="s">
        <v>2457</v>
      </c>
      <c r="C62" s="57" t="s">
        <v>623</v>
      </c>
      <c r="D62" s="54" t="s">
        <v>2458</v>
      </c>
      <c r="E62" s="6" t="s">
        <v>618</v>
      </c>
      <c r="F62" s="19">
        <v>3700</v>
      </c>
      <c r="G62" s="24">
        <v>3690.86</v>
      </c>
      <c r="H62" s="24">
        <v>0.3</v>
      </c>
      <c r="I62" s="31">
        <v>7.63</v>
      </c>
      <c r="J62" s="31"/>
      <c r="K62" s="35" t="s">
        <v>593</v>
      </c>
    </row>
    <row r="63" spans="2:11" x14ac:dyDescent="0.35">
      <c r="B63" s="8" t="s">
        <v>2459</v>
      </c>
      <c r="C63" s="57" t="s">
        <v>1790</v>
      </c>
      <c r="D63" s="54" t="s">
        <v>2460</v>
      </c>
      <c r="E63" s="6" t="s">
        <v>597</v>
      </c>
      <c r="F63" s="19">
        <v>350</v>
      </c>
      <c r="G63" s="24">
        <v>3491.74</v>
      </c>
      <c r="H63" s="24">
        <v>0.28000000000000003</v>
      </c>
      <c r="I63" s="31">
        <v>7.9048999999999996</v>
      </c>
      <c r="J63" s="31"/>
      <c r="K63" s="35" t="s">
        <v>593</v>
      </c>
    </row>
    <row r="64" spans="2:11" x14ac:dyDescent="0.35">
      <c r="B64" s="8" t="s">
        <v>2461</v>
      </c>
      <c r="C64" s="57" t="s">
        <v>2312</v>
      </c>
      <c r="D64" s="54" t="s">
        <v>2462</v>
      </c>
      <c r="E64" s="6" t="s">
        <v>618</v>
      </c>
      <c r="F64" s="19">
        <v>2500</v>
      </c>
      <c r="G64" s="24">
        <v>2509.7199999999998</v>
      </c>
      <c r="H64" s="24">
        <v>0.2</v>
      </c>
      <c r="I64" s="31">
        <v>7.875</v>
      </c>
      <c r="J64" s="31"/>
      <c r="K64" s="35" t="s">
        <v>593</v>
      </c>
    </row>
    <row r="65" spans="2:11" x14ac:dyDescent="0.35">
      <c r="B65" s="8" t="s">
        <v>2463</v>
      </c>
      <c r="C65" s="57" t="s">
        <v>80</v>
      </c>
      <c r="D65" s="54" t="s">
        <v>2464</v>
      </c>
      <c r="E65" s="6" t="s">
        <v>628</v>
      </c>
      <c r="F65" s="19">
        <v>2500</v>
      </c>
      <c r="G65" s="24">
        <v>2498.2399999999998</v>
      </c>
      <c r="H65" s="24">
        <v>0.2</v>
      </c>
      <c r="I65" s="31">
        <v>8.2650000000000006</v>
      </c>
      <c r="J65" s="31"/>
      <c r="K65" s="35" t="s">
        <v>593</v>
      </c>
    </row>
    <row r="66" spans="2:11" x14ac:dyDescent="0.35">
      <c r="B66" s="8" t="s">
        <v>1207</v>
      </c>
      <c r="C66" s="57" t="s">
        <v>1208</v>
      </c>
      <c r="D66" s="54" t="s">
        <v>1209</v>
      </c>
      <c r="E66" s="6" t="s">
        <v>618</v>
      </c>
      <c r="F66" s="19">
        <v>250</v>
      </c>
      <c r="G66" s="24">
        <v>2495.1799999999998</v>
      </c>
      <c r="H66" s="24">
        <v>0.2</v>
      </c>
      <c r="I66" s="31">
        <v>7.6201999999999996</v>
      </c>
      <c r="J66" s="31"/>
      <c r="K66" s="35" t="s">
        <v>593</v>
      </c>
    </row>
    <row r="67" spans="2:11" x14ac:dyDescent="0.35">
      <c r="B67" s="8" t="s">
        <v>2465</v>
      </c>
      <c r="C67" s="57" t="s">
        <v>1286</v>
      </c>
      <c r="D67" s="54" t="s">
        <v>2466</v>
      </c>
      <c r="E67" s="6" t="s">
        <v>635</v>
      </c>
      <c r="F67" s="19">
        <v>250</v>
      </c>
      <c r="G67" s="24">
        <v>2494.6</v>
      </c>
      <c r="H67" s="24">
        <v>0.2</v>
      </c>
      <c r="I67" s="31">
        <v>7.7750000000000004</v>
      </c>
      <c r="J67" s="31"/>
      <c r="K67" s="35" t="s">
        <v>593</v>
      </c>
    </row>
    <row r="68" spans="2:11" x14ac:dyDescent="0.35">
      <c r="B68" s="8" t="s">
        <v>2467</v>
      </c>
      <c r="C68" s="57" t="s">
        <v>1208</v>
      </c>
      <c r="D68" s="54" t="s">
        <v>2468</v>
      </c>
      <c r="E68" s="6" t="s">
        <v>618</v>
      </c>
      <c r="F68" s="19">
        <v>250</v>
      </c>
      <c r="G68" s="24">
        <v>2490.7800000000002</v>
      </c>
      <c r="H68" s="24">
        <v>0.2</v>
      </c>
      <c r="I68" s="31">
        <v>7.6950000000000003</v>
      </c>
      <c r="J68" s="31"/>
      <c r="K68" s="35" t="s">
        <v>593</v>
      </c>
    </row>
    <row r="69" spans="2:11" x14ac:dyDescent="0.35">
      <c r="B69" s="8" t="s">
        <v>2469</v>
      </c>
      <c r="C69" s="57" t="s">
        <v>2470</v>
      </c>
      <c r="D69" s="54" t="s">
        <v>2471</v>
      </c>
      <c r="E69" s="6" t="s">
        <v>618</v>
      </c>
      <c r="F69" s="19">
        <v>250</v>
      </c>
      <c r="G69" s="24">
        <v>2485.77</v>
      </c>
      <c r="H69" s="24">
        <v>0.2</v>
      </c>
      <c r="I69" s="31">
        <v>8.24</v>
      </c>
      <c r="J69" s="31"/>
      <c r="K69" s="35" t="s">
        <v>593</v>
      </c>
    </row>
    <row r="70" spans="2:11" x14ac:dyDescent="0.35">
      <c r="B70" s="8" t="s">
        <v>1852</v>
      </c>
      <c r="C70" s="57" t="s">
        <v>623</v>
      </c>
      <c r="D70" s="54" t="s">
        <v>1853</v>
      </c>
      <c r="E70" s="6" t="s">
        <v>618</v>
      </c>
      <c r="F70" s="19">
        <v>250</v>
      </c>
      <c r="G70" s="24">
        <v>2476.88</v>
      </c>
      <c r="H70" s="24">
        <v>0.2</v>
      </c>
      <c r="I70" s="31">
        <v>7.7350000000000003</v>
      </c>
      <c r="J70" s="31"/>
      <c r="K70" s="35" t="s">
        <v>593</v>
      </c>
    </row>
    <row r="71" spans="2:11" x14ac:dyDescent="0.35">
      <c r="C71" s="58" t="s">
        <v>175</v>
      </c>
      <c r="D71" s="54"/>
      <c r="E71" s="6"/>
      <c r="F71" s="19"/>
      <c r="G71" s="25">
        <v>721513.9</v>
      </c>
      <c r="H71" s="25">
        <v>58.49</v>
      </c>
      <c r="I71" s="31"/>
      <c r="J71" s="31"/>
      <c r="K71" s="35"/>
    </row>
    <row r="72" spans="2:11" x14ac:dyDescent="0.35">
      <c r="C72" s="57"/>
      <c r="D72" s="54"/>
      <c r="E72" s="6"/>
      <c r="F72" s="19"/>
      <c r="G72" s="24"/>
      <c r="H72" s="24"/>
      <c r="I72" s="31"/>
      <c r="J72" s="31"/>
      <c r="K72" s="35"/>
    </row>
    <row r="73" spans="2:11" x14ac:dyDescent="0.35">
      <c r="C73" s="58" t="s">
        <v>7</v>
      </c>
      <c r="D73" s="54"/>
      <c r="E73" s="6"/>
      <c r="F73" s="19"/>
      <c r="G73" s="24" t="s">
        <v>2</v>
      </c>
      <c r="H73" s="24" t="s">
        <v>2</v>
      </c>
      <c r="I73" s="31"/>
      <c r="J73" s="31"/>
      <c r="K73" s="35"/>
    </row>
    <row r="74" spans="2:11" x14ac:dyDescent="0.35">
      <c r="C74" s="57"/>
      <c r="D74" s="54"/>
      <c r="E74" s="6"/>
      <c r="F74" s="19"/>
      <c r="G74" s="24"/>
      <c r="H74" s="24"/>
      <c r="I74" s="31"/>
      <c r="J74" s="31"/>
      <c r="K74" s="35"/>
    </row>
    <row r="75" spans="2:11" x14ac:dyDescent="0.35">
      <c r="C75" s="59" t="s">
        <v>8</v>
      </c>
      <c r="D75" s="54"/>
      <c r="E75" s="6"/>
      <c r="F75" s="19"/>
      <c r="G75" s="24"/>
      <c r="H75" s="24"/>
      <c r="I75" s="31"/>
      <c r="J75" s="31"/>
      <c r="K75" s="35"/>
    </row>
    <row r="76" spans="2:11" x14ac:dyDescent="0.35">
      <c r="B76" s="8" t="s">
        <v>1901</v>
      </c>
      <c r="C76" s="57" t="s">
        <v>4940</v>
      </c>
      <c r="D76" s="54" t="s">
        <v>1902</v>
      </c>
      <c r="E76" s="6" t="s">
        <v>706</v>
      </c>
      <c r="F76" s="19">
        <v>327</v>
      </c>
      <c r="G76" s="24">
        <v>27826.29</v>
      </c>
      <c r="H76" s="24">
        <v>2.2599999999999998</v>
      </c>
      <c r="I76" s="31">
        <v>8.3849999999999998</v>
      </c>
      <c r="J76" s="31"/>
      <c r="K76" s="35" t="s">
        <v>593</v>
      </c>
    </row>
    <row r="77" spans="2:11" x14ac:dyDescent="0.35">
      <c r="B77" s="8" t="s">
        <v>1903</v>
      </c>
      <c r="C77" s="57" t="s">
        <v>4941</v>
      </c>
      <c r="D77" s="54" t="s">
        <v>1904</v>
      </c>
      <c r="E77" s="6" t="s">
        <v>1905</v>
      </c>
      <c r="F77" s="19">
        <v>193</v>
      </c>
      <c r="G77" s="24">
        <v>14579.24</v>
      </c>
      <c r="H77" s="24">
        <v>1.18</v>
      </c>
      <c r="I77" s="31">
        <v>8.3699999999999992</v>
      </c>
      <c r="J77" s="31"/>
      <c r="K77" s="35" t="s">
        <v>593</v>
      </c>
    </row>
    <row r="78" spans="2:11" x14ac:dyDescent="0.35">
      <c r="B78" s="8" t="s">
        <v>2472</v>
      </c>
      <c r="C78" s="57" t="s">
        <v>4941</v>
      </c>
      <c r="D78" s="54" t="s">
        <v>2473</v>
      </c>
      <c r="E78" s="6" t="s">
        <v>1905</v>
      </c>
      <c r="F78" s="19">
        <v>99</v>
      </c>
      <c r="G78" s="24">
        <v>9326.9500000000007</v>
      </c>
      <c r="H78" s="24">
        <v>0.76</v>
      </c>
      <c r="I78" s="31">
        <v>8.3175000000000008</v>
      </c>
      <c r="J78" s="31"/>
      <c r="K78" s="35" t="s">
        <v>593</v>
      </c>
    </row>
    <row r="79" spans="2:11" x14ac:dyDescent="0.35">
      <c r="B79" s="8" t="s">
        <v>2474</v>
      </c>
      <c r="C79" s="57" t="s">
        <v>4942</v>
      </c>
      <c r="D79" s="54" t="s">
        <v>2475</v>
      </c>
      <c r="E79" s="6" t="s">
        <v>706</v>
      </c>
      <c r="F79" s="19">
        <v>50</v>
      </c>
      <c r="G79" s="24">
        <v>5014.79</v>
      </c>
      <c r="H79" s="24">
        <v>0.41</v>
      </c>
      <c r="I79" s="31">
        <v>7.9450000000000003</v>
      </c>
      <c r="J79" s="31"/>
      <c r="K79" s="35" t="s">
        <v>593</v>
      </c>
    </row>
    <row r="80" spans="2:11" x14ac:dyDescent="0.35">
      <c r="C80" s="58" t="s">
        <v>175</v>
      </c>
      <c r="D80" s="54"/>
      <c r="E80" s="6"/>
      <c r="F80" s="19"/>
      <c r="G80" s="25">
        <v>56747.27</v>
      </c>
      <c r="H80" s="25">
        <v>4.6100000000000003</v>
      </c>
      <c r="I80" s="31"/>
      <c r="J80" s="31"/>
      <c r="K80" s="35"/>
    </row>
    <row r="81" spans="1:11" x14ac:dyDescent="0.35">
      <c r="C81" s="57"/>
      <c r="D81" s="54"/>
      <c r="E81" s="6"/>
      <c r="F81" s="19"/>
      <c r="G81" s="24"/>
      <c r="H81" s="24"/>
      <c r="I81" s="31"/>
      <c r="J81" s="31"/>
      <c r="K81" s="35"/>
    </row>
    <row r="82" spans="1:11" x14ac:dyDescent="0.35">
      <c r="C82" s="59" t="s">
        <v>9</v>
      </c>
      <c r="D82" s="54"/>
      <c r="E82" s="6"/>
      <c r="F82" s="19"/>
      <c r="G82" s="24"/>
      <c r="H82" s="24"/>
      <c r="I82" s="31"/>
      <c r="J82" s="31"/>
      <c r="K82" s="35"/>
    </row>
    <row r="83" spans="1:11" x14ac:dyDescent="0.35">
      <c r="B83" s="8" t="s">
        <v>1906</v>
      </c>
      <c r="C83" s="57" t="s">
        <v>1907</v>
      </c>
      <c r="D83" s="54" t="s">
        <v>1908</v>
      </c>
      <c r="E83" s="6" t="s">
        <v>189</v>
      </c>
      <c r="F83" s="19">
        <v>60000000</v>
      </c>
      <c r="G83" s="24">
        <v>60325.26</v>
      </c>
      <c r="H83" s="24">
        <v>4.8899999999999997</v>
      </c>
      <c r="I83" s="31">
        <v>0</v>
      </c>
      <c r="J83" s="31"/>
      <c r="K83" s="35"/>
    </row>
    <row r="84" spans="1:11" x14ac:dyDescent="0.35">
      <c r="B84" s="8" t="s">
        <v>1187</v>
      </c>
      <c r="C84" s="57" t="s">
        <v>1188</v>
      </c>
      <c r="D84" s="54" t="s">
        <v>1189</v>
      </c>
      <c r="E84" s="6" t="s">
        <v>189</v>
      </c>
      <c r="F84" s="19">
        <v>25000000</v>
      </c>
      <c r="G84" s="24">
        <v>25713.03</v>
      </c>
      <c r="H84" s="24">
        <v>2.08</v>
      </c>
      <c r="I84" s="31">
        <v>0</v>
      </c>
      <c r="J84" s="31"/>
      <c r="K84" s="35"/>
    </row>
    <row r="85" spans="1:11" x14ac:dyDescent="0.35">
      <c r="B85" s="8" t="s">
        <v>1835</v>
      </c>
      <c r="C85" s="57" t="s">
        <v>1836</v>
      </c>
      <c r="D85" s="54" t="s">
        <v>1837</v>
      </c>
      <c r="E85" s="6" t="s">
        <v>189</v>
      </c>
      <c r="F85" s="19">
        <v>3500000</v>
      </c>
      <c r="G85" s="24">
        <v>3559.33</v>
      </c>
      <c r="H85" s="24">
        <v>0.28999999999999998</v>
      </c>
      <c r="I85" s="31">
        <v>6.6759249000000001</v>
      </c>
      <c r="J85" s="31"/>
      <c r="K85" s="35"/>
    </row>
    <row r="86" spans="1:11" x14ac:dyDescent="0.35">
      <c r="C86" s="58" t="s">
        <v>175</v>
      </c>
      <c r="D86" s="54"/>
      <c r="E86" s="6"/>
      <c r="F86" s="19"/>
      <c r="G86" s="25">
        <v>89597.62</v>
      </c>
      <c r="H86" s="25">
        <v>7.26</v>
      </c>
      <c r="I86" s="31"/>
      <c r="J86" s="31"/>
      <c r="K86" s="35"/>
    </row>
    <row r="87" spans="1:11" x14ac:dyDescent="0.35">
      <c r="C87" s="57"/>
      <c r="D87" s="54"/>
      <c r="E87" s="6"/>
      <c r="F87" s="19"/>
      <c r="G87" s="24"/>
      <c r="H87" s="24"/>
      <c r="I87" s="31"/>
      <c r="J87" s="31"/>
      <c r="K87" s="35"/>
    </row>
    <row r="88" spans="1:11" x14ac:dyDescent="0.35">
      <c r="C88" s="59" t="s">
        <v>10</v>
      </c>
      <c r="D88" s="54"/>
      <c r="E88" s="6"/>
      <c r="F88" s="19"/>
      <c r="G88" s="24"/>
      <c r="H88" s="24"/>
      <c r="I88" s="31"/>
      <c r="J88" s="31"/>
      <c r="K88" s="35"/>
    </row>
    <row r="89" spans="1:11" x14ac:dyDescent="0.35">
      <c r="B89" s="8" t="s">
        <v>2476</v>
      </c>
      <c r="C89" s="57" t="s">
        <v>2477</v>
      </c>
      <c r="D89" s="54" t="s">
        <v>2478</v>
      </c>
      <c r="E89" s="6" t="s">
        <v>189</v>
      </c>
      <c r="F89" s="19">
        <v>28994800</v>
      </c>
      <c r="G89" s="24">
        <v>28530.42</v>
      </c>
      <c r="H89" s="24">
        <v>2.31</v>
      </c>
      <c r="I89" s="31">
        <v>6.9672961000000004</v>
      </c>
      <c r="J89" s="31"/>
      <c r="K89" s="35"/>
    </row>
    <row r="90" spans="1:11" x14ac:dyDescent="0.35">
      <c r="B90" s="8" t="s">
        <v>2479</v>
      </c>
      <c r="C90" s="57" t="s">
        <v>2480</v>
      </c>
      <c r="D90" s="54" t="s">
        <v>2481</v>
      </c>
      <c r="E90" s="6" t="s">
        <v>189</v>
      </c>
      <c r="F90" s="19">
        <v>7500000</v>
      </c>
      <c r="G90" s="24">
        <v>7605.14</v>
      </c>
      <c r="H90" s="24">
        <v>0.62</v>
      </c>
      <c r="I90" s="31">
        <v>6.9069777999999999</v>
      </c>
      <c r="J90" s="31"/>
      <c r="K90" s="35"/>
    </row>
    <row r="91" spans="1:11" x14ac:dyDescent="0.35">
      <c r="B91" s="8" t="s">
        <v>2482</v>
      </c>
      <c r="C91" s="57" t="s">
        <v>2483</v>
      </c>
      <c r="D91" s="54" t="s">
        <v>2484</v>
      </c>
      <c r="E91" s="6" t="s">
        <v>189</v>
      </c>
      <c r="F91" s="19">
        <v>3500000</v>
      </c>
      <c r="G91" s="24">
        <v>3520.55</v>
      </c>
      <c r="H91" s="24">
        <v>0.28999999999999998</v>
      </c>
      <c r="I91" s="31">
        <v>6.8903186999999999</v>
      </c>
      <c r="J91" s="31"/>
      <c r="K91" s="35"/>
    </row>
    <row r="92" spans="1:11" x14ac:dyDescent="0.35">
      <c r="B92" s="8" t="s">
        <v>1489</v>
      </c>
      <c r="C92" s="57" t="s">
        <v>1490</v>
      </c>
      <c r="D92" s="54" t="s">
        <v>1491</v>
      </c>
      <c r="E92" s="6" t="s">
        <v>189</v>
      </c>
      <c r="F92" s="19">
        <v>2500000</v>
      </c>
      <c r="G92" s="24">
        <v>2508.59</v>
      </c>
      <c r="H92" s="24">
        <v>0.2</v>
      </c>
      <c r="I92" s="31">
        <v>6.5549999999999997</v>
      </c>
      <c r="J92" s="31"/>
      <c r="K92" s="35"/>
    </row>
    <row r="93" spans="1:11" x14ac:dyDescent="0.35">
      <c r="C93" s="58" t="s">
        <v>175</v>
      </c>
      <c r="D93" s="54"/>
      <c r="E93" s="6"/>
      <c r="F93" s="19"/>
      <c r="G93" s="25">
        <v>42164.7</v>
      </c>
      <c r="H93" s="25">
        <v>3.42</v>
      </c>
      <c r="I93" s="31"/>
      <c r="J93" s="31"/>
      <c r="K93" s="35"/>
    </row>
    <row r="94" spans="1:11" x14ac:dyDescent="0.35">
      <c r="C94" s="57"/>
      <c r="D94" s="54"/>
      <c r="E94" s="6"/>
      <c r="F94" s="19"/>
      <c r="G94" s="24"/>
      <c r="H94" s="24"/>
      <c r="I94" s="31"/>
      <c r="J94" s="31"/>
      <c r="K94" s="35"/>
    </row>
    <row r="95" spans="1:11" x14ac:dyDescent="0.35">
      <c r="A95" s="10"/>
      <c r="B95" s="28"/>
      <c r="C95" s="58" t="s">
        <v>11</v>
      </c>
      <c r="D95" s="54"/>
      <c r="E95" s="6"/>
      <c r="F95" s="19"/>
      <c r="G95" s="24"/>
      <c r="H95" s="24"/>
      <c r="I95" s="31"/>
      <c r="J95" s="31"/>
      <c r="K95" s="35"/>
    </row>
    <row r="96" spans="1:11" x14ac:dyDescent="0.35">
      <c r="C96" s="59" t="s">
        <v>13</v>
      </c>
      <c r="D96" s="54"/>
      <c r="E96" s="6"/>
      <c r="F96" s="19"/>
      <c r="G96" s="24"/>
      <c r="H96" s="24"/>
      <c r="I96" s="31"/>
      <c r="J96" s="31"/>
      <c r="K96" s="35"/>
    </row>
    <row r="97" spans="2:11" x14ac:dyDescent="0.35">
      <c r="B97" s="8" t="s">
        <v>2485</v>
      </c>
      <c r="C97" s="57" t="s">
        <v>955</v>
      </c>
      <c r="D97" s="54" t="s">
        <v>2486</v>
      </c>
      <c r="E97" s="6" t="s">
        <v>1231</v>
      </c>
      <c r="F97" s="19">
        <v>6000</v>
      </c>
      <c r="G97" s="24">
        <v>29929.47</v>
      </c>
      <c r="H97" s="24">
        <v>2.4300000000000002</v>
      </c>
      <c r="I97" s="31">
        <v>7.1692999999999998</v>
      </c>
      <c r="J97" s="31"/>
      <c r="K97" s="35" t="s">
        <v>593</v>
      </c>
    </row>
    <row r="98" spans="2:11" x14ac:dyDescent="0.35">
      <c r="B98" s="8" t="s">
        <v>2487</v>
      </c>
      <c r="C98" s="57" t="s">
        <v>1325</v>
      </c>
      <c r="D98" s="54" t="s">
        <v>2488</v>
      </c>
      <c r="E98" s="6" t="s">
        <v>733</v>
      </c>
      <c r="F98" s="19">
        <v>5000</v>
      </c>
      <c r="G98" s="24">
        <v>24145.48</v>
      </c>
      <c r="H98" s="24">
        <v>1.96</v>
      </c>
      <c r="I98" s="31">
        <v>7.9249999999999998</v>
      </c>
      <c r="J98" s="31"/>
      <c r="K98" s="35" t="s">
        <v>593</v>
      </c>
    </row>
    <row r="99" spans="2:11" x14ac:dyDescent="0.35">
      <c r="B99" s="8" t="s">
        <v>2489</v>
      </c>
      <c r="C99" s="57" t="s">
        <v>1170</v>
      </c>
      <c r="D99" s="54" t="s">
        <v>2490</v>
      </c>
      <c r="E99" s="6" t="s">
        <v>733</v>
      </c>
      <c r="F99" s="19">
        <v>5000</v>
      </c>
      <c r="G99" s="24">
        <v>23100.98</v>
      </c>
      <c r="H99" s="24">
        <v>1.87</v>
      </c>
      <c r="I99" s="31">
        <v>8.8249999999999993</v>
      </c>
      <c r="J99" s="31"/>
      <c r="K99" s="35" t="s">
        <v>593</v>
      </c>
    </row>
    <row r="100" spans="2:11" x14ac:dyDescent="0.35">
      <c r="B100" s="8" t="s">
        <v>2491</v>
      </c>
      <c r="C100" s="57" t="s">
        <v>1286</v>
      </c>
      <c r="D100" s="54" t="s">
        <v>2492</v>
      </c>
      <c r="E100" s="6" t="s">
        <v>733</v>
      </c>
      <c r="F100" s="19">
        <v>4000</v>
      </c>
      <c r="G100" s="24">
        <v>19980.88</v>
      </c>
      <c r="H100" s="24">
        <v>1.62</v>
      </c>
      <c r="I100" s="31">
        <v>6.9855</v>
      </c>
      <c r="J100" s="31"/>
      <c r="K100" s="35"/>
    </row>
    <row r="101" spans="2:11" x14ac:dyDescent="0.35">
      <c r="B101" s="8" t="s">
        <v>2336</v>
      </c>
      <c r="C101" s="57" t="s">
        <v>599</v>
      </c>
      <c r="D101" s="54" t="s">
        <v>2337</v>
      </c>
      <c r="E101" s="6" t="s">
        <v>733</v>
      </c>
      <c r="F101" s="19">
        <v>4000</v>
      </c>
      <c r="G101" s="24">
        <v>19007.68</v>
      </c>
      <c r="H101" s="24">
        <v>1.54</v>
      </c>
      <c r="I101" s="31">
        <v>8.2850000000000001</v>
      </c>
      <c r="J101" s="31"/>
      <c r="K101" s="35" t="s">
        <v>593</v>
      </c>
    </row>
    <row r="102" spans="2:11" x14ac:dyDescent="0.35">
      <c r="B102" s="8" t="s">
        <v>1574</v>
      </c>
      <c r="C102" s="57" t="s">
        <v>1325</v>
      </c>
      <c r="D102" s="54" t="s">
        <v>1575</v>
      </c>
      <c r="E102" s="6" t="s">
        <v>733</v>
      </c>
      <c r="F102" s="19">
        <v>3000</v>
      </c>
      <c r="G102" s="24">
        <v>14025.5</v>
      </c>
      <c r="H102" s="24">
        <v>1.1399999999999999</v>
      </c>
      <c r="I102" s="31">
        <v>7.9749999999999996</v>
      </c>
      <c r="J102" s="31"/>
      <c r="K102" s="35" t="s">
        <v>593</v>
      </c>
    </row>
    <row r="103" spans="2:11" x14ac:dyDescent="0.35">
      <c r="B103" s="8" t="s">
        <v>1595</v>
      </c>
      <c r="C103" s="57" t="s">
        <v>80</v>
      </c>
      <c r="D103" s="54" t="s">
        <v>1596</v>
      </c>
      <c r="E103" s="6" t="s">
        <v>733</v>
      </c>
      <c r="F103" s="19">
        <v>2000</v>
      </c>
      <c r="G103" s="24">
        <v>9303.49</v>
      </c>
      <c r="H103" s="24">
        <v>0.75</v>
      </c>
      <c r="I103" s="31">
        <v>7.99</v>
      </c>
      <c r="J103" s="31"/>
      <c r="K103" s="35" t="s">
        <v>593</v>
      </c>
    </row>
    <row r="104" spans="2:11" x14ac:dyDescent="0.35">
      <c r="B104" s="8" t="s">
        <v>2493</v>
      </c>
      <c r="C104" s="57" t="s">
        <v>2433</v>
      </c>
      <c r="D104" s="54" t="s">
        <v>2494</v>
      </c>
      <c r="E104" s="6" t="s">
        <v>1231</v>
      </c>
      <c r="F104" s="19">
        <v>1700</v>
      </c>
      <c r="G104" s="24">
        <v>7897.06</v>
      </c>
      <c r="H104" s="24">
        <v>0.64</v>
      </c>
      <c r="I104" s="31">
        <v>7.85</v>
      </c>
      <c r="J104" s="31"/>
      <c r="K104" s="35" t="s">
        <v>593</v>
      </c>
    </row>
    <row r="105" spans="2:11" x14ac:dyDescent="0.35">
      <c r="C105" s="58" t="s">
        <v>175</v>
      </c>
      <c r="D105" s="54"/>
      <c r="E105" s="6"/>
      <c r="F105" s="19"/>
      <c r="G105" s="25">
        <v>147390.54</v>
      </c>
      <c r="H105" s="25">
        <v>11.95</v>
      </c>
      <c r="I105" s="31"/>
      <c r="J105" s="31"/>
      <c r="K105" s="35"/>
    </row>
    <row r="106" spans="2:11" x14ac:dyDescent="0.35">
      <c r="C106" s="57"/>
      <c r="D106" s="54"/>
      <c r="E106" s="6"/>
      <c r="F106" s="19"/>
      <c r="G106" s="24"/>
      <c r="H106" s="24"/>
      <c r="I106" s="31"/>
      <c r="J106" s="31"/>
      <c r="K106" s="35"/>
    </row>
    <row r="107" spans="2:11" x14ac:dyDescent="0.35">
      <c r="C107" s="59" t="s">
        <v>14</v>
      </c>
      <c r="D107" s="54"/>
      <c r="E107" s="6"/>
      <c r="F107" s="19"/>
      <c r="G107" s="24"/>
      <c r="H107" s="24"/>
      <c r="I107" s="31"/>
      <c r="J107" s="31"/>
      <c r="K107" s="35"/>
    </row>
    <row r="108" spans="2:11" x14ac:dyDescent="0.35">
      <c r="B108" s="8" t="s">
        <v>1624</v>
      </c>
      <c r="C108" s="57" t="s">
        <v>52</v>
      </c>
      <c r="D108" s="54" t="s">
        <v>1625</v>
      </c>
      <c r="E108" s="6" t="s">
        <v>733</v>
      </c>
      <c r="F108" s="19">
        <v>6000</v>
      </c>
      <c r="G108" s="24">
        <v>28475.88</v>
      </c>
      <c r="H108" s="24">
        <v>2.31</v>
      </c>
      <c r="I108" s="31">
        <v>7.6311999999999998</v>
      </c>
      <c r="J108" s="31"/>
      <c r="K108" s="35" t="s">
        <v>593</v>
      </c>
    </row>
    <row r="109" spans="2:11" x14ac:dyDescent="0.35">
      <c r="B109" s="8" t="s">
        <v>2495</v>
      </c>
      <c r="C109" s="57" t="s">
        <v>1373</v>
      </c>
      <c r="D109" s="54" t="s">
        <v>2496</v>
      </c>
      <c r="E109" s="6" t="s">
        <v>733</v>
      </c>
      <c r="F109" s="19">
        <v>4000</v>
      </c>
      <c r="G109" s="24">
        <v>19664.64</v>
      </c>
      <c r="H109" s="24">
        <v>1.59</v>
      </c>
      <c r="I109" s="31">
        <v>7.4996</v>
      </c>
      <c r="J109" s="31"/>
      <c r="K109" s="35"/>
    </row>
    <row r="110" spans="2:11" x14ac:dyDescent="0.35">
      <c r="B110" s="8" t="s">
        <v>2497</v>
      </c>
      <c r="C110" s="57" t="s">
        <v>623</v>
      </c>
      <c r="D110" s="54" t="s">
        <v>2498</v>
      </c>
      <c r="E110" s="6" t="s">
        <v>733</v>
      </c>
      <c r="F110" s="19">
        <v>4000</v>
      </c>
      <c r="G110" s="24">
        <v>18668.02</v>
      </c>
      <c r="H110" s="24">
        <v>1.51</v>
      </c>
      <c r="I110" s="31">
        <v>7.6150000000000002</v>
      </c>
      <c r="J110" s="31"/>
      <c r="K110" s="35" t="s">
        <v>593</v>
      </c>
    </row>
    <row r="111" spans="2:11" x14ac:dyDescent="0.35">
      <c r="C111" s="58" t="s">
        <v>175</v>
      </c>
      <c r="D111" s="54"/>
      <c r="E111" s="6"/>
      <c r="F111" s="19"/>
      <c r="G111" s="25">
        <v>66808.539999999994</v>
      </c>
      <c r="H111" s="25">
        <v>5.41</v>
      </c>
      <c r="I111" s="31"/>
      <c r="J111" s="31"/>
      <c r="K111" s="35"/>
    </row>
    <row r="112" spans="2:11" x14ac:dyDescent="0.35">
      <c r="C112" s="57"/>
      <c r="D112" s="54"/>
      <c r="E112" s="6"/>
      <c r="F112" s="19"/>
      <c r="G112" s="24"/>
      <c r="H112" s="24"/>
      <c r="I112" s="31"/>
      <c r="J112" s="31"/>
      <c r="K112" s="35"/>
    </row>
    <row r="113" spans="1:11" x14ac:dyDescent="0.35">
      <c r="C113" s="59" t="s">
        <v>15</v>
      </c>
      <c r="D113" s="54"/>
      <c r="E113" s="6"/>
      <c r="F113" s="19"/>
      <c r="G113" s="24"/>
      <c r="H113" s="24"/>
      <c r="I113" s="31"/>
      <c r="J113" s="31"/>
      <c r="K113" s="35"/>
    </row>
    <row r="114" spans="1:11" x14ac:dyDescent="0.35">
      <c r="B114" s="8" t="s">
        <v>1434</v>
      </c>
      <c r="C114" s="57" t="s">
        <v>1435</v>
      </c>
      <c r="D114" s="54" t="s">
        <v>1436</v>
      </c>
      <c r="E114" s="6" t="s">
        <v>189</v>
      </c>
      <c r="F114" s="19">
        <v>27500000</v>
      </c>
      <c r="G114" s="24">
        <v>27239.05</v>
      </c>
      <c r="H114" s="24">
        <v>2.21</v>
      </c>
      <c r="I114" s="31">
        <v>6.4752999999999998</v>
      </c>
      <c r="J114" s="31"/>
      <c r="K114" s="35"/>
    </row>
    <row r="115" spans="1:11" x14ac:dyDescent="0.35">
      <c r="B115" s="8" t="s">
        <v>1949</v>
      </c>
      <c r="C115" s="57" t="s">
        <v>1950</v>
      </c>
      <c r="D115" s="54" t="s">
        <v>1951</v>
      </c>
      <c r="E115" s="6" t="s">
        <v>189</v>
      </c>
      <c r="F115" s="19">
        <v>20000000</v>
      </c>
      <c r="G115" s="24">
        <v>19476.52</v>
      </c>
      <c r="H115" s="24">
        <v>1.58</v>
      </c>
      <c r="I115" s="31">
        <v>6.4541000000000004</v>
      </c>
      <c r="J115" s="31"/>
      <c r="K115" s="35"/>
    </row>
    <row r="116" spans="1:11" x14ac:dyDescent="0.35">
      <c r="B116" s="8" t="s">
        <v>1027</v>
      </c>
      <c r="C116" s="57" t="s">
        <v>1028</v>
      </c>
      <c r="D116" s="54" t="s">
        <v>1029</v>
      </c>
      <c r="E116" s="6" t="s">
        <v>189</v>
      </c>
      <c r="F116" s="19">
        <v>2500000</v>
      </c>
      <c r="G116" s="24">
        <v>2470.25</v>
      </c>
      <c r="H116" s="24">
        <v>0.2</v>
      </c>
      <c r="I116" s="31">
        <v>6.4646999999999997</v>
      </c>
      <c r="J116" s="31"/>
      <c r="K116" s="35"/>
    </row>
    <row r="117" spans="1:11" x14ac:dyDescent="0.35">
      <c r="C117" s="58" t="s">
        <v>175</v>
      </c>
      <c r="D117" s="54"/>
      <c r="E117" s="6"/>
      <c r="F117" s="19"/>
      <c r="G117" s="25">
        <v>49185.82</v>
      </c>
      <c r="H117" s="25">
        <v>3.99</v>
      </c>
      <c r="I117" s="31"/>
      <c r="J117" s="31"/>
      <c r="K117" s="35"/>
    </row>
    <row r="118" spans="1:11" x14ac:dyDescent="0.35">
      <c r="C118" s="57"/>
      <c r="D118" s="54"/>
      <c r="E118" s="6"/>
      <c r="F118" s="19"/>
      <c r="G118" s="24"/>
      <c r="H118" s="24"/>
      <c r="I118" s="31"/>
      <c r="J118" s="31"/>
      <c r="K118" s="35"/>
    </row>
    <row r="119" spans="1:11" x14ac:dyDescent="0.35">
      <c r="C119" s="58" t="s">
        <v>16</v>
      </c>
      <c r="D119" s="54"/>
      <c r="E119" s="6"/>
      <c r="F119" s="19"/>
      <c r="G119" s="24" t="s">
        <v>2</v>
      </c>
      <c r="H119" s="24" t="s">
        <v>2</v>
      </c>
      <c r="I119" s="31"/>
      <c r="J119" s="31"/>
      <c r="K119" s="35"/>
    </row>
    <row r="120" spans="1:11" x14ac:dyDescent="0.35">
      <c r="C120" s="57"/>
      <c r="D120" s="54"/>
      <c r="E120" s="6"/>
      <c r="F120" s="19"/>
      <c r="G120" s="24"/>
      <c r="H120" s="24"/>
      <c r="I120" s="31"/>
      <c r="J120" s="31"/>
      <c r="K120" s="35"/>
    </row>
    <row r="121" spans="1:11" x14ac:dyDescent="0.35">
      <c r="C121" s="59" t="s">
        <v>17</v>
      </c>
      <c r="D121" s="54"/>
      <c r="E121" s="6"/>
      <c r="F121" s="19"/>
      <c r="G121" s="24"/>
      <c r="H121" s="24"/>
      <c r="I121" s="31"/>
      <c r="J121" s="31"/>
      <c r="K121" s="35"/>
    </row>
    <row r="122" spans="1:11" x14ac:dyDescent="0.35">
      <c r="B122" s="8" t="s">
        <v>2499</v>
      </c>
      <c r="C122" s="57" t="s">
        <v>2500</v>
      </c>
      <c r="D122" s="54" t="s">
        <v>2501</v>
      </c>
      <c r="E122" s="6" t="s">
        <v>189</v>
      </c>
      <c r="F122" s="19">
        <v>256700</v>
      </c>
      <c r="G122" s="24">
        <v>246.71</v>
      </c>
      <c r="H122" s="24">
        <v>0.02</v>
      </c>
      <c r="I122" s="31">
        <v>6.6830645000000004</v>
      </c>
      <c r="J122" s="31"/>
      <c r="K122" s="35"/>
    </row>
    <row r="123" spans="1:11" x14ac:dyDescent="0.35">
      <c r="C123" s="58" t="s">
        <v>175</v>
      </c>
      <c r="D123" s="54"/>
      <c r="E123" s="6"/>
      <c r="F123" s="19"/>
      <c r="G123" s="25">
        <v>246.71</v>
      </c>
      <c r="H123" s="25">
        <v>0.02</v>
      </c>
      <c r="I123" s="31"/>
      <c r="J123" s="31"/>
      <c r="K123" s="35"/>
    </row>
    <row r="124" spans="1:11" x14ac:dyDescent="0.35">
      <c r="C124" s="57"/>
      <c r="D124" s="54"/>
      <c r="E124" s="6"/>
      <c r="F124" s="19"/>
      <c r="G124" s="24"/>
      <c r="H124" s="24"/>
      <c r="I124" s="31"/>
      <c r="J124" s="31"/>
      <c r="K124" s="35"/>
    </row>
    <row r="125" spans="1:11" x14ac:dyDescent="0.35">
      <c r="A125" s="10"/>
      <c r="B125" s="28"/>
      <c r="C125" s="58" t="s">
        <v>18</v>
      </c>
      <c r="D125" s="54"/>
      <c r="E125" s="6"/>
      <c r="F125" s="19"/>
      <c r="G125" s="24"/>
      <c r="H125" s="24"/>
      <c r="I125" s="31"/>
      <c r="J125" s="31"/>
      <c r="K125" s="35"/>
    </row>
    <row r="126" spans="1:11" x14ac:dyDescent="0.35">
      <c r="A126" s="28"/>
      <c r="B126" s="28"/>
      <c r="C126" s="58" t="s">
        <v>19</v>
      </c>
      <c r="D126" s="54"/>
      <c r="E126" s="6"/>
      <c r="F126" s="19"/>
      <c r="G126" s="24" t="s">
        <v>2</v>
      </c>
      <c r="H126" s="24" t="s">
        <v>2</v>
      </c>
      <c r="I126" s="31"/>
      <c r="J126" s="31"/>
      <c r="K126" s="35"/>
    </row>
    <row r="127" spans="1:11" x14ac:dyDescent="0.35">
      <c r="A127" s="28"/>
      <c r="B127" s="28"/>
      <c r="C127" s="58"/>
      <c r="D127" s="54"/>
      <c r="E127" s="6"/>
      <c r="F127" s="19"/>
      <c r="G127" s="24"/>
      <c r="H127" s="24"/>
      <c r="I127" s="31"/>
      <c r="J127" s="31"/>
      <c r="K127" s="35"/>
    </row>
    <row r="128" spans="1:11" x14ac:dyDescent="0.35">
      <c r="C128" s="59" t="s">
        <v>20</v>
      </c>
      <c r="D128" s="54"/>
      <c r="E128" s="6"/>
      <c r="F128" s="19"/>
      <c r="G128" s="24"/>
      <c r="H128" s="24"/>
      <c r="I128" s="31"/>
      <c r="J128" s="31"/>
      <c r="K128" s="35"/>
    </row>
    <row r="129" spans="1:54" x14ac:dyDescent="0.35">
      <c r="B129" s="8" t="s">
        <v>773</v>
      </c>
      <c r="C129" s="57" t="s">
        <v>4943</v>
      </c>
      <c r="D129" s="54" t="s">
        <v>774</v>
      </c>
      <c r="E129" s="6" t="s">
        <v>775</v>
      </c>
      <c r="F129" s="19">
        <v>28611.008999999998</v>
      </c>
      <c r="G129" s="24">
        <v>3138.5</v>
      </c>
      <c r="H129" s="24">
        <v>0.25</v>
      </c>
      <c r="I129" s="31">
        <v>6.52</v>
      </c>
      <c r="J129" s="31"/>
      <c r="K129" s="35"/>
    </row>
    <row r="130" spans="1:54" x14ac:dyDescent="0.35">
      <c r="C130" s="58" t="s">
        <v>175</v>
      </c>
      <c r="D130" s="54"/>
      <c r="E130" s="6"/>
      <c r="F130" s="19"/>
      <c r="G130" s="25">
        <v>3138.5</v>
      </c>
      <c r="H130" s="25">
        <v>0.25</v>
      </c>
      <c r="I130" s="31"/>
      <c r="J130" s="31"/>
      <c r="K130" s="35"/>
    </row>
    <row r="131" spans="1:54" x14ac:dyDescent="0.35">
      <c r="C131" s="57"/>
      <c r="D131" s="54"/>
      <c r="E131" s="6"/>
      <c r="F131" s="19"/>
      <c r="G131" s="24"/>
      <c r="H131" s="24"/>
      <c r="I131" s="31"/>
      <c r="J131" s="31"/>
      <c r="K131" s="35"/>
    </row>
    <row r="132" spans="1:54" x14ac:dyDescent="0.35">
      <c r="C132" s="58" t="s">
        <v>21</v>
      </c>
      <c r="D132" s="54"/>
      <c r="E132" s="6"/>
      <c r="F132" s="19"/>
      <c r="G132" s="24" t="s">
        <v>2</v>
      </c>
      <c r="H132" s="24" t="s">
        <v>2</v>
      </c>
      <c r="I132" s="31"/>
      <c r="J132" s="31"/>
      <c r="K132" s="35"/>
    </row>
    <row r="133" spans="1:54" x14ac:dyDescent="0.35">
      <c r="C133" s="57"/>
      <c r="D133" s="54"/>
      <c r="E133" s="6"/>
      <c r="F133" s="19"/>
      <c r="G133" s="24"/>
      <c r="H133" s="24"/>
      <c r="I133" s="31"/>
      <c r="J133" s="31"/>
      <c r="K133" s="35"/>
    </row>
    <row r="134" spans="1:54" x14ac:dyDescent="0.35">
      <c r="C134" s="58" t="s">
        <v>22</v>
      </c>
      <c r="D134" s="54"/>
      <c r="E134" s="6"/>
      <c r="F134" s="19"/>
      <c r="G134" s="24" t="s">
        <v>2</v>
      </c>
      <c r="H134" s="24" t="s">
        <v>2</v>
      </c>
      <c r="I134" s="31"/>
      <c r="J134" s="31"/>
      <c r="K134" s="35"/>
    </row>
    <row r="135" spans="1:54" x14ac:dyDescent="0.35">
      <c r="C135" s="57"/>
      <c r="D135" s="54"/>
      <c r="E135" s="6"/>
      <c r="F135" s="19"/>
      <c r="G135" s="24"/>
      <c r="H135" s="24"/>
      <c r="I135" s="31"/>
      <c r="J135" s="31"/>
      <c r="K135" s="35"/>
    </row>
    <row r="136" spans="1:54" x14ac:dyDescent="0.35">
      <c r="C136" s="58" t="s">
        <v>23</v>
      </c>
      <c r="D136" s="54"/>
      <c r="E136" s="6"/>
      <c r="F136" s="19"/>
      <c r="G136" s="24" t="s">
        <v>2</v>
      </c>
      <c r="H136" s="24" t="s">
        <v>2</v>
      </c>
      <c r="I136" s="31"/>
      <c r="J136" s="31"/>
      <c r="K136" s="35"/>
    </row>
    <row r="137" spans="1:54" x14ac:dyDescent="0.35">
      <c r="C137" s="57"/>
      <c r="D137" s="54"/>
      <c r="E137" s="6"/>
      <c r="F137" s="19"/>
      <c r="G137" s="24"/>
      <c r="H137" s="24"/>
      <c r="I137" s="31"/>
      <c r="J137" s="31"/>
      <c r="K137" s="35"/>
    </row>
    <row r="138" spans="1:54" x14ac:dyDescent="0.35">
      <c r="C138" s="59" t="s">
        <v>24</v>
      </c>
      <c r="D138" s="54"/>
      <c r="E138" s="6"/>
      <c r="F138" s="19"/>
      <c r="G138" s="24"/>
      <c r="H138" s="24"/>
      <c r="I138" s="31"/>
      <c r="J138" s="31"/>
      <c r="K138" s="35"/>
    </row>
    <row r="139" spans="1:54" x14ac:dyDescent="0.35">
      <c r="B139" s="8" t="s">
        <v>190</v>
      </c>
      <c r="C139" s="57" t="s">
        <v>191</v>
      </c>
      <c r="D139" s="54"/>
      <c r="E139" s="6"/>
      <c r="F139" s="19"/>
      <c r="G139" s="24">
        <v>35111.370000000003</v>
      </c>
      <c r="H139" s="24">
        <v>2.85</v>
      </c>
      <c r="I139" s="31"/>
      <c r="J139" s="31"/>
      <c r="K139" s="35"/>
    </row>
    <row r="140" spans="1:54" x14ac:dyDescent="0.35">
      <c r="C140" s="58" t="s">
        <v>175</v>
      </c>
      <c r="D140" s="54"/>
      <c r="E140" s="6"/>
      <c r="F140" s="19"/>
      <c r="G140" s="25">
        <v>35111.370000000003</v>
      </c>
      <c r="H140" s="25">
        <v>2.85</v>
      </c>
      <c r="I140" s="31"/>
      <c r="J140" s="31"/>
      <c r="K140" s="35"/>
    </row>
    <row r="141" spans="1:54" x14ac:dyDescent="0.35">
      <c r="C141" s="57"/>
      <c r="D141" s="54"/>
      <c r="E141" s="6"/>
      <c r="F141" s="19"/>
      <c r="G141" s="24"/>
      <c r="H141" s="24"/>
      <c r="I141" s="31"/>
      <c r="J141" s="31"/>
      <c r="K141" s="35"/>
    </row>
    <row r="142" spans="1:54" x14ac:dyDescent="0.35">
      <c r="A142" s="10"/>
      <c r="B142" s="28"/>
      <c r="C142" s="58" t="s">
        <v>25</v>
      </c>
      <c r="D142" s="54"/>
      <c r="E142" s="6"/>
      <c r="F142" s="19"/>
      <c r="G142" s="24"/>
      <c r="H142" s="24"/>
      <c r="I142" s="31"/>
      <c r="J142" s="31"/>
      <c r="K142" s="35"/>
    </row>
    <row r="143" spans="1:54" s="2" customFormat="1" ht="13.5" x14ac:dyDescent="0.35">
      <c r="A143" s="28"/>
      <c r="B143" s="28"/>
      <c r="C143" s="57" t="s">
        <v>4926</v>
      </c>
      <c r="D143" s="54"/>
      <c r="E143" s="6"/>
      <c r="F143" s="19"/>
      <c r="G143" s="24" t="s">
        <v>2</v>
      </c>
      <c r="H143" s="24" t="s">
        <v>2</v>
      </c>
      <c r="I143" s="31"/>
      <c r="J143" s="31"/>
      <c r="K143" s="35"/>
      <c r="L143" s="3"/>
      <c r="AI143" s="3"/>
      <c r="AV143" s="3"/>
      <c r="AX143" s="3"/>
      <c r="BB143" s="3"/>
    </row>
    <row r="144" spans="1:54" x14ac:dyDescent="0.35">
      <c r="B144" s="8"/>
      <c r="C144" s="57" t="s">
        <v>192</v>
      </c>
      <c r="D144" s="54"/>
      <c r="E144" s="6"/>
      <c r="F144" s="19"/>
      <c r="G144" s="24">
        <v>21588.54</v>
      </c>
      <c r="H144" s="24">
        <v>1.75</v>
      </c>
      <c r="I144" s="31"/>
      <c r="J144" s="31"/>
      <c r="K144" s="35"/>
    </row>
    <row r="145" spans="3:11" x14ac:dyDescent="0.35">
      <c r="C145" s="58" t="s">
        <v>175</v>
      </c>
      <c r="D145" s="54"/>
      <c r="E145" s="6"/>
      <c r="F145" s="19"/>
      <c r="G145" s="25">
        <v>21588.54</v>
      </c>
      <c r="H145" s="25">
        <v>1.75</v>
      </c>
      <c r="I145" s="31"/>
      <c r="J145" s="31"/>
      <c r="K145" s="35"/>
    </row>
    <row r="146" spans="3:11" x14ac:dyDescent="0.35">
      <c r="C146" s="57"/>
      <c r="D146" s="54"/>
      <c r="E146" s="6"/>
      <c r="F146" s="19"/>
      <c r="G146" s="24"/>
      <c r="H146" s="24"/>
      <c r="I146" s="31"/>
      <c r="J146" s="31"/>
      <c r="K146" s="35"/>
    </row>
    <row r="147" spans="3:11" x14ac:dyDescent="0.35">
      <c r="C147" s="60" t="s">
        <v>193</v>
      </c>
      <c r="D147" s="55"/>
      <c r="E147" s="5"/>
      <c r="F147" s="20"/>
      <c r="G147" s="26">
        <v>1233493.51</v>
      </c>
      <c r="H147" s="26">
        <v>99.999999999999986</v>
      </c>
      <c r="I147" s="32"/>
      <c r="J147" s="32"/>
      <c r="K147" s="36"/>
    </row>
    <row r="150" spans="3:11" x14ac:dyDescent="0.35">
      <c r="C150" s="1" t="s">
        <v>194</v>
      </c>
    </row>
    <row r="151" spans="3:11" x14ac:dyDescent="0.35">
      <c r="C151" s="37" t="s">
        <v>195</v>
      </c>
      <c r="D151" s="37"/>
      <c r="E151" s="37"/>
      <c r="F151" s="37"/>
      <c r="G151" s="37"/>
      <c r="H151" s="37"/>
      <c r="I151" s="37"/>
      <c r="J151" s="37"/>
      <c r="K151" s="37"/>
    </row>
    <row r="152" spans="3:11" x14ac:dyDescent="0.35">
      <c r="C152" s="2" t="s">
        <v>196</v>
      </c>
    </row>
    <row r="153" spans="3:11" x14ac:dyDescent="0.35">
      <c r="C153" s="2" t="s">
        <v>197</v>
      </c>
    </row>
    <row r="154" spans="3:11" ht="30" customHeight="1" x14ac:dyDescent="0.35">
      <c r="C154" s="89" t="s">
        <v>198</v>
      </c>
      <c r="D154" s="90"/>
      <c r="E154" s="90"/>
      <c r="F154" s="90"/>
      <c r="G154" s="90"/>
      <c r="H154" s="90"/>
      <c r="I154" s="90"/>
      <c r="J154" s="90"/>
      <c r="K154" s="90"/>
    </row>
    <row r="155" spans="3:11" x14ac:dyDescent="0.35">
      <c r="C155" s="2" t="s">
        <v>199</v>
      </c>
    </row>
    <row r="156" spans="3:11" x14ac:dyDescent="0.35">
      <c r="C156" s="2" t="s">
        <v>4935</v>
      </c>
    </row>
    <row r="157" spans="3:11" ht="43.5" customHeight="1" x14ac:dyDescent="0.35">
      <c r="C157" s="91" t="s">
        <v>4965</v>
      </c>
      <c r="D157" s="91"/>
      <c r="E157" s="91"/>
      <c r="F157" s="91"/>
      <c r="G157" s="91"/>
      <c r="H157" s="91"/>
      <c r="I157" s="91"/>
      <c r="J157" s="91"/>
      <c r="K157" s="91"/>
    </row>
    <row r="159" spans="3:11" x14ac:dyDescent="0.35">
      <c r="C159" s="86" t="s">
        <v>5013</v>
      </c>
      <c r="E159" s="86" t="s">
        <v>5014</v>
      </c>
      <c r="F159" s="87"/>
    </row>
    <row r="160" spans="3:11" x14ac:dyDescent="0.35">
      <c r="E160" s="2" t="s">
        <v>5041</v>
      </c>
    </row>
  </sheetData>
  <mergeCells count="2">
    <mergeCell ref="C154:K154"/>
    <mergeCell ref="C157:K157"/>
  </mergeCells>
  <hyperlinks>
    <hyperlink ref="J2" location="'Index'!A1" display="'Index'!A1" xr:uid="{BB97658F-25C6-4AED-9710-DB6A9E825F77}"/>
  </hyperlinks>
  <pageMargins left="0.7" right="0.7" top="0.75" bottom="0.75" header="0.3" footer="0.3"/>
  <pageSetup orientation="portrait" horizont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6291-D4AE-4F17-AEB8-E62694B35982}">
  <sheetPr codeName="Sheet131"/>
  <dimension ref="A1:IV138"/>
  <sheetViews>
    <sheetView showGridLines="0" zoomScale="90" zoomScaleNormal="90" workbookViewId="0">
      <pane ySplit="6" topLeftCell="A11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2502</v>
      </c>
      <c r="J2" s="38" t="s">
        <v>4693</v>
      </c>
    </row>
    <row r="3" spans="1:54" ht="16" x14ac:dyDescent="0.4">
      <c r="C3" s="1" t="s">
        <v>28</v>
      </c>
      <c r="D3" s="21" t="s">
        <v>2503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1870</v>
      </c>
      <c r="C18" s="57" t="s">
        <v>1264</v>
      </c>
      <c r="D18" s="54" t="s">
        <v>1871</v>
      </c>
      <c r="E18" s="6" t="s">
        <v>1872</v>
      </c>
      <c r="F18" s="19">
        <v>5480</v>
      </c>
      <c r="G18" s="24">
        <v>54627.98</v>
      </c>
      <c r="H18" s="24">
        <v>3.93</v>
      </c>
      <c r="I18" s="31">
        <v>7.8849</v>
      </c>
      <c r="J18" s="31"/>
      <c r="K18" s="35" t="s">
        <v>593</v>
      </c>
    </row>
    <row r="19" spans="2:11" x14ac:dyDescent="0.35">
      <c r="B19" s="8" t="s">
        <v>2504</v>
      </c>
      <c r="C19" s="57" t="s">
        <v>623</v>
      </c>
      <c r="D19" s="54" t="s">
        <v>2505</v>
      </c>
      <c r="E19" s="6" t="s">
        <v>635</v>
      </c>
      <c r="F19" s="19">
        <v>50000</v>
      </c>
      <c r="G19" s="24">
        <v>50102.05</v>
      </c>
      <c r="H19" s="24">
        <v>3.6</v>
      </c>
      <c r="I19" s="31">
        <v>7.58</v>
      </c>
      <c r="J19" s="31"/>
      <c r="K19" s="35" t="s">
        <v>593</v>
      </c>
    </row>
    <row r="20" spans="2:11" x14ac:dyDescent="0.35">
      <c r="B20" s="8" t="s">
        <v>1792</v>
      </c>
      <c r="C20" s="57" t="s">
        <v>623</v>
      </c>
      <c r="D20" s="54" t="s">
        <v>1793</v>
      </c>
      <c r="E20" s="6" t="s">
        <v>635</v>
      </c>
      <c r="F20" s="19">
        <v>50000</v>
      </c>
      <c r="G20" s="24">
        <v>50059.1</v>
      </c>
      <c r="H20" s="24">
        <v>3.6</v>
      </c>
      <c r="I20" s="31">
        <v>7.4897</v>
      </c>
      <c r="J20" s="31"/>
      <c r="K20" s="35"/>
    </row>
    <row r="21" spans="2:11" x14ac:dyDescent="0.35">
      <c r="B21" s="8" t="s">
        <v>2415</v>
      </c>
      <c r="C21" s="57" t="s">
        <v>1208</v>
      </c>
      <c r="D21" s="54" t="s">
        <v>2416</v>
      </c>
      <c r="E21" s="6" t="s">
        <v>618</v>
      </c>
      <c r="F21" s="19">
        <v>45000</v>
      </c>
      <c r="G21" s="24">
        <v>45118.04</v>
      </c>
      <c r="H21" s="24">
        <v>3.24</v>
      </c>
      <c r="I21" s="31">
        <v>7.6</v>
      </c>
      <c r="J21" s="31"/>
      <c r="K21" s="35" t="s">
        <v>593</v>
      </c>
    </row>
    <row r="22" spans="2:11" x14ac:dyDescent="0.35">
      <c r="B22" s="8" t="s">
        <v>607</v>
      </c>
      <c r="C22" s="57" t="s">
        <v>608</v>
      </c>
      <c r="D22" s="54" t="s">
        <v>609</v>
      </c>
      <c r="E22" s="6" t="s">
        <v>610</v>
      </c>
      <c r="F22" s="19">
        <v>40000</v>
      </c>
      <c r="G22" s="24">
        <v>40053.599999999999</v>
      </c>
      <c r="H22" s="24">
        <v>2.88</v>
      </c>
      <c r="I22" s="31">
        <v>7.6</v>
      </c>
      <c r="J22" s="31"/>
      <c r="K22" s="35" t="s">
        <v>593</v>
      </c>
    </row>
    <row r="23" spans="2:11" x14ac:dyDescent="0.35">
      <c r="B23" s="8" t="s">
        <v>2506</v>
      </c>
      <c r="C23" s="57" t="s">
        <v>1783</v>
      </c>
      <c r="D23" s="54" t="s">
        <v>2507</v>
      </c>
      <c r="E23" s="6" t="s">
        <v>618</v>
      </c>
      <c r="F23" s="19">
        <v>39000</v>
      </c>
      <c r="G23" s="24">
        <v>39344.25</v>
      </c>
      <c r="H23" s="24">
        <v>2.83</v>
      </c>
      <c r="I23" s="31">
        <v>7.5750000000000002</v>
      </c>
      <c r="J23" s="31"/>
      <c r="K23" s="35" t="s">
        <v>593</v>
      </c>
    </row>
    <row r="24" spans="2:11" x14ac:dyDescent="0.35">
      <c r="B24" s="8" t="s">
        <v>2508</v>
      </c>
      <c r="C24" s="57" t="s">
        <v>599</v>
      </c>
      <c r="D24" s="54" t="s">
        <v>2509</v>
      </c>
      <c r="E24" s="6" t="s">
        <v>601</v>
      </c>
      <c r="F24" s="19">
        <v>31000</v>
      </c>
      <c r="G24" s="24">
        <v>31159.81</v>
      </c>
      <c r="H24" s="24">
        <v>2.2400000000000002</v>
      </c>
      <c r="I24" s="31">
        <v>8.3949999999999996</v>
      </c>
      <c r="J24" s="31"/>
      <c r="K24" s="35" t="s">
        <v>593</v>
      </c>
    </row>
    <row r="25" spans="2:11" x14ac:dyDescent="0.35">
      <c r="B25" s="8" t="s">
        <v>2510</v>
      </c>
      <c r="C25" s="57" t="s">
        <v>1701</v>
      </c>
      <c r="D25" s="54" t="s">
        <v>2511</v>
      </c>
      <c r="E25" s="6" t="s">
        <v>618</v>
      </c>
      <c r="F25" s="19">
        <v>30000</v>
      </c>
      <c r="G25" s="24">
        <v>30084.51</v>
      </c>
      <c r="H25" s="24">
        <v>2.16</v>
      </c>
      <c r="I25" s="31">
        <v>8.0924999999999994</v>
      </c>
      <c r="J25" s="31"/>
      <c r="K25" s="35" t="s">
        <v>593</v>
      </c>
    </row>
    <row r="26" spans="2:11" x14ac:dyDescent="0.35">
      <c r="B26" s="8" t="s">
        <v>2410</v>
      </c>
      <c r="C26" s="57" t="s">
        <v>1311</v>
      </c>
      <c r="D26" s="54" t="s">
        <v>2411</v>
      </c>
      <c r="E26" s="6" t="s">
        <v>618</v>
      </c>
      <c r="F26" s="19">
        <v>30000</v>
      </c>
      <c r="G26" s="24">
        <v>30020.76</v>
      </c>
      <c r="H26" s="24">
        <v>2.16</v>
      </c>
      <c r="I26" s="31">
        <v>7.8567999999999998</v>
      </c>
      <c r="J26" s="31"/>
      <c r="K26" s="35" t="s">
        <v>593</v>
      </c>
    </row>
    <row r="27" spans="2:11" x14ac:dyDescent="0.35">
      <c r="B27" s="8" t="s">
        <v>2512</v>
      </c>
      <c r="C27" s="57" t="s">
        <v>1864</v>
      </c>
      <c r="D27" s="54" t="s">
        <v>2513</v>
      </c>
      <c r="E27" s="6" t="s">
        <v>635</v>
      </c>
      <c r="F27" s="19">
        <v>28000</v>
      </c>
      <c r="G27" s="24">
        <v>28069.19</v>
      </c>
      <c r="H27" s="24">
        <v>2.02</v>
      </c>
      <c r="I27" s="31">
        <v>8.0299999999999994</v>
      </c>
      <c r="J27" s="31"/>
      <c r="K27" s="35" t="s">
        <v>593</v>
      </c>
    </row>
    <row r="28" spans="2:11" x14ac:dyDescent="0.35">
      <c r="B28" s="8" t="s">
        <v>2514</v>
      </c>
      <c r="C28" s="57" t="s">
        <v>2515</v>
      </c>
      <c r="D28" s="54" t="s">
        <v>2516</v>
      </c>
      <c r="E28" s="6" t="s">
        <v>635</v>
      </c>
      <c r="F28" s="19">
        <v>27500</v>
      </c>
      <c r="G28" s="24">
        <v>27599.22</v>
      </c>
      <c r="H28" s="24">
        <v>1.98</v>
      </c>
      <c r="I28" s="31">
        <v>7.99</v>
      </c>
      <c r="J28" s="31"/>
      <c r="K28" s="35" t="s">
        <v>593</v>
      </c>
    </row>
    <row r="29" spans="2:11" x14ac:dyDescent="0.35">
      <c r="B29" s="8" t="s">
        <v>2517</v>
      </c>
      <c r="C29" s="57" t="s">
        <v>1766</v>
      </c>
      <c r="D29" s="54" t="s">
        <v>2518</v>
      </c>
      <c r="E29" s="6" t="s">
        <v>618</v>
      </c>
      <c r="F29" s="19">
        <v>25000</v>
      </c>
      <c r="G29" s="24">
        <v>25010</v>
      </c>
      <c r="H29" s="24">
        <v>1.8</v>
      </c>
      <c r="I29" s="31">
        <v>7.9786000000000001</v>
      </c>
      <c r="J29" s="31"/>
      <c r="K29" s="35" t="s">
        <v>593</v>
      </c>
    </row>
    <row r="30" spans="2:11" x14ac:dyDescent="0.35">
      <c r="B30" s="8" t="s">
        <v>1824</v>
      </c>
      <c r="C30" s="57" t="s">
        <v>654</v>
      </c>
      <c r="D30" s="54" t="s">
        <v>1825</v>
      </c>
      <c r="E30" s="6" t="s">
        <v>618</v>
      </c>
      <c r="F30" s="19">
        <v>2250</v>
      </c>
      <c r="G30" s="24">
        <v>22209.279999999999</v>
      </c>
      <c r="H30" s="24">
        <v>1.6</v>
      </c>
      <c r="I30" s="31">
        <v>7.8891999999999998</v>
      </c>
      <c r="J30" s="31"/>
      <c r="K30" s="35" t="s">
        <v>593</v>
      </c>
    </row>
    <row r="31" spans="2:11" x14ac:dyDescent="0.35">
      <c r="B31" s="8" t="s">
        <v>2519</v>
      </c>
      <c r="C31" s="57" t="s">
        <v>2515</v>
      </c>
      <c r="D31" s="54" t="s">
        <v>2520</v>
      </c>
      <c r="E31" s="6" t="s">
        <v>635</v>
      </c>
      <c r="F31" s="19">
        <v>21000</v>
      </c>
      <c r="G31" s="24">
        <v>21001.55</v>
      </c>
      <c r="H31" s="24">
        <v>1.51</v>
      </c>
      <c r="I31" s="31">
        <v>8.0749999999999993</v>
      </c>
      <c r="J31" s="31"/>
      <c r="K31" s="35" t="s">
        <v>593</v>
      </c>
    </row>
    <row r="32" spans="2:11" x14ac:dyDescent="0.35">
      <c r="B32" s="8" t="s">
        <v>2521</v>
      </c>
      <c r="C32" s="57" t="s">
        <v>642</v>
      </c>
      <c r="D32" s="54" t="s">
        <v>2522</v>
      </c>
      <c r="E32" s="6" t="s">
        <v>614</v>
      </c>
      <c r="F32" s="19">
        <v>20000</v>
      </c>
      <c r="G32" s="24">
        <v>19892.080000000002</v>
      </c>
      <c r="H32" s="24">
        <v>1.43</v>
      </c>
      <c r="I32" s="31">
        <v>8.3449000000000009</v>
      </c>
      <c r="J32" s="31"/>
      <c r="K32" s="35" t="s">
        <v>593</v>
      </c>
    </row>
    <row r="33" spans="2:11" x14ac:dyDescent="0.35">
      <c r="B33" s="8" t="s">
        <v>2523</v>
      </c>
      <c r="C33" s="57" t="s">
        <v>1701</v>
      </c>
      <c r="D33" s="54" t="s">
        <v>2524</v>
      </c>
      <c r="E33" s="6" t="s">
        <v>635</v>
      </c>
      <c r="F33" s="19">
        <v>20000</v>
      </c>
      <c r="G33" s="24">
        <v>19878.240000000002</v>
      </c>
      <c r="H33" s="24">
        <v>1.43</v>
      </c>
      <c r="I33" s="31">
        <v>8.0007999999999999</v>
      </c>
      <c r="J33" s="31"/>
      <c r="K33" s="35" t="s">
        <v>593</v>
      </c>
    </row>
    <row r="34" spans="2:11" x14ac:dyDescent="0.35">
      <c r="B34" s="8" t="s">
        <v>1780</v>
      </c>
      <c r="C34" s="57" t="s">
        <v>1773</v>
      </c>
      <c r="D34" s="54" t="s">
        <v>1781</v>
      </c>
      <c r="E34" s="6" t="s">
        <v>614</v>
      </c>
      <c r="F34" s="19">
        <v>19500</v>
      </c>
      <c r="G34" s="24">
        <v>19560.39</v>
      </c>
      <c r="H34" s="24">
        <v>1.41</v>
      </c>
      <c r="I34" s="31">
        <v>8.0917999999999992</v>
      </c>
      <c r="J34" s="31"/>
      <c r="K34" s="35" t="s">
        <v>593</v>
      </c>
    </row>
    <row r="35" spans="2:11" x14ac:dyDescent="0.35">
      <c r="B35" s="8" t="s">
        <v>1772</v>
      </c>
      <c r="C35" s="57" t="s">
        <v>1773</v>
      </c>
      <c r="D35" s="54" t="s">
        <v>1774</v>
      </c>
      <c r="E35" s="6" t="s">
        <v>614</v>
      </c>
      <c r="F35" s="19">
        <v>18500</v>
      </c>
      <c r="G35" s="24">
        <v>18544.330000000002</v>
      </c>
      <c r="H35" s="24">
        <v>1.33</v>
      </c>
      <c r="I35" s="31">
        <v>8.1098999999999997</v>
      </c>
      <c r="J35" s="31"/>
      <c r="K35" s="35" t="s">
        <v>593</v>
      </c>
    </row>
    <row r="36" spans="2:11" x14ac:dyDescent="0.35">
      <c r="B36" s="8" t="s">
        <v>2404</v>
      </c>
      <c r="C36" s="57" t="s">
        <v>1286</v>
      </c>
      <c r="D36" s="54" t="s">
        <v>2405</v>
      </c>
      <c r="E36" s="6" t="s">
        <v>618</v>
      </c>
      <c r="F36" s="19">
        <v>18000</v>
      </c>
      <c r="G36" s="24">
        <v>18076.18</v>
      </c>
      <c r="H36" s="24">
        <v>1.3</v>
      </c>
      <c r="I36" s="31">
        <v>7.5549999999999997</v>
      </c>
      <c r="J36" s="31"/>
      <c r="K36" s="35" t="s">
        <v>593</v>
      </c>
    </row>
    <row r="37" spans="2:11" x14ac:dyDescent="0.35">
      <c r="B37" s="8" t="s">
        <v>1775</v>
      </c>
      <c r="C37" s="57" t="s">
        <v>1776</v>
      </c>
      <c r="D37" s="54" t="s">
        <v>1777</v>
      </c>
      <c r="E37" s="6" t="s">
        <v>618</v>
      </c>
      <c r="F37" s="19">
        <v>17500</v>
      </c>
      <c r="G37" s="24">
        <v>17546.97</v>
      </c>
      <c r="H37" s="24">
        <v>1.26</v>
      </c>
      <c r="I37" s="31">
        <v>8.0599000000000007</v>
      </c>
      <c r="J37" s="31"/>
      <c r="K37" s="35" t="s">
        <v>593</v>
      </c>
    </row>
    <row r="38" spans="2:11" x14ac:dyDescent="0.35">
      <c r="B38" s="8" t="s">
        <v>2525</v>
      </c>
      <c r="C38" s="57" t="s">
        <v>1614</v>
      </c>
      <c r="D38" s="54" t="s">
        <v>2526</v>
      </c>
      <c r="E38" s="6" t="s">
        <v>635</v>
      </c>
      <c r="F38" s="19">
        <v>17500</v>
      </c>
      <c r="G38" s="24">
        <v>17526.48</v>
      </c>
      <c r="H38" s="24">
        <v>1.26</v>
      </c>
      <c r="I38" s="31">
        <v>7.7514000000000003</v>
      </c>
      <c r="J38" s="31"/>
      <c r="K38" s="35" t="s">
        <v>593</v>
      </c>
    </row>
    <row r="39" spans="2:11" x14ac:dyDescent="0.35">
      <c r="B39" s="8" t="s">
        <v>598</v>
      </c>
      <c r="C39" s="57" t="s">
        <v>599</v>
      </c>
      <c r="D39" s="54" t="s">
        <v>600</v>
      </c>
      <c r="E39" s="6" t="s">
        <v>601</v>
      </c>
      <c r="F39" s="19">
        <v>1500</v>
      </c>
      <c r="G39" s="24">
        <v>15026.6</v>
      </c>
      <c r="H39" s="24">
        <v>1.08</v>
      </c>
      <c r="I39" s="31">
        <v>8.3399000000000001</v>
      </c>
      <c r="J39" s="31"/>
      <c r="K39" s="35"/>
    </row>
    <row r="40" spans="2:11" x14ac:dyDescent="0.35">
      <c r="B40" s="8" t="s">
        <v>2527</v>
      </c>
      <c r="C40" s="57" t="s">
        <v>1701</v>
      </c>
      <c r="D40" s="54" t="s">
        <v>2528</v>
      </c>
      <c r="E40" s="6" t="s">
        <v>618</v>
      </c>
      <c r="F40" s="19">
        <v>15000</v>
      </c>
      <c r="G40" s="24">
        <v>15021.96</v>
      </c>
      <c r="H40" s="24">
        <v>1.08</v>
      </c>
      <c r="I40" s="31">
        <v>8.0850000000000009</v>
      </c>
      <c r="J40" s="31"/>
      <c r="K40" s="35" t="s">
        <v>593</v>
      </c>
    </row>
    <row r="41" spans="2:11" x14ac:dyDescent="0.35">
      <c r="B41" s="8" t="s">
        <v>2429</v>
      </c>
      <c r="C41" s="57" t="s">
        <v>2430</v>
      </c>
      <c r="D41" s="54" t="s">
        <v>2431</v>
      </c>
      <c r="E41" s="6" t="s">
        <v>1816</v>
      </c>
      <c r="F41" s="19">
        <v>1500</v>
      </c>
      <c r="G41" s="24">
        <v>14989.05</v>
      </c>
      <c r="H41" s="24">
        <v>1.08</v>
      </c>
      <c r="I41" s="31">
        <v>7.875</v>
      </c>
      <c r="J41" s="31"/>
      <c r="K41" s="35" t="s">
        <v>593</v>
      </c>
    </row>
    <row r="42" spans="2:11" x14ac:dyDescent="0.35">
      <c r="B42" s="8" t="s">
        <v>2529</v>
      </c>
      <c r="C42" s="57" t="s">
        <v>2530</v>
      </c>
      <c r="D42" s="54" t="s">
        <v>2531</v>
      </c>
      <c r="E42" s="6" t="s">
        <v>614</v>
      </c>
      <c r="F42" s="19">
        <v>1100</v>
      </c>
      <c r="G42" s="24">
        <v>11002.61</v>
      </c>
      <c r="H42" s="24">
        <v>0.79</v>
      </c>
      <c r="I42" s="31">
        <v>8.19</v>
      </c>
      <c r="J42" s="31"/>
      <c r="K42" s="35" t="s">
        <v>593</v>
      </c>
    </row>
    <row r="43" spans="2:11" x14ac:dyDescent="0.35">
      <c r="B43" s="8" t="s">
        <v>2532</v>
      </c>
      <c r="C43" s="57" t="s">
        <v>616</v>
      </c>
      <c r="D43" s="54" t="s">
        <v>2533</v>
      </c>
      <c r="E43" s="6" t="s">
        <v>618</v>
      </c>
      <c r="F43" s="19">
        <v>1000</v>
      </c>
      <c r="G43" s="24">
        <v>10068.49</v>
      </c>
      <c r="H43" s="24">
        <v>0.72</v>
      </c>
      <c r="I43" s="31">
        <v>7.67</v>
      </c>
      <c r="J43" s="31"/>
      <c r="K43" s="35" t="s">
        <v>593</v>
      </c>
    </row>
    <row r="44" spans="2:11" x14ac:dyDescent="0.35">
      <c r="B44" s="8" t="s">
        <v>2534</v>
      </c>
      <c r="C44" s="57" t="s">
        <v>1306</v>
      </c>
      <c r="D44" s="54" t="s">
        <v>2535</v>
      </c>
      <c r="E44" s="6" t="s">
        <v>618</v>
      </c>
      <c r="F44" s="19">
        <v>10000</v>
      </c>
      <c r="G44" s="24">
        <v>10053.11</v>
      </c>
      <c r="H44" s="24">
        <v>0.72</v>
      </c>
      <c r="I44" s="31">
        <v>7.7428999999999997</v>
      </c>
      <c r="J44" s="31"/>
      <c r="K44" s="35" t="s">
        <v>593</v>
      </c>
    </row>
    <row r="45" spans="2:11" x14ac:dyDescent="0.35">
      <c r="B45" s="8" t="s">
        <v>2536</v>
      </c>
      <c r="C45" s="57" t="s">
        <v>1254</v>
      </c>
      <c r="D45" s="54" t="s">
        <v>2537</v>
      </c>
      <c r="E45" s="6" t="s">
        <v>635</v>
      </c>
      <c r="F45" s="19">
        <v>10000</v>
      </c>
      <c r="G45" s="24">
        <v>10039.629999999999</v>
      </c>
      <c r="H45" s="24">
        <v>0.72</v>
      </c>
      <c r="I45" s="31">
        <v>7.875</v>
      </c>
      <c r="J45" s="31"/>
      <c r="K45" s="35" t="s">
        <v>593</v>
      </c>
    </row>
    <row r="46" spans="2:11" x14ac:dyDescent="0.35">
      <c r="B46" s="8" t="s">
        <v>2538</v>
      </c>
      <c r="C46" s="57" t="s">
        <v>80</v>
      </c>
      <c r="D46" s="54" t="s">
        <v>2539</v>
      </c>
      <c r="E46" s="6" t="s">
        <v>628</v>
      </c>
      <c r="F46" s="19">
        <v>1000000</v>
      </c>
      <c r="G46" s="24">
        <v>10035.23</v>
      </c>
      <c r="H46" s="24">
        <v>0.72</v>
      </c>
      <c r="I46" s="31">
        <v>8.2799999999999994</v>
      </c>
      <c r="J46" s="31"/>
      <c r="K46" s="35" t="s">
        <v>593</v>
      </c>
    </row>
    <row r="47" spans="2:11" x14ac:dyDescent="0.35">
      <c r="B47" s="8" t="s">
        <v>1881</v>
      </c>
      <c r="C47" s="57" t="s">
        <v>1864</v>
      </c>
      <c r="D47" s="54" t="s">
        <v>1882</v>
      </c>
      <c r="E47" s="6" t="s">
        <v>635</v>
      </c>
      <c r="F47" s="19">
        <v>10000</v>
      </c>
      <c r="G47" s="24">
        <v>10010.15</v>
      </c>
      <c r="H47" s="24">
        <v>0.72</v>
      </c>
      <c r="I47" s="31">
        <v>8.0000999999999998</v>
      </c>
      <c r="J47" s="31"/>
      <c r="K47" s="35" t="s">
        <v>593</v>
      </c>
    </row>
    <row r="48" spans="2:11" x14ac:dyDescent="0.35">
      <c r="B48" s="8" t="s">
        <v>2540</v>
      </c>
      <c r="C48" s="57" t="s">
        <v>637</v>
      </c>
      <c r="D48" s="54" t="s">
        <v>2541</v>
      </c>
      <c r="E48" s="6" t="s">
        <v>635</v>
      </c>
      <c r="F48" s="19">
        <v>10000</v>
      </c>
      <c r="G48" s="24">
        <v>10007.52</v>
      </c>
      <c r="H48" s="24">
        <v>0.72</v>
      </c>
      <c r="I48" s="31">
        <v>7.4950000000000001</v>
      </c>
      <c r="J48" s="31"/>
      <c r="K48" s="35" t="s">
        <v>593</v>
      </c>
    </row>
    <row r="49" spans="2:11" x14ac:dyDescent="0.35">
      <c r="B49" s="8" t="s">
        <v>2542</v>
      </c>
      <c r="C49" s="57" t="s">
        <v>687</v>
      </c>
      <c r="D49" s="54" t="s">
        <v>2543</v>
      </c>
      <c r="E49" s="6" t="s">
        <v>618</v>
      </c>
      <c r="F49" s="19">
        <v>10000</v>
      </c>
      <c r="G49" s="24">
        <v>9993.41</v>
      </c>
      <c r="H49" s="24">
        <v>0.72</v>
      </c>
      <c r="I49" s="31">
        <v>7.5724999999999998</v>
      </c>
      <c r="J49" s="31"/>
      <c r="K49" s="35" t="s">
        <v>593</v>
      </c>
    </row>
    <row r="50" spans="2:11" x14ac:dyDescent="0.35">
      <c r="B50" s="8" t="s">
        <v>2544</v>
      </c>
      <c r="C50" s="57" t="s">
        <v>595</v>
      </c>
      <c r="D50" s="54" t="s">
        <v>2545</v>
      </c>
      <c r="E50" s="6" t="s">
        <v>618</v>
      </c>
      <c r="F50" s="19">
        <v>10000</v>
      </c>
      <c r="G50" s="24">
        <v>9958.75</v>
      </c>
      <c r="H50" s="24">
        <v>0.72</v>
      </c>
      <c r="I50" s="31">
        <v>7.53</v>
      </c>
      <c r="J50" s="31"/>
      <c r="K50" s="35"/>
    </row>
    <row r="51" spans="2:11" x14ac:dyDescent="0.35">
      <c r="B51" s="8" t="s">
        <v>2546</v>
      </c>
      <c r="C51" s="57" t="s">
        <v>1766</v>
      </c>
      <c r="D51" s="54" t="s">
        <v>2547</v>
      </c>
      <c r="E51" s="6" t="s">
        <v>618</v>
      </c>
      <c r="F51" s="19">
        <v>9000</v>
      </c>
      <c r="G51" s="24">
        <v>9013.6200000000008</v>
      </c>
      <c r="H51" s="24">
        <v>0.65</v>
      </c>
      <c r="I51" s="31">
        <v>8.0398999999999994</v>
      </c>
      <c r="J51" s="31"/>
      <c r="K51" s="35" t="s">
        <v>593</v>
      </c>
    </row>
    <row r="52" spans="2:11" x14ac:dyDescent="0.35">
      <c r="B52" s="8" t="s">
        <v>2548</v>
      </c>
      <c r="C52" s="57" t="s">
        <v>1208</v>
      </c>
      <c r="D52" s="54" t="s">
        <v>2549</v>
      </c>
      <c r="E52" s="6" t="s">
        <v>618</v>
      </c>
      <c r="F52" s="19">
        <v>850</v>
      </c>
      <c r="G52" s="24">
        <v>8556.33</v>
      </c>
      <c r="H52" s="24">
        <v>0.62</v>
      </c>
      <c r="I52" s="31">
        <v>7.5461</v>
      </c>
      <c r="J52" s="31"/>
      <c r="K52" s="35" t="s">
        <v>593</v>
      </c>
    </row>
    <row r="53" spans="2:11" x14ac:dyDescent="0.35">
      <c r="B53" s="8" t="s">
        <v>2100</v>
      </c>
      <c r="C53" s="57" t="s">
        <v>226</v>
      </c>
      <c r="D53" s="54" t="s">
        <v>2101</v>
      </c>
      <c r="E53" s="6" t="s">
        <v>601</v>
      </c>
      <c r="F53" s="19">
        <v>8500</v>
      </c>
      <c r="G53" s="24">
        <v>8554.6200000000008</v>
      </c>
      <c r="H53" s="24">
        <v>0.62</v>
      </c>
      <c r="I53" s="31">
        <v>8</v>
      </c>
      <c r="J53" s="31"/>
      <c r="K53" s="35" t="s">
        <v>593</v>
      </c>
    </row>
    <row r="54" spans="2:11" x14ac:dyDescent="0.35">
      <c r="B54" s="8" t="s">
        <v>2550</v>
      </c>
      <c r="C54" s="57" t="s">
        <v>616</v>
      </c>
      <c r="D54" s="54" t="s">
        <v>2551</v>
      </c>
      <c r="E54" s="6" t="s">
        <v>618</v>
      </c>
      <c r="F54" s="19">
        <v>7500</v>
      </c>
      <c r="G54" s="24">
        <v>7524.08</v>
      </c>
      <c r="H54" s="24">
        <v>0.54</v>
      </c>
      <c r="I54" s="31">
        <v>7.74</v>
      </c>
      <c r="J54" s="31"/>
      <c r="K54" s="35"/>
    </row>
    <row r="55" spans="2:11" x14ac:dyDescent="0.35">
      <c r="B55" s="8" t="s">
        <v>2552</v>
      </c>
      <c r="C55" s="57" t="s">
        <v>1864</v>
      </c>
      <c r="D55" s="54" t="s">
        <v>2553</v>
      </c>
      <c r="E55" s="6" t="s">
        <v>635</v>
      </c>
      <c r="F55" s="19">
        <v>7500</v>
      </c>
      <c r="G55" s="24">
        <v>7501.58</v>
      </c>
      <c r="H55" s="24">
        <v>0.54</v>
      </c>
      <c r="I55" s="31">
        <v>7.5972</v>
      </c>
      <c r="J55" s="31"/>
      <c r="K55" s="35" t="s">
        <v>593</v>
      </c>
    </row>
    <row r="56" spans="2:11" x14ac:dyDescent="0.35">
      <c r="B56" s="8" t="s">
        <v>2554</v>
      </c>
      <c r="C56" s="57" t="s">
        <v>1797</v>
      </c>
      <c r="D56" s="54" t="s">
        <v>2555</v>
      </c>
      <c r="E56" s="6" t="s">
        <v>618</v>
      </c>
      <c r="F56" s="19">
        <v>750</v>
      </c>
      <c r="G56" s="24">
        <v>7494.9</v>
      </c>
      <c r="H56" s="24">
        <v>0.54</v>
      </c>
      <c r="I56" s="31">
        <v>7.4099000000000004</v>
      </c>
      <c r="J56" s="31"/>
      <c r="K56" s="35" t="s">
        <v>593</v>
      </c>
    </row>
    <row r="57" spans="2:11" x14ac:dyDescent="0.35">
      <c r="B57" s="8" t="s">
        <v>2556</v>
      </c>
      <c r="C57" s="57" t="s">
        <v>616</v>
      </c>
      <c r="D57" s="54" t="s">
        <v>2557</v>
      </c>
      <c r="E57" s="6" t="s">
        <v>618</v>
      </c>
      <c r="F57" s="19">
        <v>700</v>
      </c>
      <c r="G57" s="24">
        <v>7241.16</v>
      </c>
      <c r="H57" s="24">
        <v>0.52</v>
      </c>
      <c r="I57" s="31">
        <v>7.6749999999999998</v>
      </c>
      <c r="J57" s="31"/>
      <c r="K57" s="35" t="s">
        <v>593</v>
      </c>
    </row>
    <row r="58" spans="2:11" x14ac:dyDescent="0.35">
      <c r="B58" s="8" t="s">
        <v>2558</v>
      </c>
      <c r="C58" s="57" t="s">
        <v>1208</v>
      </c>
      <c r="D58" s="54" t="s">
        <v>2559</v>
      </c>
      <c r="E58" s="6" t="s">
        <v>618</v>
      </c>
      <c r="F58" s="19">
        <v>650</v>
      </c>
      <c r="G58" s="24">
        <v>6524.09</v>
      </c>
      <c r="H58" s="24">
        <v>0.47</v>
      </c>
      <c r="I58" s="31">
        <v>7.5297999999999998</v>
      </c>
      <c r="J58" s="31"/>
      <c r="K58" s="35" t="s">
        <v>593</v>
      </c>
    </row>
    <row r="59" spans="2:11" x14ac:dyDescent="0.35">
      <c r="B59" s="8" t="s">
        <v>2560</v>
      </c>
      <c r="C59" s="57" t="s">
        <v>1102</v>
      </c>
      <c r="D59" s="54" t="s">
        <v>2561</v>
      </c>
      <c r="E59" s="6" t="s">
        <v>618</v>
      </c>
      <c r="F59" s="19">
        <v>5000</v>
      </c>
      <c r="G59" s="24">
        <v>5037.32</v>
      </c>
      <c r="H59" s="24">
        <v>0.36</v>
      </c>
      <c r="I59" s="31">
        <v>7.9249999999999998</v>
      </c>
      <c r="J59" s="31"/>
      <c r="K59" s="35" t="s">
        <v>593</v>
      </c>
    </row>
    <row r="60" spans="2:11" x14ac:dyDescent="0.35">
      <c r="B60" s="8" t="s">
        <v>1811</v>
      </c>
      <c r="C60" s="57" t="s">
        <v>616</v>
      </c>
      <c r="D60" s="54" t="s">
        <v>1812</v>
      </c>
      <c r="E60" s="6" t="s">
        <v>618</v>
      </c>
      <c r="F60" s="19">
        <v>5000</v>
      </c>
      <c r="G60" s="24">
        <v>5006.96</v>
      </c>
      <c r="H60" s="24">
        <v>0.36</v>
      </c>
      <c r="I60" s="31">
        <v>7.74</v>
      </c>
      <c r="J60" s="31"/>
      <c r="K60" s="35" t="s">
        <v>593</v>
      </c>
    </row>
    <row r="61" spans="2:11" x14ac:dyDescent="0.35">
      <c r="B61" s="8" t="s">
        <v>2562</v>
      </c>
      <c r="C61" s="57" t="s">
        <v>637</v>
      </c>
      <c r="D61" s="54" t="s">
        <v>2563</v>
      </c>
      <c r="E61" s="6" t="s">
        <v>618</v>
      </c>
      <c r="F61" s="19">
        <v>5000</v>
      </c>
      <c r="G61" s="24">
        <v>4994.4799999999996</v>
      </c>
      <c r="H61" s="24">
        <v>0.36</v>
      </c>
      <c r="I61" s="31">
        <v>7.6</v>
      </c>
      <c r="J61" s="31"/>
      <c r="K61" s="35" t="s">
        <v>593</v>
      </c>
    </row>
    <row r="62" spans="2:11" x14ac:dyDescent="0.35">
      <c r="B62" s="8" t="s">
        <v>2564</v>
      </c>
      <c r="C62" s="57" t="s">
        <v>620</v>
      </c>
      <c r="D62" s="54" t="s">
        <v>2565</v>
      </c>
      <c r="E62" s="6" t="s">
        <v>618</v>
      </c>
      <c r="F62" s="19">
        <v>500</v>
      </c>
      <c r="G62" s="24">
        <v>4986.78</v>
      </c>
      <c r="H62" s="24">
        <v>0.36</v>
      </c>
      <c r="I62" s="31">
        <v>7.7137000000000002</v>
      </c>
      <c r="J62" s="31"/>
      <c r="K62" s="35" t="s">
        <v>593</v>
      </c>
    </row>
    <row r="63" spans="2:11" x14ac:dyDescent="0.35">
      <c r="B63" s="8" t="s">
        <v>2566</v>
      </c>
      <c r="C63" s="57" t="s">
        <v>599</v>
      </c>
      <c r="D63" s="54" t="s">
        <v>2567</v>
      </c>
      <c r="E63" s="6" t="s">
        <v>601</v>
      </c>
      <c r="F63" s="19">
        <v>2500</v>
      </c>
      <c r="G63" s="24">
        <v>2549.85</v>
      </c>
      <c r="H63" s="24">
        <v>0.18</v>
      </c>
      <c r="I63" s="31">
        <v>8.34</v>
      </c>
      <c r="J63" s="31"/>
      <c r="K63" s="35" t="s">
        <v>593</v>
      </c>
    </row>
    <row r="64" spans="2:11" x14ac:dyDescent="0.35">
      <c r="B64" s="8" t="s">
        <v>1763</v>
      </c>
      <c r="C64" s="57" t="s">
        <v>616</v>
      </c>
      <c r="D64" s="54" t="s">
        <v>1764</v>
      </c>
      <c r="E64" s="6" t="s">
        <v>618</v>
      </c>
      <c r="F64" s="19">
        <v>250</v>
      </c>
      <c r="G64" s="24">
        <v>2527.04</v>
      </c>
      <c r="H64" s="24">
        <v>0.18</v>
      </c>
      <c r="I64" s="31">
        <v>7.67</v>
      </c>
      <c r="J64" s="31"/>
      <c r="K64" s="35" t="s">
        <v>593</v>
      </c>
    </row>
    <row r="65" spans="2:11" x14ac:dyDescent="0.35">
      <c r="B65" s="8" t="s">
        <v>2568</v>
      </c>
      <c r="C65" s="57" t="s">
        <v>616</v>
      </c>
      <c r="D65" s="54" t="s">
        <v>2569</v>
      </c>
      <c r="E65" s="6" t="s">
        <v>618</v>
      </c>
      <c r="F65" s="19">
        <v>250</v>
      </c>
      <c r="G65" s="24">
        <v>2506.6</v>
      </c>
      <c r="H65" s="24">
        <v>0.18</v>
      </c>
      <c r="I65" s="31">
        <v>7.74</v>
      </c>
      <c r="J65" s="31"/>
      <c r="K65" s="35" t="s">
        <v>593</v>
      </c>
    </row>
    <row r="66" spans="2:11" x14ac:dyDescent="0.35">
      <c r="B66" s="8" t="s">
        <v>2570</v>
      </c>
      <c r="C66" s="57" t="s">
        <v>1208</v>
      </c>
      <c r="D66" s="54" t="s">
        <v>2571</v>
      </c>
      <c r="E66" s="6" t="s">
        <v>618</v>
      </c>
      <c r="F66" s="19">
        <v>150</v>
      </c>
      <c r="G66" s="24">
        <v>1494.29</v>
      </c>
      <c r="H66" s="24">
        <v>0.11</v>
      </c>
      <c r="I66" s="31">
        <v>7.5309999999999997</v>
      </c>
      <c r="J66" s="31"/>
      <c r="K66" s="35" t="s">
        <v>593</v>
      </c>
    </row>
    <row r="67" spans="2:11" x14ac:dyDescent="0.35">
      <c r="B67" s="8" t="s">
        <v>2572</v>
      </c>
      <c r="C67" s="57" t="s">
        <v>637</v>
      </c>
      <c r="D67" s="54" t="s">
        <v>2573</v>
      </c>
      <c r="E67" s="6" t="s">
        <v>618</v>
      </c>
      <c r="F67" s="19">
        <v>1000</v>
      </c>
      <c r="G67" s="24">
        <v>1001.2</v>
      </c>
      <c r="H67" s="24">
        <v>7.0000000000000007E-2</v>
      </c>
      <c r="I67" s="31">
        <v>7.4950000000000001</v>
      </c>
      <c r="J67" s="31"/>
      <c r="K67" s="35" t="s">
        <v>593</v>
      </c>
    </row>
    <row r="68" spans="2:11" x14ac:dyDescent="0.35">
      <c r="B68" s="8" t="s">
        <v>2574</v>
      </c>
      <c r="C68" s="57" t="s">
        <v>394</v>
      </c>
      <c r="D68" s="54" t="s">
        <v>2575</v>
      </c>
      <c r="E68" s="6" t="s">
        <v>597</v>
      </c>
      <c r="F68" s="19">
        <v>61</v>
      </c>
      <c r="G68" s="24">
        <v>599.57000000000005</v>
      </c>
      <c r="H68" s="24">
        <v>0.04</v>
      </c>
      <c r="I68" s="31">
        <v>7.8400999999999996</v>
      </c>
      <c r="J68" s="31"/>
      <c r="K68" s="35" t="s">
        <v>593</v>
      </c>
    </row>
    <row r="69" spans="2:11" x14ac:dyDescent="0.35">
      <c r="C69" s="58" t="s">
        <v>175</v>
      </c>
      <c r="D69" s="54"/>
      <c r="E69" s="6"/>
      <c r="F69" s="19"/>
      <c r="G69" s="25">
        <v>854804.99</v>
      </c>
      <c r="H69" s="25">
        <v>61.46</v>
      </c>
      <c r="I69" s="31"/>
      <c r="J69" s="31"/>
      <c r="K69" s="35"/>
    </row>
    <row r="70" spans="2:11" x14ac:dyDescent="0.35">
      <c r="C70" s="57"/>
      <c r="D70" s="54"/>
      <c r="E70" s="6"/>
      <c r="F70" s="19"/>
      <c r="G70" s="24"/>
      <c r="H70" s="24"/>
      <c r="I70" s="31"/>
      <c r="J70" s="31"/>
      <c r="K70" s="35"/>
    </row>
    <row r="71" spans="2:11" x14ac:dyDescent="0.35">
      <c r="C71" s="58" t="s">
        <v>7</v>
      </c>
      <c r="D71" s="54"/>
      <c r="E71" s="6"/>
      <c r="F71" s="19"/>
      <c r="G71" s="24" t="s">
        <v>2</v>
      </c>
      <c r="H71" s="24" t="s">
        <v>2</v>
      </c>
      <c r="I71" s="31"/>
      <c r="J71" s="31"/>
      <c r="K71" s="35"/>
    </row>
    <row r="72" spans="2:11" x14ac:dyDescent="0.35">
      <c r="C72" s="57"/>
      <c r="D72" s="54"/>
      <c r="E72" s="6"/>
      <c r="F72" s="19"/>
      <c r="G72" s="24"/>
      <c r="H72" s="24"/>
      <c r="I72" s="31"/>
      <c r="J72" s="31"/>
      <c r="K72" s="35"/>
    </row>
    <row r="73" spans="2:11" x14ac:dyDescent="0.35">
      <c r="C73" s="59" t="s">
        <v>8</v>
      </c>
      <c r="D73" s="54"/>
      <c r="E73" s="6"/>
      <c r="F73" s="19"/>
      <c r="G73" s="24"/>
      <c r="H73" s="24"/>
      <c r="I73" s="31"/>
      <c r="J73" s="31"/>
      <c r="K73" s="35"/>
    </row>
    <row r="74" spans="2:11" x14ac:dyDescent="0.35">
      <c r="B74" s="8" t="s">
        <v>2576</v>
      </c>
      <c r="C74" s="57" t="s">
        <v>4941</v>
      </c>
      <c r="D74" s="54" t="s">
        <v>2577</v>
      </c>
      <c r="E74" s="6" t="s">
        <v>1905</v>
      </c>
      <c r="F74" s="19">
        <v>208</v>
      </c>
      <c r="G74" s="24">
        <v>20306.27</v>
      </c>
      <c r="H74" s="24">
        <v>1.46</v>
      </c>
      <c r="I74" s="31">
        <v>8.32</v>
      </c>
      <c r="J74" s="31"/>
      <c r="K74" s="35" t="s">
        <v>593</v>
      </c>
    </row>
    <row r="75" spans="2:11" x14ac:dyDescent="0.35">
      <c r="B75" s="8" t="s">
        <v>704</v>
      </c>
      <c r="C75" s="57" t="s">
        <v>4940</v>
      </c>
      <c r="D75" s="54" t="s">
        <v>705</v>
      </c>
      <c r="E75" s="6" t="s">
        <v>706</v>
      </c>
      <c r="F75" s="19">
        <v>200</v>
      </c>
      <c r="G75" s="24">
        <v>18822.8</v>
      </c>
      <c r="H75" s="24">
        <v>1.35</v>
      </c>
      <c r="I75" s="31">
        <v>8.3324999999999996</v>
      </c>
      <c r="J75" s="31"/>
      <c r="K75" s="35" t="s">
        <v>593</v>
      </c>
    </row>
    <row r="76" spans="2:11" x14ac:dyDescent="0.35">
      <c r="C76" s="58" t="s">
        <v>175</v>
      </c>
      <c r="D76" s="54"/>
      <c r="E76" s="6"/>
      <c r="F76" s="19"/>
      <c r="G76" s="25">
        <v>39129.07</v>
      </c>
      <c r="H76" s="25">
        <v>2.81</v>
      </c>
      <c r="I76" s="31"/>
      <c r="J76" s="31"/>
      <c r="K76" s="35"/>
    </row>
    <row r="77" spans="2:11" x14ac:dyDescent="0.35">
      <c r="C77" s="57"/>
      <c r="D77" s="54"/>
      <c r="E77" s="6"/>
      <c r="F77" s="19"/>
      <c r="G77" s="24"/>
      <c r="H77" s="24"/>
      <c r="I77" s="31"/>
      <c r="J77" s="31"/>
      <c r="K77" s="35"/>
    </row>
    <row r="78" spans="2:11" x14ac:dyDescent="0.35">
      <c r="C78" s="59" t="s">
        <v>9</v>
      </c>
      <c r="D78" s="54"/>
      <c r="E78" s="6"/>
      <c r="F78" s="19"/>
      <c r="G78" s="24"/>
      <c r="H78" s="24"/>
      <c r="I78" s="31"/>
      <c r="J78" s="31"/>
      <c r="K78" s="35"/>
    </row>
    <row r="79" spans="2:11" x14ac:dyDescent="0.35">
      <c r="B79" s="8" t="s">
        <v>719</v>
      </c>
      <c r="C79" s="57" t="s">
        <v>720</v>
      </c>
      <c r="D79" s="54" t="s">
        <v>721</v>
      </c>
      <c r="E79" s="6" t="s">
        <v>189</v>
      </c>
      <c r="F79" s="19">
        <v>103000000</v>
      </c>
      <c r="G79" s="24">
        <v>105531.74</v>
      </c>
      <c r="H79" s="24">
        <v>7.59</v>
      </c>
      <c r="I79" s="31">
        <v>6.9075175</v>
      </c>
      <c r="J79" s="31"/>
      <c r="K79" s="35"/>
    </row>
    <row r="80" spans="2:11" x14ac:dyDescent="0.35">
      <c r="B80" s="8" t="s">
        <v>707</v>
      </c>
      <c r="C80" s="57" t="s">
        <v>708</v>
      </c>
      <c r="D80" s="54" t="s">
        <v>709</v>
      </c>
      <c r="E80" s="6" t="s">
        <v>189</v>
      </c>
      <c r="F80" s="19">
        <v>100000000</v>
      </c>
      <c r="G80" s="24">
        <v>100459.3</v>
      </c>
      <c r="H80" s="24">
        <v>7.22</v>
      </c>
      <c r="I80" s="31">
        <v>6.8359984000000003</v>
      </c>
      <c r="J80" s="31"/>
      <c r="K80" s="35"/>
    </row>
    <row r="81" spans="1:11" x14ac:dyDescent="0.35">
      <c r="B81" s="8" t="s">
        <v>2578</v>
      </c>
      <c r="C81" s="57" t="s">
        <v>2579</v>
      </c>
      <c r="D81" s="54" t="s">
        <v>2580</v>
      </c>
      <c r="E81" s="6" t="s">
        <v>189</v>
      </c>
      <c r="F81" s="19">
        <v>87000000</v>
      </c>
      <c r="G81" s="24">
        <v>88819.87</v>
      </c>
      <c r="H81" s="24">
        <v>6.39</v>
      </c>
      <c r="I81" s="31">
        <v>6.7904096000000003</v>
      </c>
      <c r="J81" s="31"/>
      <c r="K81" s="35"/>
    </row>
    <row r="82" spans="1:11" x14ac:dyDescent="0.35">
      <c r="B82" s="8" t="s">
        <v>2581</v>
      </c>
      <c r="C82" s="57" t="s">
        <v>2582</v>
      </c>
      <c r="D82" s="54" t="s">
        <v>2583</v>
      </c>
      <c r="E82" s="6" t="s">
        <v>189</v>
      </c>
      <c r="F82" s="19">
        <v>50000000</v>
      </c>
      <c r="G82" s="24">
        <v>51470.95</v>
      </c>
      <c r="H82" s="24">
        <v>3.7</v>
      </c>
      <c r="I82" s="31">
        <v>6.7995067000000002</v>
      </c>
      <c r="J82" s="31"/>
      <c r="K82" s="35"/>
    </row>
    <row r="83" spans="1:11" x14ac:dyDescent="0.35">
      <c r="B83" s="8" t="s">
        <v>2584</v>
      </c>
      <c r="C83" s="57" t="s">
        <v>2585</v>
      </c>
      <c r="D83" s="54" t="s">
        <v>2586</v>
      </c>
      <c r="E83" s="6" t="s">
        <v>189</v>
      </c>
      <c r="F83" s="19">
        <v>10000000</v>
      </c>
      <c r="G83" s="24">
        <v>10148.16</v>
      </c>
      <c r="H83" s="24">
        <v>0.73</v>
      </c>
      <c r="I83" s="31">
        <v>6.7407094000000001</v>
      </c>
      <c r="J83" s="31"/>
      <c r="K83" s="35"/>
    </row>
    <row r="84" spans="1:11" x14ac:dyDescent="0.35">
      <c r="C84" s="58" t="s">
        <v>175</v>
      </c>
      <c r="D84" s="54"/>
      <c r="E84" s="6"/>
      <c r="F84" s="19"/>
      <c r="G84" s="25">
        <v>356430.02</v>
      </c>
      <c r="H84" s="25">
        <v>25.63</v>
      </c>
      <c r="I84" s="31"/>
      <c r="J84" s="31"/>
      <c r="K84" s="35"/>
    </row>
    <row r="85" spans="1:11" x14ac:dyDescent="0.35">
      <c r="C85" s="57"/>
      <c r="D85" s="54"/>
      <c r="E85" s="6"/>
      <c r="F85" s="19"/>
      <c r="G85" s="24"/>
      <c r="H85" s="24"/>
      <c r="I85" s="31"/>
      <c r="J85" s="31"/>
      <c r="K85" s="35"/>
    </row>
    <row r="86" spans="1:11" x14ac:dyDescent="0.35">
      <c r="C86" s="59" t="s">
        <v>10</v>
      </c>
      <c r="D86" s="54"/>
      <c r="E86" s="6"/>
      <c r="F86" s="19"/>
      <c r="G86" s="24"/>
      <c r="H86" s="24"/>
      <c r="I86" s="31"/>
      <c r="J86" s="31"/>
      <c r="K86" s="35"/>
    </row>
    <row r="87" spans="1:11" x14ac:dyDescent="0.35">
      <c r="B87" s="8" t="s">
        <v>2476</v>
      </c>
      <c r="C87" s="57" t="s">
        <v>2477</v>
      </c>
      <c r="D87" s="54" t="s">
        <v>2478</v>
      </c>
      <c r="E87" s="6" t="s">
        <v>189</v>
      </c>
      <c r="F87" s="19">
        <v>70000000</v>
      </c>
      <c r="G87" s="24">
        <v>68878.880000000005</v>
      </c>
      <c r="H87" s="24">
        <v>4.95</v>
      </c>
      <c r="I87" s="31">
        <v>6.9672961000000004</v>
      </c>
      <c r="J87" s="31"/>
      <c r="K87" s="35"/>
    </row>
    <row r="88" spans="1:11" x14ac:dyDescent="0.35">
      <c r="B88" s="8" t="s">
        <v>2587</v>
      </c>
      <c r="C88" s="57" t="s">
        <v>2588</v>
      </c>
      <c r="D88" s="54" t="s">
        <v>2589</v>
      </c>
      <c r="E88" s="6" t="s">
        <v>189</v>
      </c>
      <c r="F88" s="19">
        <v>13819700</v>
      </c>
      <c r="G88" s="24">
        <v>13819.76</v>
      </c>
      <c r="H88" s="24">
        <v>0.99</v>
      </c>
      <c r="I88" s="31">
        <v>7.2982056999999996</v>
      </c>
      <c r="J88" s="31"/>
      <c r="K88" s="35"/>
    </row>
    <row r="89" spans="1:11" x14ac:dyDescent="0.35">
      <c r="B89" s="8" t="s">
        <v>2590</v>
      </c>
      <c r="C89" s="57" t="s">
        <v>2591</v>
      </c>
      <c r="D89" s="54" t="s">
        <v>2592</v>
      </c>
      <c r="E89" s="6" t="s">
        <v>189</v>
      </c>
      <c r="F89" s="19">
        <v>195100</v>
      </c>
      <c r="G89" s="24">
        <v>201.12</v>
      </c>
      <c r="H89" s="24">
        <v>0.01</v>
      </c>
      <c r="I89" s="31">
        <v>7.3081877999999998</v>
      </c>
      <c r="J89" s="31"/>
      <c r="K89" s="35"/>
    </row>
    <row r="90" spans="1:11" x14ac:dyDescent="0.35">
      <c r="C90" s="58" t="s">
        <v>175</v>
      </c>
      <c r="D90" s="54"/>
      <c r="E90" s="6"/>
      <c r="F90" s="19"/>
      <c r="G90" s="25">
        <v>82899.759999999995</v>
      </c>
      <c r="H90" s="25">
        <v>5.95</v>
      </c>
      <c r="I90" s="31"/>
      <c r="J90" s="31"/>
      <c r="K90" s="35"/>
    </row>
    <row r="91" spans="1:11" x14ac:dyDescent="0.35">
      <c r="C91" s="57"/>
      <c r="D91" s="54"/>
      <c r="E91" s="6"/>
      <c r="F91" s="19"/>
      <c r="G91" s="24"/>
      <c r="H91" s="24"/>
      <c r="I91" s="31"/>
      <c r="J91" s="31"/>
      <c r="K91" s="35"/>
    </row>
    <row r="92" spans="1:11" x14ac:dyDescent="0.35">
      <c r="A92" s="10"/>
      <c r="B92" s="28"/>
      <c r="C92" s="58" t="s">
        <v>11</v>
      </c>
      <c r="D92" s="54"/>
      <c r="E92" s="6"/>
      <c r="F92" s="19"/>
      <c r="G92" s="24"/>
      <c r="H92" s="24"/>
      <c r="I92" s="31"/>
      <c r="J92" s="31"/>
      <c r="K92" s="35"/>
    </row>
    <row r="93" spans="1:11" x14ac:dyDescent="0.35">
      <c r="A93" s="28"/>
      <c r="B93" s="28"/>
      <c r="C93" s="58" t="s">
        <v>13</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14</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11" x14ac:dyDescent="0.35">
      <c r="A97" s="28"/>
      <c r="B97" s="28"/>
      <c r="C97" s="58" t="s">
        <v>15</v>
      </c>
      <c r="D97" s="54"/>
      <c r="E97" s="6"/>
      <c r="F97" s="19"/>
      <c r="G97" s="24" t="s">
        <v>2</v>
      </c>
      <c r="H97" s="24" t="s">
        <v>2</v>
      </c>
      <c r="I97" s="31"/>
      <c r="J97" s="31"/>
      <c r="K97" s="35"/>
    </row>
    <row r="98" spans="1:11" x14ac:dyDescent="0.35">
      <c r="A98" s="28"/>
      <c r="B98" s="28"/>
      <c r="C98" s="58"/>
      <c r="D98" s="54"/>
      <c r="E98" s="6"/>
      <c r="F98" s="19"/>
      <c r="G98" s="24"/>
      <c r="H98" s="24"/>
      <c r="I98" s="31"/>
      <c r="J98" s="31"/>
      <c r="K98" s="35"/>
    </row>
    <row r="99" spans="1:11" x14ac:dyDescent="0.35">
      <c r="A99" s="28"/>
      <c r="B99" s="28"/>
      <c r="C99" s="58" t="s">
        <v>16</v>
      </c>
      <c r="D99" s="54"/>
      <c r="E99" s="6"/>
      <c r="F99" s="19"/>
      <c r="G99" s="24" t="s">
        <v>2</v>
      </c>
      <c r="H99" s="24" t="s">
        <v>2</v>
      </c>
      <c r="I99" s="31"/>
      <c r="J99" s="31"/>
      <c r="K99" s="35"/>
    </row>
    <row r="100" spans="1:11" x14ac:dyDescent="0.35">
      <c r="A100" s="28"/>
      <c r="B100" s="28"/>
      <c r="C100" s="58"/>
      <c r="D100" s="54"/>
      <c r="E100" s="6"/>
      <c r="F100" s="19"/>
      <c r="G100" s="24"/>
      <c r="H100" s="24"/>
      <c r="I100" s="31"/>
      <c r="J100" s="31"/>
      <c r="K100" s="35"/>
    </row>
    <row r="101" spans="1:11" x14ac:dyDescent="0.35">
      <c r="C101" s="59" t="s">
        <v>17</v>
      </c>
      <c r="D101" s="54"/>
      <c r="E101" s="6"/>
      <c r="F101" s="19"/>
      <c r="G101" s="24"/>
      <c r="H101" s="24"/>
      <c r="I101" s="31"/>
      <c r="J101" s="31"/>
      <c r="K101" s="35"/>
    </row>
    <row r="102" spans="1:11" x14ac:dyDescent="0.35">
      <c r="B102" s="8" t="s">
        <v>2593</v>
      </c>
      <c r="C102" s="57" t="s">
        <v>2594</v>
      </c>
      <c r="D102" s="54" t="s">
        <v>2595</v>
      </c>
      <c r="E102" s="6" t="s">
        <v>189</v>
      </c>
      <c r="F102" s="19">
        <v>140000</v>
      </c>
      <c r="G102" s="24">
        <v>120.44</v>
      </c>
      <c r="H102" s="24">
        <v>0.01</v>
      </c>
      <c r="I102" s="31">
        <v>6.7961267999999997</v>
      </c>
      <c r="J102" s="31"/>
      <c r="K102" s="35"/>
    </row>
    <row r="103" spans="1:11" x14ac:dyDescent="0.35">
      <c r="C103" s="58" t="s">
        <v>175</v>
      </c>
      <c r="D103" s="54"/>
      <c r="E103" s="6"/>
      <c r="F103" s="19"/>
      <c r="G103" s="25">
        <v>120.44</v>
      </c>
      <c r="H103" s="25">
        <v>0.01</v>
      </c>
      <c r="I103" s="31"/>
      <c r="J103" s="31"/>
      <c r="K103" s="35"/>
    </row>
    <row r="104" spans="1:11" x14ac:dyDescent="0.35">
      <c r="C104" s="57"/>
      <c r="D104" s="54"/>
      <c r="E104" s="6"/>
      <c r="F104" s="19"/>
      <c r="G104" s="24"/>
      <c r="H104" s="24"/>
      <c r="I104" s="31"/>
      <c r="J104" s="31"/>
      <c r="K104" s="35"/>
    </row>
    <row r="105" spans="1:11" x14ac:dyDescent="0.35">
      <c r="A105" s="10"/>
      <c r="B105" s="28"/>
      <c r="C105" s="58" t="s">
        <v>18</v>
      </c>
      <c r="D105" s="54"/>
      <c r="E105" s="6"/>
      <c r="F105" s="19"/>
      <c r="G105" s="24"/>
      <c r="H105" s="24"/>
      <c r="I105" s="31"/>
      <c r="J105" s="31"/>
      <c r="K105" s="35"/>
    </row>
    <row r="106" spans="1:11" x14ac:dyDescent="0.35">
      <c r="A106" s="28"/>
      <c r="B106" s="28"/>
      <c r="C106" s="58" t="s">
        <v>19</v>
      </c>
      <c r="D106" s="54"/>
      <c r="E106" s="6"/>
      <c r="F106" s="19"/>
      <c r="G106" s="24" t="s">
        <v>2</v>
      </c>
      <c r="H106" s="24" t="s">
        <v>2</v>
      </c>
      <c r="I106" s="31"/>
      <c r="J106" s="31"/>
      <c r="K106" s="35"/>
    </row>
    <row r="107" spans="1:11" x14ac:dyDescent="0.35">
      <c r="A107" s="28"/>
      <c r="B107" s="28"/>
      <c r="C107" s="58"/>
      <c r="D107" s="54"/>
      <c r="E107" s="6"/>
      <c r="F107" s="19"/>
      <c r="G107" s="24"/>
      <c r="H107" s="24"/>
      <c r="I107" s="31"/>
      <c r="J107" s="31"/>
      <c r="K107" s="35"/>
    </row>
    <row r="108" spans="1:11" x14ac:dyDescent="0.35">
      <c r="C108" s="59" t="s">
        <v>20</v>
      </c>
      <c r="D108" s="54"/>
      <c r="E108" s="6"/>
      <c r="F108" s="19"/>
      <c r="G108" s="24"/>
      <c r="H108" s="24"/>
      <c r="I108" s="31"/>
      <c r="J108" s="31"/>
      <c r="K108" s="35"/>
    </row>
    <row r="109" spans="1:11" x14ac:dyDescent="0.35">
      <c r="B109" s="8" t="s">
        <v>773</v>
      </c>
      <c r="C109" s="57" t="s">
        <v>4943</v>
      </c>
      <c r="D109" s="54" t="s">
        <v>774</v>
      </c>
      <c r="E109" s="6" t="s">
        <v>775</v>
      </c>
      <c r="F109" s="19">
        <v>33444.26</v>
      </c>
      <c r="G109" s="24">
        <v>3668.69</v>
      </c>
      <c r="H109" s="24">
        <v>0.26</v>
      </c>
      <c r="I109" s="31">
        <v>6.52</v>
      </c>
      <c r="J109" s="31"/>
      <c r="K109" s="35"/>
    </row>
    <row r="110" spans="1:11" x14ac:dyDescent="0.35">
      <c r="C110" s="58" t="s">
        <v>175</v>
      </c>
      <c r="D110" s="54"/>
      <c r="E110" s="6"/>
      <c r="F110" s="19"/>
      <c r="G110" s="25">
        <v>3668.69</v>
      </c>
      <c r="H110" s="25">
        <v>0.26</v>
      </c>
      <c r="I110" s="31"/>
      <c r="J110" s="31"/>
      <c r="K110" s="35"/>
    </row>
    <row r="111" spans="1:11" x14ac:dyDescent="0.35">
      <c r="C111" s="57"/>
      <c r="D111" s="54"/>
      <c r="E111" s="6"/>
      <c r="F111" s="19"/>
      <c r="G111" s="24"/>
      <c r="H111" s="24"/>
      <c r="I111" s="31"/>
      <c r="J111" s="31"/>
      <c r="K111" s="35"/>
    </row>
    <row r="112" spans="1:11" x14ac:dyDescent="0.35">
      <c r="C112" s="58" t="s">
        <v>21</v>
      </c>
      <c r="D112" s="54"/>
      <c r="E112" s="6"/>
      <c r="F112" s="19"/>
      <c r="G112" s="24" t="s">
        <v>2</v>
      </c>
      <c r="H112" s="24" t="s">
        <v>2</v>
      </c>
      <c r="I112" s="31"/>
      <c r="J112" s="31"/>
      <c r="K112" s="35"/>
    </row>
    <row r="113" spans="1:54" x14ac:dyDescent="0.35">
      <c r="C113" s="57"/>
      <c r="D113" s="54"/>
      <c r="E113" s="6"/>
      <c r="F113" s="19"/>
      <c r="G113" s="24"/>
      <c r="H113" s="24"/>
      <c r="I113" s="31"/>
      <c r="J113" s="31"/>
      <c r="K113" s="35"/>
    </row>
    <row r="114" spans="1:54" x14ac:dyDescent="0.35">
      <c r="C114" s="58" t="s">
        <v>22</v>
      </c>
      <c r="D114" s="54"/>
      <c r="E114" s="6"/>
      <c r="F114" s="19"/>
      <c r="G114" s="24" t="s">
        <v>2</v>
      </c>
      <c r="H114" s="24" t="s">
        <v>2</v>
      </c>
      <c r="I114" s="31"/>
      <c r="J114" s="31"/>
      <c r="K114" s="35"/>
    </row>
    <row r="115" spans="1:54" x14ac:dyDescent="0.35">
      <c r="C115" s="57"/>
      <c r="D115" s="54"/>
      <c r="E115" s="6"/>
      <c r="F115" s="19"/>
      <c r="G115" s="24"/>
      <c r="H115" s="24"/>
      <c r="I115" s="31"/>
      <c r="J115" s="31"/>
      <c r="K115" s="35"/>
    </row>
    <row r="116" spans="1:54" x14ac:dyDescent="0.35">
      <c r="C116" s="58" t="s">
        <v>23</v>
      </c>
      <c r="D116" s="54"/>
      <c r="E116" s="6"/>
      <c r="F116" s="19"/>
      <c r="G116" s="24" t="s">
        <v>2</v>
      </c>
      <c r="H116" s="24" t="s">
        <v>2</v>
      </c>
      <c r="I116" s="31"/>
      <c r="J116" s="31"/>
      <c r="K116" s="35"/>
    </row>
    <row r="117" spans="1:54" x14ac:dyDescent="0.35">
      <c r="C117" s="57"/>
      <c r="D117" s="54"/>
      <c r="E117" s="6"/>
      <c r="F117" s="19"/>
      <c r="G117" s="24"/>
      <c r="H117" s="24"/>
      <c r="I117" s="31"/>
      <c r="J117" s="31"/>
      <c r="K117" s="35"/>
    </row>
    <row r="118" spans="1:54" x14ac:dyDescent="0.35">
      <c r="C118" s="59" t="s">
        <v>24</v>
      </c>
      <c r="D118" s="54"/>
      <c r="E118" s="6"/>
      <c r="F118" s="19"/>
      <c r="G118" s="24"/>
      <c r="H118" s="24"/>
      <c r="I118" s="31"/>
      <c r="J118" s="31"/>
      <c r="K118" s="35"/>
    </row>
    <row r="119" spans="1:54" x14ac:dyDescent="0.35">
      <c r="B119" s="8" t="s">
        <v>190</v>
      </c>
      <c r="C119" s="57" t="s">
        <v>191</v>
      </c>
      <c r="D119" s="54"/>
      <c r="E119" s="6"/>
      <c r="F119" s="19"/>
      <c r="G119" s="24">
        <v>17955.77</v>
      </c>
      <c r="H119" s="24">
        <v>1.29</v>
      </c>
      <c r="I119" s="31"/>
      <c r="J119" s="31"/>
      <c r="K119" s="35"/>
    </row>
    <row r="120" spans="1:54" x14ac:dyDescent="0.35">
      <c r="C120" s="58" t="s">
        <v>175</v>
      </c>
      <c r="D120" s="54"/>
      <c r="E120" s="6"/>
      <c r="F120" s="19"/>
      <c r="G120" s="25">
        <v>17955.77</v>
      </c>
      <c r="H120" s="25">
        <v>1.29</v>
      </c>
      <c r="I120" s="31"/>
      <c r="J120" s="31"/>
      <c r="K120" s="35"/>
    </row>
    <row r="121" spans="1:54" x14ac:dyDescent="0.35">
      <c r="C121" s="57"/>
      <c r="D121" s="54"/>
      <c r="E121" s="6"/>
      <c r="F121" s="19"/>
      <c r="G121" s="24"/>
      <c r="H121" s="24"/>
      <c r="I121" s="31"/>
      <c r="J121" s="31"/>
      <c r="K121" s="35"/>
    </row>
    <row r="122" spans="1:54" x14ac:dyDescent="0.35">
      <c r="A122" s="10"/>
      <c r="B122" s="28"/>
      <c r="C122" s="58" t="s">
        <v>25</v>
      </c>
      <c r="D122" s="54"/>
      <c r="E122" s="6"/>
      <c r="F122" s="19"/>
      <c r="G122" s="24"/>
      <c r="H122" s="24"/>
      <c r="I122" s="31"/>
      <c r="J122" s="31"/>
      <c r="K122" s="35"/>
    </row>
    <row r="123" spans="1:54" s="2" customFormat="1" ht="13.5" x14ac:dyDescent="0.35">
      <c r="A123" s="28"/>
      <c r="B123" s="28"/>
      <c r="C123" s="57" t="s">
        <v>4926</v>
      </c>
      <c r="D123" s="54"/>
      <c r="E123" s="6"/>
      <c r="F123" s="19"/>
      <c r="G123" s="24" t="s">
        <v>2</v>
      </c>
      <c r="H123" s="24" t="s">
        <v>2</v>
      </c>
      <c r="I123" s="31"/>
      <c r="J123" s="31"/>
      <c r="K123" s="35"/>
      <c r="L123" s="3"/>
      <c r="AI123" s="3"/>
      <c r="AV123" s="3"/>
      <c r="AX123" s="3"/>
      <c r="BB123" s="3"/>
    </row>
    <row r="124" spans="1:54" x14ac:dyDescent="0.35">
      <c r="B124" s="8"/>
      <c r="C124" s="57" t="s">
        <v>192</v>
      </c>
      <c r="D124" s="54"/>
      <c r="E124" s="6"/>
      <c r="F124" s="19"/>
      <c r="G124" s="24">
        <v>35520.629999999997</v>
      </c>
      <c r="H124" s="24">
        <v>2.59</v>
      </c>
      <c r="I124" s="31"/>
      <c r="J124" s="31"/>
      <c r="K124" s="35"/>
    </row>
    <row r="125" spans="1:54" x14ac:dyDescent="0.35">
      <c r="C125" s="58" t="s">
        <v>175</v>
      </c>
      <c r="D125" s="54"/>
      <c r="E125" s="6"/>
      <c r="F125" s="19"/>
      <c r="G125" s="25">
        <v>35520.629999999997</v>
      </c>
      <c r="H125" s="25">
        <v>2.59</v>
      </c>
      <c r="I125" s="31"/>
      <c r="J125" s="31"/>
      <c r="K125" s="35"/>
    </row>
    <row r="126" spans="1:54" x14ac:dyDescent="0.35">
      <c r="C126" s="57"/>
      <c r="D126" s="54"/>
      <c r="E126" s="6"/>
      <c r="F126" s="19"/>
      <c r="G126" s="24"/>
      <c r="H126" s="24"/>
      <c r="I126" s="31"/>
      <c r="J126" s="31"/>
      <c r="K126" s="35"/>
    </row>
    <row r="127" spans="1:54" x14ac:dyDescent="0.35">
      <c r="C127" s="60" t="s">
        <v>193</v>
      </c>
      <c r="D127" s="55"/>
      <c r="E127" s="5"/>
      <c r="F127" s="20"/>
      <c r="G127" s="26">
        <v>1390529.37</v>
      </c>
      <c r="H127" s="26">
        <v>100.00000000000001</v>
      </c>
      <c r="I127" s="32"/>
      <c r="J127" s="32"/>
      <c r="K127" s="36"/>
    </row>
    <row r="130" spans="3:11" x14ac:dyDescent="0.35">
      <c r="C130" s="1" t="s">
        <v>194</v>
      </c>
    </row>
    <row r="131" spans="3:11" x14ac:dyDescent="0.35">
      <c r="C131" s="37" t="s">
        <v>195</v>
      </c>
      <c r="D131" s="37"/>
      <c r="E131" s="37"/>
      <c r="F131" s="37"/>
      <c r="G131" s="37"/>
      <c r="H131" s="37"/>
      <c r="I131" s="37"/>
      <c r="J131" s="37"/>
      <c r="K131" s="37"/>
    </row>
    <row r="132" spans="3:11" x14ac:dyDescent="0.35">
      <c r="C132" s="2" t="s">
        <v>196</v>
      </c>
    </row>
    <row r="133" spans="3:11" x14ac:dyDescent="0.35">
      <c r="C133" s="2" t="s">
        <v>197</v>
      </c>
    </row>
    <row r="134" spans="3:11" ht="30" customHeight="1" x14ac:dyDescent="0.35">
      <c r="C134" s="89" t="s">
        <v>198</v>
      </c>
      <c r="D134" s="90"/>
      <c r="E134" s="90"/>
      <c r="F134" s="90"/>
      <c r="G134" s="90"/>
      <c r="H134" s="90"/>
      <c r="I134" s="90"/>
      <c r="J134" s="90"/>
      <c r="K134" s="90"/>
    </row>
    <row r="135" spans="3:11" x14ac:dyDescent="0.35">
      <c r="C135" s="2" t="s">
        <v>199</v>
      </c>
    </row>
    <row r="137" spans="3:11" x14ac:dyDescent="0.35">
      <c r="C137" s="86" t="s">
        <v>5013</v>
      </c>
      <c r="E137" s="86" t="s">
        <v>5014</v>
      </c>
      <c r="F137" s="87"/>
    </row>
    <row r="138" spans="3:11" x14ac:dyDescent="0.35">
      <c r="E138" s="2" t="s">
        <v>5042</v>
      </c>
    </row>
  </sheetData>
  <mergeCells count="1">
    <mergeCell ref="C134:K134"/>
  </mergeCells>
  <hyperlinks>
    <hyperlink ref="J2" location="'Index'!A1" display="'Index'!A1" xr:uid="{6CD5DA43-97A0-4F78-ADA9-58627A8E1F76}"/>
  </hyperlinks>
  <pageMargins left="0.7" right="0.7" top="0.75" bottom="0.75" header="0.3" footer="0.3"/>
  <pageSetup orientation="portrait" horizont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D317-9B44-41BD-8E0B-EC80D9662844}">
  <sheetPr codeName="Sheet132"/>
  <dimension ref="A1:IV74"/>
  <sheetViews>
    <sheetView showGridLines="0" zoomScale="90" zoomScaleNormal="90" workbookViewId="0">
      <pane ySplit="6" topLeftCell="A5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2596</v>
      </c>
      <c r="J2" s="38" t="s">
        <v>4693</v>
      </c>
    </row>
    <row r="3" spans="1:54" ht="16" x14ac:dyDescent="0.4">
      <c r="C3" s="1" t="s">
        <v>28</v>
      </c>
      <c r="D3" s="21" t="s">
        <v>2110</v>
      </c>
      <c r="F3" s="79" t="s">
        <v>4954</v>
      </c>
      <c r="G3" s="13" t="s">
        <v>4608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3:11" x14ac:dyDescent="0.35">
      <c r="C17" s="57"/>
      <c r="D17" s="54"/>
      <c r="E17" s="6"/>
      <c r="F17" s="19"/>
      <c r="G17" s="24"/>
      <c r="H17" s="24"/>
      <c r="I17" s="31"/>
      <c r="J17" s="31"/>
      <c r="K17" s="35"/>
    </row>
    <row r="18" spans="3:11" x14ac:dyDescent="0.35">
      <c r="C18" s="58" t="s">
        <v>6</v>
      </c>
      <c r="D18" s="54"/>
      <c r="E18" s="6"/>
      <c r="F18" s="19"/>
      <c r="G18" s="24" t="s">
        <v>2</v>
      </c>
      <c r="H18" s="24" t="s">
        <v>2</v>
      </c>
      <c r="I18" s="31"/>
      <c r="J18" s="31"/>
      <c r="K18" s="35"/>
    </row>
    <row r="19" spans="3:11" x14ac:dyDescent="0.35">
      <c r="C19" s="57"/>
      <c r="D19" s="54"/>
      <c r="E19" s="6"/>
      <c r="F19" s="19"/>
      <c r="G19" s="24"/>
      <c r="H19" s="24"/>
      <c r="I19" s="31"/>
      <c r="J19" s="31"/>
      <c r="K19" s="35"/>
    </row>
    <row r="20" spans="3:11" x14ac:dyDescent="0.35">
      <c r="C20" s="58" t="s">
        <v>7</v>
      </c>
      <c r="D20" s="54"/>
      <c r="E20" s="6"/>
      <c r="F20" s="19"/>
      <c r="G20" s="24" t="s">
        <v>2</v>
      </c>
      <c r="H20" s="24" t="s">
        <v>2</v>
      </c>
      <c r="I20" s="31"/>
      <c r="J20" s="31"/>
      <c r="K20" s="35"/>
    </row>
    <row r="21" spans="3:11" x14ac:dyDescent="0.35">
      <c r="C21" s="57"/>
      <c r="D21" s="54"/>
      <c r="E21" s="6"/>
      <c r="F21" s="19"/>
      <c r="G21" s="24"/>
      <c r="H21" s="24"/>
      <c r="I21" s="31"/>
      <c r="J21" s="31"/>
      <c r="K21" s="35"/>
    </row>
    <row r="22" spans="3:11" x14ac:dyDescent="0.35">
      <c r="C22" s="58" t="s">
        <v>8</v>
      </c>
      <c r="D22" s="54"/>
      <c r="E22" s="6"/>
      <c r="F22" s="19"/>
      <c r="G22" s="24" t="s">
        <v>2</v>
      </c>
      <c r="H22" s="24" t="s">
        <v>2</v>
      </c>
      <c r="I22" s="31"/>
      <c r="J22" s="31"/>
      <c r="K22" s="35"/>
    </row>
    <row r="23" spans="3:11" x14ac:dyDescent="0.35">
      <c r="C23" s="57"/>
      <c r="D23" s="54"/>
      <c r="E23" s="6"/>
      <c r="F23" s="19"/>
      <c r="G23" s="24"/>
      <c r="H23" s="24"/>
      <c r="I23" s="31"/>
      <c r="J23" s="31"/>
      <c r="K23" s="35"/>
    </row>
    <row r="24" spans="3:11" x14ac:dyDescent="0.35">
      <c r="C24" s="58" t="s">
        <v>9</v>
      </c>
      <c r="D24" s="54"/>
      <c r="E24" s="6"/>
      <c r="F24" s="19"/>
      <c r="G24" s="24" t="s">
        <v>2</v>
      </c>
      <c r="H24" s="24" t="s">
        <v>2</v>
      </c>
      <c r="I24" s="31"/>
      <c r="J24" s="31"/>
      <c r="K24" s="35"/>
    </row>
    <row r="25" spans="3:11" x14ac:dyDescent="0.35">
      <c r="C25" s="57"/>
      <c r="D25" s="54"/>
      <c r="E25" s="6"/>
      <c r="F25" s="19"/>
      <c r="G25" s="24"/>
      <c r="H25" s="24"/>
      <c r="I25" s="31"/>
      <c r="J25" s="31"/>
      <c r="K25" s="35"/>
    </row>
    <row r="26" spans="3:11" x14ac:dyDescent="0.35">
      <c r="C26" s="58" t="s">
        <v>10</v>
      </c>
      <c r="D26" s="54"/>
      <c r="E26" s="6"/>
      <c r="F26" s="19"/>
      <c r="G26" s="24" t="s">
        <v>2</v>
      </c>
      <c r="H26" s="24" t="s">
        <v>2</v>
      </c>
      <c r="I26" s="31"/>
      <c r="J26" s="31"/>
      <c r="K26" s="35"/>
    </row>
    <row r="27" spans="3:11" x14ac:dyDescent="0.35">
      <c r="C27" s="57"/>
      <c r="D27" s="54"/>
      <c r="E27" s="6"/>
      <c r="F27" s="19"/>
      <c r="G27" s="24"/>
      <c r="H27" s="24"/>
      <c r="I27" s="31"/>
      <c r="J27" s="31"/>
      <c r="K27" s="35"/>
    </row>
    <row r="28" spans="3:11" x14ac:dyDescent="0.35">
      <c r="C28" s="58" t="s">
        <v>11</v>
      </c>
      <c r="D28" s="54"/>
      <c r="E28" s="6"/>
      <c r="F28" s="19"/>
      <c r="G28" s="24"/>
      <c r="H28" s="24"/>
      <c r="I28" s="31"/>
      <c r="J28" s="31"/>
      <c r="K28" s="35"/>
    </row>
    <row r="29" spans="3:11" x14ac:dyDescent="0.35">
      <c r="C29" s="57"/>
      <c r="D29" s="54"/>
      <c r="E29" s="6"/>
      <c r="F29" s="19"/>
      <c r="G29" s="24"/>
      <c r="H29" s="24"/>
      <c r="I29" s="31"/>
      <c r="J29" s="31"/>
      <c r="K29" s="35"/>
    </row>
    <row r="30" spans="3:11" x14ac:dyDescent="0.35">
      <c r="C30" s="58" t="s">
        <v>13</v>
      </c>
      <c r="D30" s="54"/>
      <c r="E30" s="6"/>
      <c r="F30" s="19"/>
      <c r="G30" s="24" t="s">
        <v>2</v>
      </c>
      <c r="H30" s="24" t="s">
        <v>2</v>
      </c>
      <c r="I30" s="31"/>
      <c r="J30" s="31"/>
      <c r="K30" s="35"/>
    </row>
    <row r="31" spans="3:11" x14ac:dyDescent="0.35">
      <c r="C31" s="57"/>
      <c r="D31" s="54"/>
      <c r="E31" s="6"/>
      <c r="F31" s="19"/>
      <c r="G31" s="24"/>
      <c r="H31" s="24"/>
      <c r="I31" s="31"/>
      <c r="J31" s="31"/>
      <c r="K31" s="35"/>
    </row>
    <row r="32" spans="3:11" x14ac:dyDescent="0.35">
      <c r="C32" s="58" t="s">
        <v>14</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15</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16</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17</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A40" s="10"/>
      <c r="B40" s="28"/>
      <c r="C40" s="58" t="s">
        <v>18</v>
      </c>
      <c r="D40" s="54"/>
      <c r="E40" s="6"/>
      <c r="F40" s="19"/>
      <c r="G40" s="24"/>
      <c r="H40" s="24"/>
      <c r="I40" s="31"/>
      <c r="J40" s="31"/>
      <c r="K40" s="35"/>
    </row>
    <row r="41" spans="1:11" x14ac:dyDescent="0.35">
      <c r="A41" s="28"/>
      <c r="B41" s="28"/>
      <c r="C41" s="58" t="s">
        <v>19</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20</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C45" s="59" t="s">
        <v>21</v>
      </c>
      <c r="D45" s="54"/>
      <c r="E45" s="6"/>
      <c r="F45" s="19"/>
      <c r="G45" s="24"/>
      <c r="H45" s="24"/>
      <c r="I45" s="31"/>
      <c r="J45" s="31"/>
      <c r="K45" s="35"/>
    </row>
    <row r="46" spans="1:11" x14ac:dyDescent="0.35">
      <c r="B46" s="8" t="s">
        <v>2597</v>
      </c>
      <c r="C46" s="57" t="s">
        <v>2598</v>
      </c>
      <c r="D46" s="54" t="s">
        <v>2599</v>
      </c>
      <c r="E46" s="6" t="s">
        <v>2598</v>
      </c>
      <c r="F46" s="19">
        <v>8169</v>
      </c>
      <c r="G46" s="24">
        <v>692641.34</v>
      </c>
      <c r="H46" s="24">
        <v>98.44</v>
      </c>
      <c r="I46" s="31"/>
      <c r="J46" s="31"/>
      <c r="K46" s="35"/>
    </row>
    <row r="47" spans="1:11" x14ac:dyDescent="0.35">
      <c r="C47" s="58" t="s">
        <v>175</v>
      </c>
      <c r="D47" s="54"/>
      <c r="E47" s="6"/>
      <c r="F47" s="19"/>
      <c r="G47" s="25">
        <v>692641.34</v>
      </c>
      <c r="H47" s="25">
        <v>98.44</v>
      </c>
      <c r="I47" s="31"/>
      <c r="J47" s="31"/>
      <c r="K47" s="35"/>
    </row>
    <row r="48" spans="1:11" x14ac:dyDescent="0.35">
      <c r="C48" s="57"/>
      <c r="D48" s="54"/>
      <c r="E48" s="6"/>
      <c r="F48" s="19"/>
      <c r="G48" s="24"/>
      <c r="H48" s="24"/>
      <c r="I48" s="31"/>
      <c r="J48" s="31"/>
      <c r="K48" s="35"/>
    </row>
    <row r="49" spans="1:54" x14ac:dyDescent="0.35">
      <c r="C49" s="58" t="s">
        <v>22</v>
      </c>
      <c r="D49" s="54"/>
      <c r="E49" s="6"/>
      <c r="F49" s="19"/>
      <c r="G49" s="24" t="s">
        <v>2</v>
      </c>
      <c r="H49" s="24" t="s">
        <v>2</v>
      </c>
      <c r="I49" s="31"/>
      <c r="J49" s="31"/>
      <c r="K49" s="35"/>
    </row>
    <row r="50" spans="1:54" x14ac:dyDescent="0.35">
      <c r="C50" s="57"/>
      <c r="D50" s="54"/>
      <c r="E50" s="6"/>
      <c r="F50" s="19"/>
      <c r="G50" s="24"/>
      <c r="H50" s="24"/>
      <c r="I50" s="31"/>
      <c r="J50" s="31"/>
      <c r="K50" s="35"/>
    </row>
    <row r="51" spans="1:54" x14ac:dyDescent="0.35">
      <c r="C51" s="58" t="s">
        <v>23</v>
      </c>
      <c r="D51" s="54"/>
      <c r="E51" s="6"/>
      <c r="F51" s="19"/>
      <c r="G51" s="24" t="s">
        <v>2</v>
      </c>
      <c r="H51" s="24" t="s">
        <v>2</v>
      </c>
      <c r="I51" s="31"/>
      <c r="J51" s="31"/>
      <c r="K51" s="35"/>
    </row>
    <row r="52" spans="1:54" x14ac:dyDescent="0.35">
      <c r="C52" s="57"/>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18.13</v>
      </c>
      <c r="H54" s="24" t="s">
        <v>4927</v>
      </c>
      <c r="I54" s="31"/>
      <c r="J54" s="31"/>
      <c r="K54" s="35"/>
    </row>
    <row r="55" spans="1:54" x14ac:dyDescent="0.35">
      <c r="C55" s="58" t="s">
        <v>175</v>
      </c>
      <c r="D55" s="54"/>
      <c r="E55" s="6"/>
      <c r="F55" s="19"/>
      <c r="G55" s="25">
        <v>18.13</v>
      </c>
      <c r="H55" s="25" t="s">
        <v>4927</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10931.27</v>
      </c>
      <c r="H59" s="24">
        <v>1.56</v>
      </c>
      <c r="I59" s="31"/>
      <c r="J59" s="31"/>
      <c r="K59" s="35"/>
    </row>
    <row r="60" spans="1:54" x14ac:dyDescent="0.35">
      <c r="C60" s="58" t="s">
        <v>175</v>
      </c>
      <c r="D60" s="54"/>
      <c r="E60" s="6"/>
      <c r="F60" s="19"/>
      <c r="G60" s="25">
        <v>10931.27</v>
      </c>
      <c r="H60" s="25">
        <v>1.56</v>
      </c>
      <c r="I60" s="31"/>
      <c r="J60" s="31"/>
      <c r="K60" s="35"/>
    </row>
    <row r="61" spans="1:54" x14ac:dyDescent="0.35">
      <c r="C61" s="57"/>
      <c r="D61" s="54"/>
      <c r="E61" s="6"/>
      <c r="F61" s="19"/>
      <c r="G61" s="24"/>
      <c r="H61" s="24"/>
      <c r="I61" s="31"/>
      <c r="J61" s="31"/>
      <c r="K61" s="35"/>
    </row>
    <row r="62" spans="1:54" x14ac:dyDescent="0.35">
      <c r="C62" s="60" t="s">
        <v>193</v>
      </c>
      <c r="D62" s="55"/>
      <c r="E62" s="5"/>
      <c r="F62" s="20"/>
      <c r="G62" s="26">
        <v>703590.74</v>
      </c>
      <c r="H62" s="26">
        <v>100</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1" spans="3:11" x14ac:dyDescent="0.35">
      <c r="C71" s="2" t="s">
        <v>4936</v>
      </c>
    </row>
    <row r="73" spans="3:11" x14ac:dyDescent="0.35">
      <c r="C73" s="86" t="s">
        <v>5013</v>
      </c>
      <c r="E73" s="86" t="s">
        <v>5014</v>
      </c>
      <c r="F73" s="87"/>
    </row>
    <row r="74" spans="3:11" x14ac:dyDescent="0.35">
      <c r="E74" s="2" t="s">
        <v>5043</v>
      </c>
    </row>
  </sheetData>
  <mergeCells count="1">
    <mergeCell ref="C69:K69"/>
  </mergeCells>
  <hyperlinks>
    <hyperlink ref="J2" location="'Index'!A1" display="'Index'!A1" xr:uid="{6E5B5C68-33D9-4CF4-8D92-E0FF35362A3A}"/>
  </hyperlinks>
  <pageMargins left="0.7" right="0.7" top="0.75" bottom="0.75" header="0.3" footer="0.3"/>
  <pageSetup orientation="portrait" horizontalDpi="4294967293"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E4F7-17EB-44EF-87FC-AD03D6CD4E5F}">
  <sheetPr codeName="Sheet133"/>
  <dimension ref="A1:IV97"/>
  <sheetViews>
    <sheetView showGridLines="0" zoomScale="90" zoomScaleNormal="90" workbookViewId="0">
      <pane ySplit="6" topLeftCell="A7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2600</v>
      </c>
      <c r="J2" s="38" t="s">
        <v>4693</v>
      </c>
    </row>
    <row r="3" spans="1:54" ht="16" x14ac:dyDescent="0.4">
      <c r="C3" s="1" t="s">
        <v>28</v>
      </c>
      <c r="D3" s="21" t="s">
        <v>2601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76</v>
      </c>
      <c r="C10" s="57" t="s">
        <v>77</v>
      </c>
      <c r="D10" s="54" t="s">
        <v>78</v>
      </c>
      <c r="E10" s="6" t="s">
        <v>43</v>
      </c>
      <c r="F10" s="19">
        <v>8577500</v>
      </c>
      <c r="G10" s="24">
        <v>59081.82</v>
      </c>
      <c r="H10" s="24">
        <v>14.24</v>
      </c>
      <c r="I10" s="31"/>
      <c r="J10" s="31"/>
      <c r="K10" s="35"/>
    </row>
    <row r="11" spans="1:54" x14ac:dyDescent="0.35">
      <c r="B11" s="8" t="s">
        <v>402</v>
      </c>
      <c r="C11" s="57" t="s">
        <v>403</v>
      </c>
      <c r="D11" s="54" t="s">
        <v>404</v>
      </c>
      <c r="E11" s="6" t="s">
        <v>341</v>
      </c>
      <c r="F11" s="19">
        <v>24350000</v>
      </c>
      <c r="G11" s="24">
        <v>37995.74</v>
      </c>
      <c r="H11" s="24">
        <v>9.16</v>
      </c>
      <c r="I11" s="31"/>
      <c r="J11" s="31"/>
      <c r="K11" s="35"/>
    </row>
    <row r="12" spans="1:54" x14ac:dyDescent="0.35">
      <c r="B12" s="8" t="s">
        <v>116</v>
      </c>
      <c r="C12" s="57" t="s">
        <v>117</v>
      </c>
      <c r="D12" s="54" t="s">
        <v>118</v>
      </c>
      <c r="E12" s="6" t="s">
        <v>119</v>
      </c>
      <c r="F12" s="19">
        <v>15135554</v>
      </c>
      <c r="G12" s="24">
        <v>37967.54</v>
      </c>
      <c r="H12" s="24">
        <v>9.15</v>
      </c>
      <c r="I12" s="31"/>
      <c r="J12" s="31"/>
      <c r="K12" s="35"/>
    </row>
    <row r="13" spans="1:54" x14ac:dyDescent="0.35">
      <c r="B13" s="8" t="s">
        <v>1053</v>
      </c>
      <c r="C13" s="57" t="s">
        <v>1054</v>
      </c>
      <c r="D13" s="54" t="s">
        <v>1055</v>
      </c>
      <c r="E13" s="6" t="s">
        <v>1056</v>
      </c>
      <c r="F13" s="19">
        <v>13575000</v>
      </c>
      <c r="G13" s="24">
        <v>33428.44</v>
      </c>
      <c r="H13" s="24">
        <v>8.06</v>
      </c>
      <c r="I13" s="31"/>
      <c r="J13" s="31"/>
      <c r="K13" s="35"/>
    </row>
    <row r="14" spans="1:54" x14ac:dyDescent="0.35">
      <c r="B14" s="8" t="s">
        <v>415</v>
      </c>
      <c r="C14" s="57" t="s">
        <v>416</v>
      </c>
      <c r="D14" s="54" t="s">
        <v>417</v>
      </c>
      <c r="E14" s="6" t="s">
        <v>75</v>
      </c>
      <c r="F14" s="19">
        <v>9700000</v>
      </c>
      <c r="G14" s="24">
        <v>23018.1</v>
      </c>
      <c r="H14" s="24">
        <v>5.55</v>
      </c>
      <c r="I14" s="31"/>
      <c r="J14" s="31"/>
      <c r="K14" s="35"/>
    </row>
    <row r="15" spans="1:54" x14ac:dyDescent="0.35">
      <c r="B15" s="8" t="s">
        <v>966</v>
      </c>
      <c r="C15" s="57" t="s">
        <v>967</v>
      </c>
      <c r="D15" s="54" t="s">
        <v>968</v>
      </c>
      <c r="E15" s="6" t="s">
        <v>969</v>
      </c>
      <c r="F15" s="19">
        <v>27900000</v>
      </c>
      <c r="G15" s="24">
        <v>17431.919999999998</v>
      </c>
      <c r="H15" s="24">
        <v>4.2</v>
      </c>
      <c r="I15" s="31"/>
      <c r="J15" s="31"/>
      <c r="K15" s="35"/>
    </row>
    <row r="16" spans="1:54" x14ac:dyDescent="0.35">
      <c r="B16" s="8" t="s">
        <v>546</v>
      </c>
      <c r="C16" s="57" t="s">
        <v>547</v>
      </c>
      <c r="D16" s="54" t="s">
        <v>548</v>
      </c>
      <c r="E16" s="6" t="s">
        <v>119</v>
      </c>
      <c r="F16" s="19">
        <v>5443244</v>
      </c>
      <c r="G16" s="24">
        <v>16952.98</v>
      </c>
      <c r="H16" s="24">
        <v>4.09</v>
      </c>
      <c r="I16" s="31"/>
      <c r="J16" s="31"/>
      <c r="K16" s="35"/>
    </row>
    <row r="17" spans="2:11" x14ac:dyDescent="0.35">
      <c r="B17" s="8" t="s">
        <v>2142</v>
      </c>
      <c r="C17" s="57" t="s">
        <v>1391</v>
      </c>
      <c r="D17" s="54" t="s">
        <v>2143</v>
      </c>
      <c r="E17" s="6" t="s">
        <v>43</v>
      </c>
      <c r="F17" s="19">
        <v>7800000</v>
      </c>
      <c r="G17" s="24">
        <v>15371.46</v>
      </c>
      <c r="H17" s="24">
        <v>3.7</v>
      </c>
      <c r="I17" s="31"/>
      <c r="J17" s="31"/>
      <c r="K17" s="35"/>
    </row>
    <row r="18" spans="2:11" x14ac:dyDescent="0.35">
      <c r="B18" s="8" t="s">
        <v>2602</v>
      </c>
      <c r="C18" s="57" t="s">
        <v>2603</v>
      </c>
      <c r="D18" s="54" t="s">
        <v>2604</v>
      </c>
      <c r="E18" s="6" t="s">
        <v>86</v>
      </c>
      <c r="F18" s="19">
        <v>4150000</v>
      </c>
      <c r="G18" s="24">
        <v>15309.35</v>
      </c>
      <c r="H18" s="24">
        <v>3.69</v>
      </c>
      <c r="I18" s="31"/>
      <c r="J18" s="31"/>
      <c r="K18" s="35"/>
    </row>
    <row r="19" spans="2:11" x14ac:dyDescent="0.35">
      <c r="B19" s="8" t="s">
        <v>2605</v>
      </c>
      <c r="C19" s="57" t="s">
        <v>2606</v>
      </c>
      <c r="D19" s="54" t="s">
        <v>2607</v>
      </c>
      <c r="E19" s="6" t="s">
        <v>82</v>
      </c>
      <c r="F19" s="19">
        <v>1650000</v>
      </c>
      <c r="G19" s="24">
        <v>13840.2</v>
      </c>
      <c r="H19" s="24">
        <v>3.34</v>
      </c>
      <c r="I19" s="31"/>
      <c r="J19" s="31"/>
      <c r="K19" s="35"/>
    </row>
    <row r="20" spans="2:11" x14ac:dyDescent="0.35">
      <c r="B20" s="8" t="s">
        <v>2014</v>
      </c>
      <c r="C20" s="57" t="s">
        <v>2015</v>
      </c>
      <c r="D20" s="54" t="s">
        <v>2016</v>
      </c>
      <c r="E20" s="6" t="s">
        <v>408</v>
      </c>
      <c r="F20" s="19">
        <v>3850000</v>
      </c>
      <c r="G20" s="24">
        <v>13193.95</v>
      </c>
      <c r="H20" s="24">
        <v>3.18</v>
      </c>
      <c r="I20" s="31"/>
      <c r="J20" s="31"/>
      <c r="K20" s="35"/>
    </row>
    <row r="21" spans="2:11" x14ac:dyDescent="0.35">
      <c r="B21" s="8" t="s">
        <v>418</v>
      </c>
      <c r="C21" s="57" t="s">
        <v>419</v>
      </c>
      <c r="D21" s="54" t="s">
        <v>420</v>
      </c>
      <c r="E21" s="6" t="s">
        <v>341</v>
      </c>
      <c r="F21" s="19">
        <v>4100000</v>
      </c>
      <c r="G21" s="24">
        <v>11615.3</v>
      </c>
      <c r="H21" s="24">
        <v>2.8</v>
      </c>
      <c r="I21" s="31"/>
      <c r="J21" s="31"/>
      <c r="K21" s="35"/>
    </row>
    <row r="22" spans="2:11" x14ac:dyDescent="0.35">
      <c r="B22" s="8" t="s">
        <v>1060</v>
      </c>
      <c r="C22" s="57" t="s">
        <v>1061</v>
      </c>
      <c r="D22" s="54" t="s">
        <v>1062</v>
      </c>
      <c r="E22" s="6" t="s">
        <v>1063</v>
      </c>
      <c r="F22" s="19">
        <v>2750000</v>
      </c>
      <c r="G22" s="24">
        <v>10157.129999999999</v>
      </c>
      <c r="H22" s="24">
        <v>2.4500000000000002</v>
      </c>
      <c r="I22" s="31"/>
      <c r="J22" s="31"/>
      <c r="K22" s="35"/>
    </row>
    <row r="23" spans="2:11" x14ac:dyDescent="0.35">
      <c r="B23" s="8" t="s">
        <v>440</v>
      </c>
      <c r="C23" s="57" t="s">
        <v>441</v>
      </c>
      <c r="D23" s="54" t="s">
        <v>442</v>
      </c>
      <c r="E23" s="6" t="s">
        <v>86</v>
      </c>
      <c r="F23" s="19">
        <v>1310000</v>
      </c>
      <c r="G23" s="24">
        <v>9700.5499999999993</v>
      </c>
      <c r="H23" s="24">
        <v>2.34</v>
      </c>
      <c r="I23" s="31"/>
      <c r="J23" s="31"/>
      <c r="K23" s="35"/>
    </row>
    <row r="24" spans="2:11" x14ac:dyDescent="0.35">
      <c r="B24" s="8" t="s">
        <v>237</v>
      </c>
      <c r="C24" s="57" t="s">
        <v>238</v>
      </c>
      <c r="D24" s="54" t="s">
        <v>239</v>
      </c>
      <c r="E24" s="6" t="s">
        <v>104</v>
      </c>
      <c r="F24" s="19">
        <v>5000000</v>
      </c>
      <c r="G24" s="24">
        <v>8880</v>
      </c>
      <c r="H24" s="24">
        <v>2.14</v>
      </c>
      <c r="I24" s="31"/>
      <c r="J24" s="31"/>
      <c r="K24" s="35"/>
    </row>
    <row r="25" spans="2:11" x14ac:dyDescent="0.35">
      <c r="B25" s="8" t="s">
        <v>1067</v>
      </c>
      <c r="C25" s="57" t="s">
        <v>1068</v>
      </c>
      <c r="D25" s="54" t="s">
        <v>1069</v>
      </c>
      <c r="E25" s="6" t="s">
        <v>86</v>
      </c>
      <c r="F25" s="19">
        <v>590000</v>
      </c>
      <c r="G25" s="24">
        <v>8439.9500000000007</v>
      </c>
      <c r="H25" s="24">
        <v>2.0299999999999998</v>
      </c>
      <c r="I25" s="31"/>
      <c r="J25" s="31"/>
      <c r="K25" s="35"/>
    </row>
    <row r="26" spans="2:11" x14ac:dyDescent="0.35">
      <c r="B26" s="8" t="s">
        <v>2251</v>
      </c>
      <c r="C26" s="57" t="s">
        <v>1373</v>
      </c>
      <c r="D26" s="54" t="s">
        <v>2252</v>
      </c>
      <c r="E26" s="6" t="s">
        <v>43</v>
      </c>
      <c r="F26" s="19">
        <v>1527235</v>
      </c>
      <c r="G26" s="24">
        <v>7801.12</v>
      </c>
      <c r="H26" s="24">
        <v>1.88</v>
      </c>
      <c r="I26" s="31"/>
      <c r="J26" s="31"/>
      <c r="K26" s="35"/>
    </row>
    <row r="27" spans="2:11" x14ac:dyDescent="0.35">
      <c r="B27" s="8" t="s">
        <v>405</v>
      </c>
      <c r="C27" s="57" t="s">
        <v>406</v>
      </c>
      <c r="D27" s="54" t="s">
        <v>407</v>
      </c>
      <c r="E27" s="6" t="s">
        <v>408</v>
      </c>
      <c r="F27" s="19">
        <v>3455000</v>
      </c>
      <c r="G27" s="24">
        <v>7782.39</v>
      </c>
      <c r="H27" s="24">
        <v>1.88</v>
      </c>
      <c r="I27" s="31"/>
      <c r="J27" s="31"/>
      <c r="K27" s="35"/>
    </row>
    <row r="28" spans="2:11" x14ac:dyDescent="0.35">
      <c r="B28" s="8" t="s">
        <v>2051</v>
      </c>
      <c r="C28" s="57" t="s">
        <v>637</v>
      </c>
      <c r="D28" s="54" t="s">
        <v>2052</v>
      </c>
      <c r="E28" s="6" t="s">
        <v>82</v>
      </c>
      <c r="F28" s="19">
        <v>2125000</v>
      </c>
      <c r="G28" s="24">
        <v>7656.38</v>
      </c>
      <c r="H28" s="24">
        <v>1.85</v>
      </c>
      <c r="I28" s="31"/>
      <c r="J28" s="31"/>
      <c r="K28" s="35"/>
    </row>
    <row r="29" spans="2:11" x14ac:dyDescent="0.35">
      <c r="B29" s="8" t="s">
        <v>338</v>
      </c>
      <c r="C29" s="57" t="s">
        <v>339</v>
      </c>
      <c r="D29" s="54" t="s">
        <v>340</v>
      </c>
      <c r="E29" s="6" t="s">
        <v>341</v>
      </c>
      <c r="F29" s="19">
        <v>2650000</v>
      </c>
      <c r="G29" s="24">
        <v>7214.63</v>
      </c>
      <c r="H29" s="24">
        <v>1.74</v>
      </c>
      <c r="I29" s="31"/>
      <c r="J29" s="31"/>
      <c r="K29" s="35"/>
    </row>
    <row r="30" spans="2:11" x14ac:dyDescent="0.35">
      <c r="B30" s="8" t="s">
        <v>332</v>
      </c>
      <c r="C30" s="57" t="s">
        <v>333</v>
      </c>
      <c r="D30" s="54" t="s">
        <v>334</v>
      </c>
      <c r="E30" s="6" t="s">
        <v>43</v>
      </c>
      <c r="F30" s="19">
        <v>7500000</v>
      </c>
      <c r="G30" s="24">
        <v>7137</v>
      </c>
      <c r="H30" s="24">
        <v>1.72</v>
      </c>
      <c r="I30" s="31"/>
      <c r="J30" s="31"/>
      <c r="K30" s="35"/>
    </row>
    <row r="31" spans="2:11" x14ac:dyDescent="0.35">
      <c r="B31" s="8" t="s">
        <v>2130</v>
      </c>
      <c r="C31" s="57" t="s">
        <v>2131</v>
      </c>
      <c r="D31" s="54" t="s">
        <v>2132</v>
      </c>
      <c r="E31" s="6" t="s">
        <v>1056</v>
      </c>
      <c r="F31" s="19">
        <v>196000</v>
      </c>
      <c r="G31" s="24">
        <v>6052.87</v>
      </c>
      <c r="H31" s="24">
        <v>1.46</v>
      </c>
      <c r="I31" s="31"/>
      <c r="J31" s="31"/>
      <c r="K31" s="35"/>
    </row>
    <row r="32" spans="2:11" x14ac:dyDescent="0.35">
      <c r="B32" s="8" t="s">
        <v>963</v>
      </c>
      <c r="C32" s="57" t="s">
        <v>964</v>
      </c>
      <c r="D32" s="54" t="s">
        <v>965</v>
      </c>
      <c r="E32" s="6" t="s">
        <v>75</v>
      </c>
      <c r="F32" s="19">
        <v>4281804</v>
      </c>
      <c r="G32" s="24">
        <v>4859.42</v>
      </c>
      <c r="H32" s="24">
        <v>1.17</v>
      </c>
      <c r="I32" s="31"/>
      <c r="J32" s="31"/>
      <c r="K32" s="35"/>
    </row>
    <row r="33" spans="2:11" x14ac:dyDescent="0.35">
      <c r="B33" s="8" t="s">
        <v>2608</v>
      </c>
      <c r="C33" s="57" t="s">
        <v>2609</v>
      </c>
      <c r="D33" s="54" t="s">
        <v>2610</v>
      </c>
      <c r="E33" s="6" t="s">
        <v>57</v>
      </c>
      <c r="F33" s="19">
        <v>3200000</v>
      </c>
      <c r="G33" s="24">
        <v>4805.76</v>
      </c>
      <c r="H33" s="24">
        <v>1.1599999999999999</v>
      </c>
      <c r="I33" s="31"/>
      <c r="J33" s="31"/>
      <c r="K33" s="35"/>
    </row>
    <row r="34" spans="2:11" x14ac:dyDescent="0.35">
      <c r="B34" s="8" t="s">
        <v>427</v>
      </c>
      <c r="C34" s="57" t="s">
        <v>428</v>
      </c>
      <c r="D34" s="54" t="s">
        <v>429</v>
      </c>
      <c r="E34" s="6" t="s">
        <v>43</v>
      </c>
      <c r="F34" s="19">
        <v>5301205</v>
      </c>
      <c r="G34" s="24">
        <v>4632.72</v>
      </c>
      <c r="H34" s="24">
        <v>1.1200000000000001</v>
      </c>
      <c r="I34" s="31"/>
      <c r="J34" s="31"/>
      <c r="K34" s="35"/>
    </row>
    <row r="35" spans="2:11" x14ac:dyDescent="0.35">
      <c r="C35" s="58" t="s">
        <v>175</v>
      </c>
      <c r="D35" s="54"/>
      <c r="E35" s="6"/>
      <c r="F35" s="19"/>
      <c r="G35" s="25">
        <v>390326.72</v>
      </c>
      <c r="H35" s="25">
        <v>94.1</v>
      </c>
      <c r="I35" s="31"/>
      <c r="J35" s="31"/>
      <c r="K35" s="35"/>
    </row>
    <row r="36" spans="2:11" x14ac:dyDescent="0.35">
      <c r="C36" s="57"/>
      <c r="D36" s="54"/>
      <c r="E36" s="6"/>
      <c r="F36" s="19"/>
      <c r="G36" s="24"/>
      <c r="H36" s="24"/>
      <c r="I36" s="31"/>
      <c r="J36" s="31"/>
      <c r="K36" s="35"/>
    </row>
    <row r="37" spans="2:11" x14ac:dyDescent="0.35">
      <c r="C37" s="58" t="s">
        <v>3</v>
      </c>
      <c r="D37" s="54"/>
      <c r="E37" s="6"/>
      <c r="F37" s="19"/>
      <c r="G37" s="24" t="s">
        <v>2</v>
      </c>
      <c r="H37" s="24" t="s">
        <v>2</v>
      </c>
      <c r="I37" s="31"/>
      <c r="J37" s="31"/>
      <c r="K37" s="35"/>
    </row>
    <row r="38" spans="2:11" x14ac:dyDescent="0.35">
      <c r="C38" s="57"/>
      <c r="D38" s="54"/>
      <c r="E38" s="6"/>
      <c r="F38" s="19"/>
      <c r="G38" s="24"/>
      <c r="H38" s="24"/>
      <c r="I38" s="31"/>
      <c r="J38" s="31"/>
      <c r="K38" s="35"/>
    </row>
    <row r="39" spans="2:11" x14ac:dyDescent="0.35">
      <c r="C39" s="58" t="s">
        <v>4</v>
      </c>
      <c r="D39" s="54"/>
      <c r="E39" s="6"/>
      <c r="F39" s="19"/>
      <c r="G39" s="24" t="s">
        <v>2</v>
      </c>
      <c r="H39" s="24" t="s">
        <v>2</v>
      </c>
      <c r="I39" s="31"/>
      <c r="J39" s="31"/>
      <c r="K39" s="35"/>
    </row>
    <row r="40" spans="2:11" x14ac:dyDescent="0.35">
      <c r="C40" s="57"/>
      <c r="D40" s="54"/>
      <c r="E40" s="6"/>
      <c r="F40" s="19"/>
      <c r="G40" s="24"/>
      <c r="H40" s="24"/>
      <c r="I40" s="31"/>
      <c r="J40" s="31"/>
      <c r="K40" s="35"/>
    </row>
    <row r="41" spans="2:11" x14ac:dyDescent="0.35">
      <c r="C41" s="58" t="s">
        <v>5</v>
      </c>
      <c r="D41" s="54"/>
      <c r="E41" s="6"/>
      <c r="F41" s="19"/>
      <c r="G41" s="24"/>
      <c r="H41" s="24"/>
      <c r="I41" s="31"/>
      <c r="J41" s="31"/>
      <c r="K41" s="35"/>
    </row>
    <row r="42" spans="2:11" x14ac:dyDescent="0.35">
      <c r="C42" s="57"/>
      <c r="D42" s="54"/>
      <c r="E42" s="6"/>
      <c r="F42" s="19"/>
      <c r="G42" s="24"/>
      <c r="H42" s="24"/>
      <c r="I42" s="31"/>
      <c r="J42" s="31"/>
      <c r="K42" s="35"/>
    </row>
    <row r="43" spans="2:11" x14ac:dyDescent="0.35">
      <c r="C43" s="58" t="s">
        <v>6</v>
      </c>
      <c r="D43" s="54"/>
      <c r="E43" s="6"/>
      <c r="F43" s="19"/>
      <c r="G43" s="24" t="s">
        <v>2</v>
      </c>
      <c r="H43" s="24" t="s">
        <v>2</v>
      </c>
      <c r="I43" s="31"/>
      <c r="J43" s="31"/>
      <c r="K43" s="35"/>
    </row>
    <row r="44" spans="2:11" x14ac:dyDescent="0.35">
      <c r="C44" s="57"/>
      <c r="D44" s="54"/>
      <c r="E44" s="6"/>
      <c r="F44" s="19"/>
      <c r="G44" s="24"/>
      <c r="H44" s="24"/>
      <c r="I44" s="31"/>
      <c r="J44" s="31"/>
      <c r="K44" s="35"/>
    </row>
    <row r="45" spans="2:11" x14ac:dyDescent="0.35">
      <c r="C45" s="58" t="s">
        <v>7</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8</v>
      </c>
      <c r="D47" s="54"/>
      <c r="E47" s="6"/>
      <c r="F47" s="19"/>
      <c r="G47" s="24" t="s">
        <v>2</v>
      </c>
      <c r="H47" s="24" t="s">
        <v>2</v>
      </c>
      <c r="I47" s="31"/>
      <c r="J47" s="31"/>
      <c r="K47" s="35"/>
    </row>
    <row r="48" spans="2:11" x14ac:dyDescent="0.35">
      <c r="C48" s="57"/>
      <c r="D48" s="54"/>
      <c r="E48" s="6"/>
      <c r="F48" s="19"/>
      <c r="G48" s="24"/>
      <c r="H48" s="24"/>
      <c r="I48" s="31"/>
      <c r="J48" s="31"/>
      <c r="K48" s="35"/>
    </row>
    <row r="49" spans="1:11" x14ac:dyDescent="0.35">
      <c r="C49" s="58" t="s">
        <v>9</v>
      </c>
      <c r="D49" s="54"/>
      <c r="E49" s="6"/>
      <c r="F49" s="19"/>
      <c r="G49" s="24" t="s">
        <v>2</v>
      </c>
      <c r="H49" s="24" t="s">
        <v>2</v>
      </c>
      <c r="I49" s="31"/>
      <c r="J49" s="31"/>
      <c r="K49" s="35"/>
    </row>
    <row r="50" spans="1:11" x14ac:dyDescent="0.35">
      <c r="C50" s="57"/>
      <c r="D50" s="54"/>
      <c r="E50" s="6"/>
      <c r="F50" s="19"/>
      <c r="G50" s="24"/>
      <c r="H50" s="24"/>
      <c r="I50" s="31"/>
      <c r="J50" s="31"/>
      <c r="K50" s="35"/>
    </row>
    <row r="51" spans="1:11" x14ac:dyDescent="0.35">
      <c r="C51" s="58" t="s">
        <v>10</v>
      </c>
      <c r="D51" s="54"/>
      <c r="E51" s="6"/>
      <c r="F51" s="19"/>
      <c r="G51" s="24" t="s">
        <v>2</v>
      </c>
      <c r="H51" s="24" t="s">
        <v>2</v>
      </c>
      <c r="I51" s="31"/>
      <c r="J51" s="31"/>
      <c r="K51" s="35"/>
    </row>
    <row r="52" spans="1:11" x14ac:dyDescent="0.35">
      <c r="C52" s="57"/>
      <c r="D52" s="54"/>
      <c r="E52" s="6"/>
      <c r="F52" s="19"/>
      <c r="G52" s="24"/>
      <c r="H52" s="24"/>
      <c r="I52" s="31"/>
      <c r="J52" s="31"/>
      <c r="K52" s="35"/>
    </row>
    <row r="53" spans="1:11" x14ac:dyDescent="0.35">
      <c r="A53" s="10"/>
      <c r="B53" s="28"/>
      <c r="C53" s="58" t="s">
        <v>11</v>
      </c>
      <c r="D53" s="54"/>
      <c r="E53" s="6"/>
      <c r="F53" s="19"/>
      <c r="G53" s="24"/>
      <c r="H53" s="24"/>
      <c r="I53" s="31"/>
      <c r="J53" s="31"/>
      <c r="K53" s="35"/>
    </row>
    <row r="54" spans="1:11" x14ac:dyDescent="0.35">
      <c r="A54" s="28"/>
      <c r="B54" s="28"/>
      <c r="C54" s="58" t="s">
        <v>13</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14</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C58" s="59" t="s">
        <v>15</v>
      </c>
      <c r="D58" s="54"/>
      <c r="E58" s="6"/>
      <c r="F58" s="19"/>
      <c r="G58" s="24"/>
      <c r="H58" s="24"/>
      <c r="I58" s="31"/>
      <c r="J58" s="31"/>
      <c r="K58" s="35"/>
    </row>
    <row r="59" spans="1:11" x14ac:dyDescent="0.35">
      <c r="B59" s="8" t="s">
        <v>186</v>
      </c>
      <c r="C59" s="57" t="s">
        <v>187</v>
      </c>
      <c r="D59" s="54" t="s">
        <v>188</v>
      </c>
      <c r="E59" s="6" t="s">
        <v>189</v>
      </c>
      <c r="F59" s="19">
        <v>500000</v>
      </c>
      <c r="G59" s="24">
        <v>491.7</v>
      </c>
      <c r="H59" s="24">
        <v>0.12</v>
      </c>
      <c r="I59" s="31">
        <v>6.4154</v>
      </c>
      <c r="J59" s="31"/>
      <c r="K59" s="35"/>
    </row>
    <row r="60" spans="1:11" x14ac:dyDescent="0.35">
      <c r="C60" s="58" t="s">
        <v>175</v>
      </c>
      <c r="D60" s="54"/>
      <c r="E60" s="6"/>
      <c r="F60" s="19"/>
      <c r="G60" s="25">
        <v>491.7</v>
      </c>
      <c r="H60" s="25">
        <v>0.12</v>
      </c>
      <c r="I60" s="31"/>
      <c r="J60" s="31"/>
      <c r="K60" s="35"/>
    </row>
    <row r="61" spans="1:11" x14ac:dyDescent="0.35">
      <c r="C61" s="57"/>
      <c r="D61" s="54"/>
      <c r="E61" s="6"/>
      <c r="F61" s="19"/>
      <c r="G61" s="24"/>
      <c r="H61" s="24"/>
      <c r="I61" s="31"/>
      <c r="J61" s="31"/>
      <c r="K61" s="35"/>
    </row>
    <row r="62" spans="1:11" x14ac:dyDescent="0.35">
      <c r="C62" s="58" t="s">
        <v>16</v>
      </c>
      <c r="D62" s="54"/>
      <c r="E62" s="6"/>
      <c r="F62" s="19"/>
      <c r="G62" s="24" t="s">
        <v>2</v>
      </c>
      <c r="H62" s="24" t="s">
        <v>2</v>
      </c>
      <c r="I62" s="31"/>
      <c r="J62" s="31"/>
      <c r="K62" s="35"/>
    </row>
    <row r="63" spans="1:11" x14ac:dyDescent="0.35">
      <c r="C63" s="57"/>
      <c r="D63" s="54"/>
      <c r="E63" s="6"/>
      <c r="F63" s="19"/>
      <c r="G63" s="24"/>
      <c r="H63" s="24"/>
      <c r="I63" s="31"/>
      <c r="J63" s="31"/>
      <c r="K63" s="35"/>
    </row>
    <row r="64" spans="1:11" x14ac:dyDescent="0.35">
      <c r="C64" s="58" t="s">
        <v>17</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A66" s="10"/>
      <c r="B66" s="28"/>
      <c r="C66" s="58" t="s">
        <v>18</v>
      </c>
      <c r="D66" s="54"/>
      <c r="E66" s="6"/>
      <c r="F66" s="19"/>
      <c r="G66" s="24"/>
      <c r="H66" s="24"/>
      <c r="I66" s="31"/>
      <c r="J66" s="31"/>
      <c r="K66" s="35"/>
    </row>
    <row r="67" spans="1:11" x14ac:dyDescent="0.35">
      <c r="A67" s="28"/>
      <c r="B67" s="28"/>
      <c r="C67" s="58" t="s">
        <v>19</v>
      </c>
      <c r="D67" s="54"/>
      <c r="E67" s="6"/>
      <c r="F67" s="19"/>
      <c r="G67" s="24" t="s">
        <v>2</v>
      </c>
      <c r="H67" s="24" t="s">
        <v>2</v>
      </c>
      <c r="I67" s="31"/>
      <c r="J67" s="31"/>
      <c r="K67" s="35"/>
    </row>
    <row r="68" spans="1:11" x14ac:dyDescent="0.35">
      <c r="A68" s="28"/>
      <c r="B68" s="28"/>
      <c r="C68" s="58"/>
      <c r="D68" s="54"/>
      <c r="E68" s="6"/>
      <c r="F68" s="19"/>
      <c r="G68" s="24"/>
      <c r="H68" s="24"/>
      <c r="I68" s="31"/>
      <c r="J68" s="31"/>
      <c r="K68" s="35"/>
    </row>
    <row r="69" spans="1:11" x14ac:dyDescent="0.35">
      <c r="A69" s="28"/>
      <c r="B69" s="28"/>
      <c r="C69" s="58" t="s">
        <v>20</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21</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22</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23</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C77" s="59" t="s">
        <v>24</v>
      </c>
      <c r="D77" s="54"/>
      <c r="E77" s="6"/>
      <c r="F77" s="19"/>
      <c r="G77" s="24"/>
      <c r="H77" s="24"/>
      <c r="I77" s="31"/>
      <c r="J77" s="31"/>
      <c r="K77" s="35"/>
    </row>
    <row r="78" spans="1:11" x14ac:dyDescent="0.35">
      <c r="B78" s="8" t="s">
        <v>190</v>
      </c>
      <c r="C78" s="57" t="s">
        <v>191</v>
      </c>
      <c r="D78" s="54"/>
      <c r="E78" s="6"/>
      <c r="F78" s="19"/>
      <c r="G78" s="24">
        <v>25396.39</v>
      </c>
      <c r="H78" s="24">
        <v>6.12</v>
      </c>
      <c r="I78" s="31"/>
      <c r="J78" s="31"/>
      <c r="K78" s="35"/>
    </row>
    <row r="79" spans="1:11" x14ac:dyDescent="0.35">
      <c r="C79" s="58" t="s">
        <v>175</v>
      </c>
      <c r="D79" s="54"/>
      <c r="E79" s="6"/>
      <c r="F79" s="19"/>
      <c r="G79" s="25">
        <v>25396.39</v>
      </c>
      <c r="H79" s="25">
        <v>6.12</v>
      </c>
      <c r="I79" s="31"/>
      <c r="J79" s="31"/>
      <c r="K79" s="35"/>
    </row>
    <row r="80" spans="1:11" x14ac:dyDescent="0.35">
      <c r="C80" s="57"/>
      <c r="D80" s="54"/>
      <c r="E80" s="6"/>
      <c r="F80" s="19"/>
      <c r="G80" s="24"/>
      <c r="H80" s="24"/>
      <c r="I80" s="31"/>
      <c r="J80" s="31"/>
      <c r="K80" s="35"/>
    </row>
    <row r="81" spans="1:54" x14ac:dyDescent="0.35">
      <c r="A81" s="10"/>
      <c r="B81" s="28"/>
      <c r="C81" s="58" t="s">
        <v>25</v>
      </c>
      <c r="D81" s="54"/>
      <c r="E81" s="6"/>
      <c r="F81" s="19"/>
      <c r="G81" s="24"/>
      <c r="H81" s="24"/>
      <c r="I81" s="31"/>
      <c r="J81" s="31"/>
      <c r="K81" s="35"/>
    </row>
    <row r="82" spans="1:54" s="2" customFormat="1" ht="13.5" x14ac:dyDescent="0.35">
      <c r="A82" s="28"/>
      <c r="B82" s="28"/>
      <c r="C82" s="57" t="s">
        <v>4926</v>
      </c>
      <c r="D82" s="54"/>
      <c r="E82" s="6"/>
      <c r="F82" s="19"/>
      <c r="G82" s="24" t="s">
        <v>2</v>
      </c>
      <c r="H82" s="24" t="s">
        <v>2</v>
      </c>
      <c r="I82" s="31"/>
      <c r="J82" s="31"/>
      <c r="K82" s="35"/>
      <c r="L82" s="3"/>
      <c r="AI82" s="3"/>
      <c r="AV82" s="3"/>
      <c r="AX82" s="3"/>
      <c r="BB82" s="3"/>
    </row>
    <row r="83" spans="1:54" x14ac:dyDescent="0.35">
      <c r="B83" s="8"/>
      <c r="C83" s="57" t="s">
        <v>192</v>
      </c>
      <c r="D83" s="54"/>
      <c r="E83" s="6"/>
      <c r="F83" s="19"/>
      <c r="G83" s="24">
        <v>-1269.5</v>
      </c>
      <c r="H83" s="24">
        <v>-0.33999999999999997</v>
      </c>
      <c r="I83" s="31"/>
      <c r="J83" s="31"/>
      <c r="K83" s="35"/>
    </row>
    <row r="84" spans="1:54" x14ac:dyDescent="0.35">
      <c r="C84" s="58" t="s">
        <v>175</v>
      </c>
      <c r="D84" s="54"/>
      <c r="E84" s="6"/>
      <c r="F84" s="19"/>
      <c r="G84" s="25">
        <v>-1269.5</v>
      </c>
      <c r="H84" s="25">
        <v>-0.33999999999999997</v>
      </c>
      <c r="I84" s="31"/>
      <c r="J84" s="31"/>
      <c r="K84" s="35"/>
    </row>
    <row r="85" spans="1:54" x14ac:dyDescent="0.35">
      <c r="C85" s="57"/>
      <c r="D85" s="54"/>
      <c r="E85" s="6"/>
      <c r="F85" s="19"/>
      <c r="G85" s="24"/>
      <c r="H85" s="24"/>
      <c r="I85" s="31"/>
      <c r="J85" s="31"/>
      <c r="K85" s="35"/>
    </row>
    <row r="86" spans="1:54" x14ac:dyDescent="0.35">
      <c r="C86" s="60" t="s">
        <v>193</v>
      </c>
      <c r="D86" s="55"/>
      <c r="E86" s="5"/>
      <c r="F86" s="20"/>
      <c r="G86" s="26">
        <v>414945.31</v>
      </c>
      <c r="H86" s="26">
        <v>100</v>
      </c>
      <c r="I86" s="32"/>
      <c r="J86" s="32"/>
      <c r="K86" s="36"/>
    </row>
    <row r="89" spans="1:54" x14ac:dyDescent="0.35">
      <c r="C89" s="1" t="s">
        <v>194</v>
      </c>
    </row>
    <row r="90" spans="1:54" x14ac:dyDescent="0.35">
      <c r="C90" s="37" t="s">
        <v>195</v>
      </c>
      <c r="D90" s="37"/>
      <c r="E90" s="37"/>
      <c r="F90" s="37"/>
      <c r="G90" s="37"/>
      <c r="H90" s="37"/>
      <c r="I90" s="37"/>
      <c r="J90" s="37"/>
      <c r="K90" s="37"/>
    </row>
    <row r="91" spans="1:54" x14ac:dyDescent="0.35">
      <c r="C91" s="2" t="s">
        <v>196</v>
      </c>
    </row>
    <row r="92" spans="1:54" x14ac:dyDescent="0.35">
      <c r="C92" s="2" t="s">
        <v>197</v>
      </c>
    </row>
    <row r="93" spans="1:54" ht="30" customHeight="1" x14ac:dyDescent="0.35">
      <c r="C93" s="89" t="s">
        <v>198</v>
      </c>
      <c r="D93" s="90"/>
      <c r="E93" s="90"/>
      <c r="F93" s="90"/>
      <c r="G93" s="90"/>
      <c r="H93" s="90"/>
      <c r="I93" s="90"/>
      <c r="J93" s="90"/>
      <c r="K93" s="90"/>
    </row>
    <row r="94" spans="1:54" x14ac:dyDescent="0.35">
      <c r="C94" s="2" t="s">
        <v>199</v>
      </c>
    </row>
    <row r="96" spans="1:54" x14ac:dyDescent="0.35">
      <c r="C96" s="86" t="s">
        <v>5013</v>
      </c>
      <c r="E96" s="86" t="s">
        <v>5014</v>
      </c>
      <c r="F96" s="87"/>
    </row>
    <row r="97" spans="5:5" x14ac:dyDescent="0.35">
      <c r="E97" s="2" t="s">
        <v>5044</v>
      </c>
    </row>
  </sheetData>
  <mergeCells count="1">
    <mergeCell ref="C93:K93"/>
  </mergeCells>
  <hyperlinks>
    <hyperlink ref="J2" location="'Index'!A1" display="'Index'!A1" xr:uid="{BDC9A54B-1828-4746-ADAA-C5BD257A5646}"/>
  </hyperlinks>
  <pageMargins left="0.7" right="0.7" top="0.75" bottom="0.75" header="0.3" footer="0.3"/>
  <pageSetup orientation="portrait" horizontalDpi="4294967293"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AF2BD-0763-47C1-9604-E65BB78CA201}">
  <sheetPr codeName="Sheet134"/>
  <dimension ref="A1:IV73"/>
  <sheetViews>
    <sheetView showGridLines="0" zoomScale="90" zoomScaleNormal="90" workbookViewId="0">
      <pane ySplit="6" topLeftCell="A5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2611</v>
      </c>
      <c r="J2" s="38" t="s">
        <v>4693</v>
      </c>
    </row>
    <row r="3" spans="1:54" ht="16" x14ac:dyDescent="0.4">
      <c r="C3" s="1" t="s">
        <v>28</v>
      </c>
      <c r="D3" s="21" t="s">
        <v>2612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3:11" x14ac:dyDescent="0.35">
      <c r="C17" s="57"/>
      <c r="D17" s="54"/>
      <c r="E17" s="6"/>
      <c r="F17" s="19"/>
      <c r="G17" s="24"/>
      <c r="H17" s="24"/>
      <c r="I17" s="31"/>
      <c r="J17" s="31"/>
      <c r="K17" s="35"/>
    </row>
    <row r="18" spans="3:11" x14ac:dyDescent="0.35">
      <c r="C18" s="58" t="s">
        <v>6</v>
      </c>
      <c r="D18" s="54"/>
      <c r="E18" s="6"/>
      <c r="F18" s="19"/>
      <c r="G18" s="24" t="s">
        <v>2</v>
      </c>
      <c r="H18" s="24" t="s">
        <v>2</v>
      </c>
      <c r="I18" s="31"/>
      <c r="J18" s="31"/>
      <c r="K18" s="35"/>
    </row>
    <row r="19" spans="3:11" x14ac:dyDescent="0.35">
      <c r="C19" s="57"/>
      <c r="D19" s="54"/>
      <c r="E19" s="6"/>
      <c r="F19" s="19"/>
      <c r="G19" s="24"/>
      <c r="H19" s="24"/>
      <c r="I19" s="31"/>
      <c r="J19" s="31"/>
      <c r="K19" s="35"/>
    </row>
    <row r="20" spans="3:11" x14ac:dyDescent="0.35">
      <c r="C20" s="58" t="s">
        <v>7</v>
      </c>
      <c r="D20" s="54"/>
      <c r="E20" s="6"/>
      <c r="F20" s="19"/>
      <c r="G20" s="24" t="s">
        <v>2</v>
      </c>
      <c r="H20" s="24" t="s">
        <v>2</v>
      </c>
      <c r="I20" s="31"/>
      <c r="J20" s="31"/>
      <c r="K20" s="35"/>
    </row>
    <row r="21" spans="3:11" x14ac:dyDescent="0.35">
      <c r="C21" s="57"/>
      <c r="D21" s="54"/>
      <c r="E21" s="6"/>
      <c r="F21" s="19"/>
      <c r="G21" s="24"/>
      <c r="H21" s="24"/>
      <c r="I21" s="31"/>
      <c r="J21" s="31"/>
      <c r="K21" s="35"/>
    </row>
    <row r="22" spans="3:11" x14ac:dyDescent="0.35">
      <c r="C22" s="58" t="s">
        <v>8</v>
      </c>
      <c r="D22" s="54"/>
      <c r="E22" s="6"/>
      <c r="F22" s="19"/>
      <c r="G22" s="24" t="s">
        <v>2</v>
      </c>
      <c r="H22" s="24" t="s">
        <v>2</v>
      </c>
      <c r="I22" s="31"/>
      <c r="J22" s="31"/>
      <c r="K22" s="35"/>
    </row>
    <row r="23" spans="3:11" x14ac:dyDescent="0.35">
      <c r="C23" s="57"/>
      <c r="D23" s="54"/>
      <c r="E23" s="6"/>
      <c r="F23" s="19"/>
      <c r="G23" s="24"/>
      <c r="H23" s="24"/>
      <c r="I23" s="31"/>
      <c r="J23" s="31"/>
      <c r="K23" s="35"/>
    </row>
    <row r="24" spans="3:11" x14ac:dyDescent="0.35">
      <c r="C24" s="58" t="s">
        <v>9</v>
      </c>
      <c r="D24" s="54"/>
      <c r="E24" s="6"/>
      <c r="F24" s="19"/>
      <c r="G24" s="24" t="s">
        <v>2</v>
      </c>
      <c r="H24" s="24" t="s">
        <v>2</v>
      </c>
      <c r="I24" s="31"/>
      <c r="J24" s="31"/>
      <c r="K24" s="35"/>
    </row>
    <row r="25" spans="3:11" x14ac:dyDescent="0.35">
      <c r="C25" s="57"/>
      <c r="D25" s="54"/>
      <c r="E25" s="6"/>
      <c r="F25" s="19"/>
      <c r="G25" s="24"/>
      <c r="H25" s="24"/>
      <c r="I25" s="31"/>
      <c r="J25" s="31"/>
      <c r="K25" s="35"/>
    </row>
    <row r="26" spans="3:11" x14ac:dyDescent="0.35">
      <c r="C26" s="58" t="s">
        <v>10</v>
      </c>
      <c r="D26" s="54"/>
      <c r="E26" s="6"/>
      <c r="F26" s="19"/>
      <c r="G26" s="24" t="s">
        <v>2</v>
      </c>
      <c r="H26" s="24" t="s">
        <v>2</v>
      </c>
      <c r="I26" s="31"/>
      <c r="J26" s="31"/>
      <c r="K26" s="35"/>
    </row>
    <row r="27" spans="3:11" x14ac:dyDescent="0.35">
      <c r="C27" s="57"/>
      <c r="D27" s="54"/>
      <c r="E27" s="6"/>
      <c r="F27" s="19"/>
      <c r="G27" s="24"/>
      <c r="H27" s="24"/>
      <c r="I27" s="31"/>
      <c r="J27" s="31"/>
      <c r="K27" s="35"/>
    </row>
    <row r="28" spans="3:11" x14ac:dyDescent="0.35">
      <c r="C28" s="58" t="s">
        <v>11</v>
      </c>
      <c r="D28" s="54"/>
      <c r="E28" s="6"/>
      <c r="F28" s="19"/>
      <c r="G28" s="24"/>
      <c r="H28" s="24"/>
      <c r="I28" s="31"/>
      <c r="J28" s="31"/>
      <c r="K28" s="35"/>
    </row>
    <row r="29" spans="3:11" x14ac:dyDescent="0.35">
      <c r="C29" s="57"/>
      <c r="D29" s="54"/>
      <c r="E29" s="6"/>
      <c r="F29" s="19"/>
      <c r="G29" s="24"/>
      <c r="H29" s="24"/>
      <c r="I29" s="31"/>
      <c r="J29" s="31"/>
      <c r="K29" s="35"/>
    </row>
    <row r="30" spans="3:11" x14ac:dyDescent="0.35">
      <c r="C30" s="58" t="s">
        <v>13</v>
      </c>
      <c r="D30" s="54"/>
      <c r="E30" s="6"/>
      <c r="F30" s="19"/>
      <c r="G30" s="24" t="s">
        <v>2</v>
      </c>
      <c r="H30" s="24" t="s">
        <v>2</v>
      </c>
      <c r="I30" s="31"/>
      <c r="J30" s="31"/>
      <c r="K30" s="35"/>
    </row>
    <row r="31" spans="3:11" x14ac:dyDescent="0.35">
      <c r="C31" s="57"/>
      <c r="D31" s="54"/>
      <c r="E31" s="6"/>
      <c r="F31" s="19"/>
      <c r="G31" s="24"/>
      <c r="H31" s="24"/>
      <c r="I31" s="31"/>
      <c r="J31" s="31"/>
      <c r="K31" s="35"/>
    </row>
    <row r="32" spans="3:11" x14ac:dyDescent="0.35">
      <c r="C32" s="58" t="s">
        <v>14</v>
      </c>
      <c r="D32" s="54"/>
      <c r="E32" s="6"/>
      <c r="F32" s="19"/>
      <c r="G32" s="24" t="s">
        <v>2</v>
      </c>
      <c r="H32" s="24" t="s">
        <v>2</v>
      </c>
      <c r="I32" s="31"/>
      <c r="J32" s="31"/>
      <c r="K32" s="35"/>
    </row>
    <row r="33" spans="1:11" x14ac:dyDescent="0.35">
      <c r="C33" s="57"/>
      <c r="D33" s="54"/>
      <c r="E33" s="6"/>
      <c r="F33" s="19"/>
      <c r="G33" s="24"/>
      <c r="H33" s="24"/>
      <c r="I33" s="31"/>
      <c r="J33" s="31"/>
      <c r="K33" s="35"/>
    </row>
    <row r="34" spans="1:11" x14ac:dyDescent="0.35">
      <c r="C34" s="58" t="s">
        <v>15</v>
      </c>
      <c r="D34" s="54"/>
      <c r="E34" s="6"/>
      <c r="F34" s="19"/>
      <c r="G34" s="24" t="s">
        <v>2</v>
      </c>
      <c r="H34" s="24" t="s">
        <v>2</v>
      </c>
      <c r="I34" s="31"/>
      <c r="J34" s="31"/>
      <c r="K34" s="35"/>
    </row>
    <row r="35" spans="1:11" x14ac:dyDescent="0.35">
      <c r="C35" s="57"/>
      <c r="D35" s="54"/>
      <c r="E35" s="6"/>
      <c r="F35" s="19"/>
      <c r="G35" s="24"/>
      <c r="H35" s="24"/>
      <c r="I35" s="31"/>
      <c r="J35" s="31"/>
      <c r="K35" s="35"/>
    </row>
    <row r="36" spans="1:11" x14ac:dyDescent="0.35">
      <c r="C36" s="58" t="s">
        <v>16</v>
      </c>
      <c r="D36" s="54"/>
      <c r="E36" s="6"/>
      <c r="F36" s="19"/>
      <c r="G36" s="24" t="s">
        <v>2</v>
      </c>
      <c r="H36" s="24" t="s">
        <v>2</v>
      </c>
      <c r="I36" s="31"/>
      <c r="J36" s="31"/>
      <c r="K36" s="35"/>
    </row>
    <row r="37" spans="1:11" x14ac:dyDescent="0.35">
      <c r="C37" s="57"/>
      <c r="D37" s="54"/>
      <c r="E37" s="6"/>
      <c r="F37" s="19"/>
      <c r="G37" s="24"/>
      <c r="H37" s="24"/>
      <c r="I37" s="31"/>
      <c r="J37" s="31"/>
      <c r="K37" s="35"/>
    </row>
    <row r="38" spans="1:11" x14ac:dyDescent="0.35">
      <c r="C38" s="58" t="s">
        <v>17</v>
      </c>
      <c r="D38" s="54"/>
      <c r="E38" s="6"/>
      <c r="F38" s="19"/>
      <c r="G38" s="24" t="s">
        <v>2</v>
      </c>
      <c r="H38" s="24" t="s">
        <v>2</v>
      </c>
      <c r="I38" s="31"/>
      <c r="J38" s="31"/>
      <c r="K38" s="35"/>
    </row>
    <row r="39" spans="1:11" x14ac:dyDescent="0.35">
      <c r="C39" s="57"/>
      <c r="D39" s="54"/>
      <c r="E39" s="6"/>
      <c r="F39" s="19"/>
      <c r="G39" s="24"/>
      <c r="H39" s="24"/>
      <c r="I39" s="31"/>
      <c r="J39" s="31"/>
      <c r="K39" s="35"/>
    </row>
    <row r="40" spans="1:11" x14ac:dyDescent="0.35">
      <c r="A40" s="10"/>
      <c r="B40" s="28"/>
      <c r="C40" s="58" t="s">
        <v>18</v>
      </c>
      <c r="D40" s="54"/>
      <c r="E40" s="6"/>
      <c r="F40" s="19"/>
      <c r="G40" s="24"/>
      <c r="H40" s="24"/>
      <c r="I40" s="31"/>
      <c r="J40" s="31"/>
      <c r="K40" s="35"/>
    </row>
    <row r="41" spans="1:11" x14ac:dyDescent="0.35">
      <c r="C41" s="59" t="s">
        <v>19</v>
      </c>
      <c r="D41" s="54"/>
      <c r="E41" s="6"/>
      <c r="F41" s="19"/>
      <c r="G41" s="24"/>
      <c r="H41" s="24"/>
      <c r="I41" s="31"/>
      <c r="J41" s="31"/>
      <c r="K41" s="35"/>
    </row>
    <row r="42" spans="1:11" x14ac:dyDescent="0.35">
      <c r="B42" s="8" t="s">
        <v>2109</v>
      </c>
      <c r="C42" s="57" t="s">
        <v>2110</v>
      </c>
      <c r="D42" s="54" t="s">
        <v>2111</v>
      </c>
      <c r="E42" s="6" t="s">
        <v>215</v>
      </c>
      <c r="F42" s="19">
        <v>439902410</v>
      </c>
      <c r="G42" s="24">
        <v>323196.3</v>
      </c>
      <c r="H42" s="24">
        <v>100.21</v>
      </c>
      <c r="I42" s="31"/>
      <c r="J42" s="31"/>
      <c r="K42" s="35"/>
    </row>
    <row r="43" spans="1:11" x14ac:dyDescent="0.35">
      <c r="C43" s="58" t="s">
        <v>175</v>
      </c>
      <c r="D43" s="54"/>
      <c r="E43" s="6"/>
      <c r="F43" s="19"/>
      <c r="G43" s="25">
        <v>323196.3</v>
      </c>
      <c r="H43" s="25">
        <v>100.21</v>
      </c>
      <c r="I43" s="31"/>
      <c r="J43" s="31"/>
      <c r="K43" s="35"/>
    </row>
    <row r="44" spans="1:11" x14ac:dyDescent="0.35">
      <c r="C44" s="57"/>
      <c r="D44" s="54"/>
      <c r="E44" s="6"/>
      <c r="F44" s="19"/>
      <c r="G44" s="24"/>
      <c r="H44" s="24"/>
      <c r="I44" s="31"/>
      <c r="J44" s="31"/>
      <c r="K44" s="35"/>
    </row>
    <row r="45" spans="1:11" x14ac:dyDescent="0.35">
      <c r="C45" s="58" t="s">
        <v>20</v>
      </c>
      <c r="D45" s="54"/>
      <c r="E45" s="6"/>
      <c r="F45" s="19"/>
      <c r="G45" s="24" t="s">
        <v>2</v>
      </c>
      <c r="H45" s="24" t="s">
        <v>2</v>
      </c>
      <c r="I45" s="31"/>
      <c r="J45" s="31"/>
      <c r="K45" s="35"/>
    </row>
    <row r="46" spans="1:11" x14ac:dyDescent="0.35">
      <c r="C46" s="57"/>
      <c r="D46" s="54"/>
      <c r="E46" s="6"/>
      <c r="F46" s="19"/>
      <c r="G46" s="24"/>
      <c r="H46" s="24"/>
      <c r="I46" s="31"/>
      <c r="J46" s="31"/>
      <c r="K46" s="35"/>
    </row>
    <row r="47" spans="1:11" x14ac:dyDescent="0.35">
      <c r="C47" s="58" t="s">
        <v>21</v>
      </c>
      <c r="D47" s="54"/>
      <c r="E47" s="6"/>
      <c r="F47" s="19"/>
      <c r="G47" s="24" t="s">
        <v>2</v>
      </c>
      <c r="H47" s="24" t="s">
        <v>2</v>
      </c>
      <c r="I47" s="31"/>
      <c r="J47" s="31"/>
      <c r="K47" s="35"/>
    </row>
    <row r="48" spans="1:11" x14ac:dyDescent="0.35">
      <c r="C48" s="57"/>
      <c r="D48" s="54"/>
      <c r="E48" s="6"/>
      <c r="F48" s="19"/>
      <c r="G48" s="24"/>
      <c r="H48" s="24"/>
      <c r="I48" s="31"/>
      <c r="J48" s="31"/>
      <c r="K48" s="35"/>
    </row>
    <row r="49" spans="1:54" x14ac:dyDescent="0.35">
      <c r="C49" s="58" t="s">
        <v>22</v>
      </c>
      <c r="D49" s="54"/>
      <c r="E49" s="6"/>
      <c r="F49" s="19"/>
      <c r="G49" s="24" t="s">
        <v>2</v>
      </c>
      <c r="H49" s="24" t="s">
        <v>2</v>
      </c>
      <c r="I49" s="31"/>
      <c r="J49" s="31"/>
      <c r="K49" s="35"/>
    </row>
    <row r="50" spans="1:54" x14ac:dyDescent="0.35">
      <c r="C50" s="57"/>
      <c r="D50" s="54"/>
      <c r="E50" s="6"/>
      <c r="F50" s="19"/>
      <c r="G50" s="24"/>
      <c r="H50" s="24"/>
      <c r="I50" s="31"/>
      <c r="J50" s="31"/>
      <c r="K50" s="35"/>
    </row>
    <row r="51" spans="1:54" x14ac:dyDescent="0.35">
      <c r="C51" s="58" t="s">
        <v>23</v>
      </c>
      <c r="D51" s="54"/>
      <c r="E51" s="6"/>
      <c r="F51" s="19"/>
      <c r="G51" s="24" t="s">
        <v>2</v>
      </c>
      <c r="H51" s="24" t="s">
        <v>2</v>
      </c>
      <c r="I51" s="31"/>
      <c r="J51" s="31"/>
      <c r="K51" s="35"/>
    </row>
    <row r="52" spans="1:54" x14ac:dyDescent="0.35">
      <c r="C52" s="57"/>
      <c r="D52" s="54"/>
      <c r="E52" s="6"/>
      <c r="F52" s="19"/>
      <c r="G52" s="24"/>
      <c r="H52" s="24"/>
      <c r="I52" s="31"/>
      <c r="J52" s="31"/>
      <c r="K52" s="35"/>
    </row>
    <row r="53" spans="1:54" x14ac:dyDescent="0.35">
      <c r="C53" s="59" t="s">
        <v>24</v>
      </c>
      <c r="D53" s="54"/>
      <c r="E53" s="6"/>
      <c r="F53" s="19"/>
      <c r="G53" s="24"/>
      <c r="H53" s="24"/>
      <c r="I53" s="31"/>
      <c r="J53" s="31"/>
      <c r="K53" s="35"/>
    </row>
    <row r="54" spans="1:54" x14ac:dyDescent="0.35">
      <c r="B54" s="8" t="s">
        <v>190</v>
      </c>
      <c r="C54" s="57" t="s">
        <v>191</v>
      </c>
      <c r="D54" s="54"/>
      <c r="E54" s="6"/>
      <c r="F54" s="19"/>
      <c r="G54" s="24">
        <v>1977.54</v>
      </c>
      <c r="H54" s="24">
        <v>0.61</v>
      </c>
      <c r="I54" s="31"/>
      <c r="J54" s="31"/>
      <c r="K54" s="35"/>
    </row>
    <row r="55" spans="1:54" x14ac:dyDescent="0.35">
      <c r="C55" s="58" t="s">
        <v>175</v>
      </c>
      <c r="D55" s="54"/>
      <c r="E55" s="6"/>
      <c r="F55" s="19"/>
      <c r="G55" s="25">
        <v>1977.54</v>
      </c>
      <c r="H55" s="25">
        <v>0.61</v>
      </c>
      <c r="I55" s="31"/>
      <c r="J55" s="31"/>
      <c r="K55" s="35"/>
    </row>
    <row r="56" spans="1:54" x14ac:dyDescent="0.35">
      <c r="C56" s="57"/>
      <c r="D56" s="54"/>
      <c r="E56" s="6"/>
      <c r="F56" s="19"/>
      <c r="G56" s="24"/>
      <c r="H56" s="24"/>
      <c r="I56" s="31"/>
      <c r="J56" s="31"/>
      <c r="K56" s="35"/>
    </row>
    <row r="57" spans="1:54" x14ac:dyDescent="0.35">
      <c r="A57" s="10"/>
      <c r="B57" s="28"/>
      <c r="C57" s="58" t="s">
        <v>25</v>
      </c>
      <c r="D57" s="54"/>
      <c r="E57" s="6"/>
      <c r="F57" s="19"/>
      <c r="G57" s="24"/>
      <c r="H57" s="24"/>
      <c r="I57" s="31"/>
      <c r="J57" s="31"/>
      <c r="K57" s="35"/>
    </row>
    <row r="58" spans="1:54" s="2" customFormat="1" ht="13.5" x14ac:dyDescent="0.35">
      <c r="A58" s="28"/>
      <c r="B58" s="28"/>
      <c r="C58" s="57" t="s">
        <v>4926</v>
      </c>
      <c r="D58" s="54"/>
      <c r="E58" s="6"/>
      <c r="F58" s="19"/>
      <c r="G58" s="24" t="s">
        <v>2</v>
      </c>
      <c r="H58" s="24" t="s">
        <v>2</v>
      </c>
      <c r="I58" s="31"/>
      <c r="J58" s="31"/>
      <c r="K58" s="35"/>
      <c r="L58" s="3"/>
      <c r="AI58" s="3"/>
      <c r="AV58" s="3"/>
      <c r="AX58" s="3"/>
      <c r="BB58" s="3"/>
    </row>
    <row r="59" spans="1:54" x14ac:dyDescent="0.35">
      <c r="B59" s="8"/>
      <c r="C59" s="57" t="s">
        <v>192</v>
      </c>
      <c r="D59" s="54"/>
      <c r="E59" s="6"/>
      <c r="F59" s="19"/>
      <c r="G59" s="24">
        <v>-2661.14</v>
      </c>
      <c r="H59" s="24">
        <v>-0.82</v>
      </c>
      <c r="I59" s="31"/>
      <c r="J59" s="31"/>
      <c r="K59" s="35"/>
    </row>
    <row r="60" spans="1:54" x14ac:dyDescent="0.35">
      <c r="C60" s="58" t="s">
        <v>175</v>
      </c>
      <c r="D60" s="54"/>
      <c r="E60" s="6"/>
      <c r="F60" s="19"/>
      <c r="G60" s="25">
        <v>-2661.14</v>
      </c>
      <c r="H60" s="25">
        <v>-0.82</v>
      </c>
      <c r="I60" s="31"/>
      <c r="J60" s="31"/>
      <c r="K60" s="35"/>
    </row>
    <row r="61" spans="1:54" x14ac:dyDescent="0.35">
      <c r="C61" s="57"/>
      <c r="D61" s="54"/>
      <c r="E61" s="6"/>
      <c r="F61" s="19"/>
      <c r="G61" s="24"/>
      <c r="H61" s="24"/>
      <c r="I61" s="31"/>
      <c r="J61" s="31"/>
      <c r="K61" s="35"/>
    </row>
    <row r="62" spans="1:54" x14ac:dyDescent="0.35">
      <c r="C62" s="60" t="s">
        <v>193</v>
      </c>
      <c r="D62" s="55"/>
      <c r="E62" s="5"/>
      <c r="F62" s="20"/>
      <c r="G62" s="26">
        <v>322512.7</v>
      </c>
      <c r="H62" s="26">
        <v>100</v>
      </c>
      <c r="I62" s="32"/>
      <c r="J62" s="32"/>
      <c r="K62" s="36"/>
    </row>
    <row r="65" spans="3:11" x14ac:dyDescent="0.35">
      <c r="C65" s="1" t="s">
        <v>194</v>
      </c>
    </row>
    <row r="66" spans="3:11" x14ac:dyDescent="0.35">
      <c r="C66" s="37" t="s">
        <v>195</v>
      </c>
      <c r="D66" s="37"/>
      <c r="E66" s="37"/>
      <c r="F66" s="37"/>
      <c r="G66" s="37"/>
      <c r="H66" s="37"/>
      <c r="I66" s="37"/>
      <c r="J66" s="37"/>
      <c r="K66" s="37"/>
    </row>
    <row r="67" spans="3:11" x14ac:dyDescent="0.35">
      <c r="C67" s="2" t="s">
        <v>196</v>
      </c>
    </row>
    <row r="68" spans="3:11" x14ac:dyDescent="0.35">
      <c r="C68" s="2" t="s">
        <v>197</v>
      </c>
    </row>
    <row r="69" spans="3:11" ht="30" customHeight="1" x14ac:dyDescent="0.35">
      <c r="C69" s="89" t="s">
        <v>198</v>
      </c>
      <c r="D69" s="90"/>
      <c r="E69" s="90"/>
      <c r="F69" s="90"/>
      <c r="G69" s="90"/>
      <c r="H69" s="90"/>
      <c r="I69" s="90"/>
      <c r="J69" s="90"/>
      <c r="K69" s="90"/>
    </row>
    <row r="70" spans="3:11" x14ac:dyDescent="0.35">
      <c r="C70" s="2" t="s">
        <v>199</v>
      </c>
    </row>
    <row r="72" spans="3:11" x14ac:dyDescent="0.35">
      <c r="C72" s="86" t="s">
        <v>5013</v>
      </c>
      <c r="E72" s="86" t="s">
        <v>5014</v>
      </c>
      <c r="F72" s="87"/>
    </row>
    <row r="73" spans="3:11" x14ac:dyDescent="0.35">
      <c r="E73" s="2" t="s">
        <v>5043</v>
      </c>
    </row>
  </sheetData>
  <mergeCells count="1">
    <mergeCell ref="C69:K69"/>
  </mergeCells>
  <hyperlinks>
    <hyperlink ref="J2" location="'Index'!A1" display="'Index'!A1" xr:uid="{7683DF80-AF97-44B4-8CA4-EFD26F9AA11A}"/>
  </hyperlinks>
  <pageMargins left="0.7" right="0.7" top="0.75" bottom="0.75" header="0.3" footer="0.3"/>
  <pageSetup orientation="portrait" horizontalDpi="4294967293"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0A74-7B1C-4428-BF65-DB14D9C0234A}">
  <sheetPr codeName="Sheet135"/>
  <dimension ref="A1:IV101"/>
  <sheetViews>
    <sheetView showGridLines="0" zoomScale="90" zoomScaleNormal="90" workbookViewId="0">
      <pane ySplit="6" topLeftCell="A8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2613</v>
      </c>
      <c r="J2" s="38" t="s">
        <v>4693</v>
      </c>
    </row>
    <row r="3" spans="1:54" ht="16" x14ac:dyDescent="0.4">
      <c r="C3" s="1" t="s">
        <v>28</v>
      </c>
      <c r="D3" s="21" t="s">
        <v>2614</v>
      </c>
      <c r="F3" s="79" t="s">
        <v>4954</v>
      </c>
      <c r="G3" s="13" t="s">
        <v>4611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91268879</v>
      </c>
      <c r="G10" s="24">
        <v>1579955.56</v>
      </c>
      <c r="H10" s="24">
        <v>15.41</v>
      </c>
      <c r="I10" s="31"/>
      <c r="J10" s="31"/>
      <c r="K10" s="35"/>
    </row>
    <row r="11" spans="1:54" x14ac:dyDescent="0.35">
      <c r="B11" s="8" t="s">
        <v>44</v>
      </c>
      <c r="C11" s="57" t="s">
        <v>45</v>
      </c>
      <c r="D11" s="54" t="s">
        <v>46</v>
      </c>
      <c r="E11" s="6" t="s">
        <v>43</v>
      </c>
      <c r="F11" s="19">
        <v>85101406</v>
      </c>
      <c r="G11" s="24">
        <v>1023855.02</v>
      </c>
      <c r="H11" s="24">
        <v>9.99</v>
      </c>
      <c r="I11" s="31"/>
      <c r="J11" s="31"/>
      <c r="K11" s="35"/>
    </row>
    <row r="12" spans="1:54" x14ac:dyDescent="0.35">
      <c r="B12" s="8" t="s">
        <v>72</v>
      </c>
      <c r="C12" s="57" t="s">
        <v>73</v>
      </c>
      <c r="D12" s="54" t="s">
        <v>74</v>
      </c>
      <c r="E12" s="6" t="s">
        <v>75</v>
      </c>
      <c r="F12" s="19">
        <v>81615723</v>
      </c>
      <c r="G12" s="24">
        <v>979062.21</v>
      </c>
      <c r="H12" s="24">
        <v>9.5500000000000007</v>
      </c>
      <c r="I12" s="31"/>
      <c r="J12" s="31"/>
      <c r="K12" s="35"/>
    </row>
    <row r="13" spans="1:54" x14ac:dyDescent="0.35">
      <c r="B13" s="8" t="s">
        <v>47</v>
      </c>
      <c r="C13" s="57" t="s">
        <v>48</v>
      </c>
      <c r="D13" s="54" t="s">
        <v>49</v>
      </c>
      <c r="E13" s="6" t="s">
        <v>50</v>
      </c>
      <c r="F13" s="19">
        <v>43573652</v>
      </c>
      <c r="G13" s="24">
        <v>735545.03</v>
      </c>
      <c r="H13" s="24">
        <v>7.17</v>
      </c>
      <c r="I13" s="31"/>
      <c r="J13" s="31"/>
      <c r="K13" s="35"/>
    </row>
    <row r="14" spans="1:54" x14ac:dyDescent="0.35">
      <c r="B14" s="8" t="s">
        <v>250</v>
      </c>
      <c r="C14" s="57" t="s">
        <v>251</v>
      </c>
      <c r="D14" s="54" t="s">
        <v>252</v>
      </c>
      <c r="E14" s="6" t="s">
        <v>246</v>
      </c>
      <c r="F14" s="19">
        <v>32282727</v>
      </c>
      <c r="G14" s="24">
        <v>506709.68</v>
      </c>
      <c r="H14" s="24">
        <v>4.9400000000000004</v>
      </c>
      <c r="I14" s="31"/>
      <c r="J14" s="31"/>
      <c r="K14" s="35"/>
    </row>
    <row r="15" spans="1:54" x14ac:dyDescent="0.35">
      <c r="B15" s="8" t="s">
        <v>54</v>
      </c>
      <c r="C15" s="57" t="s">
        <v>55</v>
      </c>
      <c r="D15" s="54" t="s">
        <v>56</v>
      </c>
      <c r="E15" s="6" t="s">
        <v>57</v>
      </c>
      <c r="F15" s="19">
        <v>14097783</v>
      </c>
      <c r="G15" s="24">
        <v>446159.59</v>
      </c>
      <c r="H15" s="24">
        <v>4.3499999999999996</v>
      </c>
      <c r="I15" s="31"/>
      <c r="J15" s="31"/>
      <c r="K15" s="35"/>
    </row>
    <row r="16" spans="1:54" x14ac:dyDescent="0.35">
      <c r="B16" s="8" t="s">
        <v>381</v>
      </c>
      <c r="C16" s="57" t="s">
        <v>382</v>
      </c>
      <c r="D16" s="54" t="s">
        <v>383</v>
      </c>
      <c r="E16" s="6" t="s">
        <v>100</v>
      </c>
      <c r="F16" s="19">
        <v>111662649</v>
      </c>
      <c r="G16" s="24">
        <v>440732.48</v>
      </c>
      <c r="H16" s="24">
        <v>4.3</v>
      </c>
      <c r="I16" s="31"/>
      <c r="J16" s="31"/>
      <c r="K16" s="35"/>
    </row>
    <row r="17" spans="2:11" x14ac:dyDescent="0.35">
      <c r="B17" s="8" t="s">
        <v>61</v>
      </c>
      <c r="C17" s="57" t="s">
        <v>62</v>
      </c>
      <c r="D17" s="54" t="s">
        <v>63</v>
      </c>
      <c r="E17" s="6" t="s">
        <v>50</v>
      </c>
      <c r="F17" s="19">
        <v>12219993</v>
      </c>
      <c r="G17" s="24">
        <v>425732.34</v>
      </c>
      <c r="H17" s="24">
        <v>4.1500000000000004</v>
      </c>
      <c r="I17" s="31"/>
      <c r="J17" s="31"/>
      <c r="K17" s="35"/>
    </row>
    <row r="18" spans="2:11" x14ac:dyDescent="0.35">
      <c r="B18" s="8" t="s">
        <v>51</v>
      </c>
      <c r="C18" s="57" t="s">
        <v>52</v>
      </c>
      <c r="D18" s="54" t="s">
        <v>53</v>
      </c>
      <c r="E18" s="6" t="s">
        <v>43</v>
      </c>
      <c r="F18" s="19">
        <v>34338655</v>
      </c>
      <c r="G18" s="24">
        <v>348829.23</v>
      </c>
      <c r="H18" s="24">
        <v>3.4</v>
      </c>
      <c r="I18" s="31"/>
      <c r="J18" s="31"/>
      <c r="K18" s="35"/>
    </row>
    <row r="19" spans="2:11" x14ac:dyDescent="0.35">
      <c r="B19" s="8" t="s">
        <v>58</v>
      </c>
      <c r="C19" s="57" t="s">
        <v>59</v>
      </c>
      <c r="D19" s="54" t="s">
        <v>60</v>
      </c>
      <c r="E19" s="6" t="s">
        <v>43</v>
      </c>
      <c r="F19" s="19">
        <v>17745810</v>
      </c>
      <c r="G19" s="24">
        <v>337303.48</v>
      </c>
      <c r="H19" s="24">
        <v>3.29</v>
      </c>
      <c r="I19" s="31"/>
      <c r="J19" s="31"/>
      <c r="K19" s="35"/>
    </row>
    <row r="20" spans="2:11" x14ac:dyDescent="0.35">
      <c r="B20" s="8" t="s">
        <v>76</v>
      </c>
      <c r="C20" s="57" t="s">
        <v>77</v>
      </c>
      <c r="D20" s="54" t="s">
        <v>78</v>
      </c>
      <c r="E20" s="6" t="s">
        <v>43</v>
      </c>
      <c r="F20" s="19">
        <v>46289861</v>
      </c>
      <c r="G20" s="24">
        <v>318589.96999999997</v>
      </c>
      <c r="H20" s="24">
        <v>3.11</v>
      </c>
      <c r="I20" s="31"/>
      <c r="J20" s="31"/>
      <c r="K20" s="35"/>
    </row>
    <row r="21" spans="2:11" x14ac:dyDescent="0.35">
      <c r="B21" s="8" t="s">
        <v>524</v>
      </c>
      <c r="C21" s="57" t="s">
        <v>525</v>
      </c>
      <c r="D21" s="54" t="s">
        <v>526</v>
      </c>
      <c r="E21" s="6" t="s">
        <v>82</v>
      </c>
      <c r="F21" s="19">
        <v>3359621</v>
      </c>
      <c r="G21" s="24">
        <v>286987.21999999997</v>
      </c>
      <c r="H21" s="24">
        <v>2.8</v>
      </c>
      <c r="I21" s="31"/>
      <c r="J21" s="31"/>
      <c r="K21" s="35"/>
    </row>
    <row r="22" spans="2:11" x14ac:dyDescent="0.35">
      <c r="B22" s="8" t="s">
        <v>375</v>
      </c>
      <c r="C22" s="57" t="s">
        <v>376</v>
      </c>
      <c r="D22" s="54" t="s">
        <v>377</v>
      </c>
      <c r="E22" s="6" t="s">
        <v>67</v>
      </c>
      <c r="F22" s="19">
        <v>10650035</v>
      </c>
      <c r="G22" s="24">
        <v>275196.90000000002</v>
      </c>
      <c r="H22" s="24">
        <v>2.68</v>
      </c>
      <c r="I22" s="31"/>
      <c r="J22" s="31"/>
      <c r="K22" s="35"/>
    </row>
    <row r="23" spans="2:11" x14ac:dyDescent="0.35">
      <c r="B23" s="8" t="s">
        <v>97</v>
      </c>
      <c r="C23" s="57" t="s">
        <v>98</v>
      </c>
      <c r="D23" s="54" t="s">
        <v>99</v>
      </c>
      <c r="E23" s="6" t="s">
        <v>100</v>
      </c>
      <c r="F23" s="19">
        <v>10769534</v>
      </c>
      <c r="G23" s="24">
        <v>236046.65</v>
      </c>
      <c r="H23" s="24">
        <v>2.2999999999999998</v>
      </c>
      <c r="I23" s="31"/>
      <c r="J23" s="31"/>
      <c r="K23" s="35"/>
    </row>
    <row r="24" spans="2:11" x14ac:dyDescent="0.35">
      <c r="B24" s="8" t="s">
        <v>446</v>
      </c>
      <c r="C24" s="57" t="s">
        <v>447</v>
      </c>
      <c r="D24" s="54" t="s">
        <v>448</v>
      </c>
      <c r="E24" s="6" t="s">
        <v>96</v>
      </c>
      <c r="F24" s="19">
        <v>13023157</v>
      </c>
      <c r="G24" s="24">
        <v>207576.1</v>
      </c>
      <c r="H24" s="24">
        <v>2.02</v>
      </c>
      <c r="I24" s="31"/>
      <c r="J24" s="31"/>
      <c r="K24" s="35"/>
    </row>
    <row r="25" spans="2:11" x14ac:dyDescent="0.35">
      <c r="B25" s="8" t="s">
        <v>945</v>
      </c>
      <c r="C25" s="57" t="s">
        <v>946</v>
      </c>
      <c r="D25" s="54" t="s">
        <v>947</v>
      </c>
      <c r="E25" s="6" t="s">
        <v>50</v>
      </c>
      <c r="F25" s="19">
        <v>12765808</v>
      </c>
      <c r="G25" s="24">
        <v>201055.09</v>
      </c>
      <c r="H25" s="24">
        <v>1.96</v>
      </c>
      <c r="I25" s="31"/>
      <c r="J25" s="31"/>
      <c r="K25" s="35"/>
    </row>
    <row r="26" spans="2:11" x14ac:dyDescent="0.35">
      <c r="B26" s="8" t="s">
        <v>64</v>
      </c>
      <c r="C26" s="57" t="s">
        <v>65</v>
      </c>
      <c r="D26" s="54" t="s">
        <v>66</v>
      </c>
      <c r="E26" s="6" t="s">
        <v>67</v>
      </c>
      <c r="F26" s="19">
        <v>1592803</v>
      </c>
      <c r="G26" s="24">
        <v>190260.32</v>
      </c>
      <c r="H26" s="24">
        <v>1.86</v>
      </c>
      <c r="I26" s="31"/>
      <c r="J26" s="31"/>
      <c r="K26" s="35"/>
    </row>
    <row r="27" spans="2:11" x14ac:dyDescent="0.35">
      <c r="B27" s="8" t="s">
        <v>839</v>
      </c>
      <c r="C27" s="57" t="s">
        <v>840</v>
      </c>
      <c r="D27" s="54" t="s">
        <v>841</v>
      </c>
      <c r="E27" s="6" t="s">
        <v>123</v>
      </c>
      <c r="F27" s="19">
        <v>81877350</v>
      </c>
      <c r="G27" s="24">
        <v>181563.02</v>
      </c>
      <c r="H27" s="24">
        <v>1.77</v>
      </c>
      <c r="I27" s="31"/>
      <c r="J27" s="31"/>
      <c r="K27" s="35"/>
    </row>
    <row r="28" spans="2:11" x14ac:dyDescent="0.35">
      <c r="B28" s="8" t="s">
        <v>546</v>
      </c>
      <c r="C28" s="57" t="s">
        <v>547</v>
      </c>
      <c r="D28" s="54" t="s">
        <v>548</v>
      </c>
      <c r="E28" s="6" t="s">
        <v>119</v>
      </c>
      <c r="F28" s="19">
        <v>57312396</v>
      </c>
      <c r="G28" s="24">
        <v>178212.9</v>
      </c>
      <c r="H28" s="24">
        <v>1.74</v>
      </c>
      <c r="I28" s="31"/>
      <c r="J28" s="31"/>
      <c r="K28" s="35"/>
    </row>
    <row r="29" spans="2:11" x14ac:dyDescent="0.35">
      <c r="B29" s="8" t="s">
        <v>390</v>
      </c>
      <c r="C29" s="57" t="s">
        <v>391</v>
      </c>
      <c r="D29" s="54" t="s">
        <v>392</v>
      </c>
      <c r="E29" s="6" t="s">
        <v>67</v>
      </c>
      <c r="F29" s="19">
        <v>25308728</v>
      </c>
      <c r="G29" s="24">
        <v>157053.31</v>
      </c>
      <c r="H29" s="24">
        <v>1.53</v>
      </c>
      <c r="I29" s="31"/>
      <c r="J29" s="31"/>
      <c r="K29" s="35"/>
    </row>
    <row r="30" spans="2:11" x14ac:dyDescent="0.35">
      <c r="B30" s="8" t="s">
        <v>806</v>
      </c>
      <c r="C30" s="57" t="s">
        <v>807</v>
      </c>
      <c r="D30" s="54" t="s">
        <v>808</v>
      </c>
      <c r="E30" s="6" t="s">
        <v>150</v>
      </c>
      <c r="F30" s="19">
        <v>5032935</v>
      </c>
      <c r="G30" s="24">
        <v>154747.65</v>
      </c>
      <c r="H30" s="24">
        <v>1.51</v>
      </c>
      <c r="I30" s="31"/>
      <c r="J30" s="31"/>
      <c r="K30" s="35"/>
    </row>
    <row r="31" spans="2:11" x14ac:dyDescent="0.35">
      <c r="B31" s="8" t="s">
        <v>116</v>
      </c>
      <c r="C31" s="57" t="s">
        <v>117</v>
      </c>
      <c r="D31" s="54" t="s">
        <v>118</v>
      </c>
      <c r="E31" s="6" t="s">
        <v>119</v>
      </c>
      <c r="F31" s="19">
        <v>54971297</v>
      </c>
      <c r="G31" s="24">
        <v>137785.56</v>
      </c>
      <c r="H31" s="24">
        <v>1.34</v>
      </c>
      <c r="I31" s="31"/>
      <c r="J31" s="31"/>
      <c r="K31" s="35"/>
    </row>
    <row r="32" spans="2:11" x14ac:dyDescent="0.35">
      <c r="B32" s="8" t="s">
        <v>68</v>
      </c>
      <c r="C32" s="57" t="s">
        <v>69</v>
      </c>
      <c r="D32" s="54" t="s">
        <v>70</v>
      </c>
      <c r="E32" s="6" t="s">
        <v>71</v>
      </c>
      <c r="F32" s="19">
        <v>1358270</v>
      </c>
      <c r="G32" s="24">
        <v>137375.43</v>
      </c>
      <c r="H32" s="24">
        <v>1.34</v>
      </c>
      <c r="I32" s="31"/>
      <c r="J32" s="31"/>
      <c r="K32" s="35"/>
    </row>
    <row r="33" spans="2:11" x14ac:dyDescent="0.35">
      <c r="B33" s="8" t="s">
        <v>307</v>
      </c>
      <c r="C33" s="57" t="s">
        <v>308</v>
      </c>
      <c r="D33" s="54" t="s">
        <v>309</v>
      </c>
      <c r="E33" s="6" t="s">
        <v>200</v>
      </c>
      <c r="F33" s="19">
        <v>99381819</v>
      </c>
      <c r="G33" s="24">
        <v>136351.85999999999</v>
      </c>
      <c r="H33" s="24">
        <v>1.33</v>
      </c>
      <c r="I33" s="31"/>
      <c r="J33" s="31"/>
      <c r="K33" s="35"/>
    </row>
    <row r="34" spans="2:11" x14ac:dyDescent="0.35">
      <c r="B34" s="8" t="s">
        <v>1044</v>
      </c>
      <c r="C34" s="57" t="s">
        <v>1045</v>
      </c>
      <c r="D34" s="54" t="s">
        <v>1046</v>
      </c>
      <c r="E34" s="6" t="s">
        <v>82</v>
      </c>
      <c r="F34" s="19">
        <v>6548481</v>
      </c>
      <c r="G34" s="24">
        <v>122653.05</v>
      </c>
      <c r="H34" s="24">
        <v>1.2</v>
      </c>
      <c r="I34" s="31"/>
      <c r="J34" s="31"/>
      <c r="K34" s="35"/>
    </row>
    <row r="35" spans="2:11" x14ac:dyDescent="0.35">
      <c r="B35" s="8" t="s">
        <v>1047</v>
      </c>
      <c r="C35" s="57" t="s">
        <v>1048</v>
      </c>
      <c r="D35" s="54" t="s">
        <v>1049</v>
      </c>
      <c r="E35" s="6" t="s">
        <v>150</v>
      </c>
      <c r="F35" s="19">
        <v>5437952</v>
      </c>
      <c r="G35" s="24">
        <v>118544.63</v>
      </c>
      <c r="H35" s="24">
        <v>1.1599999999999999</v>
      </c>
      <c r="I35" s="31"/>
      <c r="J35" s="31"/>
      <c r="K35" s="35"/>
    </row>
    <row r="36" spans="2:11" x14ac:dyDescent="0.35">
      <c r="B36" s="8" t="s">
        <v>384</v>
      </c>
      <c r="C36" s="57" t="s">
        <v>385</v>
      </c>
      <c r="D36" s="54" t="s">
        <v>386</v>
      </c>
      <c r="E36" s="6" t="s">
        <v>50</v>
      </c>
      <c r="F36" s="19">
        <v>7671412</v>
      </c>
      <c r="G36" s="24">
        <v>114219.65</v>
      </c>
      <c r="H36" s="24">
        <v>1.1100000000000001</v>
      </c>
      <c r="I36" s="31"/>
      <c r="J36" s="31"/>
      <c r="K36" s="35"/>
    </row>
    <row r="37" spans="2:11" x14ac:dyDescent="0.35">
      <c r="B37" s="8" t="s">
        <v>539</v>
      </c>
      <c r="C37" s="57" t="s">
        <v>540</v>
      </c>
      <c r="D37" s="54" t="s">
        <v>541</v>
      </c>
      <c r="E37" s="6" t="s">
        <v>542</v>
      </c>
      <c r="F37" s="19">
        <v>8858921</v>
      </c>
      <c r="G37" s="24">
        <v>94803.74</v>
      </c>
      <c r="H37" s="24">
        <v>0.92</v>
      </c>
      <c r="I37" s="31"/>
      <c r="J37" s="31"/>
      <c r="K37" s="35"/>
    </row>
    <row r="38" spans="2:11" x14ac:dyDescent="0.35">
      <c r="B38" s="8" t="s">
        <v>516</v>
      </c>
      <c r="C38" s="57" t="s">
        <v>517</v>
      </c>
      <c r="D38" s="54" t="s">
        <v>518</v>
      </c>
      <c r="E38" s="6" t="s">
        <v>316</v>
      </c>
      <c r="F38" s="19">
        <v>4303353</v>
      </c>
      <c r="G38" s="24">
        <v>94234.82</v>
      </c>
      <c r="H38" s="24">
        <v>0.92</v>
      </c>
      <c r="I38" s="31"/>
      <c r="J38" s="31"/>
      <c r="K38" s="35"/>
    </row>
    <row r="39" spans="2:11" x14ac:dyDescent="0.35">
      <c r="B39" s="8" t="s">
        <v>948</v>
      </c>
      <c r="C39" s="57" t="s">
        <v>949</v>
      </c>
      <c r="D39" s="54" t="s">
        <v>950</v>
      </c>
      <c r="E39" s="6" t="s">
        <v>43</v>
      </c>
      <c r="F39" s="19">
        <v>7987211</v>
      </c>
      <c r="G39" s="24">
        <v>78989.52</v>
      </c>
      <c r="H39" s="24">
        <v>0.77</v>
      </c>
      <c r="I39" s="31"/>
      <c r="J39" s="31"/>
      <c r="K39" s="35"/>
    </row>
    <row r="40" spans="2:11" x14ac:dyDescent="0.35">
      <c r="C40" s="58" t="s">
        <v>175</v>
      </c>
      <c r="D40" s="54"/>
      <c r="E40" s="6"/>
      <c r="F40" s="19"/>
      <c r="G40" s="25">
        <v>10246132.01</v>
      </c>
      <c r="H40" s="25">
        <v>99.92</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7</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8</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9</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10</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11</v>
      </c>
      <c r="D58" s="54"/>
      <c r="E58" s="6"/>
      <c r="F58" s="19"/>
      <c r="G58" s="24"/>
      <c r="H58" s="24"/>
      <c r="I58" s="31"/>
      <c r="J58" s="31"/>
      <c r="K58" s="35"/>
    </row>
    <row r="59" spans="3:11" x14ac:dyDescent="0.35">
      <c r="C59" s="57"/>
      <c r="D59" s="54"/>
      <c r="E59" s="6"/>
      <c r="F59" s="19"/>
      <c r="G59" s="24"/>
      <c r="H59" s="24"/>
      <c r="I59" s="31"/>
      <c r="J59" s="31"/>
      <c r="K59" s="35"/>
    </row>
    <row r="60" spans="3:11" x14ac:dyDescent="0.35">
      <c r="C60" s="58" t="s">
        <v>13</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14</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15</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16</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C68" s="58" t="s">
        <v>17</v>
      </c>
      <c r="D68" s="54"/>
      <c r="E68" s="6"/>
      <c r="F68" s="19"/>
      <c r="G68" s="24" t="s">
        <v>2</v>
      </c>
      <c r="H68" s="24" t="s">
        <v>2</v>
      </c>
      <c r="I68" s="31"/>
      <c r="J68" s="31"/>
      <c r="K68" s="35"/>
    </row>
    <row r="69" spans="1:11" x14ac:dyDescent="0.35">
      <c r="C69" s="57"/>
      <c r="D69" s="54"/>
      <c r="E69" s="6"/>
      <c r="F69" s="19"/>
      <c r="G69" s="24"/>
      <c r="H69" s="24"/>
      <c r="I69" s="31"/>
      <c r="J69" s="31"/>
      <c r="K69" s="35"/>
    </row>
    <row r="70" spans="1:11" x14ac:dyDescent="0.35">
      <c r="A70" s="10"/>
      <c r="B70" s="28"/>
      <c r="C70" s="58" t="s">
        <v>18</v>
      </c>
      <c r="D70" s="54"/>
      <c r="E70" s="6"/>
      <c r="F70" s="19"/>
      <c r="G70" s="24"/>
      <c r="H70" s="24"/>
      <c r="I70" s="31"/>
      <c r="J70" s="31"/>
      <c r="K70" s="35"/>
    </row>
    <row r="71" spans="1:11" x14ac:dyDescent="0.35">
      <c r="A71" s="28"/>
      <c r="B71" s="28"/>
      <c r="C71" s="58" t="s">
        <v>19</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20</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21</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22</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23</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C81" s="59" t="s">
        <v>24</v>
      </c>
      <c r="D81" s="54"/>
      <c r="E81" s="6"/>
      <c r="F81" s="19"/>
      <c r="G81" s="24"/>
      <c r="H81" s="24"/>
      <c r="I81" s="31"/>
      <c r="J81" s="31"/>
      <c r="K81" s="35"/>
    </row>
    <row r="82" spans="1:54" x14ac:dyDescent="0.35">
      <c r="B82" s="8" t="s">
        <v>190</v>
      </c>
      <c r="C82" s="57" t="s">
        <v>191</v>
      </c>
      <c r="D82" s="54"/>
      <c r="E82" s="6"/>
      <c r="F82" s="19"/>
      <c r="G82" s="24">
        <v>5392.42</v>
      </c>
      <c r="H82" s="24">
        <v>0.05</v>
      </c>
      <c r="I82" s="31"/>
      <c r="J82" s="31"/>
      <c r="K82" s="35"/>
    </row>
    <row r="83" spans="1:54" x14ac:dyDescent="0.35">
      <c r="C83" s="58" t="s">
        <v>175</v>
      </c>
      <c r="D83" s="54"/>
      <c r="E83" s="6"/>
      <c r="F83" s="19"/>
      <c r="G83" s="25">
        <v>5392.42</v>
      </c>
      <c r="H83" s="25">
        <v>0.05</v>
      </c>
      <c r="I83" s="31"/>
      <c r="J83" s="31"/>
      <c r="K83" s="35"/>
    </row>
    <row r="84" spans="1:54" x14ac:dyDescent="0.35">
      <c r="C84" s="57"/>
      <c r="D84" s="54"/>
      <c r="E84" s="6"/>
      <c r="F84" s="19"/>
      <c r="G84" s="24"/>
      <c r="H84" s="24"/>
      <c r="I84" s="31"/>
      <c r="J84" s="31"/>
      <c r="K84" s="35"/>
    </row>
    <row r="85" spans="1:54" x14ac:dyDescent="0.35">
      <c r="A85" s="10"/>
      <c r="B85" s="28"/>
      <c r="C85" s="58" t="s">
        <v>25</v>
      </c>
      <c r="D85" s="54"/>
      <c r="E85" s="6"/>
      <c r="F85" s="19"/>
      <c r="G85" s="24"/>
      <c r="H85" s="24"/>
      <c r="I85" s="31"/>
      <c r="J85" s="31"/>
      <c r="K85" s="35"/>
    </row>
    <row r="86" spans="1:54" s="2" customFormat="1" ht="13.5" x14ac:dyDescent="0.35">
      <c r="A86" s="28"/>
      <c r="B86" s="28"/>
      <c r="C86" s="57" t="s">
        <v>4926</v>
      </c>
      <c r="D86" s="54"/>
      <c r="E86" s="6"/>
      <c r="F86" s="19"/>
      <c r="G86" s="24" t="s">
        <v>2</v>
      </c>
      <c r="H86" s="24" t="s">
        <v>2</v>
      </c>
      <c r="I86" s="31"/>
      <c r="J86" s="31"/>
      <c r="K86" s="35"/>
      <c r="L86" s="3"/>
      <c r="AI86" s="3"/>
      <c r="AV86" s="3"/>
      <c r="AX86" s="3"/>
      <c r="BB86" s="3"/>
    </row>
    <row r="87" spans="1:54" x14ac:dyDescent="0.35">
      <c r="B87" s="8"/>
      <c r="C87" s="57" t="s">
        <v>192</v>
      </c>
      <c r="D87" s="54"/>
      <c r="E87" s="6"/>
      <c r="F87" s="19"/>
      <c r="G87" s="24">
        <v>1471.5</v>
      </c>
      <c r="H87" s="24">
        <v>0.03</v>
      </c>
      <c r="I87" s="31"/>
      <c r="J87" s="31"/>
      <c r="K87" s="35"/>
    </row>
    <row r="88" spans="1:54" x14ac:dyDescent="0.35">
      <c r="C88" s="58" t="s">
        <v>175</v>
      </c>
      <c r="D88" s="54"/>
      <c r="E88" s="6"/>
      <c r="F88" s="19"/>
      <c r="G88" s="25">
        <v>1471.5</v>
      </c>
      <c r="H88" s="25">
        <v>0.03</v>
      </c>
      <c r="I88" s="31"/>
      <c r="J88" s="31"/>
      <c r="K88" s="35"/>
    </row>
    <row r="89" spans="1:54" x14ac:dyDescent="0.35">
      <c r="C89" s="57"/>
      <c r="D89" s="54"/>
      <c r="E89" s="6"/>
      <c r="F89" s="19"/>
      <c r="G89" s="24"/>
      <c r="H89" s="24"/>
      <c r="I89" s="31"/>
      <c r="J89" s="31"/>
      <c r="K89" s="35"/>
    </row>
    <row r="90" spans="1:54" x14ac:dyDescent="0.35">
      <c r="C90" s="60" t="s">
        <v>193</v>
      </c>
      <c r="D90" s="55"/>
      <c r="E90" s="5"/>
      <c r="F90" s="20"/>
      <c r="G90" s="26">
        <v>10252995.93</v>
      </c>
      <c r="H90" s="26">
        <v>100</v>
      </c>
      <c r="I90" s="32"/>
      <c r="J90" s="32"/>
      <c r="K90" s="36"/>
    </row>
    <row r="93" spans="1:54" x14ac:dyDescent="0.35">
      <c r="C93" s="1" t="s">
        <v>194</v>
      </c>
    </row>
    <row r="94" spans="1:54" x14ac:dyDescent="0.35">
      <c r="C94" s="37" t="s">
        <v>195</v>
      </c>
      <c r="D94" s="37"/>
      <c r="E94" s="37"/>
      <c r="F94" s="37"/>
      <c r="G94" s="37"/>
      <c r="H94" s="37"/>
      <c r="I94" s="37"/>
      <c r="J94" s="37"/>
      <c r="K94" s="37"/>
    </row>
    <row r="95" spans="1:54" x14ac:dyDescent="0.35">
      <c r="C95" s="2" t="s">
        <v>196</v>
      </c>
    </row>
    <row r="96" spans="1:54" x14ac:dyDescent="0.35">
      <c r="C96" s="2" t="s">
        <v>197</v>
      </c>
    </row>
    <row r="97" spans="3:11" ht="30" customHeight="1" x14ac:dyDescent="0.35">
      <c r="C97" s="89" t="s">
        <v>198</v>
      </c>
      <c r="D97" s="90"/>
      <c r="E97" s="90"/>
      <c r="F97" s="90"/>
      <c r="G97" s="90"/>
      <c r="H97" s="90"/>
      <c r="I97" s="90"/>
      <c r="J97" s="90"/>
      <c r="K97" s="90"/>
    </row>
    <row r="98" spans="3:11" x14ac:dyDescent="0.35">
      <c r="C98" s="2" t="s">
        <v>199</v>
      </c>
    </row>
    <row r="100" spans="3:11" x14ac:dyDescent="0.35">
      <c r="C100" s="86" t="s">
        <v>5013</v>
      </c>
      <c r="E100" s="86" t="s">
        <v>5014</v>
      </c>
      <c r="F100" s="87"/>
    </row>
    <row r="101" spans="3:11" x14ac:dyDescent="0.35">
      <c r="E101" s="2" t="s">
        <v>5045</v>
      </c>
    </row>
  </sheetData>
  <mergeCells count="1">
    <mergeCell ref="C97:K97"/>
  </mergeCells>
  <hyperlinks>
    <hyperlink ref="J2" location="'Index'!A1" display="'Index'!A1" xr:uid="{8123516C-230A-4474-9DA2-26DA98F433A4}"/>
  </hyperlinks>
  <pageMargins left="0.7" right="0.7" top="0.75" bottom="0.75" header="0.3" footer="0.3"/>
  <pageSetup orientation="portrait" horizontalDpi="4294967293"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03A8-B808-4338-854A-AA803B84B138}">
  <sheetPr codeName="Sheet136"/>
  <dimension ref="A1:IV141"/>
  <sheetViews>
    <sheetView showGridLines="0" zoomScale="90" zoomScaleNormal="90" workbookViewId="0">
      <pane ySplit="6" topLeftCell="A12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2615</v>
      </c>
      <c r="J2" s="38" t="s">
        <v>4693</v>
      </c>
    </row>
    <row r="3" spans="1:54" ht="16" x14ac:dyDescent="0.4">
      <c r="C3" s="1" t="s">
        <v>28</v>
      </c>
      <c r="D3" s="21" t="s">
        <v>2616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781</v>
      </c>
      <c r="C10" s="57" t="s">
        <v>782</v>
      </c>
      <c r="D10" s="54" t="s">
        <v>783</v>
      </c>
      <c r="E10" s="6" t="s">
        <v>784</v>
      </c>
      <c r="F10" s="19">
        <v>3300000</v>
      </c>
      <c r="G10" s="24">
        <v>79416.149999999994</v>
      </c>
      <c r="H10" s="24">
        <v>2.79</v>
      </c>
      <c r="I10" s="31"/>
      <c r="J10" s="31"/>
      <c r="K10" s="35"/>
    </row>
    <row r="11" spans="1:54" x14ac:dyDescent="0.35">
      <c r="B11" s="8" t="s">
        <v>2617</v>
      </c>
      <c r="C11" s="57" t="s">
        <v>2087</v>
      </c>
      <c r="D11" s="54" t="s">
        <v>2618</v>
      </c>
      <c r="E11" s="6" t="s">
        <v>82</v>
      </c>
      <c r="F11" s="19">
        <v>89318180</v>
      </c>
      <c r="G11" s="24">
        <v>78841.16</v>
      </c>
      <c r="H11" s="24">
        <v>2.77</v>
      </c>
      <c r="I11" s="31"/>
      <c r="J11" s="31"/>
      <c r="K11" s="35"/>
    </row>
    <row r="12" spans="1:54" x14ac:dyDescent="0.35">
      <c r="B12" s="8" t="s">
        <v>791</v>
      </c>
      <c r="C12" s="57" t="s">
        <v>792</v>
      </c>
      <c r="D12" s="54" t="s">
        <v>793</v>
      </c>
      <c r="E12" s="6" t="s">
        <v>127</v>
      </c>
      <c r="F12" s="19">
        <v>9716991</v>
      </c>
      <c r="G12" s="24">
        <v>71619.08</v>
      </c>
      <c r="H12" s="24">
        <v>2.52</v>
      </c>
      <c r="I12" s="31"/>
      <c r="J12" s="31"/>
      <c r="K12" s="35"/>
    </row>
    <row r="13" spans="1:54" x14ac:dyDescent="0.35">
      <c r="B13" s="8" t="s">
        <v>2069</v>
      </c>
      <c r="C13" s="57" t="s">
        <v>2070</v>
      </c>
      <c r="D13" s="54" t="s">
        <v>2071</v>
      </c>
      <c r="E13" s="6" t="s">
        <v>57</v>
      </c>
      <c r="F13" s="19">
        <v>7900000</v>
      </c>
      <c r="G13" s="24">
        <v>69452.850000000006</v>
      </c>
      <c r="H13" s="24">
        <v>2.44</v>
      </c>
      <c r="I13" s="31"/>
      <c r="J13" s="31"/>
      <c r="K13" s="35"/>
    </row>
    <row r="14" spans="1:54" x14ac:dyDescent="0.35">
      <c r="B14" s="8" t="s">
        <v>2619</v>
      </c>
      <c r="C14" s="57" t="s">
        <v>2620</v>
      </c>
      <c r="D14" s="54" t="s">
        <v>2621</v>
      </c>
      <c r="E14" s="6" t="s">
        <v>838</v>
      </c>
      <c r="F14" s="19">
        <v>15000000</v>
      </c>
      <c r="G14" s="24">
        <v>68677.5</v>
      </c>
      <c r="H14" s="24">
        <v>2.41</v>
      </c>
      <c r="I14" s="31"/>
      <c r="J14" s="31"/>
      <c r="K14" s="35"/>
    </row>
    <row r="15" spans="1:54" x14ac:dyDescent="0.35">
      <c r="B15" s="8" t="s">
        <v>1746</v>
      </c>
      <c r="C15" s="57" t="s">
        <v>1747</v>
      </c>
      <c r="D15" s="54" t="s">
        <v>1748</v>
      </c>
      <c r="E15" s="6" t="s">
        <v>82</v>
      </c>
      <c r="F15" s="19">
        <v>3900000</v>
      </c>
      <c r="G15" s="24">
        <v>65736.45</v>
      </c>
      <c r="H15" s="24">
        <v>2.31</v>
      </c>
      <c r="I15" s="31"/>
      <c r="J15" s="31"/>
      <c r="K15" s="35"/>
    </row>
    <row r="16" spans="1:54" x14ac:dyDescent="0.35">
      <c r="B16" s="8" t="s">
        <v>256</v>
      </c>
      <c r="C16" s="57" t="s">
        <v>257</v>
      </c>
      <c r="D16" s="54" t="s">
        <v>258</v>
      </c>
      <c r="E16" s="6" t="s">
        <v>150</v>
      </c>
      <c r="F16" s="19">
        <v>3387376</v>
      </c>
      <c r="G16" s="24">
        <v>64958.02</v>
      </c>
      <c r="H16" s="24">
        <v>2.2799999999999998</v>
      </c>
      <c r="I16" s="31"/>
      <c r="J16" s="31"/>
      <c r="K16" s="35"/>
    </row>
    <row r="17" spans="2:11" x14ac:dyDescent="0.35">
      <c r="B17" s="8" t="s">
        <v>281</v>
      </c>
      <c r="C17" s="57" t="s">
        <v>282</v>
      </c>
      <c r="D17" s="54" t="s">
        <v>283</v>
      </c>
      <c r="E17" s="6" t="s">
        <v>82</v>
      </c>
      <c r="F17" s="19">
        <v>3928227</v>
      </c>
      <c r="G17" s="24">
        <v>64497.56</v>
      </c>
      <c r="H17" s="24">
        <v>2.27</v>
      </c>
      <c r="I17" s="31"/>
      <c r="J17" s="31"/>
      <c r="K17" s="35"/>
    </row>
    <row r="18" spans="2:11" x14ac:dyDescent="0.35">
      <c r="B18" s="8" t="s">
        <v>901</v>
      </c>
      <c r="C18" s="57" t="s">
        <v>902</v>
      </c>
      <c r="D18" s="54" t="s">
        <v>903</v>
      </c>
      <c r="E18" s="6" t="s">
        <v>146</v>
      </c>
      <c r="F18" s="19">
        <v>12323990</v>
      </c>
      <c r="G18" s="24">
        <v>64214.15</v>
      </c>
      <c r="H18" s="24">
        <v>2.2599999999999998</v>
      </c>
      <c r="I18" s="31"/>
      <c r="J18" s="31"/>
      <c r="K18" s="35"/>
    </row>
    <row r="19" spans="2:11" x14ac:dyDescent="0.35">
      <c r="B19" s="8" t="s">
        <v>1006</v>
      </c>
      <c r="C19" s="57" t="s">
        <v>1007</v>
      </c>
      <c r="D19" s="54" t="s">
        <v>1008</v>
      </c>
      <c r="E19" s="6" t="s">
        <v>433</v>
      </c>
      <c r="F19" s="19">
        <v>9324049</v>
      </c>
      <c r="G19" s="24">
        <v>61921.01</v>
      </c>
      <c r="H19" s="24">
        <v>2.1800000000000002</v>
      </c>
      <c r="I19" s="31"/>
      <c r="J19" s="31"/>
      <c r="K19" s="35"/>
    </row>
    <row r="20" spans="2:11" x14ac:dyDescent="0.35">
      <c r="B20" s="8" t="s">
        <v>985</v>
      </c>
      <c r="C20" s="57" t="s">
        <v>986</v>
      </c>
      <c r="D20" s="54" t="s">
        <v>987</v>
      </c>
      <c r="E20" s="6" t="s">
        <v>111</v>
      </c>
      <c r="F20" s="19">
        <v>7700000</v>
      </c>
      <c r="G20" s="24">
        <v>61723.199999999997</v>
      </c>
      <c r="H20" s="24">
        <v>2.17</v>
      </c>
      <c r="I20" s="31"/>
      <c r="J20" s="31"/>
      <c r="K20" s="35"/>
    </row>
    <row r="21" spans="2:11" x14ac:dyDescent="0.35">
      <c r="B21" s="8" t="s">
        <v>2045</v>
      </c>
      <c r="C21" s="57" t="s">
        <v>2046</v>
      </c>
      <c r="D21" s="54" t="s">
        <v>2047</v>
      </c>
      <c r="E21" s="6" t="s">
        <v>43</v>
      </c>
      <c r="F21" s="19">
        <v>41665000</v>
      </c>
      <c r="G21" s="24">
        <v>61580.87</v>
      </c>
      <c r="H21" s="24">
        <v>2.16</v>
      </c>
      <c r="I21" s="31"/>
      <c r="J21" s="31"/>
      <c r="K21" s="35"/>
    </row>
    <row r="22" spans="2:11" x14ac:dyDescent="0.35">
      <c r="B22" s="8" t="s">
        <v>1755</v>
      </c>
      <c r="C22" s="57" t="s">
        <v>1756</v>
      </c>
      <c r="D22" s="54" t="s">
        <v>1757</v>
      </c>
      <c r="E22" s="6" t="s">
        <v>82</v>
      </c>
      <c r="F22" s="19">
        <v>19532794</v>
      </c>
      <c r="G22" s="24">
        <v>60073.11</v>
      </c>
      <c r="H22" s="24">
        <v>2.11</v>
      </c>
      <c r="I22" s="31"/>
      <c r="J22" s="31"/>
      <c r="K22" s="35"/>
    </row>
    <row r="23" spans="2:11" x14ac:dyDescent="0.35">
      <c r="B23" s="8" t="s">
        <v>354</v>
      </c>
      <c r="C23" s="57" t="s">
        <v>355</v>
      </c>
      <c r="D23" s="54" t="s">
        <v>356</v>
      </c>
      <c r="E23" s="6" t="s">
        <v>135</v>
      </c>
      <c r="F23" s="19">
        <v>34595699</v>
      </c>
      <c r="G23" s="24">
        <v>59085.99</v>
      </c>
      <c r="H23" s="24">
        <v>2.08</v>
      </c>
      <c r="I23" s="31"/>
      <c r="J23" s="31"/>
      <c r="K23" s="35"/>
    </row>
    <row r="24" spans="2:11" x14ac:dyDescent="0.35">
      <c r="B24" s="8" t="s">
        <v>351</v>
      </c>
      <c r="C24" s="57" t="s">
        <v>352</v>
      </c>
      <c r="D24" s="54" t="s">
        <v>353</v>
      </c>
      <c r="E24" s="6" t="s">
        <v>127</v>
      </c>
      <c r="F24" s="19">
        <v>47981980</v>
      </c>
      <c r="G24" s="24">
        <v>58398.87</v>
      </c>
      <c r="H24" s="24">
        <v>2.0499999999999998</v>
      </c>
      <c r="I24" s="31"/>
      <c r="J24" s="31"/>
      <c r="K24" s="35"/>
    </row>
    <row r="25" spans="2:11" x14ac:dyDescent="0.35">
      <c r="B25" s="8" t="s">
        <v>821</v>
      </c>
      <c r="C25" s="57" t="s">
        <v>822</v>
      </c>
      <c r="D25" s="54" t="s">
        <v>823</v>
      </c>
      <c r="E25" s="6" t="s">
        <v>150</v>
      </c>
      <c r="F25" s="19">
        <v>17000000</v>
      </c>
      <c r="G25" s="24">
        <v>52606.5</v>
      </c>
      <c r="H25" s="24">
        <v>1.85</v>
      </c>
      <c r="I25" s="31"/>
      <c r="J25" s="31"/>
      <c r="K25" s="35"/>
    </row>
    <row r="26" spans="2:11" x14ac:dyDescent="0.35">
      <c r="B26" s="8" t="s">
        <v>2622</v>
      </c>
      <c r="C26" s="57" t="s">
        <v>2623</v>
      </c>
      <c r="D26" s="54" t="s">
        <v>2624</v>
      </c>
      <c r="E26" s="6" t="s">
        <v>135</v>
      </c>
      <c r="F26" s="19">
        <v>2132686</v>
      </c>
      <c r="G26" s="24">
        <v>52434.22</v>
      </c>
      <c r="H26" s="24">
        <v>1.84</v>
      </c>
      <c r="I26" s="31"/>
      <c r="J26" s="31"/>
      <c r="K26" s="35"/>
    </row>
    <row r="27" spans="2:11" x14ac:dyDescent="0.35">
      <c r="B27" s="8" t="s">
        <v>1749</v>
      </c>
      <c r="C27" s="57" t="s">
        <v>1750</v>
      </c>
      <c r="D27" s="54" t="s">
        <v>1751</v>
      </c>
      <c r="E27" s="6" t="s">
        <v>487</v>
      </c>
      <c r="F27" s="19">
        <v>11000000</v>
      </c>
      <c r="G27" s="24">
        <v>48867.5</v>
      </c>
      <c r="H27" s="24">
        <v>1.72</v>
      </c>
      <c r="I27" s="31"/>
      <c r="J27" s="31"/>
      <c r="K27" s="35"/>
    </row>
    <row r="28" spans="2:11" x14ac:dyDescent="0.35">
      <c r="B28" s="8" t="s">
        <v>2625</v>
      </c>
      <c r="C28" s="57" t="s">
        <v>2626</v>
      </c>
      <c r="D28" s="54" t="s">
        <v>2627</v>
      </c>
      <c r="E28" s="6" t="s">
        <v>139</v>
      </c>
      <c r="F28" s="19">
        <v>9855433</v>
      </c>
      <c r="G28" s="24">
        <v>47897.4</v>
      </c>
      <c r="H28" s="24">
        <v>1.68</v>
      </c>
      <c r="I28" s="31"/>
      <c r="J28" s="31"/>
      <c r="K28" s="35"/>
    </row>
    <row r="29" spans="2:11" x14ac:dyDescent="0.35">
      <c r="B29" s="8" t="s">
        <v>552</v>
      </c>
      <c r="C29" s="57" t="s">
        <v>553</v>
      </c>
      <c r="D29" s="54" t="s">
        <v>554</v>
      </c>
      <c r="E29" s="6" t="s">
        <v>127</v>
      </c>
      <c r="F29" s="19">
        <v>7000000</v>
      </c>
      <c r="G29" s="24">
        <v>47813.5</v>
      </c>
      <c r="H29" s="24">
        <v>1.68</v>
      </c>
      <c r="I29" s="31"/>
      <c r="J29" s="31"/>
      <c r="K29" s="35"/>
    </row>
    <row r="30" spans="2:11" x14ac:dyDescent="0.35">
      <c r="B30" s="8" t="s">
        <v>449</v>
      </c>
      <c r="C30" s="57" t="s">
        <v>450</v>
      </c>
      <c r="D30" s="54" t="s">
        <v>451</v>
      </c>
      <c r="E30" s="6" t="s">
        <v>306</v>
      </c>
      <c r="F30" s="19">
        <v>11000000</v>
      </c>
      <c r="G30" s="24">
        <v>44506</v>
      </c>
      <c r="H30" s="24">
        <v>1.56</v>
      </c>
      <c r="I30" s="31"/>
      <c r="J30" s="31"/>
      <c r="K30" s="35"/>
    </row>
    <row r="31" spans="2:11" x14ac:dyDescent="0.35">
      <c r="B31" s="8" t="s">
        <v>2628</v>
      </c>
      <c r="C31" s="57" t="s">
        <v>2629</v>
      </c>
      <c r="D31" s="54" t="s">
        <v>2630</v>
      </c>
      <c r="E31" s="6" t="s">
        <v>135</v>
      </c>
      <c r="F31" s="19">
        <v>10000000</v>
      </c>
      <c r="G31" s="24">
        <v>42810</v>
      </c>
      <c r="H31" s="24">
        <v>1.5</v>
      </c>
      <c r="I31" s="31"/>
      <c r="J31" s="31"/>
      <c r="K31" s="35"/>
    </row>
    <row r="32" spans="2:11" x14ac:dyDescent="0.35">
      <c r="B32" s="8" t="s">
        <v>2362</v>
      </c>
      <c r="C32" s="57" t="s">
        <v>2363</v>
      </c>
      <c r="D32" s="54" t="s">
        <v>2364</v>
      </c>
      <c r="E32" s="6" t="s">
        <v>157</v>
      </c>
      <c r="F32" s="19">
        <v>4434913</v>
      </c>
      <c r="G32" s="24">
        <v>42000.84</v>
      </c>
      <c r="H32" s="24">
        <v>1.48</v>
      </c>
      <c r="I32" s="31"/>
      <c r="J32" s="31"/>
      <c r="K32" s="35"/>
    </row>
    <row r="33" spans="2:11" x14ac:dyDescent="0.35">
      <c r="B33" s="8" t="s">
        <v>2631</v>
      </c>
      <c r="C33" s="57" t="s">
        <v>2632</v>
      </c>
      <c r="D33" s="54" t="s">
        <v>2633</v>
      </c>
      <c r="E33" s="6" t="s">
        <v>306</v>
      </c>
      <c r="F33" s="19">
        <v>4338349</v>
      </c>
      <c r="G33" s="24">
        <v>41350.97</v>
      </c>
      <c r="H33" s="24">
        <v>1.45</v>
      </c>
      <c r="I33" s="31"/>
      <c r="J33" s="31"/>
      <c r="K33" s="35"/>
    </row>
    <row r="34" spans="2:11" x14ac:dyDescent="0.35">
      <c r="B34" s="8" t="s">
        <v>997</v>
      </c>
      <c r="C34" s="57" t="s">
        <v>998</v>
      </c>
      <c r="D34" s="54" t="s">
        <v>999</v>
      </c>
      <c r="E34" s="6" t="s">
        <v>135</v>
      </c>
      <c r="F34" s="19">
        <v>4939842</v>
      </c>
      <c r="G34" s="24">
        <v>41082.199999999997</v>
      </c>
      <c r="H34" s="24">
        <v>1.44</v>
      </c>
      <c r="I34" s="31"/>
      <c r="J34" s="31"/>
      <c r="K34" s="35"/>
    </row>
    <row r="35" spans="2:11" x14ac:dyDescent="0.35">
      <c r="B35" s="8" t="s">
        <v>504</v>
      </c>
      <c r="C35" s="57" t="s">
        <v>505</v>
      </c>
      <c r="D35" s="54" t="s">
        <v>506</v>
      </c>
      <c r="E35" s="6" t="s">
        <v>135</v>
      </c>
      <c r="F35" s="19">
        <v>900000</v>
      </c>
      <c r="G35" s="24">
        <v>40719.15</v>
      </c>
      <c r="H35" s="24">
        <v>1.43</v>
      </c>
      <c r="I35" s="31"/>
      <c r="J35" s="31"/>
      <c r="K35" s="35"/>
    </row>
    <row r="36" spans="2:11" x14ac:dyDescent="0.35">
      <c r="B36" s="8" t="s">
        <v>815</v>
      </c>
      <c r="C36" s="57" t="s">
        <v>816</v>
      </c>
      <c r="D36" s="54" t="s">
        <v>817</v>
      </c>
      <c r="E36" s="6" t="s">
        <v>316</v>
      </c>
      <c r="F36" s="19">
        <v>3672376</v>
      </c>
      <c r="G36" s="24">
        <v>38010.93</v>
      </c>
      <c r="H36" s="24">
        <v>1.34</v>
      </c>
      <c r="I36" s="31"/>
      <c r="J36" s="31"/>
      <c r="K36" s="35"/>
    </row>
    <row r="37" spans="2:11" x14ac:dyDescent="0.35">
      <c r="B37" s="8" t="s">
        <v>2634</v>
      </c>
      <c r="C37" s="57" t="s">
        <v>2635</v>
      </c>
      <c r="D37" s="54" t="s">
        <v>2636</v>
      </c>
      <c r="E37" s="6" t="s">
        <v>50</v>
      </c>
      <c r="F37" s="19">
        <v>5458191</v>
      </c>
      <c r="G37" s="24">
        <v>37459.56</v>
      </c>
      <c r="H37" s="24">
        <v>1.32</v>
      </c>
      <c r="I37" s="31"/>
      <c r="J37" s="31"/>
      <c r="K37" s="35"/>
    </row>
    <row r="38" spans="2:11" x14ac:dyDescent="0.35">
      <c r="B38" s="8" t="s">
        <v>800</v>
      </c>
      <c r="C38" s="57" t="s">
        <v>801</v>
      </c>
      <c r="D38" s="54" t="s">
        <v>802</v>
      </c>
      <c r="E38" s="6" t="s">
        <v>150</v>
      </c>
      <c r="F38" s="19">
        <v>5838491</v>
      </c>
      <c r="G38" s="24">
        <v>36478.89</v>
      </c>
      <c r="H38" s="24">
        <v>1.28</v>
      </c>
      <c r="I38" s="31"/>
      <c r="J38" s="31"/>
      <c r="K38" s="35"/>
    </row>
    <row r="39" spans="2:11" x14ac:dyDescent="0.35">
      <c r="B39" s="8" t="s">
        <v>2637</v>
      </c>
      <c r="C39" s="57" t="s">
        <v>2638</v>
      </c>
      <c r="D39" s="54" t="s">
        <v>2639</v>
      </c>
      <c r="E39" s="6" t="s">
        <v>43</v>
      </c>
      <c r="F39" s="19">
        <v>18120612</v>
      </c>
      <c r="G39" s="24">
        <v>36442.36</v>
      </c>
      <c r="H39" s="24">
        <v>1.28</v>
      </c>
      <c r="I39" s="31"/>
      <c r="J39" s="31"/>
      <c r="K39" s="35"/>
    </row>
    <row r="40" spans="2:11" x14ac:dyDescent="0.35">
      <c r="B40" s="8" t="s">
        <v>973</v>
      </c>
      <c r="C40" s="57" t="s">
        <v>974</v>
      </c>
      <c r="D40" s="54" t="s">
        <v>975</v>
      </c>
      <c r="E40" s="6" t="s">
        <v>215</v>
      </c>
      <c r="F40" s="19">
        <v>21509115</v>
      </c>
      <c r="G40" s="24">
        <v>33539.160000000003</v>
      </c>
      <c r="H40" s="24">
        <v>1.18</v>
      </c>
      <c r="I40" s="31"/>
      <c r="J40" s="31"/>
      <c r="K40" s="35"/>
    </row>
    <row r="41" spans="2:11" x14ac:dyDescent="0.35">
      <c r="B41" s="8" t="s">
        <v>2053</v>
      </c>
      <c r="C41" s="57" t="s">
        <v>2054</v>
      </c>
      <c r="D41" s="54" t="s">
        <v>2055</v>
      </c>
      <c r="E41" s="6" t="s">
        <v>135</v>
      </c>
      <c r="F41" s="19">
        <v>3700000</v>
      </c>
      <c r="G41" s="24">
        <v>31200.25</v>
      </c>
      <c r="H41" s="24">
        <v>1.1000000000000001</v>
      </c>
      <c r="I41" s="31"/>
      <c r="J41" s="31"/>
      <c r="K41" s="35"/>
    </row>
    <row r="42" spans="2:11" x14ac:dyDescent="0.35">
      <c r="B42" s="8" t="s">
        <v>501</v>
      </c>
      <c r="C42" s="57" t="s">
        <v>502</v>
      </c>
      <c r="D42" s="54" t="s">
        <v>503</v>
      </c>
      <c r="E42" s="6" t="s">
        <v>43</v>
      </c>
      <c r="F42" s="19">
        <v>11000000</v>
      </c>
      <c r="G42" s="24">
        <v>31102.5</v>
      </c>
      <c r="H42" s="24">
        <v>1.0900000000000001</v>
      </c>
      <c r="I42" s="31"/>
      <c r="J42" s="31"/>
      <c r="K42" s="35"/>
    </row>
    <row r="43" spans="2:11" x14ac:dyDescent="0.35">
      <c r="B43" s="8" t="s">
        <v>2640</v>
      </c>
      <c r="C43" s="57" t="s">
        <v>2641</v>
      </c>
      <c r="D43" s="54" t="s">
        <v>2642</v>
      </c>
      <c r="E43" s="6" t="s">
        <v>215</v>
      </c>
      <c r="F43" s="19">
        <v>748557</v>
      </c>
      <c r="G43" s="24">
        <v>29950.14</v>
      </c>
      <c r="H43" s="24">
        <v>1.05</v>
      </c>
      <c r="I43" s="31"/>
      <c r="J43" s="31"/>
      <c r="K43" s="35"/>
    </row>
    <row r="44" spans="2:11" x14ac:dyDescent="0.35">
      <c r="B44" s="8" t="s">
        <v>555</v>
      </c>
      <c r="C44" s="57" t="s">
        <v>556</v>
      </c>
      <c r="D44" s="54" t="s">
        <v>557</v>
      </c>
      <c r="E44" s="6" t="s">
        <v>123</v>
      </c>
      <c r="F44" s="19">
        <v>3500000</v>
      </c>
      <c r="G44" s="24">
        <v>29510.25</v>
      </c>
      <c r="H44" s="24">
        <v>1.04</v>
      </c>
      <c r="I44" s="31"/>
      <c r="J44" s="31"/>
      <c r="K44" s="35"/>
    </row>
    <row r="45" spans="2:11" x14ac:dyDescent="0.35">
      <c r="B45" s="8" t="s">
        <v>2371</v>
      </c>
      <c r="C45" s="57" t="s">
        <v>2372</v>
      </c>
      <c r="D45" s="54" t="s">
        <v>2373</v>
      </c>
      <c r="E45" s="6" t="s">
        <v>57</v>
      </c>
      <c r="F45" s="19">
        <v>4500000</v>
      </c>
      <c r="G45" s="24">
        <v>29076.75</v>
      </c>
      <c r="H45" s="24">
        <v>1.02</v>
      </c>
      <c r="I45" s="31"/>
      <c r="J45" s="31"/>
      <c r="K45" s="35"/>
    </row>
    <row r="46" spans="2:11" x14ac:dyDescent="0.35">
      <c r="B46" s="8" t="s">
        <v>313</v>
      </c>
      <c r="C46" s="57" t="s">
        <v>314</v>
      </c>
      <c r="D46" s="54" t="s">
        <v>315</v>
      </c>
      <c r="E46" s="6" t="s">
        <v>316</v>
      </c>
      <c r="F46" s="19">
        <v>2941554</v>
      </c>
      <c r="G46" s="24">
        <v>28605.14</v>
      </c>
      <c r="H46" s="24">
        <v>1.01</v>
      </c>
      <c r="I46" s="31"/>
      <c r="J46" s="31"/>
      <c r="K46" s="35"/>
    </row>
    <row r="47" spans="2:11" x14ac:dyDescent="0.35">
      <c r="B47" s="8" t="s">
        <v>247</v>
      </c>
      <c r="C47" s="57" t="s">
        <v>248</v>
      </c>
      <c r="D47" s="54" t="s">
        <v>249</v>
      </c>
      <c r="E47" s="6" t="s">
        <v>131</v>
      </c>
      <c r="F47" s="19">
        <v>259199</v>
      </c>
      <c r="G47" s="24">
        <v>28361.3</v>
      </c>
      <c r="H47" s="24">
        <v>1</v>
      </c>
      <c r="I47" s="31"/>
      <c r="J47" s="31"/>
      <c r="K47" s="35"/>
    </row>
    <row r="48" spans="2:11" x14ac:dyDescent="0.35">
      <c r="B48" s="8" t="s">
        <v>852</v>
      </c>
      <c r="C48" s="57" t="s">
        <v>853</v>
      </c>
      <c r="D48" s="54" t="s">
        <v>854</v>
      </c>
      <c r="E48" s="6" t="s">
        <v>123</v>
      </c>
      <c r="F48" s="19">
        <v>1435100</v>
      </c>
      <c r="G48" s="24">
        <v>28199</v>
      </c>
      <c r="H48" s="24">
        <v>0.99</v>
      </c>
      <c r="I48" s="31"/>
      <c r="J48" s="31"/>
      <c r="K48" s="35"/>
    </row>
    <row r="49" spans="2:11" x14ac:dyDescent="0.35">
      <c r="B49" s="8" t="s">
        <v>794</v>
      </c>
      <c r="C49" s="57" t="s">
        <v>795</v>
      </c>
      <c r="D49" s="54" t="s">
        <v>796</v>
      </c>
      <c r="E49" s="6" t="s">
        <v>150</v>
      </c>
      <c r="F49" s="19">
        <v>370000</v>
      </c>
      <c r="G49" s="24">
        <v>27741.68</v>
      </c>
      <c r="H49" s="24">
        <v>0.97</v>
      </c>
      <c r="I49" s="31"/>
      <c r="J49" s="31"/>
      <c r="K49" s="35"/>
    </row>
    <row r="50" spans="2:11" x14ac:dyDescent="0.35">
      <c r="B50" s="8" t="s">
        <v>284</v>
      </c>
      <c r="C50" s="57" t="s">
        <v>285</v>
      </c>
      <c r="D50" s="54" t="s">
        <v>286</v>
      </c>
      <c r="E50" s="6" t="s">
        <v>57</v>
      </c>
      <c r="F50" s="19">
        <v>2700000</v>
      </c>
      <c r="G50" s="24">
        <v>27144.45</v>
      </c>
      <c r="H50" s="24">
        <v>0.95</v>
      </c>
      <c r="I50" s="31"/>
      <c r="J50" s="31"/>
      <c r="K50" s="35"/>
    </row>
    <row r="51" spans="2:11" x14ac:dyDescent="0.35">
      <c r="B51" s="8" t="s">
        <v>2643</v>
      </c>
      <c r="C51" s="57" t="s">
        <v>2644</v>
      </c>
      <c r="D51" s="54" t="s">
        <v>2645</v>
      </c>
      <c r="E51" s="6" t="s">
        <v>306</v>
      </c>
      <c r="F51" s="19">
        <v>700000</v>
      </c>
      <c r="G51" s="24">
        <v>26335.75</v>
      </c>
      <c r="H51" s="24">
        <v>0.93</v>
      </c>
      <c r="I51" s="31"/>
      <c r="J51" s="31"/>
      <c r="K51" s="35"/>
    </row>
    <row r="52" spans="2:11" x14ac:dyDescent="0.35">
      <c r="B52" s="8" t="s">
        <v>437</v>
      </c>
      <c r="C52" s="57" t="s">
        <v>438</v>
      </c>
      <c r="D52" s="54" t="s">
        <v>439</v>
      </c>
      <c r="E52" s="6" t="s">
        <v>139</v>
      </c>
      <c r="F52" s="19">
        <v>1906551</v>
      </c>
      <c r="G52" s="24">
        <v>25515.37</v>
      </c>
      <c r="H52" s="24">
        <v>0.9</v>
      </c>
      <c r="I52" s="31"/>
      <c r="J52" s="31"/>
      <c r="K52" s="35"/>
    </row>
    <row r="53" spans="2:11" x14ac:dyDescent="0.35">
      <c r="B53" s="8" t="s">
        <v>2646</v>
      </c>
      <c r="C53" s="57" t="s">
        <v>2647</v>
      </c>
      <c r="D53" s="54" t="s">
        <v>2648</v>
      </c>
      <c r="E53" s="6" t="s">
        <v>123</v>
      </c>
      <c r="F53" s="19">
        <v>20100000</v>
      </c>
      <c r="G53" s="24">
        <v>25332.03</v>
      </c>
      <c r="H53" s="24">
        <v>0.89</v>
      </c>
      <c r="I53" s="31"/>
      <c r="J53" s="31"/>
      <c r="K53" s="35"/>
    </row>
    <row r="54" spans="2:11" x14ac:dyDescent="0.35">
      <c r="B54" s="8" t="s">
        <v>2649</v>
      </c>
      <c r="C54" s="57" t="s">
        <v>2650</v>
      </c>
      <c r="D54" s="54" t="s">
        <v>2651</v>
      </c>
      <c r="E54" s="6" t="s">
        <v>57</v>
      </c>
      <c r="F54" s="19">
        <v>11299900</v>
      </c>
      <c r="G54" s="24">
        <v>24904.98</v>
      </c>
      <c r="H54" s="24">
        <v>0.88</v>
      </c>
      <c r="I54" s="31"/>
      <c r="J54" s="31"/>
      <c r="K54" s="35"/>
    </row>
    <row r="55" spans="2:11" x14ac:dyDescent="0.35">
      <c r="B55" s="8" t="s">
        <v>2652</v>
      </c>
      <c r="C55" s="57" t="s">
        <v>2653</v>
      </c>
      <c r="D55" s="54" t="s">
        <v>2654</v>
      </c>
      <c r="E55" s="6" t="s">
        <v>135</v>
      </c>
      <c r="F55" s="19">
        <v>6931269</v>
      </c>
      <c r="G55" s="24">
        <v>24841.67</v>
      </c>
      <c r="H55" s="24">
        <v>0.87</v>
      </c>
      <c r="I55" s="31"/>
      <c r="J55" s="31"/>
      <c r="K55" s="35"/>
    </row>
    <row r="56" spans="2:11" x14ac:dyDescent="0.35">
      <c r="B56" s="8" t="s">
        <v>809</v>
      </c>
      <c r="C56" s="57" t="s">
        <v>810</v>
      </c>
      <c r="D56" s="54" t="s">
        <v>811</v>
      </c>
      <c r="E56" s="6" t="s">
        <v>123</v>
      </c>
      <c r="F56" s="19">
        <v>3500000</v>
      </c>
      <c r="G56" s="24">
        <v>24832.5</v>
      </c>
      <c r="H56" s="24">
        <v>0.87</v>
      </c>
      <c r="I56" s="31"/>
      <c r="J56" s="31"/>
      <c r="K56" s="35"/>
    </row>
    <row r="57" spans="2:11" x14ac:dyDescent="0.35">
      <c r="B57" s="8" t="s">
        <v>2655</v>
      </c>
      <c r="C57" s="57" t="s">
        <v>2656</v>
      </c>
      <c r="D57" s="54" t="s">
        <v>2657</v>
      </c>
      <c r="E57" s="6" t="s">
        <v>306</v>
      </c>
      <c r="F57" s="19">
        <v>666183</v>
      </c>
      <c r="G57" s="24">
        <v>23337.39</v>
      </c>
      <c r="H57" s="24">
        <v>0.82</v>
      </c>
      <c r="I57" s="31"/>
      <c r="J57" s="31"/>
      <c r="K57" s="35"/>
    </row>
    <row r="58" spans="2:11" x14ac:dyDescent="0.35">
      <c r="B58" s="8" t="s">
        <v>329</v>
      </c>
      <c r="C58" s="57" t="s">
        <v>330</v>
      </c>
      <c r="D58" s="54" t="s">
        <v>331</v>
      </c>
      <c r="E58" s="6" t="s">
        <v>150</v>
      </c>
      <c r="F58" s="19">
        <v>3140000</v>
      </c>
      <c r="G58" s="24">
        <v>22380.35</v>
      </c>
      <c r="H58" s="24">
        <v>0.79</v>
      </c>
      <c r="I58" s="31"/>
      <c r="J58" s="31"/>
      <c r="K58" s="35"/>
    </row>
    <row r="59" spans="2:11" x14ac:dyDescent="0.35">
      <c r="B59" s="8" t="s">
        <v>2658</v>
      </c>
      <c r="C59" s="57" t="s">
        <v>2659</v>
      </c>
      <c r="D59" s="54" t="s">
        <v>2660</v>
      </c>
      <c r="E59" s="6" t="s">
        <v>306</v>
      </c>
      <c r="F59" s="19">
        <v>4400000</v>
      </c>
      <c r="G59" s="24">
        <v>22143</v>
      </c>
      <c r="H59" s="24">
        <v>0.78</v>
      </c>
      <c r="I59" s="31"/>
      <c r="J59" s="31"/>
      <c r="K59" s="35"/>
    </row>
    <row r="60" spans="2:11" x14ac:dyDescent="0.35">
      <c r="B60" s="8" t="s">
        <v>1083</v>
      </c>
      <c r="C60" s="57" t="s">
        <v>1084</v>
      </c>
      <c r="D60" s="54" t="s">
        <v>1085</v>
      </c>
      <c r="E60" s="6" t="s">
        <v>150</v>
      </c>
      <c r="F60" s="19">
        <v>1140000</v>
      </c>
      <c r="G60" s="24">
        <v>21527.759999999998</v>
      </c>
      <c r="H60" s="24">
        <v>0.76</v>
      </c>
      <c r="I60" s="31"/>
      <c r="J60" s="31"/>
      <c r="K60" s="35"/>
    </row>
    <row r="61" spans="2:11" x14ac:dyDescent="0.35">
      <c r="B61" s="8" t="s">
        <v>2077</v>
      </c>
      <c r="C61" s="57" t="s">
        <v>2078</v>
      </c>
      <c r="D61" s="54" t="s">
        <v>2079</v>
      </c>
      <c r="E61" s="6" t="s">
        <v>123</v>
      </c>
      <c r="F61" s="19">
        <v>709320</v>
      </c>
      <c r="G61" s="24">
        <v>21216.83</v>
      </c>
      <c r="H61" s="24">
        <v>0.75</v>
      </c>
      <c r="I61" s="31"/>
      <c r="J61" s="31"/>
      <c r="K61" s="35"/>
    </row>
    <row r="62" spans="2:11" x14ac:dyDescent="0.35">
      <c r="B62" s="8" t="s">
        <v>2661</v>
      </c>
      <c r="C62" s="57" t="s">
        <v>2662</v>
      </c>
      <c r="D62" s="54" t="s">
        <v>2663</v>
      </c>
      <c r="E62" s="6" t="s">
        <v>131</v>
      </c>
      <c r="F62" s="19">
        <v>1769628</v>
      </c>
      <c r="G62" s="24">
        <v>19795.060000000001</v>
      </c>
      <c r="H62" s="24">
        <v>0.7</v>
      </c>
      <c r="I62" s="31"/>
      <c r="J62" s="31"/>
      <c r="K62" s="35"/>
    </row>
    <row r="63" spans="2:11" x14ac:dyDescent="0.35">
      <c r="B63" s="8" t="s">
        <v>172</v>
      </c>
      <c r="C63" s="57" t="s">
        <v>173</v>
      </c>
      <c r="D63" s="54" t="s">
        <v>174</v>
      </c>
      <c r="E63" s="6" t="s">
        <v>150</v>
      </c>
      <c r="F63" s="19">
        <v>1962043</v>
      </c>
      <c r="G63" s="24">
        <v>18208.740000000002</v>
      </c>
      <c r="H63" s="24">
        <v>0.64</v>
      </c>
      <c r="I63" s="31"/>
      <c r="J63" s="31"/>
      <c r="K63" s="35"/>
    </row>
    <row r="64" spans="2:11" x14ac:dyDescent="0.35">
      <c r="B64" s="8" t="s">
        <v>2664</v>
      </c>
      <c r="C64" s="57" t="s">
        <v>2665</v>
      </c>
      <c r="D64" s="54" t="s">
        <v>2666</v>
      </c>
      <c r="E64" s="6" t="s">
        <v>2667</v>
      </c>
      <c r="F64" s="19">
        <v>6781092</v>
      </c>
      <c r="G64" s="24">
        <v>17112.09</v>
      </c>
      <c r="H64" s="24">
        <v>0.6</v>
      </c>
      <c r="I64" s="31"/>
      <c r="J64" s="31"/>
      <c r="K64" s="35"/>
    </row>
    <row r="65" spans="2:11" x14ac:dyDescent="0.35">
      <c r="B65" s="8" t="s">
        <v>2039</v>
      </c>
      <c r="C65" s="57" t="s">
        <v>2040</v>
      </c>
      <c r="D65" s="54" t="s">
        <v>2041</v>
      </c>
      <c r="E65" s="6" t="s">
        <v>71</v>
      </c>
      <c r="F65" s="19">
        <v>7380328</v>
      </c>
      <c r="G65" s="24">
        <v>14905.31</v>
      </c>
      <c r="H65" s="24">
        <v>0.52</v>
      </c>
      <c r="I65" s="31"/>
      <c r="J65" s="31"/>
      <c r="K65" s="35"/>
    </row>
    <row r="66" spans="2:11" x14ac:dyDescent="0.35">
      <c r="B66" s="8" t="s">
        <v>871</v>
      </c>
      <c r="C66" s="57" t="s">
        <v>872</v>
      </c>
      <c r="D66" s="54" t="s">
        <v>873</v>
      </c>
      <c r="E66" s="6" t="s">
        <v>494</v>
      </c>
      <c r="F66" s="19">
        <v>1417238</v>
      </c>
      <c r="G66" s="24">
        <v>12811.12</v>
      </c>
      <c r="H66" s="24">
        <v>0.45</v>
      </c>
      <c r="I66" s="31"/>
      <c r="J66" s="31"/>
      <c r="K66" s="35"/>
    </row>
    <row r="67" spans="2:11" x14ac:dyDescent="0.35">
      <c r="B67" s="8" t="s">
        <v>2668</v>
      </c>
      <c r="C67" s="57" t="s">
        <v>2669</v>
      </c>
      <c r="D67" s="54" t="s">
        <v>2670</v>
      </c>
      <c r="E67" s="6" t="s">
        <v>131</v>
      </c>
      <c r="F67" s="19">
        <v>3753760</v>
      </c>
      <c r="G67" s="24">
        <v>12697.09</v>
      </c>
      <c r="H67" s="24">
        <v>0.45</v>
      </c>
      <c r="I67" s="31"/>
      <c r="J67" s="31"/>
      <c r="K67" s="35"/>
    </row>
    <row r="68" spans="2:11" x14ac:dyDescent="0.35">
      <c r="B68" s="8" t="s">
        <v>2374</v>
      </c>
      <c r="C68" s="57" t="s">
        <v>2375</v>
      </c>
      <c r="D68" s="54" t="s">
        <v>2376</v>
      </c>
      <c r="E68" s="6" t="s">
        <v>306</v>
      </c>
      <c r="F68" s="19">
        <v>2016342</v>
      </c>
      <c r="G68" s="24">
        <v>11997.23</v>
      </c>
      <c r="H68" s="24">
        <v>0.42</v>
      </c>
      <c r="I68" s="31"/>
      <c r="J68" s="31"/>
      <c r="K68" s="35"/>
    </row>
    <row r="69" spans="2:11" x14ac:dyDescent="0.35">
      <c r="B69" s="8" t="s">
        <v>253</v>
      </c>
      <c r="C69" s="57" t="s">
        <v>254</v>
      </c>
      <c r="D69" s="54" t="s">
        <v>255</v>
      </c>
      <c r="E69" s="6" t="s">
        <v>131</v>
      </c>
      <c r="F69" s="19">
        <v>844177</v>
      </c>
      <c r="G69" s="24">
        <v>7883.77</v>
      </c>
      <c r="H69" s="24">
        <v>0.28000000000000003</v>
      </c>
      <c r="I69" s="31"/>
      <c r="J69" s="31"/>
      <c r="K69" s="35"/>
    </row>
    <row r="70" spans="2:11" x14ac:dyDescent="0.35">
      <c r="B70" s="8" t="s">
        <v>345</v>
      </c>
      <c r="C70" s="57" t="s">
        <v>346</v>
      </c>
      <c r="D70" s="54" t="s">
        <v>347</v>
      </c>
      <c r="E70" s="6" t="s">
        <v>150</v>
      </c>
      <c r="F70" s="19">
        <v>1800000</v>
      </c>
      <c r="G70" s="24">
        <v>7689.6</v>
      </c>
      <c r="H70" s="24">
        <v>0.27</v>
      </c>
      <c r="I70" s="31"/>
      <c r="J70" s="31"/>
      <c r="K70" s="35"/>
    </row>
    <row r="71" spans="2:11" x14ac:dyDescent="0.35">
      <c r="B71" s="8" t="s">
        <v>2381</v>
      </c>
      <c r="C71" s="57" t="s">
        <v>2377</v>
      </c>
      <c r="D71" s="54" t="s">
        <v>2382</v>
      </c>
      <c r="E71" s="6" t="s">
        <v>171</v>
      </c>
      <c r="F71" s="19">
        <v>962244</v>
      </c>
      <c r="G71" s="24">
        <v>5725.83</v>
      </c>
      <c r="H71" s="24">
        <v>0.2</v>
      </c>
      <c r="I71" s="31"/>
      <c r="J71" s="31"/>
      <c r="K71" s="35"/>
    </row>
    <row r="72" spans="2:11" x14ac:dyDescent="0.35">
      <c r="B72" s="8" t="s">
        <v>2671</v>
      </c>
      <c r="C72" s="57" t="s">
        <v>2672</v>
      </c>
      <c r="D72" s="54" t="s">
        <v>2673</v>
      </c>
      <c r="E72" s="6" t="s">
        <v>316</v>
      </c>
      <c r="F72" s="19">
        <v>364849</v>
      </c>
      <c r="G72" s="24">
        <v>5696.39</v>
      </c>
      <c r="H72" s="24">
        <v>0.2</v>
      </c>
      <c r="I72" s="31"/>
      <c r="J72" s="31"/>
      <c r="K72" s="35"/>
    </row>
    <row r="73" spans="2:11" x14ac:dyDescent="0.35">
      <c r="B73" s="8" t="s">
        <v>1095</v>
      </c>
      <c r="C73" s="57" t="s">
        <v>1084</v>
      </c>
      <c r="D73" s="54" t="s">
        <v>1096</v>
      </c>
      <c r="E73" s="6" t="s">
        <v>150</v>
      </c>
      <c r="F73" s="19">
        <v>152000</v>
      </c>
      <c r="G73" s="24">
        <v>742.37</v>
      </c>
      <c r="H73" s="24">
        <v>0.03</v>
      </c>
      <c r="I73" s="31"/>
      <c r="J73" s="31"/>
      <c r="K73" s="35" t="s">
        <v>1097</v>
      </c>
    </row>
    <row r="74" spans="2:11" x14ac:dyDescent="0.35">
      <c r="C74" s="58" t="s">
        <v>175</v>
      </c>
      <c r="D74" s="54"/>
      <c r="E74" s="6"/>
      <c r="F74" s="19"/>
      <c r="G74" s="25">
        <v>2362738.84</v>
      </c>
      <c r="H74" s="25">
        <v>83.05</v>
      </c>
      <c r="I74" s="31"/>
      <c r="J74" s="31"/>
      <c r="K74" s="35"/>
    </row>
    <row r="75" spans="2:11" x14ac:dyDescent="0.35">
      <c r="C75" s="57"/>
      <c r="D75" s="54"/>
      <c r="E75" s="6"/>
      <c r="F75" s="19"/>
      <c r="G75" s="24"/>
      <c r="H75" s="24"/>
      <c r="I75" s="31"/>
      <c r="J75" s="31"/>
      <c r="K75" s="35"/>
    </row>
    <row r="76" spans="2:11" x14ac:dyDescent="0.35">
      <c r="C76" s="58" t="s">
        <v>3</v>
      </c>
      <c r="D76" s="54"/>
      <c r="E76" s="6"/>
      <c r="F76" s="19"/>
      <c r="G76" s="24" t="s">
        <v>2</v>
      </c>
      <c r="H76" s="24" t="s">
        <v>2</v>
      </c>
      <c r="I76" s="31"/>
      <c r="J76" s="31"/>
      <c r="K76" s="35"/>
    </row>
    <row r="77" spans="2:11" x14ac:dyDescent="0.35">
      <c r="C77" s="57"/>
      <c r="D77" s="54"/>
      <c r="E77" s="6"/>
      <c r="F77" s="19"/>
      <c r="G77" s="24"/>
      <c r="H77" s="24"/>
      <c r="I77" s="31"/>
      <c r="J77" s="31"/>
      <c r="K77" s="35"/>
    </row>
    <row r="78" spans="2:11" x14ac:dyDescent="0.35">
      <c r="C78" s="58" t="s">
        <v>4</v>
      </c>
      <c r="D78" s="54"/>
      <c r="E78" s="6"/>
      <c r="F78" s="19"/>
      <c r="G78" s="24" t="s">
        <v>2</v>
      </c>
      <c r="H78" s="24" t="s">
        <v>2</v>
      </c>
      <c r="I78" s="31"/>
      <c r="J78" s="31"/>
      <c r="K78" s="35"/>
    </row>
    <row r="79" spans="2:11" x14ac:dyDescent="0.35">
      <c r="C79" s="57"/>
      <c r="D79" s="54"/>
      <c r="E79" s="6"/>
      <c r="F79" s="19"/>
      <c r="G79" s="24"/>
      <c r="H79" s="24"/>
      <c r="I79" s="31"/>
      <c r="J79" s="31"/>
      <c r="K79" s="35"/>
    </row>
    <row r="80" spans="2:11" x14ac:dyDescent="0.35">
      <c r="C80" s="58" t="s">
        <v>5</v>
      </c>
      <c r="D80" s="54"/>
      <c r="E80" s="6"/>
      <c r="F80" s="19"/>
      <c r="G80" s="24"/>
      <c r="H80" s="24"/>
      <c r="I80" s="31"/>
      <c r="J80" s="31"/>
      <c r="K80" s="35"/>
    </row>
    <row r="81" spans="1:11" x14ac:dyDescent="0.35">
      <c r="C81" s="57"/>
      <c r="D81" s="54"/>
      <c r="E81" s="6"/>
      <c r="F81" s="19"/>
      <c r="G81" s="24"/>
      <c r="H81" s="24"/>
      <c r="I81" s="31"/>
      <c r="J81" s="31"/>
      <c r="K81" s="35"/>
    </row>
    <row r="82" spans="1:11" x14ac:dyDescent="0.35">
      <c r="C82" s="58" t="s">
        <v>6</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7</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8</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9</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C90" s="58" t="s">
        <v>10</v>
      </c>
      <c r="D90" s="54"/>
      <c r="E90" s="6"/>
      <c r="F90" s="19"/>
      <c r="G90" s="24" t="s">
        <v>2</v>
      </c>
      <c r="H90" s="24" t="s">
        <v>2</v>
      </c>
      <c r="I90" s="31"/>
      <c r="J90" s="31"/>
      <c r="K90" s="35"/>
    </row>
    <row r="91" spans="1:11" x14ac:dyDescent="0.35">
      <c r="C91" s="57"/>
      <c r="D91" s="54"/>
      <c r="E91" s="6"/>
      <c r="F91" s="19"/>
      <c r="G91" s="24"/>
      <c r="H91" s="24"/>
      <c r="I91" s="31"/>
      <c r="J91" s="31"/>
      <c r="K91" s="35"/>
    </row>
    <row r="92" spans="1:11" x14ac:dyDescent="0.35">
      <c r="A92" s="10"/>
      <c r="B92" s="28"/>
      <c r="C92" s="58" t="s">
        <v>11</v>
      </c>
      <c r="D92" s="54"/>
      <c r="E92" s="6"/>
      <c r="F92" s="19"/>
      <c r="G92" s="24"/>
      <c r="H92" s="24"/>
      <c r="I92" s="31"/>
      <c r="J92" s="31"/>
      <c r="K92" s="35"/>
    </row>
    <row r="93" spans="1:11" x14ac:dyDescent="0.35">
      <c r="A93" s="28"/>
      <c r="B93" s="28"/>
      <c r="C93" s="58" t="s">
        <v>13</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14</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11" x14ac:dyDescent="0.35">
      <c r="C97" s="59" t="s">
        <v>15</v>
      </c>
      <c r="D97" s="54"/>
      <c r="E97" s="6"/>
      <c r="F97" s="19"/>
      <c r="G97" s="24"/>
      <c r="H97" s="24"/>
      <c r="I97" s="31"/>
      <c r="J97" s="31"/>
      <c r="K97" s="35"/>
    </row>
    <row r="98" spans="1:11" x14ac:dyDescent="0.35">
      <c r="B98" s="8" t="s">
        <v>186</v>
      </c>
      <c r="C98" s="57" t="s">
        <v>187</v>
      </c>
      <c r="D98" s="54" t="s">
        <v>188</v>
      </c>
      <c r="E98" s="6" t="s">
        <v>189</v>
      </c>
      <c r="F98" s="19">
        <v>5500000</v>
      </c>
      <c r="G98" s="24">
        <v>5408.74</v>
      </c>
      <c r="H98" s="24">
        <v>0.19</v>
      </c>
      <c r="I98" s="31">
        <v>6.4154</v>
      </c>
      <c r="J98" s="31"/>
      <c r="K98" s="35"/>
    </row>
    <row r="99" spans="1:11" x14ac:dyDescent="0.35">
      <c r="C99" s="58" t="s">
        <v>175</v>
      </c>
      <c r="D99" s="54"/>
      <c r="E99" s="6"/>
      <c r="F99" s="19"/>
      <c r="G99" s="25">
        <v>5408.74</v>
      </c>
      <c r="H99" s="25">
        <v>0.19</v>
      </c>
      <c r="I99" s="31"/>
      <c r="J99" s="31"/>
      <c r="K99" s="35"/>
    </row>
    <row r="100" spans="1:11" x14ac:dyDescent="0.35">
      <c r="C100" s="57"/>
      <c r="D100" s="54"/>
      <c r="E100" s="6"/>
      <c r="F100" s="19"/>
      <c r="G100" s="24"/>
      <c r="H100" s="24"/>
      <c r="I100" s="31"/>
      <c r="J100" s="31"/>
      <c r="K100" s="35"/>
    </row>
    <row r="101" spans="1:11" x14ac:dyDescent="0.35">
      <c r="C101" s="58" t="s">
        <v>16</v>
      </c>
      <c r="D101" s="54"/>
      <c r="E101" s="6"/>
      <c r="F101" s="19"/>
      <c r="G101" s="24" t="s">
        <v>2</v>
      </c>
      <c r="H101" s="24" t="s">
        <v>2</v>
      </c>
      <c r="I101" s="31"/>
      <c r="J101" s="31"/>
      <c r="K101" s="35"/>
    </row>
    <row r="102" spans="1:11" x14ac:dyDescent="0.35">
      <c r="C102" s="57"/>
      <c r="D102" s="54"/>
      <c r="E102" s="6"/>
      <c r="F102" s="19"/>
      <c r="G102" s="24"/>
      <c r="H102" s="24"/>
      <c r="I102" s="31"/>
      <c r="J102" s="31"/>
      <c r="K102" s="35"/>
    </row>
    <row r="103" spans="1:11" x14ac:dyDescent="0.35">
      <c r="C103" s="58" t="s">
        <v>17</v>
      </c>
      <c r="D103" s="54"/>
      <c r="E103" s="6"/>
      <c r="F103" s="19"/>
      <c r="G103" s="24" t="s">
        <v>2</v>
      </c>
      <c r="H103" s="24" t="s">
        <v>2</v>
      </c>
      <c r="I103" s="31"/>
      <c r="J103" s="31"/>
      <c r="K103" s="35"/>
    </row>
    <row r="104" spans="1:11" x14ac:dyDescent="0.35">
      <c r="C104" s="57"/>
      <c r="D104" s="54"/>
      <c r="E104" s="6"/>
      <c r="F104" s="19"/>
      <c r="G104" s="24"/>
      <c r="H104" s="24"/>
      <c r="I104" s="31"/>
      <c r="J104" s="31"/>
      <c r="K104" s="35"/>
    </row>
    <row r="105" spans="1:11" x14ac:dyDescent="0.35">
      <c r="A105" s="10"/>
      <c r="B105" s="28"/>
      <c r="C105" s="58" t="s">
        <v>18</v>
      </c>
      <c r="D105" s="54"/>
      <c r="E105" s="6"/>
      <c r="F105" s="19"/>
      <c r="G105" s="24"/>
      <c r="H105" s="24"/>
      <c r="I105" s="31"/>
      <c r="J105" s="31"/>
      <c r="K105" s="35"/>
    </row>
    <row r="106" spans="1:11" x14ac:dyDescent="0.35">
      <c r="A106" s="28"/>
      <c r="B106" s="28"/>
      <c r="C106" s="58" t="s">
        <v>19</v>
      </c>
      <c r="D106" s="54"/>
      <c r="E106" s="6"/>
      <c r="F106" s="19"/>
      <c r="G106" s="24" t="s">
        <v>2</v>
      </c>
      <c r="H106" s="24" t="s">
        <v>2</v>
      </c>
      <c r="I106" s="31"/>
      <c r="J106" s="31"/>
      <c r="K106" s="35"/>
    </row>
    <row r="107" spans="1:11" x14ac:dyDescent="0.35">
      <c r="A107" s="28"/>
      <c r="B107" s="28"/>
      <c r="C107" s="58"/>
      <c r="D107" s="54"/>
      <c r="E107" s="6"/>
      <c r="F107" s="19"/>
      <c r="G107" s="24"/>
      <c r="H107" s="24"/>
      <c r="I107" s="31"/>
      <c r="J107" s="31"/>
      <c r="K107" s="35"/>
    </row>
    <row r="108" spans="1:11" x14ac:dyDescent="0.35">
      <c r="A108" s="28"/>
      <c r="B108" s="28"/>
      <c r="C108" s="58" t="s">
        <v>20</v>
      </c>
      <c r="D108" s="54"/>
      <c r="E108" s="6"/>
      <c r="F108" s="19"/>
      <c r="G108" s="24" t="s">
        <v>2</v>
      </c>
      <c r="H108" s="24" t="s">
        <v>2</v>
      </c>
      <c r="I108" s="31"/>
      <c r="J108" s="31"/>
      <c r="K108" s="35"/>
    </row>
    <row r="109" spans="1:11" x14ac:dyDescent="0.35">
      <c r="A109" s="28"/>
      <c r="B109" s="28"/>
      <c r="C109" s="58"/>
      <c r="D109" s="54"/>
      <c r="E109" s="6"/>
      <c r="F109" s="19"/>
      <c r="G109" s="24"/>
      <c r="H109" s="24"/>
      <c r="I109" s="31"/>
      <c r="J109" s="31"/>
      <c r="K109" s="35"/>
    </row>
    <row r="110" spans="1:11" x14ac:dyDescent="0.35">
      <c r="A110" s="28"/>
      <c r="B110" s="28"/>
      <c r="C110" s="58" t="s">
        <v>21</v>
      </c>
      <c r="D110" s="54"/>
      <c r="E110" s="6"/>
      <c r="F110" s="19"/>
      <c r="G110" s="24" t="s">
        <v>2</v>
      </c>
      <c r="H110" s="24" t="s">
        <v>2</v>
      </c>
      <c r="I110" s="31"/>
      <c r="J110" s="31"/>
      <c r="K110" s="35"/>
    </row>
    <row r="111" spans="1:11" x14ac:dyDescent="0.35">
      <c r="A111" s="28"/>
      <c r="B111" s="28"/>
      <c r="C111" s="58"/>
      <c r="D111" s="54"/>
      <c r="E111" s="6"/>
      <c r="F111" s="19"/>
      <c r="G111" s="24"/>
      <c r="H111" s="24"/>
      <c r="I111" s="31"/>
      <c r="J111" s="31"/>
      <c r="K111" s="35"/>
    </row>
    <row r="112" spans="1:11" x14ac:dyDescent="0.35">
      <c r="A112" s="28"/>
      <c r="B112" s="28"/>
      <c r="C112" s="58" t="s">
        <v>22</v>
      </c>
      <c r="D112" s="54"/>
      <c r="E112" s="6"/>
      <c r="F112" s="19"/>
      <c r="G112" s="24" t="s">
        <v>2</v>
      </c>
      <c r="H112" s="24" t="s">
        <v>2</v>
      </c>
      <c r="I112" s="31"/>
      <c r="J112" s="31"/>
      <c r="K112" s="35"/>
    </row>
    <row r="113" spans="1:54" x14ac:dyDescent="0.35">
      <c r="A113" s="28"/>
      <c r="B113" s="28"/>
      <c r="C113" s="58"/>
      <c r="D113" s="54"/>
      <c r="E113" s="6"/>
      <c r="F113" s="19"/>
      <c r="G113" s="24"/>
      <c r="H113" s="24"/>
      <c r="I113" s="31"/>
      <c r="J113" s="31"/>
      <c r="K113" s="35"/>
    </row>
    <row r="114" spans="1:54" x14ac:dyDescent="0.35">
      <c r="A114" s="28"/>
      <c r="B114" s="28"/>
      <c r="C114" s="58" t="s">
        <v>23</v>
      </c>
      <c r="D114" s="54"/>
      <c r="E114" s="6"/>
      <c r="F114" s="19"/>
      <c r="G114" s="24" t="s">
        <v>2</v>
      </c>
      <c r="H114" s="24" t="s">
        <v>2</v>
      </c>
      <c r="I114" s="31"/>
      <c r="J114" s="31"/>
      <c r="K114" s="35"/>
    </row>
    <row r="115" spans="1:54" x14ac:dyDescent="0.35">
      <c r="A115" s="28"/>
      <c r="B115" s="28"/>
      <c r="C115" s="58"/>
      <c r="D115" s="54"/>
      <c r="E115" s="6"/>
      <c r="F115" s="19"/>
      <c r="G115" s="24"/>
      <c r="H115" s="24"/>
      <c r="I115" s="31"/>
      <c r="J115" s="31"/>
      <c r="K115" s="35"/>
    </row>
    <row r="116" spans="1:54" x14ac:dyDescent="0.35">
      <c r="C116" s="59" t="s">
        <v>24</v>
      </c>
      <c r="D116" s="54"/>
      <c r="E116" s="6"/>
      <c r="F116" s="19"/>
      <c r="G116" s="24"/>
      <c r="H116" s="24"/>
      <c r="I116" s="31"/>
      <c r="J116" s="31"/>
      <c r="K116" s="35"/>
    </row>
    <row r="117" spans="1:54" x14ac:dyDescent="0.35">
      <c r="B117" s="8" t="s">
        <v>190</v>
      </c>
      <c r="C117" s="57" t="s">
        <v>191</v>
      </c>
      <c r="D117" s="54"/>
      <c r="E117" s="6"/>
      <c r="F117" s="19"/>
      <c r="G117" s="24">
        <v>413191.59</v>
      </c>
      <c r="H117" s="24">
        <v>14.52</v>
      </c>
      <c r="I117" s="31"/>
      <c r="J117" s="31"/>
      <c r="K117" s="35"/>
    </row>
    <row r="118" spans="1:54" x14ac:dyDescent="0.35">
      <c r="C118" s="58" t="s">
        <v>175</v>
      </c>
      <c r="D118" s="54"/>
      <c r="E118" s="6"/>
      <c r="F118" s="19"/>
      <c r="G118" s="25">
        <v>413191.59</v>
      </c>
      <c r="H118" s="25">
        <v>14.52</v>
      </c>
      <c r="I118" s="31"/>
      <c r="J118" s="31"/>
      <c r="K118" s="35"/>
    </row>
    <row r="119" spans="1:54" x14ac:dyDescent="0.35">
      <c r="C119" s="57"/>
      <c r="D119" s="54"/>
      <c r="E119" s="6"/>
      <c r="F119" s="19"/>
      <c r="G119" s="24"/>
      <c r="H119" s="24"/>
      <c r="I119" s="31"/>
      <c r="J119" s="31"/>
      <c r="K119" s="35"/>
    </row>
    <row r="120" spans="1:54" x14ac:dyDescent="0.35">
      <c r="A120" s="10"/>
      <c r="B120" s="28"/>
      <c r="C120" s="58" t="s">
        <v>25</v>
      </c>
      <c r="D120" s="54"/>
      <c r="E120" s="6"/>
      <c r="F120" s="19"/>
      <c r="G120" s="24"/>
      <c r="H120" s="24"/>
      <c r="I120" s="31"/>
      <c r="J120" s="31"/>
      <c r="K120" s="35"/>
    </row>
    <row r="121" spans="1:54" s="2" customFormat="1" ht="13.5" x14ac:dyDescent="0.35">
      <c r="A121" s="28"/>
      <c r="B121" s="28"/>
      <c r="C121" s="57" t="s">
        <v>4926</v>
      </c>
      <c r="D121" s="54"/>
      <c r="E121" s="6"/>
      <c r="F121" s="19"/>
      <c r="G121" s="24">
        <v>69500</v>
      </c>
      <c r="H121" s="24">
        <v>2.44</v>
      </c>
      <c r="I121" s="31"/>
      <c r="J121" s="31"/>
      <c r="K121" s="35"/>
      <c r="L121" s="3"/>
      <c r="AI121" s="3"/>
      <c r="AV121" s="3"/>
      <c r="AX121" s="3"/>
      <c r="BB121" s="3"/>
    </row>
    <row r="122" spans="1:54" x14ac:dyDescent="0.35">
      <c r="B122" s="8"/>
      <c r="C122" s="57" t="s">
        <v>192</v>
      </c>
      <c r="D122" s="54"/>
      <c r="E122" s="6"/>
      <c r="F122" s="19"/>
      <c r="G122" s="24">
        <v>-5499.4000000000015</v>
      </c>
      <c r="H122" s="24">
        <v>-0.19999999999999996</v>
      </c>
      <c r="I122" s="31"/>
      <c r="J122" s="31"/>
      <c r="K122" s="35"/>
    </row>
    <row r="123" spans="1:54" x14ac:dyDescent="0.35">
      <c r="C123" s="58" t="s">
        <v>175</v>
      </c>
      <c r="D123" s="54"/>
      <c r="E123" s="6"/>
      <c r="F123" s="19"/>
      <c r="G123" s="25">
        <v>64000.6</v>
      </c>
      <c r="H123" s="25">
        <v>2.2400000000000002</v>
      </c>
      <c r="I123" s="31"/>
      <c r="J123" s="31"/>
      <c r="K123" s="35"/>
    </row>
    <row r="124" spans="1:54" x14ac:dyDescent="0.35">
      <c r="C124" s="57"/>
      <c r="D124" s="54"/>
      <c r="E124" s="6"/>
      <c r="F124" s="19"/>
      <c r="G124" s="24"/>
      <c r="H124" s="24"/>
      <c r="I124" s="31"/>
      <c r="J124" s="31"/>
      <c r="K124" s="35"/>
    </row>
    <row r="125" spans="1:54" x14ac:dyDescent="0.35">
      <c r="C125" s="60" t="s">
        <v>193</v>
      </c>
      <c r="D125" s="55"/>
      <c r="E125" s="5"/>
      <c r="F125" s="20"/>
      <c r="G125" s="26">
        <v>2845339.77</v>
      </c>
      <c r="H125" s="26">
        <v>99.999999999999986</v>
      </c>
      <c r="I125" s="32"/>
      <c r="J125" s="32"/>
      <c r="K125" s="36"/>
    </row>
    <row r="127" spans="1:54" s="50" customFormat="1" ht="15" x14ac:dyDescent="0.4">
      <c r="C127" s="50" t="s">
        <v>4704</v>
      </c>
      <c r="F127" s="51"/>
      <c r="G127" s="51"/>
      <c r="H127" s="51"/>
    </row>
    <row r="128" spans="1:54" s="42" customFormat="1" ht="27" x14ac:dyDescent="0.35">
      <c r="B128" s="43"/>
      <c r="C128" s="43" t="s">
        <v>4699</v>
      </c>
      <c r="D128" s="43" t="s">
        <v>4700</v>
      </c>
      <c r="E128" s="43" t="s">
        <v>4701</v>
      </c>
      <c r="F128" s="44" t="s">
        <v>34</v>
      </c>
      <c r="G128" s="45" t="s">
        <v>4702</v>
      </c>
      <c r="H128" s="44" t="s">
        <v>36</v>
      </c>
      <c r="I128" s="43" t="s">
        <v>39</v>
      </c>
    </row>
    <row r="129" spans="2:11" s="42" customFormat="1" ht="13.5" x14ac:dyDescent="0.35">
      <c r="B129" s="43"/>
      <c r="C129" s="43" t="s">
        <v>4698</v>
      </c>
      <c r="D129" s="43"/>
      <c r="E129" s="43"/>
      <c r="F129" s="44"/>
      <c r="G129" s="45"/>
      <c r="H129" s="44"/>
      <c r="I129" s="43"/>
    </row>
    <row r="130" spans="2:11" s="2" customFormat="1" ht="13.5" x14ac:dyDescent="0.35">
      <c r="B130" s="46">
        <v>2300127</v>
      </c>
      <c r="C130" s="46" t="s">
        <v>4946</v>
      </c>
      <c r="D130" s="46" t="s">
        <v>4697</v>
      </c>
      <c r="E130" s="46" t="s">
        <v>12</v>
      </c>
      <c r="F130" s="47">
        <v>1189950</v>
      </c>
      <c r="G130" s="47">
        <v>265121.454975</v>
      </c>
      <c r="H130" s="47">
        <v>9.32</v>
      </c>
      <c r="I130" s="46"/>
    </row>
    <row r="131" spans="2:11" s="1" customFormat="1" ht="13.5" x14ac:dyDescent="0.35">
      <c r="B131" s="48"/>
      <c r="C131" s="48" t="s">
        <v>4703</v>
      </c>
      <c r="D131" s="48"/>
      <c r="E131" s="48"/>
      <c r="F131" s="49"/>
      <c r="G131" s="49">
        <v>265121.454975</v>
      </c>
      <c r="H131" s="49">
        <v>9.32</v>
      </c>
      <c r="I131" s="48"/>
    </row>
    <row r="133" spans="2:11" x14ac:dyDescent="0.35">
      <c r="C133" s="1" t="s">
        <v>194</v>
      </c>
    </row>
    <row r="134" spans="2:11" x14ac:dyDescent="0.35">
      <c r="C134" s="37" t="s">
        <v>195</v>
      </c>
      <c r="D134" s="37"/>
      <c r="E134" s="37"/>
      <c r="F134" s="37"/>
      <c r="G134" s="37"/>
      <c r="H134" s="37"/>
      <c r="I134" s="37"/>
      <c r="J134" s="37"/>
      <c r="K134" s="37"/>
    </row>
    <row r="135" spans="2:11" x14ac:dyDescent="0.35">
      <c r="C135" s="2" t="s">
        <v>196</v>
      </c>
    </row>
    <row r="136" spans="2:11" x14ac:dyDescent="0.35">
      <c r="C136" s="2" t="s">
        <v>197</v>
      </c>
    </row>
    <row r="137" spans="2:11" ht="30" customHeight="1" x14ac:dyDescent="0.35">
      <c r="C137" s="89" t="s">
        <v>198</v>
      </c>
      <c r="D137" s="90"/>
      <c r="E137" s="90"/>
      <c r="F137" s="90"/>
      <c r="G137" s="90"/>
      <c r="H137" s="90"/>
      <c r="I137" s="90"/>
      <c r="J137" s="90"/>
      <c r="K137" s="90"/>
    </row>
    <row r="138" spans="2:11" x14ac:dyDescent="0.35">
      <c r="C138" s="2" t="s">
        <v>199</v>
      </c>
    </row>
    <row r="140" spans="2:11" x14ac:dyDescent="0.35">
      <c r="C140" s="86" t="s">
        <v>5013</v>
      </c>
      <c r="E140" s="86" t="s">
        <v>5014</v>
      </c>
      <c r="F140" s="87"/>
    </row>
    <row r="141" spans="2:11" x14ac:dyDescent="0.35">
      <c r="E141" s="2" t="s">
        <v>5046</v>
      </c>
    </row>
  </sheetData>
  <mergeCells count="1">
    <mergeCell ref="C137:K137"/>
  </mergeCells>
  <hyperlinks>
    <hyperlink ref="J2" location="'Index'!A1" display="'Index'!A1" xr:uid="{34BCBFB3-C014-461C-800B-85132D7EEC08}"/>
  </hyperlinks>
  <pageMargins left="0.7" right="0.7" top="0.75" bottom="0.75" header="0.3" footer="0.3"/>
  <pageSetup orientation="portrait" horizontalDpi="4294967293"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908D-892A-4472-9A54-8ADFE00A7E7D}">
  <sheetPr codeName="Sheet137"/>
  <dimension ref="A1:IV121"/>
  <sheetViews>
    <sheetView showGridLines="0" zoomScale="90" zoomScaleNormal="90" workbookViewId="0">
      <pane ySplit="6" topLeftCell="A102" activePane="bottomLeft" state="frozen"/>
      <selection activeCell="C10" sqref="C10"/>
      <selection pane="bottomLeft" activeCell="R112" sqref="R112"/>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2674</v>
      </c>
      <c r="J2" s="38" t="s">
        <v>4693</v>
      </c>
    </row>
    <row r="3" spans="1:54" ht="16" x14ac:dyDescent="0.4">
      <c r="C3" s="1" t="s">
        <v>28</v>
      </c>
      <c r="D3" s="21" t="s">
        <v>2675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2676</v>
      </c>
      <c r="C18" s="57" t="s">
        <v>117</v>
      </c>
      <c r="D18" s="54" t="s">
        <v>2677</v>
      </c>
      <c r="E18" s="6" t="s">
        <v>618</v>
      </c>
      <c r="F18" s="19">
        <v>23000</v>
      </c>
      <c r="G18" s="24">
        <v>20908.43</v>
      </c>
      <c r="H18" s="24">
        <v>5.4</v>
      </c>
      <c r="I18" s="31">
        <v>7.3772000000000002</v>
      </c>
      <c r="J18" s="31"/>
      <c r="K18" s="35" t="s">
        <v>593</v>
      </c>
    </row>
    <row r="19" spans="2:11" x14ac:dyDescent="0.35">
      <c r="B19" s="8" t="s">
        <v>2678</v>
      </c>
      <c r="C19" s="57" t="s">
        <v>2679</v>
      </c>
      <c r="D19" s="54" t="s">
        <v>2680</v>
      </c>
      <c r="E19" s="6" t="s">
        <v>635</v>
      </c>
      <c r="F19" s="19">
        <v>20400</v>
      </c>
      <c r="G19" s="24">
        <v>20619.03</v>
      </c>
      <c r="H19" s="24">
        <v>5.32</v>
      </c>
      <c r="I19" s="31">
        <v>7.29</v>
      </c>
      <c r="J19" s="31"/>
      <c r="K19" s="35" t="s">
        <v>593</v>
      </c>
    </row>
    <row r="20" spans="2:11" x14ac:dyDescent="0.35">
      <c r="B20" s="8" t="s">
        <v>2681</v>
      </c>
      <c r="C20" s="57" t="s">
        <v>637</v>
      </c>
      <c r="D20" s="54" t="s">
        <v>2682</v>
      </c>
      <c r="E20" s="6" t="s">
        <v>618</v>
      </c>
      <c r="F20" s="19">
        <v>20000</v>
      </c>
      <c r="G20" s="24">
        <v>19997.34</v>
      </c>
      <c r="H20" s="24">
        <v>5.16</v>
      </c>
      <c r="I20" s="31">
        <v>7.6</v>
      </c>
      <c r="J20" s="31"/>
      <c r="K20" s="35"/>
    </row>
    <row r="21" spans="2:11" x14ac:dyDescent="0.35">
      <c r="B21" s="8" t="s">
        <v>2683</v>
      </c>
      <c r="C21" s="57" t="s">
        <v>2684</v>
      </c>
      <c r="D21" s="54" t="s">
        <v>2685</v>
      </c>
      <c r="E21" s="6" t="s">
        <v>618</v>
      </c>
      <c r="F21" s="19">
        <v>18000</v>
      </c>
      <c r="G21" s="24">
        <v>18011.79</v>
      </c>
      <c r="H21" s="24">
        <v>4.6500000000000004</v>
      </c>
      <c r="I21" s="31">
        <v>7.41</v>
      </c>
      <c r="J21" s="31"/>
      <c r="K21" s="35" t="s">
        <v>593</v>
      </c>
    </row>
    <row r="22" spans="2:11" x14ac:dyDescent="0.35">
      <c r="B22" s="8" t="s">
        <v>1780</v>
      </c>
      <c r="C22" s="57" t="s">
        <v>1773</v>
      </c>
      <c r="D22" s="54" t="s">
        <v>1781</v>
      </c>
      <c r="E22" s="6" t="s">
        <v>614</v>
      </c>
      <c r="F22" s="19">
        <v>17500</v>
      </c>
      <c r="G22" s="24">
        <v>17554.2</v>
      </c>
      <c r="H22" s="24">
        <v>4.53</v>
      </c>
      <c r="I22" s="31">
        <v>8.0917999999999992</v>
      </c>
      <c r="J22" s="31"/>
      <c r="K22" s="35" t="s">
        <v>593</v>
      </c>
    </row>
    <row r="23" spans="2:11" x14ac:dyDescent="0.35">
      <c r="B23" s="8" t="s">
        <v>2686</v>
      </c>
      <c r="C23" s="57" t="s">
        <v>403</v>
      </c>
      <c r="D23" s="54" t="s">
        <v>2687</v>
      </c>
      <c r="E23" s="6" t="s">
        <v>597</v>
      </c>
      <c r="F23" s="19">
        <v>1500</v>
      </c>
      <c r="G23" s="24">
        <v>14994.87</v>
      </c>
      <c r="H23" s="24">
        <v>3.87</v>
      </c>
      <c r="I23" s="31">
        <v>7.3375000000000004</v>
      </c>
      <c r="J23" s="31"/>
      <c r="K23" s="35" t="s">
        <v>593</v>
      </c>
    </row>
    <row r="24" spans="2:11" x14ac:dyDescent="0.35">
      <c r="B24" s="8" t="s">
        <v>2688</v>
      </c>
      <c r="C24" s="57" t="s">
        <v>623</v>
      </c>
      <c r="D24" s="54" t="s">
        <v>2689</v>
      </c>
      <c r="E24" s="6" t="s">
        <v>618</v>
      </c>
      <c r="F24" s="19">
        <v>1400</v>
      </c>
      <c r="G24" s="24">
        <v>13954.77</v>
      </c>
      <c r="H24" s="24">
        <v>3.6</v>
      </c>
      <c r="I24" s="31">
        <v>7.73</v>
      </c>
      <c r="J24" s="31"/>
      <c r="K24" s="35"/>
    </row>
    <row r="25" spans="2:11" x14ac:dyDescent="0.35">
      <c r="B25" s="8" t="s">
        <v>747</v>
      </c>
      <c r="C25" s="57" t="s">
        <v>583</v>
      </c>
      <c r="D25" s="54" t="s">
        <v>748</v>
      </c>
      <c r="E25" s="6" t="s">
        <v>597</v>
      </c>
      <c r="F25" s="19">
        <v>25000</v>
      </c>
      <c r="G25" s="24">
        <v>11957.25</v>
      </c>
      <c r="H25" s="24">
        <v>3.09</v>
      </c>
      <c r="I25" s="31">
        <v>7.72</v>
      </c>
      <c r="J25" s="31"/>
      <c r="K25" s="35" t="s">
        <v>593</v>
      </c>
    </row>
    <row r="26" spans="2:11" x14ac:dyDescent="0.35">
      <c r="B26" s="8" t="s">
        <v>2396</v>
      </c>
      <c r="C26" s="57" t="s">
        <v>623</v>
      </c>
      <c r="D26" s="54" t="s">
        <v>2397</v>
      </c>
      <c r="E26" s="6" t="s">
        <v>635</v>
      </c>
      <c r="F26" s="19">
        <v>10000</v>
      </c>
      <c r="G26" s="24">
        <v>10039.1</v>
      </c>
      <c r="H26" s="24">
        <v>2.59</v>
      </c>
      <c r="I26" s="31">
        <v>7.58</v>
      </c>
      <c r="J26" s="31"/>
      <c r="K26" s="35"/>
    </row>
    <row r="27" spans="2:11" x14ac:dyDescent="0.35">
      <c r="B27" s="8" t="s">
        <v>1772</v>
      </c>
      <c r="C27" s="57" t="s">
        <v>1773</v>
      </c>
      <c r="D27" s="54" t="s">
        <v>1774</v>
      </c>
      <c r="E27" s="6" t="s">
        <v>614</v>
      </c>
      <c r="F27" s="19">
        <v>10000</v>
      </c>
      <c r="G27" s="24">
        <v>10023.959999999999</v>
      </c>
      <c r="H27" s="24">
        <v>2.59</v>
      </c>
      <c r="I27" s="31">
        <v>8.1098999999999997</v>
      </c>
      <c r="J27" s="31"/>
      <c r="K27" s="35" t="s">
        <v>593</v>
      </c>
    </row>
    <row r="28" spans="2:11" x14ac:dyDescent="0.35">
      <c r="B28" s="8" t="s">
        <v>2690</v>
      </c>
      <c r="C28" s="57" t="s">
        <v>1208</v>
      </c>
      <c r="D28" s="54" t="s">
        <v>2691</v>
      </c>
      <c r="E28" s="6" t="s">
        <v>618</v>
      </c>
      <c r="F28" s="19">
        <v>10000</v>
      </c>
      <c r="G28" s="24">
        <v>9923.26</v>
      </c>
      <c r="H28" s="24">
        <v>2.56</v>
      </c>
      <c r="I28" s="31">
        <v>7.41</v>
      </c>
      <c r="J28" s="31"/>
      <c r="K28" s="35" t="s">
        <v>593</v>
      </c>
    </row>
    <row r="29" spans="2:11" x14ac:dyDescent="0.35">
      <c r="B29" s="8" t="s">
        <v>2692</v>
      </c>
      <c r="C29" s="57" t="s">
        <v>41</v>
      </c>
      <c r="D29" s="54" t="s">
        <v>2693</v>
      </c>
      <c r="E29" s="6" t="s">
        <v>618</v>
      </c>
      <c r="F29" s="19">
        <v>1000</v>
      </c>
      <c r="G29" s="24">
        <v>9670.48</v>
      </c>
      <c r="H29" s="24">
        <v>2.5</v>
      </c>
      <c r="I29" s="31">
        <v>7.54</v>
      </c>
      <c r="J29" s="31"/>
      <c r="K29" s="35" t="s">
        <v>593</v>
      </c>
    </row>
    <row r="30" spans="2:11" x14ac:dyDescent="0.35">
      <c r="B30" s="8" t="s">
        <v>2404</v>
      </c>
      <c r="C30" s="57" t="s">
        <v>1286</v>
      </c>
      <c r="D30" s="54" t="s">
        <v>2405</v>
      </c>
      <c r="E30" s="6" t="s">
        <v>618</v>
      </c>
      <c r="F30" s="19">
        <v>9000</v>
      </c>
      <c r="G30" s="24">
        <v>9038.09</v>
      </c>
      <c r="H30" s="24">
        <v>2.33</v>
      </c>
      <c r="I30" s="31">
        <v>7.5549999999999997</v>
      </c>
      <c r="J30" s="31"/>
      <c r="K30" s="35" t="s">
        <v>593</v>
      </c>
    </row>
    <row r="31" spans="2:11" x14ac:dyDescent="0.35">
      <c r="B31" s="8" t="s">
        <v>2694</v>
      </c>
      <c r="C31" s="57" t="s">
        <v>1286</v>
      </c>
      <c r="D31" s="54" t="s">
        <v>2695</v>
      </c>
      <c r="E31" s="6" t="s">
        <v>618</v>
      </c>
      <c r="F31" s="19">
        <v>7500</v>
      </c>
      <c r="G31" s="24">
        <v>7533.23</v>
      </c>
      <c r="H31" s="24">
        <v>1.94</v>
      </c>
      <c r="I31" s="31">
        <v>7.5549999999999997</v>
      </c>
      <c r="J31" s="31"/>
      <c r="K31" s="35" t="s">
        <v>593</v>
      </c>
    </row>
    <row r="32" spans="2:11" x14ac:dyDescent="0.35">
      <c r="B32" s="8" t="s">
        <v>2696</v>
      </c>
      <c r="C32" s="57" t="s">
        <v>1286</v>
      </c>
      <c r="D32" s="54" t="s">
        <v>2697</v>
      </c>
      <c r="E32" s="6" t="s">
        <v>618</v>
      </c>
      <c r="F32" s="19">
        <v>7500</v>
      </c>
      <c r="G32" s="24">
        <v>7502.59</v>
      </c>
      <c r="H32" s="24">
        <v>1.94</v>
      </c>
      <c r="I32" s="31">
        <v>7.4983000000000004</v>
      </c>
      <c r="J32" s="31"/>
      <c r="K32" s="35" t="s">
        <v>593</v>
      </c>
    </row>
    <row r="33" spans="2:11" x14ac:dyDescent="0.35">
      <c r="B33" s="8" t="s">
        <v>604</v>
      </c>
      <c r="C33" s="57" t="s">
        <v>605</v>
      </c>
      <c r="D33" s="54" t="s">
        <v>606</v>
      </c>
      <c r="E33" s="6" t="s">
        <v>601</v>
      </c>
      <c r="F33" s="19">
        <v>68</v>
      </c>
      <c r="G33" s="24">
        <v>6929.95</v>
      </c>
      <c r="H33" s="24">
        <v>1.79</v>
      </c>
      <c r="I33" s="31">
        <v>8.0260061</v>
      </c>
      <c r="J33" s="31"/>
      <c r="K33" s="35" t="s">
        <v>593</v>
      </c>
    </row>
    <row r="34" spans="2:11" x14ac:dyDescent="0.35">
      <c r="B34" s="8" t="s">
        <v>2698</v>
      </c>
      <c r="C34" s="57" t="s">
        <v>637</v>
      </c>
      <c r="D34" s="54" t="s">
        <v>2699</v>
      </c>
      <c r="E34" s="6" t="s">
        <v>618</v>
      </c>
      <c r="F34" s="19">
        <v>650</v>
      </c>
      <c r="G34" s="24">
        <v>6622.17</v>
      </c>
      <c r="H34" s="24">
        <v>1.71</v>
      </c>
      <c r="I34" s="31">
        <v>7.4450000000000003</v>
      </c>
      <c r="J34" s="31"/>
      <c r="K34" s="35" t="s">
        <v>593</v>
      </c>
    </row>
    <row r="35" spans="2:11" x14ac:dyDescent="0.35">
      <c r="B35" s="8" t="s">
        <v>2700</v>
      </c>
      <c r="C35" s="57" t="s">
        <v>2701</v>
      </c>
      <c r="D35" s="54" t="s">
        <v>2702</v>
      </c>
      <c r="E35" s="6" t="s">
        <v>618</v>
      </c>
      <c r="F35" s="19">
        <v>650</v>
      </c>
      <c r="G35" s="24">
        <v>6504.49</v>
      </c>
      <c r="H35" s="24">
        <v>1.68</v>
      </c>
      <c r="I35" s="31">
        <v>7.52</v>
      </c>
      <c r="J35" s="31"/>
      <c r="K35" s="35" t="s">
        <v>593</v>
      </c>
    </row>
    <row r="36" spans="2:11" x14ac:dyDescent="0.35">
      <c r="B36" s="8" t="s">
        <v>2703</v>
      </c>
      <c r="C36" s="57" t="s">
        <v>1208</v>
      </c>
      <c r="D36" s="54" t="s">
        <v>2704</v>
      </c>
      <c r="E36" s="6" t="s">
        <v>618</v>
      </c>
      <c r="F36" s="19">
        <v>550</v>
      </c>
      <c r="G36" s="24">
        <v>5465.16</v>
      </c>
      <c r="H36" s="24">
        <v>1.41</v>
      </c>
      <c r="I36" s="31">
        <v>7.6</v>
      </c>
      <c r="J36" s="31"/>
      <c r="K36" s="35" t="s">
        <v>593</v>
      </c>
    </row>
    <row r="37" spans="2:11" x14ac:dyDescent="0.35">
      <c r="B37" s="8" t="s">
        <v>633</v>
      </c>
      <c r="C37" s="57" t="s">
        <v>623</v>
      </c>
      <c r="D37" s="54" t="s">
        <v>634</v>
      </c>
      <c r="E37" s="6" t="s">
        <v>635</v>
      </c>
      <c r="F37" s="19">
        <v>5000</v>
      </c>
      <c r="G37" s="24">
        <v>5027.7</v>
      </c>
      <c r="H37" s="24">
        <v>1.3</v>
      </c>
      <c r="I37" s="31">
        <v>7.4850000000000003</v>
      </c>
      <c r="J37" s="31"/>
      <c r="K37" s="35" t="s">
        <v>593</v>
      </c>
    </row>
    <row r="38" spans="2:11" x14ac:dyDescent="0.35">
      <c r="B38" s="8" t="s">
        <v>2705</v>
      </c>
      <c r="C38" s="57" t="s">
        <v>41</v>
      </c>
      <c r="D38" s="54" t="s">
        <v>2706</v>
      </c>
      <c r="E38" s="6" t="s">
        <v>618</v>
      </c>
      <c r="F38" s="19">
        <v>50</v>
      </c>
      <c r="G38" s="24">
        <v>5026.33</v>
      </c>
      <c r="H38" s="24">
        <v>1.3</v>
      </c>
      <c r="I38" s="31">
        <v>7.8274999999999997</v>
      </c>
      <c r="J38" s="31"/>
      <c r="K38" s="35" t="s">
        <v>593</v>
      </c>
    </row>
    <row r="39" spans="2:11" x14ac:dyDescent="0.35">
      <c r="B39" s="8" t="s">
        <v>2707</v>
      </c>
      <c r="C39" s="57" t="s">
        <v>1286</v>
      </c>
      <c r="D39" s="54" t="s">
        <v>2708</v>
      </c>
      <c r="E39" s="6" t="s">
        <v>618</v>
      </c>
      <c r="F39" s="19">
        <v>5000</v>
      </c>
      <c r="G39" s="24">
        <v>5023.7700000000004</v>
      </c>
      <c r="H39" s="24">
        <v>1.3</v>
      </c>
      <c r="I39" s="31">
        <v>7.5549999999999997</v>
      </c>
      <c r="J39" s="31"/>
      <c r="K39" s="35" t="s">
        <v>593</v>
      </c>
    </row>
    <row r="40" spans="2:11" x14ac:dyDescent="0.35">
      <c r="B40" s="8" t="s">
        <v>2709</v>
      </c>
      <c r="C40" s="57" t="s">
        <v>637</v>
      </c>
      <c r="D40" s="54" t="s">
        <v>2710</v>
      </c>
      <c r="E40" s="6" t="s">
        <v>618</v>
      </c>
      <c r="F40" s="19">
        <v>5000</v>
      </c>
      <c r="G40" s="24">
        <v>5010.26</v>
      </c>
      <c r="H40" s="24">
        <v>1.29</v>
      </c>
      <c r="I40" s="31">
        <v>7.58</v>
      </c>
      <c r="J40" s="31"/>
      <c r="K40" s="35" t="s">
        <v>593</v>
      </c>
    </row>
    <row r="41" spans="2:11" x14ac:dyDescent="0.35">
      <c r="B41" s="8" t="s">
        <v>2711</v>
      </c>
      <c r="C41" s="57" t="s">
        <v>41</v>
      </c>
      <c r="D41" s="54" t="s">
        <v>2712</v>
      </c>
      <c r="E41" s="6" t="s">
        <v>618</v>
      </c>
      <c r="F41" s="19">
        <v>500</v>
      </c>
      <c r="G41" s="24">
        <v>5006.24</v>
      </c>
      <c r="H41" s="24">
        <v>1.29</v>
      </c>
      <c r="I41" s="31">
        <v>7.8113000000000001</v>
      </c>
      <c r="J41" s="31"/>
      <c r="K41" s="35" t="s">
        <v>593</v>
      </c>
    </row>
    <row r="42" spans="2:11" x14ac:dyDescent="0.35">
      <c r="B42" s="8" t="s">
        <v>1792</v>
      </c>
      <c r="C42" s="57" t="s">
        <v>623</v>
      </c>
      <c r="D42" s="54" t="s">
        <v>1793</v>
      </c>
      <c r="E42" s="6" t="s">
        <v>635</v>
      </c>
      <c r="F42" s="19">
        <v>5000</v>
      </c>
      <c r="G42" s="24">
        <v>5005.91</v>
      </c>
      <c r="H42" s="24">
        <v>1.29</v>
      </c>
      <c r="I42" s="31">
        <v>7.4897</v>
      </c>
      <c r="J42" s="31"/>
      <c r="K42" s="35"/>
    </row>
    <row r="43" spans="2:11" x14ac:dyDescent="0.35">
      <c r="B43" s="8" t="s">
        <v>2713</v>
      </c>
      <c r="C43" s="57" t="s">
        <v>687</v>
      </c>
      <c r="D43" s="54" t="s">
        <v>2714</v>
      </c>
      <c r="E43" s="6" t="s">
        <v>618</v>
      </c>
      <c r="F43" s="19">
        <v>500</v>
      </c>
      <c r="G43" s="24">
        <v>4985.18</v>
      </c>
      <c r="H43" s="24">
        <v>1.29</v>
      </c>
      <c r="I43" s="31">
        <v>7.4749999999999996</v>
      </c>
      <c r="J43" s="31"/>
      <c r="K43" s="35" t="s">
        <v>593</v>
      </c>
    </row>
    <row r="44" spans="2:11" x14ac:dyDescent="0.35">
      <c r="B44" s="8" t="s">
        <v>1183</v>
      </c>
      <c r="C44" s="57" t="s">
        <v>692</v>
      </c>
      <c r="D44" s="54" t="s">
        <v>1184</v>
      </c>
      <c r="E44" s="6" t="s">
        <v>618</v>
      </c>
      <c r="F44" s="19">
        <v>400</v>
      </c>
      <c r="G44" s="24">
        <v>3942.9</v>
      </c>
      <c r="H44" s="24">
        <v>1.02</v>
      </c>
      <c r="I44" s="31">
        <v>7.5663</v>
      </c>
      <c r="J44" s="31">
        <v>10.432133347800001</v>
      </c>
      <c r="K44" s="35" t="s">
        <v>593</v>
      </c>
    </row>
    <row r="45" spans="2:11" x14ac:dyDescent="0.35">
      <c r="B45" s="8" t="s">
        <v>2715</v>
      </c>
      <c r="C45" s="57" t="s">
        <v>117</v>
      </c>
      <c r="D45" s="54" t="s">
        <v>2716</v>
      </c>
      <c r="E45" s="6" t="s">
        <v>618</v>
      </c>
      <c r="F45" s="19">
        <v>3500</v>
      </c>
      <c r="G45" s="24">
        <v>3520.75</v>
      </c>
      <c r="H45" s="24">
        <v>0.91</v>
      </c>
      <c r="I45" s="31">
        <v>7.3772000000000002</v>
      </c>
      <c r="J45" s="31"/>
      <c r="K45" s="35" t="s">
        <v>593</v>
      </c>
    </row>
    <row r="46" spans="2:11" x14ac:dyDescent="0.35">
      <c r="B46" s="8" t="s">
        <v>2717</v>
      </c>
      <c r="C46" s="57" t="s">
        <v>2679</v>
      </c>
      <c r="D46" s="54" t="s">
        <v>2718</v>
      </c>
      <c r="E46" s="6" t="s">
        <v>618</v>
      </c>
      <c r="F46" s="19">
        <v>350</v>
      </c>
      <c r="G46" s="24">
        <v>3509.11</v>
      </c>
      <c r="H46" s="24">
        <v>0.91</v>
      </c>
      <c r="I46" s="31">
        <v>7.31</v>
      </c>
      <c r="J46" s="31"/>
      <c r="K46" s="35" t="s">
        <v>593</v>
      </c>
    </row>
    <row r="47" spans="2:11" x14ac:dyDescent="0.35">
      <c r="B47" s="8" t="s">
        <v>2719</v>
      </c>
      <c r="C47" s="57" t="s">
        <v>983</v>
      </c>
      <c r="D47" s="54" t="s">
        <v>2720</v>
      </c>
      <c r="E47" s="6" t="s">
        <v>635</v>
      </c>
      <c r="F47" s="19">
        <v>1650</v>
      </c>
      <c r="G47" s="24">
        <v>3310.39</v>
      </c>
      <c r="H47" s="24">
        <v>0.85</v>
      </c>
      <c r="I47" s="31">
        <v>7.24</v>
      </c>
      <c r="J47" s="31"/>
      <c r="K47" s="35" t="s">
        <v>593</v>
      </c>
    </row>
    <row r="48" spans="2:11" x14ac:dyDescent="0.35">
      <c r="B48" s="8" t="s">
        <v>2721</v>
      </c>
      <c r="C48" s="57" t="s">
        <v>547</v>
      </c>
      <c r="D48" s="54" t="s">
        <v>2722</v>
      </c>
      <c r="E48" s="6" t="s">
        <v>618</v>
      </c>
      <c r="F48" s="19">
        <v>300</v>
      </c>
      <c r="G48" s="24">
        <v>3015.86</v>
      </c>
      <c r="H48" s="24">
        <v>0.78</v>
      </c>
      <c r="I48" s="31">
        <v>7.5250000000000004</v>
      </c>
      <c r="J48" s="31"/>
      <c r="K48" s="35" t="s">
        <v>593</v>
      </c>
    </row>
    <row r="49" spans="2:11" x14ac:dyDescent="0.35">
      <c r="B49" s="8" t="s">
        <v>2723</v>
      </c>
      <c r="C49" s="57" t="s">
        <v>983</v>
      </c>
      <c r="D49" s="54" t="s">
        <v>2724</v>
      </c>
      <c r="E49" s="6" t="s">
        <v>635</v>
      </c>
      <c r="F49" s="19">
        <v>1250</v>
      </c>
      <c r="G49" s="24">
        <v>2508.17</v>
      </c>
      <c r="H49" s="24">
        <v>0.65</v>
      </c>
      <c r="I49" s="31">
        <v>7.33</v>
      </c>
      <c r="J49" s="31"/>
      <c r="K49" s="35" t="s">
        <v>593</v>
      </c>
    </row>
    <row r="50" spans="2:11" x14ac:dyDescent="0.35">
      <c r="B50" s="8" t="s">
        <v>2725</v>
      </c>
      <c r="C50" s="57" t="s">
        <v>2679</v>
      </c>
      <c r="D50" s="54" t="s">
        <v>2726</v>
      </c>
      <c r="E50" s="6" t="s">
        <v>618</v>
      </c>
      <c r="F50" s="19">
        <v>250</v>
      </c>
      <c r="G50" s="24">
        <v>2506.0500000000002</v>
      </c>
      <c r="H50" s="24">
        <v>0.65</v>
      </c>
      <c r="I50" s="31">
        <v>7.3</v>
      </c>
      <c r="J50" s="31"/>
      <c r="K50" s="35" t="s">
        <v>593</v>
      </c>
    </row>
    <row r="51" spans="2:11" x14ac:dyDescent="0.35">
      <c r="B51" s="8" t="s">
        <v>2727</v>
      </c>
      <c r="C51" s="57" t="s">
        <v>1208</v>
      </c>
      <c r="D51" s="54" t="s">
        <v>2728</v>
      </c>
      <c r="E51" s="6" t="s">
        <v>618</v>
      </c>
      <c r="F51" s="19">
        <v>2500</v>
      </c>
      <c r="G51" s="24">
        <v>2492.1799999999998</v>
      </c>
      <c r="H51" s="24">
        <v>0.64</v>
      </c>
      <c r="I51" s="31">
        <v>7.6052</v>
      </c>
      <c r="J51" s="31"/>
      <c r="K51" s="35" t="s">
        <v>593</v>
      </c>
    </row>
    <row r="52" spans="2:11" x14ac:dyDescent="0.35">
      <c r="B52" s="8" t="s">
        <v>2729</v>
      </c>
      <c r="C52" s="57" t="s">
        <v>1286</v>
      </c>
      <c r="D52" s="54" t="s">
        <v>2730</v>
      </c>
      <c r="E52" s="6" t="s">
        <v>618</v>
      </c>
      <c r="F52" s="19">
        <v>2500</v>
      </c>
      <c r="G52" s="24">
        <v>2486.1999999999998</v>
      </c>
      <c r="H52" s="24">
        <v>0.64</v>
      </c>
      <c r="I52" s="31">
        <v>7.5002000000000004</v>
      </c>
      <c r="J52" s="31"/>
      <c r="K52" s="35" t="s">
        <v>593</v>
      </c>
    </row>
    <row r="53" spans="2:11" x14ac:dyDescent="0.35">
      <c r="B53" s="8" t="s">
        <v>2731</v>
      </c>
      <c r="C53" s="57" t="s">
        <v>41</v>
      </c>
      <c r="D53" s="54" t="s">
        <v>2732</v>
      </c>
      <c r="E53" s="6" t="s">
        <v>618</v>
      </c>
      <c r="F53" s="19">
        <v>250</v>
      </c>
      <c r="G53" s="24">
        <v>2477.34</v>
      </c>
      <c r="H53" s="24">
        <v>0.64</v>
      </c>
      <c r="I53" s="31">
        <v>7.8498999999999999</v>
      </c>
      <c r="J53" s="31"/>
      <c r="K53" s="35"/>
    </row>
    <row r="54" spans="2:11" x14ac:dyDescent="0.35">
      <c r="B54" s="8" t="s">
        <v>2733</v>
      </c>
      <c r="C54" s="57" t="s">
        <v>692</v>
      </c>
      <c r="D54" s="54" t="s">
        <v>2734</v>
      </c>
      <c r="E54" s="6" t="s">
        <v>618</v>
      </c>
      <c r="F54" s="19">
        <v>25</v>
      </c>
      <c r="G54" s="24">
        <v>2449.52</v>
      </c>
      <c r="H54" s="24">
        <v>0.63</v>
      </c>
      <c r="I54" s="31">
        <v>7.4832999999999998</v>
      </c>
      <c r="J54" s="31">
        <v>8.3782233448000003</v>
      </c>
      <c r="K54" s="35" t="s">
        <v>593</v>
      </c>
    </row>
    <row r="55" spans="2:11" x14ac:dyDescent="0.35">
      <c r="B55" s="8" t="s">
        <v>1111</v>
      </c>
      <c r="C55" s="57" t="s">
        <v>1112</v>
      </c>
      <c r="D55" s="54" t="s">
        <v>1113</v>
      </c>
      <c r="E55" s="6" t="s">
        <v>1114</v>
      </c>
      <c r="F55" s="19">
        <v>77</v>
      </c>
      <c r="G55" s="24">
        <v>758.42</v>
      </c>
      <c r="H55" s="24">
        <v>0.2</v>
      </c>
      <c r="I55" s="31">
        <v>8.1999999999999993</v>
      </c>
      <c r="J55" s="31"/>
      <c r="K55" s="35" t="s">
        <v>593</v>
      </c>
    </row>
    <row r="56" spans="2:11" x14ac:dyDescent="0.35">
      <c r="B56" s="8" t="s">
        <v>2735</v>
      </c>
      <c r="C56" s="57" t="s">
        <v>117</v>
      </c>
      <c r="D56" s="54" t="s">
        <v>2736</v>
      </c>
      <c r="E56" s="6" t="s">
        <v>618</v>
      </c>
      <c r="F56" s="19">
        <v>40</v>
      </c>
      <c r="G56" s="24">
        <v>519.05999999999995</v>
      </c>
      <c r="H56" s="24">
        <v>0.13</v>
      </c>
      <c r="I56" s="31">
        <v>7.42</v>
      </c>
      <c r="J56" s="31"/>
      <c r="K56" s="35" t="s">
        <v>593</v>
      </c>
    </row>
    <row r="57" spans="2:11" x14ac:dyDescent="0.35">
      <c r="B57" s="8" t="s">
        <v>2737</v>
      </c>
      <c r="C57" s="57" t="s">
        <v>983</v>
      </c>
      <c r="D57" s="54" t="s">
        <v>2738</v>
      </c>
      <c r="E57" s="6" t="s">
        <v>635</v>
      </c>
      <c r="F57" s="19">
        <v>100</v>
      </c>
      <c r="G57" s="24">
        <v>200.35</v>
      </c>
      <c r="H57" s="24">
        <v>0.05</v>
      </c>
      <c r="I57" s="31">
        <v>7.3150000000000004</v>
      </c>
      <c r="J57" s="31"/>
      <c r="K57" s="35" t="s">
        <v>593</v>
      </c>
    </row>
    <row r="58" spans="2:11" x14ac:dyDescent="0.35">
      <c r="C58" s="58" t="s">
        <v>175</v>
      </c>
      <c r="D58" s="54"/>
      <c r="E58" s="6"/>
      <c r="F58" s="19"/>
      <c r="G58" s="25">
        <v>296031.84999999998</v>
      </c>
      <c r="H58" s="25">
        <v>76.42</v>
      </c>
      <c r="I58" s="31"/>
      <c r="J58" s="31"/>
      <c r="K58" s="35"/>
    </row>
    <row r="59" spans="2:11" x14ac:dyDescent="0.35">
      <c r="C59" s="57"/>
      <c r="D59" s="54"/>
      <c r="E59" s="6"/>
      <c r="F59" s="19"/>
      <c r="G59" s="24"/>
      <c r="H59" s="24"/>
      <c r="I59" s="31"/>
      <c r="J59" s="31"/>
      <c r="K59" s="35"/>
    </row>
    <row r="60" spans="2:11" x14ac:dyDescent="0.35">
      <c r="C60" s="58" t="s">
        <v>7</v>
      </c>
      <c r="D60" s="54"/>
      <c r="E60" s="6"/>
      <c r="F60" s="19"/>
      <c r="G60" s="24" t="s">
        <v>2</v>
      </c>
      <c r="H60" s="24" t="s">
        <v>2</v>
      </c>
      <c r="I60" s="31"/>
      <c r="J60" s="31"/>
      <c r="K60" s="35"/>
    </row>
    <row r="61" spans="2:11" x14ac:dyDescent="0.35">
      <c r="C61" s="57"/>
      <c r="D61" s="54"/>
      <c r="E61" s="6"/>
      <c r="F61" s="19"/>
      <c r="G61" s="24"/>
      <c r="H61" s="24"/>
      <c r="I61" s="31"/>
      <c r="J61" s="31"/>
      <c r="K61" s="35"/>
    </row>
    <row r="62" spans="2:11" x14ac:dyDescent="0.35">
      <c r="C62" s="58" t="s">
        <v>8</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9" t="s">
        <v>9</v>
      </c>
      <c r="D64" s="54"/>
      <c r="E64" s="6"/>
      <c r="F64" s="19"/>
      <c r="G64" s="24"/>
      <c r="H64" s="24"/>
      <c r="I64" s="31"/>
      <c r="J64" s="31"/>
      <c r="K64" s="35"/>
    </row>
    <row r="65" spans="1:11" x14ac:dyDescent="0.35">
      <c r="B65" s="8" t="s">
        <v>707</v>
      </c>
      <c r="C65" s="57" t="s">
        <v>708</v>
      </c>
      <c r="D65" s="54" t="s">
        <v>709</v>
      </c>
      <c r="E65" s="6" t="s">
        <v>189</v>
      </c>
      <c r="F65" s="19">
        <v>50000000</v>
      </c>
      <c r="G65" s="24">
        <v>50229.65</v>
      </c>
      <c r="H65" s="24">
        <v>12.97</v>
      </c>
      <c r="I65" s="31">
        <v>6.8359984000000003</v>
      </c>
      <c r="J65" s="31"/>
      <c r="K65" s="35"/>
    </row>
    <row r="66" spans="1:11" x14ac:dyDescent="0.35">
      <c r="B66" s="8" t="s">
        <v>1451</v>
      </c>
      <c r="C66" s="57" t="s">
        <v>1452</v>
      </c>
      <c r="D66" s="54" t="s">
        <v>1453</v>
      </c>
      <c r="E66" s="6" t="s">
        <v>189</v>
      </c>
      <c r="F66" s="19">
        <v>5000000</v>
      </c>
      <c r="G66" s="24">
        <v>5008.1099999999997</v>
      </c>
      <c r="H66" s="24">
        <v>1.29</v>
      </c>
      <c r="I66" s="31">
        <v>7.0197246</v>
      </c>
      <c r="J66" s="31"/>
      <c r="K66" s="35"/>
    </row>
    <row r="67" spans="1:11" x14ac:dyDescent="0.35">
      <c r="C67" s="58" t="s">
        <v>175</v>
      </c>
      <c r="D67" s="54"/>
      <c r="E67" s="6"/>
      <c r="F67" s="19"/>
      <c r="G67" s="25">
        <v>55237.760000000002</v>
      </c>
      <c r="H67" s="25">
        <v>14.26</v>
      </c>
      <c r="I67" s="31"/>
      <c r="J67" s="31"/>
      <c r="K67" s="35"/>
    </row>
    <row r="68" spans="1:11" x14ac:dyDescent="0.35">
      <c r="C68" s="57"/>
      <c r="D68" s="54"/>
      <c r="E68" s="6"/>
      <c r="F68" s="19"/>
      <c r="G68" s="24"/>
      <c r="H68" s="24"/>
      <c r="I68" s="31"/>
      <c r="J68" s="31"/>
      <c r="K68" s="35"/>
    </row>
    <row r="69" spans="1:11" x14ac:dyDescent="0.35">
      <c r="C69" s="59" t="s">
        <v>10</v>
      </c>
      <c r="D69" s="54"/>
      <c r="E69" s="6"/>
      <c r="F69" s="19"/>
      <c r="G69" s="24"/>
      <c r="H69" s="24"/>
      <c r="I69" s="31"/>
      <c r="J69" s="31"/>
      <c r="K69" s="35"/>
    </row>
    <row r="70" spans="1:11" x14ac:dyDescent="0.35">
      <c r="B70" s="8" t="s">
        <v>2739</v>
      </c>
      <c r="C70" s="57" t="s">
        <v>2740</v>
      </c>
      <c r="D70" s="54" t="s">
        <v>2741</v>
      </c>
      <c r="E70" s="6" t="s">
        <v>189</v>
      </c>
      <c r="F70" s="19">
        <v>5000000</v>
      </c>
      <c r="G70" s="24">
        <v>5001.03</v>
      </c>
      <c r="H70" s="24">
        <v>1.29</v>
      </c>
      <c r="I70" s="31">
        <v>7.3268013999999999</v>
      </c>
      <c r="J70" s="31"/>
      <c r="K70" s="35"/>
    </row>
    <row r="71" spans="1:11" x14ac:dyDescent="0.35">
      <c r="B71" s="8" t="s">
        <v>2742</v>
      </c>
      <c r="C71" s="57" t="s">
        <v>2743</v>
      </c>
      <c r="D71" s="54" t="s">
        <v>2744</v>
      </c>
      <c r="E71" s="6" t="s">
        <v>189</v>
      </c>
      <c r="F71" s="19">
        <v>5000000</v>
      </c>
      <c r="G71" s="24">
        <v>4999.55</v>
      </c>
      <c r="H71" s="24">
        <v>1.29</v>
      </c>
      <c r="I71" s="31">
        <v>7.1448824000000002</v>
      </c>
      <c r="J71" s="31"/>
      <c r="K71" s="35"/>
    </row>
    <row r="72" spans="1:11" x14ac:dyDescent="0.35">
      <c r="C72" s="58" t="s">
        <v>175</v>
      </c>
      <c r="D72" s="54"/>
      <c r="E72" s="6"/>
      <c r="F72" s="19"/>
      <c r="G72" s="25">
        <v>10000.58</v>
      </c>
      <c r="H72" s="25">
        <v>2.58</v>
      </c>
      <c r="I72" s="31"/>
      <c r="J72" s="31"/>
      <c r="K72" s="35"/>
    </row>
    <row r="73" spans="1:11" x14ac:dyDescent="0.35">
      <c r="C73" s="57"/>
      <c r="D73" s="54"/>
      <c r="E73" s="6"/>
      <c r="F73" s="19"/>
      <c r="G73" s="24"/>
      <c r="H73" s="24"/>
      <c r="I73" s="31"/>
      <c r="J73" s="31"/>
      <c r="K73" s="35"/>
    </row>
    <row r="74" spans="1:11" x14ac:dyDescent="0.35">
      <c r="A74" s="10"/>
      <c r="B74" s="28"/>
      <c r="C74" s="58" t="s">
        <v>11</v>
      </c>
      <c r="D74" s="54"/>
      <c r="E74" s="6"/>
      <c r="F74" s="19"/>
      <c r="G74" s="24"/>
      <c r="H74" s="24"/>
      <c r="I74" s="31"/>
      <c r="J74" s="31"/>
      <c r="K74" s="35"/>
    </row>
    <row r="75" spans="1:11" x14ac:dyDescent="0.35">
      <c r="A75" s="28"/>
      <c r="B75" s="28"/>
      <c r="C75" s="58" t="s">
        <v>13</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C77" s="59" t="s">
        <v>14</v>
      </c>
      <c r="D77" s="54"/>
      <c r="E77" s="6"/>
      <c r="F77" s="19"/>
      <c r="G77" s="24"/>
      <c r="H77" s="24"/>
      <c r="I77" s="31"/>
      <c r="J77" s="31"/>
      <c r="K77" s="35"/>
    </row>
    <row r="78" spans="1:11" x14ac:dyDescent="0.35">
      <c r="B78" s="8" t="s">
        <v>1670</v>
      </c>
      <c r="C78" s="57" t="s">
        <v>444</v>
      </c>
      <c r="D78" s="54" t="s">
        <v>1671</v>
      </c>
      <c r="E78" s="6" t="s">
        <v>733</v>
      </c>
      <c r="F78" s="19">
        <v>1500</v>
      </c>
      <c r="G78" s="24">
        <v>7024.11</v>
      </c>
      <c r="H78" s="24">
        <v>1.81</v>
      </c>
      <c r="I78" s="31">
        <v>8.44</v>
      </c>
      <c r="J78" s="31"/>
      <c r="K78" s="35" t="s">
        <v>593</v>
      </c>
    </row>
    <row r="79" spans="1:11" x14ac:dyDescent="0.35">
      <c r="B79" s="8" t="s">
        <v>2745</v>
      </c>
      <c r="C79" s="57" t="s">
        <v>428</v>
      </c>
      <c r="D79" s="54" t="s">
        <v>2746</v>
      </c>
      <c r="E79" s="6" t="s">
        <v>733</v>
      </c>
      <c r="F79" s="19">
        <v>1000</v>
      </c>
      <c r="G79" s="24">
        <v>4719.91</v>
      </c>
      <c r="H79" s="24">
        <v>1.22</v>
      </c>
      <c r="I79" s="31">
        <v>7.6</v>
      </c>
      <c r="J79" s="31"/>
      <c r="K79" s="35" t="s">
        <v>593</v>
      </c>
    </row>
    <row r="80" spans="1:11" x14ac:dyDescent="0.35">
      <c r="C80" s="58" t="s">
        <v>175</v>
      </c>
      <c r="D80" s="54"/>
      <c r="E80" s="6"/>
      <c r="F80" s="19"/>
      <c r="G80" s="25">
        <v>11744.02</v>
      </c>
      <c r="H80" s="25">
        <v>3.03</v>
      </c>
      <c r="I80" s="31"/>
      <c r="J80" s="31"/>
      <c r="K80" s="35"/>
    </row>
    <row r="81" spans="1:11" x14ac:dyDescent="0.35">
      <c r="C81" s="57"/>
      <c r="D81" s="54"/>
      <c r="E81" s="6"/>
      <c r="F81" s="19"/>
      <c r="G81" s="24"/>
      <c r="H81" s="24"/>
      <c r="I81" s="31"/>
      <c r="J81" s="31"/>
      <c r="K81" s="35"/>
    </row>
    <row r="82" spans="1:11" x14ac:dyDescent="0.35">
      <c r="C82" s="58" t="s">
        <v>15</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16</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17</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A88" s="10"/>
      <c r="B88" s="28"/>
      <c r="C88" s="58" t="s">
        <v>18</v>
      </c>
      <c r="D88" s="54"/>
      <c r="E88" s="6"/>
      <c r="F88" s="19"/>
      <c r="G88" s="24"/>
      <c r="H88" s="24"/>
      <c r="I88" s="31"/>
      <c r="J88" s="31"/>
      <c r="K88" s="35"/>
    </row>
    <row r="89" spans="1:11" x14ac:dyDescent="0.35">
      <c r="A89" s="28"/>
      <c r="B89" s="28"/>
      <c r="C89" s="58" t="s">
        <v>19</v>
      </c>
      <c r="D89" s="54"/>
      <c r="E89" s="6"/>
      <c r="F89" s="19"/>
      <c r="G89" s="24" t="s">
        <v>2</v>
      </c>
      <c r="H89" s="24" t="s">
        <v>2</v>
      </c>
      <c r="I89" s="31"/>
      <c r="J89" s="31"/>
      <c r="K89" s="35"/>
    </row>
    <row r="90" spans="1:11" x14ac:dyDescent="0.35">
      <c r="A90" s="28"/>
      <c r="B90" s="28"/>
      <c r="C90" s="58"/>
      <c r="D90" s="54"/>
      <c r="E90" s="6"/>
      <c r="F90" s="19"/>
      <c r="G90" s="24"/>
      <c r="H90" s="24"/>
      <c r="I90" s="31"/>
      <c r="J90" s="31"/>
      <c r="K90" s="35"/>
    </row>
    <row r="91" spans="1:11" x14ac:dyDescent="0.35">
      <c r="C91" s="59" t="s">
        <v>20</v>
      </c>
      <c r="D91" s="54"/>
      <c r="E91" s="6"/>
      <c r="F91" s="19"/>
      <c r="G91" s="24"/>
      <c r="H91" s="24"/>
      <c r="I91" s="31"/>
      <c r="J91" s="31"/>
      <c r="K91" s="35"/>
    </row>
    <row r="92" spans="1:11" x14ac:dyDescent="0.35">
      <c r="B92" s="8" t="s">
        <v>773</v>
      </c>
      <c r="C92" s="57" t="s">
        <v>4943</v>
      </c>
      <c r="D92" s="54" t="s">
        <v>774</v>
      </c>
      <c r="E92" s="6" t="s">
        <v>775</v>
      </c>
      <c r="F92" s="19">
        <v>12638.668</v>
      </c>
      <c r="G92" s="24">
        <v>1386.41</v>
      </c>
      <c r="H92" s="24">
        <v>0.36</v>
      </c>
      <c r="I92" s="31">
        <v>6.52</v>
      </c>
      <c r="J92" s="31"/>
      <c r="K92" s="35"/>
    </row>
    <row r="93" spans="1:11" x14ac:dyDescent="0.35">
      <c r="C93" s="58" t="s">
        <v>175</v>
      </c>
      <c r="D93" s="54"/>
      <c r="E93" s="6"/>
      <c r="F93" s="19"/>
      <c r="G93" s="25">
        <v>1386.41</v>
      </c>
      <c r="H93" s="25">
        <v>0.36</v>
      </c>
      <c r="I93" s="31"/>
      <c r="J93" s="31"/>
      <c r="K93" s="35"/>
    </row>
    <row r="94" spans="1:11" x14ac:dyDescent="0.35">
      <c r="C94" s="57"/>
      <c r="D94" s="54"/>
      <c r="E94" s="6"/>
      <c r="F94" s="19"/>
      <c r="G94" s="24"/>
      <c r="H94" s="24"/>
      <c r="I94" s="31"/>
      <c r="J94" s="31"/>
      <c r="K94" s="35"/>
    </row>
    <row r="95" spans="1:11" x14ac:dyDescent="0.35">
      <c r="C95" s="58" t="s">
        <v>21</v>
      </c>
      <c r="D95" s="54"/>
      <c r="E95" s="6"/>
      <c r="F95" s="19"/>
      <c r="G95" s="24" t="s">
        <v>2</v>
      </c>
      <c r="H95" s="24" t="s">
        <v>2</v>
      </c>
      <c r="I95" s="31"/>
      <c r="J95" s="31"/>
      <c r="K95" s="35"/>
    </row>
    <row r="96" spans="1:11" x14ac:dyDescent="0.35">
      <c r="C96" s="57"/>
      <c r="D96" s="54"/>
      <c r="E96" s="6"/>
      <c r="F96" s="19"/>
      <c r="G96" s="24"/>
      <c r="H96" s="24"/>
      <c r="I96" s="31"/>
      <c r="J96" s="31"/>
      <c r="K96" s="35"/>
    </row>
    <row r="97" spans="1:54" x14ac:dyDescent="0.35">
      <c r="C97" s="58" t="s">
        <v>22</v>
      </c>
      <c r="D97" s="54"/>
      <c r="E97" s="6"/>
      <c r="F97" s="19"/>
      <c r="G97" s="24" t="s">
        <v>2</v>
      </c>
      <c r="H97" s="24" t="s">
        <v>2</v>
      </c>
      <c r="I97" s="31"/>
      <c r="J97" s="31"/>
      <c r="K97" s="35"/>
    </row>
    <row r="98" spans="1:54" x14ac:dyDescent="0.35">
      <c r="C98" s="57"/>
      <c r="D98" s="54"/>
      <c r="E98" s="6"/>
      <c r="F98" s="19"/>
      <c r="G98" s="24"/>
      <c r="H98" s="24"/>
      <c r="I98" s="31"/>
      <c r="J98" s="31"/>
      <c r="K98" s="35"/>
    </row>
    <row r="99" spans="1:54" x14ac:dyDescent="0.35">
      <c r="C99" s="58" t="s">
        <v>23</v>
      </c>
      <c r="D99" s="54"/>
      <c r="E99" s="6"/>
      <c r="F99" s="19"/>
      <c r="G99" s="24" t="s">
        <v>2</v>
      </c>
      <c r="H99" s="24" t="s">
        <v>2</v>
      </c>
      <c r="I99" s="31"/>
      <c r="J99" s="31"/>
      <c r="K99" s="35"/>
    </row>
    <row r="100" spans="1:54" x14ac:dyDescent="0.35">
      <c r="C100" s="57"/>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13143.75</v>
      </c>
      <c r="H102" s="24">
        <v>3.39</v>
      </c>
      <c r="I102" s="31"/>
      <c r="J102" s="31"/>
      <c r="K102" s="35"/>
    </row>
    <row r="103" spans="1:54" x14ac:dyDescent="0.35">
      <c r="C103" s="58" t="s">
        <v>175</v>
      </c>
      <c r="D103" s="54"/>
      <c r="E103" s="6"/>
      <c r="F103" s="19"/>
      <c r="G103" s="25">
        <v>13143.75</v>
      </c>
      <c r="H103" s="25">
        <v>3.39</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-174.27</v>
      </c>
      <c r="H107" s="24">
        <v>-0.04</v>
      </c>
      <c r="I107" s="31"/>
      <c r="J107" s="31"/>
      <c r="K107" s="35"/>
    </row>
    <row r="108" spans="1:54" x14ac:dyDescent="0.35">
      <c r="C108" s="58" t="s">
        <v>175</v>
      </c>
      <c r="D108" s="54"/>
      <c r="E108" s="6"/>
      <c r="F108" s="19"/>
      <c r="G108" s="25">
        <v>-174.27</v>
      </c>
      <c r="H108" s="25">
        <v>-0.04</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387370.1</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5047</v>
      </c>
    </row>
  </sheetData>
  <mergeCells count="1">
    <mergeCell ref="C117:K117"/>
  </mergeCells>
  <hyperlinks>
    <hyperlink ref="J2" location="'Index'!A1" display="'Index'!A1" xr:uid="{ADEB3739-CA1B-4F2F-8F8A-4BD7287C9FCB}"/>
  </hyperlinks>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16A9-1DE9-4979-89CC-F1FDE5AB8B49}">
  <sheetPr codeName="Sheet12"/>
  <dimension ref="A1:IV135"/>
  <sheetViews>
    <sheetView showGridLines="0" zoomScale="90" zoomScaleNormal="90" workbookViewId="0">
      <pane ySplit="6" topLeftCell="A11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370</v>
      </c>
      <c r="J2" s="38" t="s">
        <v>4693</v>
      </c>
    </row>
    <row r="3" spans="1:54" ht="16" x14ac:dyDescent="0.4">
      <c r="C3" s="1" t="s">
        <v>28</v>
      </c>
      <c r="D3" s="21" t="s">
        <v>371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11893253</v>
      </c>
      <c r="G10" s="24">
        <v>206038.71</v>
      </c>
      <c r="H10" s="24">
        <v>8.01</v>
      </c>
      <c r="I10" s="31"/>
      <c r="J10" s="31"/>
      <c r="K10" s="35"/>
    </row>
    <row r="11" spans="1:54" x14ac:dyDescent="0.35">
      <c r="B11" s="8" t="s">
        <v>72</v>
      </c>
      <c r="C11" s="57" t="s">
        <v>73</v>
      </c>
      <c r="D11" s="54" t="s">
        <v>74</v>
      </c>
      <c r="E11" s="6" t="s">
        <v>75</v>
      </c>
      <c r="F11" s="19">
        <v>8075148</v>
      </c>
      <c r="G11" s="24">
        <v>96909.85</v>
      </c>
      <c r="H11" s="24">
        <v>3.77</v>
      </c>
      <c r="I11" s="31"/>
      <c r="J11" s="31"/>
      <c r="K11" s="35"/>
    </row>
    <row r="12" spans="1:54" x14ac:dyDescent="0.35">
      <c r="B12" s="8" t="s">
        <v>44</v>
      </c>
      <c r="C12" s="57" t="s">
        <v>45</v>
      </c>
      <c r="D12" s="54" t="s">
        <v>46</v>
      </c>
      <c r="E12" s="6" t="s">
        <v>43</v>
      </c>
      <c r="F12" s="19">
        <v>7416237</v>
      </c>
      <c r="G12" s="24">
        <v>89298.91</v>
      </c>
      <c r="H12" s="24">
        <v>3.47</v>
      </c>
      <c r="I12" s="31"/>
      <c r="J12" s="31"/>
      <c r="K12" s="35"/>
    </row>
    <row r="13" spans="1:54" x14ac:dyDescent="0.35">
      <c r="B13" s="8" t="s">
        <v>250</v>
      </c>
      <c r="C13" s="57" t="s">
        <v>251</v>
      </c>
      <c r="D13" s="54" t="s">
        <v>252</v>
      </c>
      <c r="E13" s="6" t="s">
        <v>246</v>
      </c>
      <c r="F13" s="19">
        <v>5563576</v>
      </c>
      <c r="G13" s="24">
        <v>87359.27</v>
      </c>
      <c r="H13" s="24">
        <v>3.4</v>
      </c>
      <c r="I13" s="31"/>
      <c r="J13" s="31"/>
      <c r="K13" s="35"/>
    </row>
    <row r="14" spans="1:54" x14ac:dyDescent="0.35">
      <c r="B14" s="8" t="s">
        <v>372</v>
      </c>
      <c r="C14" s="57" t="s">
        <v>373</v>
      </c>
      <c r="D14" s="54" t="s">
        <v>374</v>
      </c>
      <c r="E14" s="6" t="s">
        <v>50</v>
      </c>
      <c r="F14" s="19">
        <v>10791386</v>
      </c>
      <c r="G14" s="24">
        <v>87242.96</v>
      </c>
      <c r="H14" s="24">
        <v>3.39</v>
      </c>
      <c r="I14" s="31"/>
      <c r="J14" s="31"/>
      <c r="K14" s="35"/>
    </row>
    <row r="15" spans="1:54" x14ac:dyDescent="0.35">
      <c r="B15" s="8" t="s">
        <v>307</v>
      </c>
      <c r="C15" s="57" t="s">
        <v>308</v>
      </c>
      <c r="D15" s="54" t="s">
        <v>309</v>
      </c>
      <c r="E15" s="6" t="s">
        <v>200</v>
      </c>
      <c r="F15" s="19">
        <v>52000000</v>
      </c>
      <c r="G15" s="24">
        <v>71344</v>
      </c>
      <c r="H15" s="24">
        <v>2.77</v>
      </c>
      <c r="I15" s="31"/>
      <c r="J15" s="31"/>
      <c r="K15" s="35"/>
    </row>
    <row r="16" spans="1:54" x14ac:dyDescent="0.35">
      <c r="B16" s="8" t="s">
        <v>225</v>
      </c>
      <c r="C16" s="57" t="s">
        <v>226</v>
      </c>
      <c r="D16" s="54" t="s">
        <v>227</v>
      </c>
      <c r="E16" s="6" t="s">
        <v>119</v>
      </c>
      <c r="F16" s="19">
        <v>5610813</v>
      </c>
      <c r="G16" s="24">
        <v>70861.759999999995</v>
      </c>
      <c r="H16" s="24">
        <v>2.75</v>
      </c>
      <c r="I16" s="31"/>
      <c r="J16" s="31"/>
      <c r="K16" s="35"/>
    </row>
    <row r="17" spans="2:11" x14ac:dyDescent="0.35">
      <c r="B17" s="8" t="s">
        <v>51</v>
      </c>
      <c r="C17" s="57" t="s">
        <v>52</v>
      </c>
      <c r="D17" s="54" t="s">
        <v>53</v>
      </c>
      <c r="E17" s="6" t="s">
        <v>43</v>
      </c>
      <c r="F17" s="19">
        <v>6473332</v>
      </c>
      <c r="G17" s="24">
        <v>65739.92</v>
      </c>
      <c r="H17" s="24">
        <v>2.56</v>
      </c>
      <c r="I17" s="31"/>
      <c r="J17" s="31"/>
      <c r="K17" s="35"/>
    </row>
    <row r="18" spans="2:11" x14ac:dyDescent="0.35">
      <c r="B18" s="8" t="s">
        <v>375</v>
      </c>
      <c r="C18" s="57" t="s">
        <v>376</v>
      </c>
      <c r="D18" s="54" t="s">
        <v>377</v>
      </c>
      <c r="E18" s="6" t="s">
        <v>67</v>
      </c>
      <c r="F18" s="19">
        <v>2515083</v>
      </c>
      <c r="G18" s="24">
        <v>65017.41</v>
      </c>
      <c r="H18" s="24">
        <v>2.5299999999999998</v>
      </c>
      <c r="I18" s="31"/>
      <c r="J18" s="31"/>
      <c r="K18" s="35"/>
    </row>
    <row r="19" spans="2:11" x14ac:dyDescent="0.35">
      <c r="B19" s="8" t="s">
        <v>76</v>
      </c>
      <c r="C19" s="57" t="s">
        <v>77</v>
      </c>
      <c r="D19" s="54" t="s">
        <v>78</v>
      </c>
      <c r="E19" s="6" t="s">
        <v>43</v>
      </c>
      <c r="F19" s="19">
        <v>9335639</v>
      </c>
      <c r="G19" s="24">
        <v>64303.88</v>
      </c>
      <c r="H19" s="24">
        <v>2.5</v>
      </c>
      <c r="I19" s="31"/>
      <c r="J19" s="31"/>
      <c r="K19" s="35"/>
    </row>
    <row r="20" spans="2:11" x14ac:dyDescent="0.35">
      <c r="B20" s="8" t="s">
        <v>378</v>
      </c>
      <c r="C20" s="57" t="s">
        <v>379</v>
      </c>
      <c r="D20" s="54" t="s">
        <v>380</v>
      </c>
      <c r="E20" s="6" t="s">
        <v>96</v>
      </c>
      <c r="F20" s="19">
        <v>4385428</v>
      </c>
      <c r="G20" s="24">
        <v>61724.9</v>
      </c>
      <c r="H20" s="24">
        <v>2.4</v>
      </c>
      <c r="I20" s="31"/>
      <c r="J20" s="31"/>
      <c r="K20" s="35"/>
    </row>
    <row r="21" spans="2:11" x14ac:dyDescent="0.35">
      <c r="B21" s="8" t="s">
        <v>381</v>
      </c>
      <c r="C21" s="57" t="s">
        <v>382</v>
      </c>
      <c r="D21" s="54" t="s">
        <v>383</v>
      </c>
      <c r="E21" s="6" t="s">
        <v>100</v>
      </c>
      <c r="F21" s="19">
        <v>14414825</v>
      </c>
      <c r="G21" s="24">
        <v>56938.559999999998</v>
      </c>
      <c r="H21" s="24">
        <v>2.21</v>
      </c>
      <c r="I21" s="31"/>
      <c r="J21" s="31"/>
      <c r="K21" s="35"/>
    </row>
    <row r="22" spans="2:11" x14ac:dyDescent="0.35">
      <c r="B22" s="8" t="s">
        <v>47</v>
      </c>
      <c r="C22" s="57" t="s">
        <v>48</v>
      </c>
      <c r="D22" s="54" t="s">
        <v>49</v>
      </c>
      <c r="E22" s="6" t="s">
        <v>50</v>
      </c>
      <c r="F22" s="19">
        <v>3341001</v>
      </c>
      <c r="G22" s="24">
        <v>56386.07</v>
      </c>
      <c r="H22" s="24">
        <v>2.19</v>
      </c>
      <c r="I22" s="31"/>
      <c r="J22" s="31"/>
      <c r="K22" s="35"/>
    </row>
    <row r="23" spans="2:11" x14ac:dyDescent="0.35">
      <c r="B23" s="8" t="s">
        <v>384</v>
      </c>
      <c r="C23" s="57" t="s">
        <v>385</v>
      </c>
      <c r="D23" s="54" t="s">
        <v>386</v>
      </c>
      <c r="E23" s="6" t="s">
        <v>50</v>
      </c>
      <c r="F23" s="19">
        <v>3780741</v>
      </c>
      <c r="G23" s="24">
        <v>56251.75</v>
      </c>
      <c r="H23" s="24">
        <v>2.19</v>
      </c>
      <c r="I23" s="31"/>
      <c r="J23" s="31"/>
      <c r="K23" s="35"/>
    </row>
    <row r="24" spans="2:11" x14ac:dyDescent="0.35">
      <c r="B24" s="8" t="s">
        <v>58</v>
      </c>
      <c r="C24" s="57" t="s">
        <v>59</v>
      </c>
      <c r="D24" s="54" t="s">
        <v>60</v>
      </c>
      <c r="E24" s="6" t="s">
        <v>43</v>
      </c>
      <c r="F24" s="19">
        <v>2950000</v>
      </c>
      <c r="G24" s="24">
        <v>56137.03</v>
      </c>
      <c r="H24" s="24">
        <v>2.1800000000000002</v>
      </c>
      <c r="I24" s="31"/>
      <c r="J24" s="31"/>
      <c r="K24" s="35"/>
    </row>
    <row r="25" spans="2:11" x14ac:dyDescent="0.35">
      <c r="B25" s="8" t="s">
        <v>61</v>
      </c>
      <c r="C25" s="57" t="s">
        <v>62</v>
      </c>
      <c r="D25" s="54" t="s">
        <v>63</v>
      </c>
      <c r="E25" s="6" t="s">
        <v>50</v>
      </c>
      <c r="F25" s="19">
        <v>1500000</v>
      </c>
      <c r="G25" s="24">
        <v>52248.75</v>
      </c>
      <c r="H25" s="24">
        <v>2.0299999999999998</v>
      </c>
      <c r="I25" s="31"/>
      <c r="J25" s="31"/>
      <c r="K25" s="35"/>
    </row>
    <row r="26" spans="2:11" x14ac:dyDescent="0.35">
      <c r="B26" s="8" t="s">
        <v>387</v>
      </c>
      <c r="C26" s="57" t="s">
        <v>388</v>
      </c>
      <c r="D26" s="54" t="s">
        <v>389</v>
      </c>
      <c r="E26" s="6" t="s">
        <v>96</v>
      </c>
      <c r="F26" s="19">
        <v>2687887</v>
      </c>
      <c r="G26" s="24">
        <v>51194.84</v>
      </c>
      <c r="H26" s="24">
        <v>1.99</v>
      </c>
      <c r="I26" s="31"/>
      <c r="J26" s="31"/>
      <c r="K26" s="35"/>
    </row>
    <row r="27" spans="2:11" x14ac:dyDescent="0.35">
      <c r="B27" s="8" t="s">
        <v>390</v>
      </c>
      <c r="C27" s="57" t="s">
        <v>391</v>
      </c>
      <c r="D27" s="54" t="s">
        <v>392</v>
      </c>
      <c r="E27" s="6" t="s">
        <v>67</v>
      </c>
      <c r="F27" s="19">
        <v>7989722</v>
      </c>
      <c r="G27" s="24">
        <v>49588.21</v>
      </c>
      <c r="H27" s="24">
        <v>1.93</v>
      </c>
      <c r="I27" s="31"/>
      <c r="J27" s="31"/>
      <c r="K27" s="35"/>
    </row>
    <row r="28" spans="2:11" x14ac:dyDescent="0.35">
      <c r="B28" s="8" t="s">
        <v>393</v>
      </c>
      <c r="C28" s="57" t="s">
        <v>394</v>
      </c>
      <c r="D28" s="54" t="s">
        <v>395</v>
      </c>
      <c r="E28" s="6" t="s">
        <v>82</v>
      </c>
      <c r="F28" s="19">
        <v>18249195</v>
      </c>
      <c r="G28" s="24">
        <v>49382.32</v>
      </c>
      <c r="H28" s="24">
        <v>1.92</v>
      </c>
      <c r="I28" s="31"/>
      <c r="J28" s="31"/>
      <c r="K28" s="35"/>
    </row>
    <row r="29" spans="2:11" x14ac:dyDescent="0.35">
      <c r="B29" s="8" t="s">
        <v>396</v>
      </c>
      <c r="C29" s="57" t="s">
        <v>397</v>
      </c>
      <c r="D29" s="54" t="s">
        <v>398</v>
      </c>
      <c r="E29" s="6" t="s">
        <v>135</v>
      </c>
      <c r="F29" s="19">
        <v>1484340</v>
      </c>
      <c r="G29" s="24">
        <v>46626.83</v>
      </c>
      <c r="H29" s="24">
        <v>1.81</v>
      </c>
      <c r="I29" s="31"/>
      <c r="J29" s="31"/>
      <c r="K29" s="35"/>
    </row>
    <row r="30" spans="2:11" x14ac:dyDescent="0.35">
      <c r="B30" s="8" t="s">
        <v>326</v>
      </c>
      <c r="C30" s="57" t="s">
        <v>327</v>
      </c>
      <c r="D30" s="54" t="s">
        <v>328</v>
      </c>
      <c r="E30" s="6" t="s">
        <v>50</v>
      </c>
      <c r="F30" s="19">
        <v>16314276</v>
      </c>
      <c r="G30" s="24">
        <v>45296.59</v>
      </c>
      <c r="H30" s="24">
        <v>1.76</v>
      </c>
      <c r="I30" s="31"/>
      <c r="J30" s="31"/>
      <c r="K30" s="35"/>
    </row>
    <row r="31" spans="2:11" x14ac:dyDescent="0.35">
      <c r="B31" s="8" t="s">
        <v>165</v>
      </c>
      <c r="C31" s="57" t="s">
        <v>166</v>
      </c>
      <c r="D31" s="54" t="s">
        <v>167</v>
      </c>
      <c r="E31" s="6" t="s">
        <v>135</v>
      </c>
      <c r="F31" s="19">
        <v>1663190</v>
      </c>
      <c r="G31" s="24">
        <v>45204.67</v>
      </c>
      <c r="H31" s="24">
        <v>1.76</v>
      </c>
      <c r="I31" s="31"/>
      <c r="J31" s="31"/>
      <c r="K31" s="35"/>
    </row>
    <row r="32" spans="2:11" x14ac:dyDescent="0.35">
      <c r="B32" s="8" t="s">
        <v>399</v>
      </c>
      <c r="C32" s="57" t="s">
        <v>400</v>
      </c>
      <c r="D32" s="54" t="s">
        <v>401</v>
      </c>
      <c r="E32" s="6" t="s">
        <v>146</v>
      </c>
      <c r="F32" s="19">
        <v>7009454</v>
      </c>
      <c r="G32" s="24">
        <v>42946.92</v>
      </c>
      <c r="H32" s="24">
        <v>1.67</v>
      </c>
      <c r="I32" s="31"/>
      <c r="J32" s="31"/>
      <c r="K32" s="35"/>
    </row>
    <row r="33" spans="2:11" x14ac:dyDescent="0.35">
      <c r="B33" s="8" t="s">
        <v>101</v>
      </c>
      <c r="C33" s="57" t="s">
        <v>102</v>
      </c>
      <c r="D33" s="54" t="s">
        <v>103</v>
      </c>
      <c r="E33" s="6" t="s">
        <v>104</v>
      </c>
      <c r="F33" s="19">
        <v>6700000</v>
      </c>
      <c r="G33" s="24">
        <v>42501.45</v>
      </c>
      <c r="H33" s="24">
        <v>1.65</v>
      </c>
      <c r="I33" s="31"/>
      <c r="J33" s="31"/>
      <c r="K33" s="35"/>
    </row>
    <row r="34" spans="2:11" x14ac:dyDescent="0.35">
      <c r="B34" s="8" t="s">
        <v>402</v>
      </c>
      <c r="C34" s="57" t="s">
        <v>403</v>
      </c>
      <c r="D34" s="54" t="s">
        <v>404</v>
      </c>
      <c r="E34" s="6" t="s">
        <v>341</v>
      </c>
      <c r="F34" s="19">
        <v>26493555</v>
      </c>
      <c r="G34" s="24">
        <v>41340.54</v>
      </c>
      <c r="H34" s="24">
        <v>1.61</v>
      </c>
      <c r="I34" s="31"/>
      <c r="J34" s="31"/>
      <c r="K34" s="35"/>
    </row>
    <row r="35" spans="2:11" x14ac:dyDescent="0.35">
      <c r="B35" s="8" t="s">
        <v>405</v>
      </c>
      <c r="C35" s="57" t="s">
        <v>406</v>
      </c>
      <c r="D35" s="54" t="s">
        <v>407</v>
      </c>
      <c r="E35" s="6" t="s">
        <v>408</v>
      </c>
      <c r="F35" s="19">
        <v>17000000</v>
      </c>
      <c r="G35" s="24">
        <v>38292.5</v>
      </c>
      <c r="H35" s="24">
        <v>1.49</v>
      </c>
      <c r="I35" s="31"/>
      <c r="J35" s="31"/>
      <c r="K35" s="35"/>
    </row>
    <row r="36" spans="2:11" x14ac:dyDescent="0.35">
      <c r="B36" s="8" t="s">
        <v>409</v>
      </c>
      <c r="C36" s="57" t="s">
        <v>410</v>
      </c>
      <c r="D36" s="54" t="s">
        <v>411</v>
      </c>
      <c r="E36" s="6" t="s">
        <v>86</v>
      </c>
      <c r="F36" s="19">
        <v>6904842</v>
      </c>
      <c r="G36" s="24">
        <v>38087.11</v>
      </c>
      <c r="H36" s="24">
        <v>1.48</v>
      </c>
      <c r="I36" s="31"/>
      <c r="J36" s="31"/>
      <c r="K36" s="35"/>
    </row>
    <row r="37" spans="2:11" x14ac:dyDescent="0.35">
      <c r="B37" s="8" t="s">
        <v>412</v>
      </c>
      <c r="C37" s="57" t="s">
        <v>413</v>
      </c>
      <c r="D37" s="54" t="s">
        <v>414</v>
      </c>
      <c r="E37" s="6" t="s">
        <v>131</v>
      </c>
      <c r="F37" s="19">
        <v>1921616</v>
      </c>
      <c r="G37" s="24">
        <v>37402.33</v>
      </c>
      <c r="H37" s="24">
        <v>1.45</v>
      </c>
      <c r="I37" s="31"/>
      <c r="J37" s="31"/>
      <c r="K37" s="35"/>
    </row>
    <row r="38" spans="2:11" x14ac:dyDescent="0.35">
      <c r="B38" s="8" t="s">
        <v>212</v>
      </c>
      <c r="C38" s="57" t="s">
        <v>213</v>
      </c>
      <c r="D38" s="54" t="s">
        <v>214</v>
      </c>
      <c r="E38" s="6" t="s">
        <v>215</v>
      </c>
      <c r="F38" s="19">
        <v>1014416</v>
      </c>
      <c r="G38" s="24">
        <v>36806.06</v>
      </c>
      <c r="H38" s="24">
        <v>1.43</v>
      </c>
      <c r="I38" s="31"/>
      <c r="J38" s="31"/>
      <c r="K38" s="35"/>
    </row>
    <row r="39" spans="2:11" x14ac:dyDescent="0.35">
      <c r="B39" s="8" t="s">
        <v>120</v>
      </c>
      <c r="C39" s="57" t="s">
        <v>121</v>
      </c>
      <c r="D39" s="54" t="s">
        <v>122</v>
      </c>
      <c r="E39" s="6" t="s">
        <v>123</v>
      </c>
      <c r="F39" s="19">
        <v>22000000</v>
      </c>
      <c r="G39" s="24">
        <v>34936</v>
      </c>
      <c r="H39" s="24">
        <v>1.36</v>
      </c>
      <c r="I39" s="31"/>
      <c r="J39" s="31"/>
      <c r="K39" s="35"/>
    </row>
    <row r="40" spans="2:11" x14ac:dyDescent="0.35">
      <c r="B40" s="8" t="s">
        <v>415</v>
      </c>
      <c r="C40" s="57" t="s">
        <v>416</v>
      </c>
      <c r="D40" s="54" t="s">
        <v>417</v>
      </c>
      <c r="E40" s="6" t="s">
        <v>75</v>
      </c>
      <c r="F40" s="19">
        <v>13982356</v>
      </c>
      <c r="G40" s="24">
        <v>33180.129999999997</v>
      </c>
      <c r="H40" s="24">
        <v>1.29</v>
      </c>
      <c r="I40" s="31"/>
      <c r="J40" s="31"/>
      <c r="K40" s="35"/>
    </row>
    <row r="41" spans="2:11" x14ac:dyDescent="0.35">
      <c r="B41" s="8" t="s">
        <v>418</v>
      </c>
      <c r="C41" s="57" t="s">
        <v>419</v>
      </c>
      <c r="D41" s="54" t="s">
        <v>420</v>
      </c>
      <c r="E41" s="6" t="s">
        <v>341</v>
      </c>
      <c r="F41" s="19">
        <v>11401921</v>
      </c>
      <c r="G41" s="24">
        <v>32301.64</v>
      </c>
      <c r="H41" s="24">
        <v>1.26</v>
      </c>
      <c r="I41" s="31"/>
      <c r="J41" s="31"/>
      <c r="K41" s="35"/>
    </row>
    <row r="42" spans="2:11" x14ac:dyDescent="0.35">
      <c r="B42" s="8" t="s">
        <v>234</v>
      </c>
      <c r="C42" s="57" t="s">
        <v>235</v>
      </c>
      <c r="D42" s="54" t="s">
        <v>236</v>
      </c>
      <c r="E42" s="6" t="s">
        <v>50</v>
      </c>
      <c r="F42" s="19">
        <v>355686</v>
      </c>
      <c r="G42" s="24">
        <v>26186.14</v>
      </c>
      <c r="H42" s="24">
        <v>1.02</v>
      </c>
      <c r="I42" s="31"/>
      <c r="J42" s="31"/>
      <c r="K42" s="35"/>
    </row>
    <row r="43" spans="2:11" x14ac:dyDescent="0.35">
      <c r="B43" s="8" t="s">
        <v>259</v>
      </c>
      <c r="C43" s="57" t="s">
        <v>260</v>
      </c>
      <c r="D43" s="54" t="s">
        <v>261</v>
      </c>
      <c r="E43" s="6" t="s">
        <v>262</v>
      </c>
      <c r="F43" s="19">
        <v>1219590</v>
      </c>
      <c r="G43" s="24">
        <v>23735.05</v>
      </c>
      <c r="H43" s="24">
        <v>0.92</v>
      </c>
      <c r="I43" s="31"/>
      <c r="J43" s="31"/>
      <c r="K43" s="35"/>
    </row>
    <row r="44" spans="2:11" x14ac:dyDescent="0.35">
      <c r="B44" s="8" t="s">
        <v>421</v>
      </c>
      <c r="C44" s="57" t="s">
        <v>422</v>
      </c>
      <c r="D44" s="54" t="s">
        <v>423</v>
      </c>
      <c r="E44" s="6" t="s">
        <v>82</v>
      </c>
      <c r="F44" s="19">
        <v>268476</v>
      </c>
      <c r="G44" s="24">
        <v>21975.03</v>
      </c>
      <c r="H44" s="24">
        <v>0.85</v>
      </c>
      <c r="I44" s="31"/>
      <c r="J44" s="31"/>
      <c r="K44" s="35"/>
    </row>
    <row r="45" spans="2:11" x14ac:dyDescent="0.35">
      <c r="B45" s="8" t="s">
        <v>266</v>
      </c>
      <c r="C45" s="57" t="s">
        <v>267</v>
      </c>
      <c r="D45" s="54" t="s">
        <v>268</v>
      </c>
      <c r="E45" s="6" t="s">
        <v>164</v>
      </c>
      <c r="F45" s="19">
        <v>2000000</v>
      </c>
      <c r="G45" s="24">
        <v>20103</v>
      </c>
      <c r="H45" s="24">
        <v>0.78</v>
      </c>
      <c r="I45" s="31"/>
      <c r="J45" s="31"/>
      <c r="K45" s="35"/>
    </row>
    <row r="46" spans="2:11" x14ac:dyDescent="0.35">
      <c r="B46" s="8" t="s">
        <v>424</v>
      </c>
      <c r="C46" s="57" t="s">
        <v>425</v>
      </c>
      <c r="D46" s="54" t="s">
        <v>426</v>
      </c>
      <c r="E46" s="6" t="s">
        <v>157</v>
      </c>
      <c r="F46" s="19">
        <v>6315484</v>
      </c>
      <c r="G46" s="24">
        <v>20010.61</v>
      </c>
      <c r="H46" s="24">
        <v>0.78</v>
      </c>
      <c r="I46" s="31"/>
      <c r="J46" s="31"/>
      <c r="K46" s="35"/>
    </row>
    <row r="47" spans="2:11" x14ac:dyDescent="0.35">
      <c r="B47" s="8" t="s">
        <v>427</v>
      </c>
      <c r="C47" s="57" t="s">
        <v>428</v>
      </c>
      <c r="D47" s="54" t="s">
        <v>429</v>
      </c>
      <c r="E47" s="6" t="s">
        <v>43</v>
      </c>
      <c r="F47" s="19">
        <v>22704882</v>
      </c>
      <c r="G47" s="24">
        <v>19841.8</v>
      </c>
      <c r="H47" s="24">
        <v>0.77</v>
      </c>
      <c r="I47" s="31"/>
      <c r="J47" s="31"/>
      <c r="K47" s="35"/>
    </row>
    <row r="48" spans="2:11" x14ac:dyDescent="0.35">
      <c r="B48" s="8" t="s">
        <v>124</v>
      </c>
      <c r="C48" s="57" t="s">
        <v>125</v>
      </c>
      <c r="D48" s="54" t="s">
        <v>126</v>
      </c>
      <c r="E48" s="6" t="s">
        <v>127</v>
      </c>
      <c r="F48" s="19">
        <v>3000000</v>
      </c>
      <c r="G48" s="24">
        <v>18783</v>
      </c>
      <c r="H48" s="24">
        <v>0.73</v>
      </c>
      <c r="I48" s="31"/>
      <c r="J48" s="31"/>
      <c r="K48" s="35"/>
    </row>
    <row r="49" spans="2:11" x14ac:dyDescent="0.35">
      <c r="B49" s="8" t="s">
        <v>430</v>
      </c>
      <c r="C49" s="57" t="s">
        <v>431</v>
      </c>
      <c r="D49" s="54" t="s">
        <v>432</v>
      </c>
      <c r="E49" s="6" t="s">
        <v>433</v>
      </c>
      <c r="F49" s="19">
        <v>8654179</v>
      </c>
      <c r="G49" s="24">
        <v>18147.810000000001</v>
      </c>
      <c r="H49" s="24">
        <v>0.71</v>
      </c>
      <c r="I49" s="31"/>
      <c r="J49" s="31"/>
      <c r="K49" s="35"/>
    </row>
    <row r="50" spans="2:11" x14ac:dyDescent="0.35">
      <c r="B50" s="8" t="s">
        <v>209</v>
      </c>
      <c r="C50" s="57" t="s">
        <v>210</v>
      </c>
      <c r="D50" s="54" t="s">
        <v>211</v>
      </c>
      <c r="E50" s="6" t="s">
        <v>71</v>
      </c>
      <c r="F50" s="19">
        <v>64693</v>
      </c>
      <c r="G50" s="24">
        <v>17650.84</v>
      </c>
      <c r="H50" s="24">
        <v>0.69</v>
      </c>
      <c r="I50" s="31"/>
      <c r="J50" s="31"/>
      <c r="K50" s="35"/>
    </row>
    <row r="51" spans="2:11" x14ac:dyDescent="0.35">
      <c r="B51" s="8" t="s">
        <v>434</v>
      </c>
      <c r="C51" s="57" t="s">
        <v>435</v>
      </c>
      <c r="D51" s="54" t="s">
        <v>436</v>
      </c>
      <c r="E51" s="6" t="s">
        <v>135</v>
      </c>
      <c r="F51" s="19">
        <v>1224474</v>
      </c>
      <c r="G51" s="24">
        <v>17606.099999999999</v>
      </c>
      <c r="H51" s="24">
        <v>0.68</v>
      </c>
      <c r="I51" s="31"/>
      <c r="J51" s="31"/>
      <c r="K51" s="35"/>
    </row>
    <row r="52" spans="2:11" x14ac:dyDescent="0.35">
      <c r="B52" s="8" t="s">
        <v>437</v>
      </c>
      <c r="C52" s="57" t="s">
        <v>438</v>
      </c>
      <c r="D52" s="54" t="s">
        <v>439</v>
      </c>
      <c r="E52" s="6" t="s">
        <v>139</v>
      </c>
      <c r="F52" s="19">
        <v>1304684</v>
      </c>
      <c r="G52" s="24">
        <v>17460.59</v>
      </c>
      <c r="H52" s="24">
        <v>0.68</v>
      </c>
      <c r="I52" s="31"/>
      <c r="J52" s="31"/>
      <c r="K52" s="35"/>
    </row>
    <row r="53" spans="2:11" x14ac:dyDescent="0.35">
      <c r="B53" s="8" t="s">
        <v>440</v>
      </c>
      <c r="C53" s="57" t="s">
        <v>441</v>
      </c>
      <c r="D53" s="54" t="s">
        <v>442</v>
      </c>
      <c r="E53" s="6" t="s">
        <v>86</v>
      </c>
      <c r="F53" s="19">
        <v>2347834</v>
      </c>
      <c r="G53" s="24">
        <v>17385.71</v>
      </c>
      <c r="H53" s="24">
        <v>0.68</v>
      </c>
      <c r="I53" s="31"/>
      <c r="J53" s="31"/>
      <c r="K53" s="35"/>
    </row>
    <row r="54" spans="2:11" x14ac:dyDescent="0.35">
      <c r="B54" s="8" t="s">
        <v>443</v>
      </c>
      <c r="C54" s="57" t="s">
        <v>444</v>
      </c>
      <c r="D54" s="54" t="s">
        <v>445</v>
      </c>
      <c r="E54" s="6" t="s">
        <v>43</v>
      </c>
      <c r="F54" s="19">
        <v>30472693</v>
      </c>
      <c r="G54" s="24">
        <v>17329.82</v>
      </c>
      <c r="H54" s="24">
        <v>0.67</v>
      </c>
      <c r="I54" s="31"/>
      <c r="J54" s="31"/>
      <c r="K54" s="35"/>
    </row>
    <row r="55" spans="2:11" x14ac:dyDescent="0.35">
      <c r="B55" s="8" t="s">
        <v>446</v>
      </c>
      <c r="C55" s="57" t="s">
        <v>447</v>
      </c>
      <c r="D55" s="54" t="s">
        <v>448</v>
      </c>
      <c r="E55" s="6" t="s">
        <v>96</v>
      </c>
      <c r="F55" s="19">
        <v>954673</v>
      </c>
      <c r="G55" s="24">
        <v>15210.33</v>
      </c>
      <c r="H55" s="24">
        <v>0.59</v>
      </c>
      <c r="I55" s="31"/>
      <c r="J55" s="31"/>
      <c r="K55" s="35"/>
    </row>
    <row r="56" spans="2:11" x14ac:dyDescent="0.35">
      <c r="B56" s="8" t="s">
        <v>294</v>
      </c>
      <c r="C56" s="57" t="s">
        <v>295</v>
      </c>
      <c r="D56" s="54" t="s">
        <v>296</v>
      </c>
      <c r="E56" s="6" t="s">
        <v>202</v>
      </c>
      <c r="F56" s="19">
        <v>6043971</v>
      </c>
      <c r="G56" s="24">
        <v>15100.86</v>
      </c>
      <c r="H56" s="24">
        <v>0.59</v>
      </c>
      <c r="I56" s="31"/>
      <c r="J56" s="31"/>
      <c r="K56" s="35"/>
    </row>
    <row r="57" spans="2:11" x14ac:dyDescent="0.35">
      <c r="B57" s="8" t="s">
        <v>449</v>
      </c>
      <c r="C57" s="57" t="s">
        <v>450</v>
      </c>
      <c r="D57" s="54" t="s">
        <v>451</v>
      </c>
      <c r="E57" s="6" t="s">
        <v>306</v>
      </c>
      <c r="F57" s="19">
        <v>3714431</v>
      </c>
      <c r="G57" s="24">
        <v>15028.59</v>
      </c>
      <c r="H57" s="24">
        <v>0.57999999999999996</v>
      </c>
      <c r="I57" s="31"/>
      <c r="J57" s="31"/>
      <c r="K57" s="35"/>
    </row>
    <row r="58" spans="2:11" x14ac:dyDescent="0.35">
      <c r="B58" s="8" t="s">
        <v>452</v>
      </c>
      <c r="C58" s="57" t="s">
        <v>453</v>
      </c>
      <c r="D58" s="54" t="s">
        <v>454</v>
      </c>
      <c r="E58" s="6" t="s">
        <v>71</v>
      </c>
      <c r="F58" s="19">
        <v>12224788</v>
      </c>
      <c r="G58" s="24">
        <v>13938.7</v>
      </c>
      <c r="H58" s="24">
        <v>0.54</v>
      </c>
      <c r="I58" s="31"/>
      <c r="J58" s="31"/>
      <c r="K58" s="35"/>
    </row>
    <row r="59" spans="2:11" x14ac:dyDescent="0.35">
      <c r="B59" s="8" t="s">
        <v>455</v>
      </c>
      <c r="C59" s="57" t="s">
        <v>456</v>
      </c>
      <c r="D59" s="54" t="s">
        <v>457</v>
      </c>
      <c r="E59" s="6" t="s">
        <v>71</v>
      </c>
      <c r="F59" s="19">
        <v>6562323</v>
      </c>
      <c r="G59" s="24">
        <v>12627.22</v>
      </c>
      <c r="H59" s="24">
        <v>0.49</v>
      </c>
      <c r="I59" s="31"/>
      <c r="J59" s="31"/>
      <c r="K59" s="35"/>
    </row>
    <row r="60" spans="2:11" x14ac:dyDescent="0.35">
      <c r="B60" s="8" t="s">
        <v>458</v>
      </c>
      <c r="C60" s="57" t="s">
        <v>459</v>
      </c>
      <c r="D60" s="54" t="s">
        <v>460</v>
      </c>
      <c r="E60" s="6" t="s">
        <v>123</v>
      </c>
      <c r="F60" s="19">
        <v>1723010</v>
      </c>
      <c r="G60" s="24">
        <v>12312.63</v>
      </c>
      <c r="H60" s="24">
        <v>0.48</v>
      </c>
      <c r="I60" s="31"/>
      <c r="J60" s="31"/>
      <c r="K60" s="35"/>
    </row>
    <row r="61" spans="2:11" x14ac:dyDescent="0.35">
      <c r="B61" s="8" t="s">
        <v>461</v>
      </c>
      <c r="C61" s="57" t="s">
        <v>462</v>
      </c>
      <c r="D61" s="54" t="s">
        <v>463</v>
      </c>
      <c r="E61" s="6" t="s">
        <v>123</v>
      </c>
      <c r="F61" s="19">
        <v>3648566</v>
      </c>
      <c r="G61" s="24">
        <v>12209.93</v>
      </c>
      <c r="H61" s="24">
        <v>0.47</v>
      </c>
      <c r="I61" s="31"/>
      <c r="J61" s="31"/>
      <c r="K61" s="35"/>
    </row>
    <row r="62" spans="2:11" x14ac:dyDescent="0.35">
      <c r="B62" s="8" t="s">
        <v>147</v>
      </c>
      <c r="C62" s="57" t="s">
        <v>148</v>
      </c>
      <c r="D62" s="54" t="s">
        <v>149</v>
      </c>
      <c r="E62" s="6" t="s">
        <v>150</v>
      </c>
      <c r="F62" s="19">
        <v>1397320</v>
      </c>
      <c r="G62" s="24">
        <v>11909.36</v>
      </c>
      <c r="H62" s="24">
        <v>0.46</v>
      </c>
      <c r="I62" s="31"/>
      <c r="J62" s="31"/>
      <c r="K62" s="35"/>
    </row>
    <row r="63" spans="2:11" x14ac:dyDescent="0.35">
      <c r="B63" s="8" t="s">
        <v>54</v>
      </c>
      <c r="C63" s="57" t="s">
        <v>55</v>
      </c>
      <c r="D63" s="54" t="s">
        <v>56</v>
      </c>
      <c r="E63" s="6" t="s">
        <v>57</v>
      </c>
      <c r="F63" s="19">
        <v>301628</v>
      </c>
      <c r="G63" s="24">
        <v>9543.06</v>
      </c>
      <c r="H63" s="24">
        <v>0.37</v>
      </c>
      <c r="I63" s="31"/>
      <c r="J63" s="31"/>
      <c r="K63" s="35"/>
    </row>
    <row r="64" spans="2:11" x14ac:dyDescent="0.35">
      <c r="B64" s="8" t="s">
        <v>278</v>
      </c>
      <c r="C64" s="57" t="s">
        <v>279</v>
      </c>
      <c r="D64" s="54" t="s">
        <v>280</v>
      </c>
      <c r="E64" s="6" t="s">
        <v>71</v>
      </c>
      <c r="F64" s="19">
        <v>507752</v>
      </c>
      <c r="G64" s="24">
        <v>9233.7199999999993</v>
      </c>
      <c r="H64" s="24">
        <v>0.36</v>
      </c>
      <c r="I64" s="31"/>
      <c r="J64" s="31"/>
      <c r="K64" s="35"/>
    </row>
    <row r="65" spans="2:11" x14ac:dyDescent="0.35">
      <c r="B65" s="8" t="s">
        <v>464</v>
      </c>
      <c r="C65" s="57" t="s">
        <v>465</v>
      </c>
      <c r="D65" s="54" t="s">
        <v>466</v>
      </c>
      <c r="E65" s="6" t="s">
        <v>96</v>
      </c>
      <c r="F65" s="19">
        <v>147988</v>
      </c>
      <c r="G65" s="24">
        <v>7416.49</v>
      </c>
      <c r="H65" s="24">
        <v>0.28999999999999998</v>
      </c>
      <c r="I65" s="31"/>
      <c r="J65" s="31"/>
      <c r="K65" s="35"/>
    </row>
    <row r="66" spans="2:11" x14ac:dyDescent="0.35">
      <c r="B66" s="8" t="s">
        <v>467</v>
      </c>
      <c r="C66" s="57" t="s">
        <v>468</v>
      </c>
      <c r="D66" s="54" t="s">
        <v>469</v>
      </c>
      <c r="E66" s="6" t="s">
        <v>96</v>
      </c>
      <c r="F66" s="19">
        <v>147988</v>
      </c>
      <c r="G66" s="24">
        <v>6737.01</v>
      </c>
      <c r="H66" s="24">
        <v>0.26</v>
      </c>
      <c r="I66" s="31"/>
      <c r="J66" s="31"/>
      <c r="K66" s="35"/>
    </row>
    <row r="67" spans="2:11" x14ac:dyDescent="0.35">
      <c r="B67" s="8" t="s">
        <v>329</v>
      </c>
      <c r="C67" s="57" t="s">
        <v>330</v>
      </c>
      <c r="D67" s="54" t="s">
        <v>331</v>
      </c>
      <c r="E67" s="6" t="s">
        <v>150</v>
      </c>
      <c r="F67" s="19">
        <v>881262</v>
      </c>
      <c r="G67" s="24">
        <v>6281.19</v>
      </c>
      <c r="H67" s="24">
        <v>0.24</v>
      </c>
      <c r="I67" s="31"/>
      <c r="J67" s="31"/>
      <c r="K67" s="35"/>
    </row>
    <row r="68" spans="2:11" x14ac:dyDescent="0.35">
      <c r="B68" s="8" t="s">
        <v>219</v>
      </c>
      <c r="C68" s="57" t="s">
        <v>220</v>
      </c>
      <c r="D68" s="54" t="s">
        <v>221</v>
      </c>
      <c r="E68" s="6" t="s">
        <v>150</v>
      </c>
      <c r="F68" s="19">
        <v>897992</v>
      </c>
      <c r="G68" s="24">
        <v>4387.1400000000003</v>
      </c>
      <c r="H68" s="24">
        <v>0.17</v>
      </c>
      <c r="I68" s="31"/>
      <c r="J68" s="31"/>
      <c r="K68" s="35"/>
    </row>
    <row r="69" spans="2:11" x14ac:dyDescent="0.35">
      <c r="B69" s="8" t="s">
        <v>132</v>
      </c>
      <c r="C69" s="57" t="s">
        <v>133</v>
      </c>
      <c r="D69" s="54" t="s">
        <v>134</v>
      </c>
      <c r="E69" s="6" t="s">
        <v>135</v>
      </c>
      <c r="F69" s="19">
        <v>162028</v>
      </c>
      <c r="G69" s="24">
        <v>4008.9</v>
      </c>
      <c r="H69" s="24">
        <v>0.16</v>
      </c>
      <c r="I69" s="31"/>
      <c r="J69" s="31"/>
      <c r="K69" s="35"/>
    </row>
    <row r="70" spans="2:11" x14ac:dyDescent="0.35">
      <c r="B70" s="8" t="s">
        <v>470</v>
      </c>
      <c r="C70" s="57" t="s">
        <v>471</v>
      </c>
      <c r="D70" s="54" t="s">
        <v>472</v>
      </c>
      <c r="E70" s="6" t="s">
        <v>127</v>
      </c>
      <c r="F70" s="19">
        <v>1127129</v>
      </c>
      <c r="G70" s="24">
        <v>1846.35</v>
      </c>
      <c r="H70" s="24">
        <v>7.0000000000000007E-2</v>
      </c>
      <c r="I70" s="31"/>
      <c r="J70" s="31"/>
      <c r="K70" s="35"/>
    </row>
    <row r="71" spans="2:11" x14ac:dyDescent="0.35">
      <c r="B71" s="8" t="s">
        <v>87</v>
      </c>
      <c r="C71" s="57" t="s">
        <v>88</v>
      </c>
      <c r="D71" s="54" t="s">
        <v>89</v>
      </c>
      <c r="E71" s="6" t="s">
        <v>50</v>
      </c>
      <c r="F71" s="19">
        <v>15246</v>
      </c>
      <c r="G71" s="24">
        <v>711.37</v>
      </c>
      <c r="H71" s="24">
        <v>0.03</v>
      </c>
      <c r="I71" s="31"/>
      <c r="J71" s="31"/>
      <c r="K71" s="35"/>
    </row>
    <row r="72" spans="2:11" x14ac:dyDescent="0.35">
      <c r="B72" s="8" t="s">
        <v>360</v>
      </c>
      <c r="C72" s="57" t="s">
        <v>361</v>
      </c>
      <c r="D72" s="54" t="s">
        <v>362</v>
      </c>
      <c r="E72" s="6" t="s">
        <v>262</v>
      </c>
      <c r="F72" s="19">
        <v>1035288</v>
      </c>
      <c r="G72" s="61">
        <v>0</v>
      </c>
      <c r="H72" s="24" t="s">
        <v>4927</v>
      </c>
      <c r="I72" s="31"/>
      <c r="J72" s="31"/>
      <c r="K72" s="35" t="s">
        <v>4967</v>
      </c>
    </row>
    <row r="73" spans="2:11" x14ac:dyDescent="0.35">
      <c r="C73" s="58" t="s">
        <v>175</v>
      </c>
      <c r="D73" s="54"/>
      <c r="E73" s="6"/>
      <c r="F73" s="19"/>
      <c r="G73" s="25">
        <v>2323610.2200000002</v>
      </c>
      <c r="H73" s="25">
        <v>90.32</v>
      </c>
      <c r="I73" s="31"/>
      <c r="J73" s="31"/>
      <c r="K73" s="35"/>
    </row>
    <row r="74" spans="2:11" x14ac:dyDescent="0.35">
      <c r="C74" s="57"/>
      <c r="D74" s="54"/>
      <c r="E74" s="6"/>
      <c r="F74" s="19"/>
      <c r="G74" s="24"/>
      <c r="H74" s="24"/>
      <c r="I74" s="31"/>
      <c r="J74" s="31"/>
      <c r="K74" s="35"/>
    </row>
    <row r="75" spans="2:11" x14ac:dyDescent="0.35">
      <c r="C75" s="58" t="s">
        <v>3</v>
      </c>
      <c r="D75" s="54"/>
      <c r="E75" s="6"/>
      <c r="F75" s="19"/>
      <c r="G75" s="24" t="s">
        <v>2</v>
      </c>
      <c r="H75" s="24" t="s">
        <v>2</v>
      </c>
      <c r="I75" s="31"/>
      <c r="J75" s="31"/>
      <c r="K75" s="35"/>
    </row>
    <row r="76" spans="2:11" x14ac:dyDescent="0.35">
      <c r="C76" s="57"/>
      <c r="D76" s="54"/>
      <c r="E76" s="6"/>
      <c r="F76" s="19"/>
      <c r="G76" s="24"/>
      <c r="H76" s="24"/>
      <c r="I76" s="31"/>
      <c r="J76" s="31"/>
      <c r="K76" s="35"/>
    </row>
    <row r="77" spans="2:11" x14ac:dyDescent="0.35">
      <c r="C77" s="58" t="s">
        <v>4</v>
      </c>
      <c r="D77" s="54"/>
      <c r="E77" s="6"/>
      <c r="F77" s="19"/>
      <c r="G77" s="24" t="s">
        <v>2</v>
      </c>
      <c r="H77" s="24" t="s">
        <v>2</v>
      </c>
      <c r="I77" s="31"/>
      <c r="J77" s="31"/>
      <c r="K77" s="35"/>
    </row>
    <row r="78" spans="2:11" x14ac:dyDescent="0.35">
      <c r="C78" s="57"/>
      <c r="D78" s="54"/>
      <c r="E78" s="6"/>
      <c r="F78" s="19"/>
      <c r="G78" s="24"/>
      <c r="H78" s="24"/>
      <c r="I78" s="31"/>
      <c r="J78" s="31"/>
      <c r="K78" s="35"/>
    </row>
    <row r="79" spans="2:11" x14ac:dyDescent="0.35">
      <c r="C79" s="58" t="s">
        <v>5</v>
      </c>
      <c r="D79" s="54"/>
      <c r="E79" s="6"/>
      <c r="F79" s="19"/>
      <c r="G79" s="24"/>
      <c r="H79" s="24"/>
      <c r="I79" s="31"/>
      <c r="J79" s="31"/>
      <c r="K79" s="35"/>
    </row>
    <row r="80" spans="2:11" x14ac:dyDescent="0.35">
      <c r="C80" s="57"/>
      <c r="D80" s="54"/>
      <c r="E80" s="6"/>
      <c r="F80" s="19"/>
      <c r="G80" s="24"/>
      <c r="H80" s="24"/>
      <c r="I80" s="31"/>
      <c r="J80" s="31"/>
      <c r="K80" s="35"/>
    </row>
    <row r="81" spans="1:11" x14ac:dyDescent="0.35">
      <c r="C81" s="58" t="s">
        <v>6</v>
      </c>
      <c r="D81" s="54"/>
      <c r="E81" s="6"/>
      <c r="F81" s="19"/>
      <c r="G81" s="24" t="s">
        <v>2</v>
      </c>
      <c r="H81" s="24" t="s">
        <v>2</v>
      </c>
      <c r="I81" s="31"/>
      <c r="J81" s="31"/>
      <c r="K81" s="35"/>
    </row>
    <row r="82" spans="1:11" x14ac:dyDescent="0.35">
      <c r="C82" s="57"/>
      <c r="D82" s="54"/>
      <c r="E82" s="6"/>
      <c r="F82" s="19"/>
      <c r="G82" s="24"/>
      <c r="H82" s="24"/>
      <c r="I82" s="31"/>
      <c r="J82" s="31"/>
      <c r="K82" s="35"/>
    </row>
    <row r="83" spans="1:11" x14ac:dyDescent="0.35">
      <c r="C83" s="58" t="s">
        <v>7</v>
      </c>
      <c r="D83" s="54"/>
      <c r="E83" s="6"/>
      <c r="F83" s="19"/>
      <c r="G83" s="24" t="s">
        <v>2</v>
      </c>
      <c r="H83" s="24" t="s">
        <v>2</v>
      </c>
      <c r="I83" s="31"/>
      <c r="J83" s="31"/>
      <c r="K83" s="35"/>
    </row>
    <row r="84" spans="1:11" x14ac:dyDescent="0.35">
      <c r="C84" s="57"/>
      <c r="D84" s="54"/>
      <c r="E84" s="6"/>
      <c r="F84" s="19"/>
      <c r="G84" s="24"/>
      <c r="H84" s="24"/>
      <c r="I84" s="31"/>
      <c r="J84" s="31"/>
      <c r="K84" s="35"/>
    </row>
    <row r="85" spans="1:11" x14ac:dyDescent="0.35">
      <c r="C85" s="58" t="s">
        <v>8</v>
      </c>
      <c r="D85" s="54"/>
      <c r="E85" s="6"/>
      <c r="F85" s="19"/>
      <c r="G85" s="24" t="s">
        <v>2</v>
      </c>
      <c r="H85" s="24" t="s">
        <v>2</v>
      </c>
      <c r="I85" s="31"/>
      <c r="J85" s="31"/>
      <c r="K85" s="35"/>
    </row>
    <row r="86" spans="1:11" x14ac:dyDescent="0.35">
      <c r="C86" s="57"/>
      <c r="D86" s="54"/>
      <c r="E86" s="6"/>
      <c r="F86" s="19"/>
      <c r="G86" s="24"/>
      <c r="H86" s="24"/>
      <c r="I86" s="31"/>
      <c r="J86" s="31"/>
      <c r="K86" s="35"/>
    </row>
    <row r="87" spans="1:11" x14ac:dyDescent="0.35">
      <c r="C87" s="58" t="s">
        <v>9</v>
      </c>
      <c r="D87" s="54"/>
      <c r="E87" s="6"/>
      <c r="F87" s="19"/>
      <c r="G87" s="24" t="s">
        <v>2</v>
      </c>
      <c r="H87" s="24" t="s">
        <v>2</v>
      </c>
      <c r="I87" s="31"/>
      <c r="J87" s="31"/>
      <c r="K87" s="35"/>
    </row>
    <row r="88" spans="1:11" x14ac:dyDescent="0.35">
      <c r="C88" s="57"/>
      <c r="D88" s="54"/>
      <c r="E88" s="6"/>
      <c r="F88" s="19"/>
      <c r="G88" s="24"/>
      <c r="H88" s="24"/>
      <c r="I88" s="31"/>
      <c r="J88" s="31"/>
      <c r="K88" s="35"/>
    </row>
    <row r="89" spans="1:11" x14ac:dyDescent="0.35">
      <c r="C89" s="58" t="s">
        <v>10</v>
      </c>
      <c r="D89" s="54"/>
      <c r="E89" s="6"/>
      <c r="F89" s="19"/>
      <c r="G89" s="24" t="s">
        <v>2</v>
      </c>
      <c r="H89" s="24" t="s">
        <v>2</v>
      </c>
      <c r="I89" s="31"/>
      <c r="J89" s="31"/>
      <c r="K89" s="35"/>
    </row>
    <row r="90" spans="1:11" x14ac:dyDescent="0.35">
      <c r="C90" s="57"/>
      <c r="D90" s="54"/>
      <c r="E90" s="6"/>
      <c r="F90" s="19"/>
      <c r="G90" s="24"/>
      <c r="H90" s="24"/>
      <c r="I90" s="31"/>
      <c r="J90" s="31"/>
      <c r="K90" s="35"/>
    </row>
    <row r="91" spans="1:11" x14ac:dyDescent="0.35">
      <c r="A91" s="10"/>
      <c r="B91" s="28"/>
      <c r="C91" s="58" t="s">
        <v>11</v>
      </c>
      <c r="D91" s="54"/>
      <c r="E91" s="6"/>
      <c r="F91" s="19"/>
      <c r="G91" s="24"/>
      <c r="H91" s="24"/>
      <c r="I91" s="31"/>
      <c r="J91" s="31"/>
      <c r="K91" s="35"/>
    </row>
    <row r="92" spans="1:11" x14ac:dyDescent="0.35">
      <c r="A92" s="28"/>
      <c r="B92" s="28"/>
      <c r="C92" s="58" t="s">
        <v>13</v>
      </c>
      <c r="D92" s="54"/>
      <c r="E92" s="6"/>
      <c r="F92" s="19"/>
      <c r="G92" s="24" t="s">
        <v>2</v>
      </c>
      <c r="H92" s="24" t="s">
        <v>2</v>
      </c>
      <c r="I92" s="31"/>
      <c r="J92" s="31"/>
      <c r="K92" s="35"/>
    </row>
    <row r="93" spans="1:11" x14ac:dyDescent="0.35">
      <c r="A93" s="28"/>
      <c r="B93" s="28"/>
      <c r="C93" s="58"/>
      <c r="D93" s="54"/>
      <c r="E93" s="6"/>
      <c r="F93" s="19"/>
      <c r="G93" s="24"/>
      <c r="H93" s="24"/>
      <c r="I93" s="31"/>
      <c r="J93" s="31"/>
      <c r="K93" s="35"/>
    </row>
    <row r="94" spans="1:11" x14ac:dyDescent="0.35">
      <c r="A94" s="28"/>
      <c r="B94" s="28"/>
      <c r="C94" s="58" t="s">
        <v>14</v>
      </c>
      <c r="D94" s="54"/>
      <c r="E94" s="6"/>
      <c r="F94" s="19"/>
      <c r="G94" s="24" t="s">
        <v>2</v>
      </c>
      <c r="H94" s="24" t="s">
        <v>2</v>
      </c>
      <c r="I94" s="31"/>
      <c r="J94" s="31"/>
      <c r="K94" s="35"/>
    </row>
    <row r="95" spans="1:11" x14ac:dyDescent="0.35">
      <c r="A95" s="28"/>
      <c r="B95" s="28"/>
      <c r="C95" s="58"/>
      <c r="D95" s="54"/>
      <c r="E95" s="6"/>
      <c r="F95" s="19"/>
      <c r="G95" s="24"/>
      <c r="H95" s="24"/>
      <c r="I95" s="31"/>
      <c r="J95" s="31"/>
      <c r="K95" s="35"/>
    </row>
    <row r="96" spans="1:11" x14ac:dyDescent="0.35">
      <c r="C96" s="59" t="s">
        <v>15</v>
      </c>
      <c r="D96" s="54"/>
      <c r="E96" s="6"/>
      <c r="F96" s="19"/>
      <c r="G96" s="24"/>
      <c r="H96" s="24"/>
      <c r="I96" s="31"/>
      <c r="J96" s="31"/>
      <c r="K96" s="35"/>
    </row>
    <row r="97" spans="1:11" x14ac:dyDescent="0.35">
      <c r="B97" s="8" t="s">
        <v>186</v>
      </c>
      <c r="C97" s="57" t="s">
        <v>187</v>
      </c>
      <c r="D97" s="54" t="s">
        <v>188</v>
      </c>
      <c r="E97" s="6" t="s">
        <v>189</v>
      </c>
      <c r="F97" s="19">
        <v>4000000</v>
      </c>
      <c r="G97" s="24">
        <v>3933.63</v>
      </c>
      <c r="H97" s="24">
        <v>0.15</v>
      </c>
      <c r="I97" s="31">
        <v>6.4154</v>
      </c>
      <c r="J97" s="31"/>
      <c r="K97" s="35"/>
    </row>
    <row r="98" spans="1:11" x14ac:dyDescent="0.35">
      <c r="C98" s="58" t="s">
        <v>175</v>
      </c>
      <c r="D98" s="54"/>
      <c r="E98" s="6"/>
      <c r="F98" s="19"/>
      <c r="G98" s="25">
        <v>3933.63</v>
      </c>
      <c r="H98" s="25">
        <v>0.15</v>
      </c>
      <c r="I98" s="31"/>
      <c r="J98" s="31"/>
      <c r="K98" s="35"/>
    </row>
    <row r="99" spans="1:11" x14ac:dyDescent="0.35">
      <c r="C99" s="57"/>
      <c r="D99" s="54"/>
      <c r="E99" s="6"/>
      <c r="F99" s="19"/>
      <c r="G99" s="24"/>
      <c r="H99" s="24"/>
      <c r="I99" s="31"/>
      <c r="J99" s="31"/>
      <c r="K99" s="35"/>
    </row>
    <row r="100" spans="1:11" x14ac:dyDescent="0.35">
      <c r="C100" s="58" t="s">
        <v>16</v>
      </c>
      <c r="D100" s="54"/>
      <c r="E100" s="6"/>
      <c r="F100" s="19"/>
      <c r="G100" s="24" t="s">
        <v>2</v>
      </c>
      <c r="H100" s="24" t="s">
        <v>2</v>
      </c>
      <c r="I100" s="31"/>
      <c r="J100" s="31"/>
      <c r="K100" s="35"/>
    </row>
    <row r="101" spans="1:11" x14ac:dyDescent="0.35">
      <c r="C101" s="57"/>
      <c r="D101" s="54"/>
      <c r="E101" s="6"/>
      <c r="F101" s="19"/>
      <c r="G101" s="24"/>
      <c r="H101" s="24"/>
      <c r="I101" s="31"/>
      <c r="J101" s="31"/>
      <c r="K101" s="35"/>
    </row>
    <row r="102" spans="1:11" x14ac:dyDescent="0.35">
      <c r="C102" s="58" t="s">
        <v>17</v>
      </c>
      <c r="D102" s="54"/>
      <c r="E102" s="6"/>
      <c r="F102" s="19"/>
      <c r="G102" s="24" t="s">
        <v>2</v>
      </c>
      <c r="H102" s="24" t="s">
        <v>2</v>
      </c>
      <c r="I102" s="31"/>
      <c r="J102" s="31"/>
      <c r="K102" s="35"/>
    </row>
    <row r="103" spans="1:11" x14ac:dyDescent="0.35">
      <c r="C103" s="57"/>
      <c r="D103" s="54"/>
      <c r="E103" s="6"/>
      <c r="F103" s="19"/>
      <c r="G103" s="24"/>
      <c r="H103" s="24"/>
      <c r="I103" s="31"/>
      <c r="J103" s="31"/>
      <c r="K103" s="35"/>
    </row>
    <row r="104" spans="1:11" x14ac:dyDescent="0.35">
      <c r="A104" s="10"/>
      <c r="B104" s="28"/>
      <c r="C104" s="58" t="s">
        <v>18</v>
      </c>
      <c r="D104" s="54"/>
      <c r="E104" s="6"/>
      <c r="F104" s="19"/>
      <c r="G104" s="24"/>
      <c r="H104" s="24"/>
      <c r="I104" s="31"/>
      <c r="J104" s="31"/>
      <c r="K104" s="35"/>
    </row>
    <row r="105" spans="1:11" x14ac:dyDescent="0.35">
      <c r="A105" s="28"/>
      <c r="B105" s="28"/>
      <c r="C105" s="58" t="s">
        <v>19</v>
      </c>
      <c r="D105" s="54"/>
      <c r="E105" s="6"/>
      <c r="F105" s="19"/>
      <c r="G105" s="24" t="s">
        <v>2</v>
      </c>
      <c r="H105" s="24" t="s">
        <v>2</v>
      </c>
      <c r="I105" s="31"/>
      <c r="J105" s="31"/>
      <c r="K105" s="35"/>
    </row>
    <row r="106" spans="1:11" x14ac:dyDescent="0.35">
      <c r="A106" s="28"/>
      <c r="B106" s="28"/>
      <c r="C106" s="58"/>
      <c r="D106" s="54"/>
      <c r="E106" s="6"/>
      <c r="F106" s="19"/>
      <c r="G106" s="24"/>
      <c r="H106" s="24"/>
      <c r="I106" s="31"/>
      <c r="J106" s="31"/>
      <c r="K106" s="35"/>
    </row>
    <row r="107" spans="1:11" x14ac:dyDescent="0.35">
      <c r="A107" s="28"/>
      <c r="B107" s="28"/>
      <c r="C107" s="58" t="s">
        <v>20</v>
      </c>
      <c r="D107" s="54"/>
      <c r="E107" s="6"/>
      <c r="F107" s="19"/>
      <c r="G107" s="24" t="s">
        <v>2</v>
      </c>
      <c r="H107" s="24" t="s">
        <v>2</v>
      </c>
      <c r="I107" s="31"/>
      <c r="J107" s="31"/>
      <c r="K107" s="35"/>
    </row>
    <row r="108" spans="1:11" x14ac:dyDescent="0.35">
      <c r="A108" s="28"/>
      <c r="B108" s="28"/>
      <c r="C108" s="58"/>
      <c r="D108" s="54"/>
      <c r="E108" s="6"/>
      <c r="F108" s="19"/>
      <c r="G108" s="24"/>
      <c r="H108" s="24"/>
      <c r="I108" s="31"/>
      <c r="J108" s="31"/>
      <c r="K108" s="35"/>
    </row>
    <row r="109" spans="1:11" x14ac:dyDescent="0.35">
      <c r="A109" s="28"/>
      <c r="B109" s="28"/>
      <c r="C109" s="58" t="s">
        <v>21</v>
      </c>
      <c r="D109" s="54"/>
      <c r="E109" s="6"/>
      <c r="F109" s="19"/>
      <c r="G109" s="24" t="s">
        <v>2</v>
      </c>
      <c r="H109" s="24" t="s">
        <v>2</v>
      </c>
      <c r="I109" s="31"/>
      <c r="J109" s="31"/>
      <c r="K109" s="35"/>
    </row>
    <row r="110" spans="1:11" x14ac:dyDescent="0.35">
      <c r="A110" s="28"/>
      <c r="B110" s="28"/>
      <c r="C110" s="58"/>
      <c r="D110" s="54"/>
      <c r="E110" s="6"/>
      <c r="F110" s="19"/>
      <c r="G110" s="24"/>
      <c r="H110" s="24"/>
      <c r="I110" s="31"/>
      <c r="J110" s="31"/>
      <c r="K110" s="35"/>
    </row>
    <row r="111" spans="1:11" x14ac:dyDescent="0.35">
      <c r="A111" s="28"/>
      <c r="B111" s="28"/>
      <c r="C111" s="58" t="s">
        <v>22</v>
      </c>
      <c r="D111" s="54"/>
      <c r="E111" s="6"/>
      <c r="F111" s="19"/>
      <c r="G111" s="24" t="s">
        <v>2</v>
      </c>
      <c r="H111" s="24" t="s">
        <v>2</v>
      </c>
      <c r="I111" s="31"/>
      <c r="J111" s="31"/>
      <c r="K111" s="35"/>
    </row>
    <row r="112" spans="1:11" x14ac:dyDescent="0.35">
      <c r="A112" s="28"/>
      <c r="B112" s="28"/>
      <c r="C112" s="58"/>
      <c r="D112" s="54"/>
      <c r="E112" s="6"/>
      <c r="F112" s="19"/>
      <c r="G112" s="24"/>
      <c r="H112" s="24"/>
      <c r="I112" s="31"/>
      <c r="J112" s="31"/>
      <c r="K112" s="35"/>
    </row>
    <row r="113" spans="1:54" x14ac:dyDescent="0.35">
      <c r="A113" s="28"/>
      <c r="B113" s="28"/>
      <c r="C113" s="58" t="s">
        <v>23</v>
      </c>
      <c r="D113" s="54"/>
      <c r="E113" s="6"/>
      <c r="F113" s="19"/>
      <c r="G113" s="24" t="s">
        <v>2</v>
      </c>
      <c r="H113" s="24" t="s">
        <v>2</v>
      </c>
      <c r="I113" s="31"/>
      <c r="J113" s="31"/>
      <c r="K113" s="35"/>
    </row>
    <row r="114" spans="1:54" x14ac:dyDescent="0.35">
      <c r="A114" s="28"/>
      <c r="B114" s="28"/>
      <c r="C114" s="58"/>
      <c r="D114" s="54"/>
      <c r="E114" s="6"/>
      <c r="F114" s="19"/>
      <c r="G114" s="24"/>
      <c r="H114" s="24"/>
      <c r="I114" s="31"/>
      <c r="J114" s="31"/>
      <c r="K114" s="35"/>
    </row>
    <row r="115" spans="1:54" x14ac:dyDescent="0.35">
      <c r="C115" s="59" t="s">
        <v>24</v>
      </c>
      <c r="D115" s="54"/>
      <c r="E115" s="6"/>
      <c r="F115" s="19"/>
      <c r="G115" s="24"/>
      <c r="H115" s="24"/>
      <c r="I115" s="31"/>
      <c r="J115" s="31"/>
      <c r="K115" s="35"/>
    </row>
    <row r="116" spans="1:54" x14ac:dyDescent="0.35">
      <c r="B116" s="8" t="s">
        <v>190</v>
      </c>
      <c r="C116" s="57" t="s">
        <v>191</v>
      </c>
      <c r="D116" s="54"/>
      <c r="E116" s="6"/>
      <c r="F116" s="19"/>
      <c r="G116" s="24">
        <v>245200.42</v>
      </c>
      <c r="H116" s="24">
        <v>9.5299999999999994</v>
      </c>
      <c r="I116" s="31"/>
      <c r="J116" s="31"/>
      <c r="K116" s="35"/>
    </row>
    <row r="117" spans="1:54" x14ac:dyDescent="0.35">
      <c r="C117" s="58" t="s">
        <v>175</v>
      </c>
      <c r="D117" s="54"/>
      <c r="E117" s="6"/>
      <c r="F117" s="19"/>
      <c r="G117" s="25">
        <v>245200.42</v>
      </c>
      <c r="H117" s="25">
        <v>9.5299999999999994</v>
      </c>
      <c r="I117" s="31"/>
      <c r="J117" s="31"/>
      <c r="K117" s="35"/>
    </row>
    <row r="118" spans="1:54" x14ac:dyDescent="0.35">
      <c r="C118" s="57"/>
      <c r="D118" s="54"/>
      <c r="E118" s="6"/>
      <c r="F118" s="19"/>
      <c r="G118" s="24"/>
      <c r="H118" s="24"/>
      <c r="I118" s="31"/>
      <c r="J118" s="31"/>
      <c r="K118" s="35"/>
    </row>
    <row r="119" spans="1:54" x14ac:dyDescent="0.35">
      <c r="A119" s="10"/>
      <c r="B119" s="28"/>
      <c r="C119" s="58" t="s">
        <v>25</v>
      </c>
      <c r="D119" s="54"/>
      <c r="E119" s="6"/>
      <c r="F119" s="19"/>
      <c r="G119" s="24"/>
      <c r="H119" s="24"/>
      <c r="I119" s="31"/>
      <c r="J119" s="31"/>
      <c r="K119" s="35"/>
    </row>
    <row r="120" spans="1:54" s="2" customFormat="1" ht="13.5" x14ac:dyDescent="0.35">
      <c r="A120" s="28"/>
      <c r="B120" s="28"/>
      <c r="C120" s="57" t="s">
        <v>4926</v>
      </c>
      <c r="D120" s="54"/>
      <c r="E120" s="6"/>
      <c r="F120" s="19"/>
      <c r="G120" s="24" t="s">
        <v>2</v>
      </c>
      <c r="H120" s="24" t="s">
        <v>2</v>
      </c>
      <c r="I120" s="31"/>
      <c r="J120" s="31"/>
      <c r="K120" s="35"/>
      <c r="L120" s="3"/>
      <c r="AI120" s="3"/>
      <c r="AV120" s="3"/>
      <c r="AX120" s="3"/>
      <c r="BB120" s="3"/>
    </row>
    <row r="121" spans="1:54" x14ac:dyDescent="0.35">
      <c r="B121" s="8"/>
      <c r="C121" s="57" t="s">
        <v>192</v>
      </c>
      <c r="D121" s="54"/>
      <c r="E121" s="6"/>
      <c r="F121" s="19"/>
      <c r="G121" s="24">
        <v>-394.04</v>
      </c>
      <c r="H121" s="24" t="s">
        <v>4927</v>
      </c>
      <c r="I121" s="31"/>
      <c r="J121" s="31"/>
      <c r="K121" s="35"/>
    </row>
    <row r="122" spans="1:54" x14ac:dyDescent="0.35">
      <c r="C122" s="58" t="s">
        <v>175</v>
      </c>
      <c r="D122" s="54"/>
      <c r="E122" s="6"/>
      <c r="F122" s="19"/>
      <c r="G122" s="25">
        <v>-394.04</v>
      </c>
      <c r="H122" s="25" t="s">
        <v>4927</v>
      </c>
      <c r="I122" s="31"/>
      <c r="J122" s="31"/>
      <c r="K122" s="35"/>
    </row>
    <row r="123" spans="1:54" x14ac:dyDescent="0.35">
      <c r="C123" s="57"/>
      <c r="D123" s="54"/>
      <c r="E123" s="6"/>
      <c r="F123" s="19"/>
      <c r="G123" s="24"/>
      <c r="H123" s="24"/>
      <c r="I123" s="31"/>
      <c r="J123" s="31"/>
      <c r="K123" s="35"/>
    </row>
    <row r="124" spans="1:54" x14ac:dyDescent="0.35">
      <c r="C124" s="60" t="s">
        <v>193</v>
      </c>
      <c r="D124" s="55"/>
      <c r="E124" s="5"/>
      <c r="F124" s="20"/>
      <c r="G124" s="26">
        <v>2572350.23</v>
      </c>
      <c r="H124" s="26">
        <v>100</v>
      </c>
      <c r="I124" s="32"/>
      <c r="J124" s="32"/>
      <c r="K124" s="36"/>
    </row>
    <row r="127" spans="1:54" x14ac:dyDescent="0.35">
      <c r="C127" s="1" t="s">
        <v>194</v>
      </c>
    </row>
    <row r="128" spans="1:54" x14ac:dyDescent="0.35">
      <c r="C128" s="37" t="s">
        <v>195</v>
      </c>
      <c r="D128" s="37"/>
      <c r="E128" s="37"/>
      <c r="F128" s="37"/>
      <c r="G128" s="37"/>
      <c r="H128" s="37"/>
      <c r="I128" s="37"/>
      <c r="J128" s="37"/>
      <c r="K128" s="37"/>
    </row>
    <row r="129" spans="3:11" x14ac:dyDescent="0.35">
      <c r="C129" s="2" t="s">
        <v>196</v>
      </c>
    </row>
    <row r="130" spans="3:11" x14ac:dyDescent="0.35">
      <c r="C130" s="2" t="s">
        <v>197</v>
      </c>
    </row>
    <row r="131" spans="3:11" ht="30" customHeight="1" x14ac:dyDescent="0.35">
      <c r="C131" s="89" t="s">
        <v>198</v>
      </c>
      <c r="D131" s="90"/>
      <c r="E131" s="90"/>
      <c r="F131" s="90"/>
      <c r="G131" s="90"/>
      <c r="H131" s="90"/>
      <c r="I131" s="90"/>
      <c r="J131" s="90"/>
      <c r="K131" s="90"/>
    </row>
    <row r="132" spans="3:11" x14ac:dyDescent="0.35">
      <c r="C132" s="2" t="s">
        <v>199</v>
      </c>
    </row>
    <row r="134" spans="3:11" x14ac:dyDescent="0.35">
      <c r="C134" s="86" t="s">
        <v>5013</v>
      </c>
      <c r="E134" s="86" t="s">
        <v>5014</v>
      </c>
      <c r="F134" s="87"/>
    </row>
    <row r="135" spans="3:11" x14ac:dyDescent="0.35">
      <c r="E135" s="2" t="s">
        <v>5017</v>
      </c>
    </row>
  </sheetData>
  <mergeCells count="1">
    <mergeCell ref="C131:K131"/>
  </mergeCells>
  <hyperlinks>
    <hyperlink ref="J2" location="'Index'!A1" display="'Index'!A1" xr:uid="{574A4AC2-EAC6-43CB-801E-B34A182CC1F3}"/>
  </hyperlinks>
  <pageMargins left="0.7" right="0.7" top="0.75" bottom="0.75" header="0.3" footer="0.3"/>
  <pageSetup orientation="portrait" horizontalDpi="4294967293"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8F8E-A9C7-421C-9163-174C0343D022}">
  <sheetPr codeName="Sheet138"/>
  <dimension ref="A1:IV91"/>
  <sheetViews>
    <sheetView showGridLines="0" zoomScale="90" zoomScaleNormal="90" workbookViewId="0">
      <pane ySplit="6" topLeftCell="A7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2747</v>
      </c>
      <c r="J2" s="38" t="s">
        <v>4693</v>
      </c>
    </row>
    <row r="3" spans="1:54" ht="16" x14ac:dyDescent="0.4">
      <c r="C3" s="1" t="s">
        <v>28</v>
      </c>
      <c r="D3" s="21" t="s">
        <v>2748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16094</v>
      </c>
      <c r="G10" s="24">
        <v>278.81</v>
      </c>
      <c r="H10" s="24">
        <v>8.16</v>
      </c>
      <c r="I10" s="31"/>
      <c r="J10" s="31"/>
      <c r="K10" s="35"/>
    </row>
    <row r="11" spans="1:54" x14ac:dyDescent="0.35">
      <c r="B11" s="8" t="s">
        <v>72</v>
      </c>
      <c r="C11" s="57" t="s">
        <v>73</v>
      </c>
      <c r="D11" s="54" t="s">
        <v>74</v>
      </c>
      <c r="E11" s="6" t="s">
        <v>75</v>
      </c>
      <c r="F11" s="19">
        <v>21066</v>
      </c>
      <c r="G11" s="24">
        <v>252.81</v>
      </c>
      <c r="H11" s="24">
        <v>7.4</v>
      </c>
      <c r="I11" s="31"/>
      <c r="J11" s="31"/>
      <c r="K11" s="35"/>
    </row>
    <row r="12" spans="1:54" x14ac:dyDescent="0.35">
      <c r="B12" s="8" t="s">
        <v>44</v>
      </c>
      <c r="C12" s="57" t="s">
        <v>45</v>
      </c>
      <c r="D12" s="54" t="s">
        <v>46</v>
      </c>
      <c r="E12" s="6" t="s">
        <v>43</v>
      </c>
      <c r="F12" s="19">
        <v>20000</v>
      </c>
      <c r="G12" s="24">
        <v>240.82</v>
      </c>
      <c r="H12" s="24">
        <v>7.05</v>
      </c>
      <c r="I12" s="31"/>
      <c r="J12" s="31"/>
      <c r="K12" s="35"/>
    </row>
    <row r="13" spans="1:54" x14ac:dyDescent="0.35">
      <c r="B13" s="8" t="s">
        <v>2749</v>
      </c>
      <c r="C13" s="57" t="s">
        <v>2750</v>
      </c>
      <c r="D13" s="54" t="s">
        <v>2751</v>
      </c>
      <c r="E13" s="6" t="s">
        <v>215</v>
      </c>
      <c r="F13" s="19">
        <v>31000</v>
      </c>
      <c r="G13" s="24">
        <v>159.12</v>
      </c>
      <c r="H13" s="24">
        <v>4.66</v>
      </c>
      <c r="I13" s="31"/>
      <c r="J13" s="31"/>
      <c r="K13" s="35"/>
    </row>
    <row r="14" spans="1:54" x14ac:dyDescent="0.35">
      <c r="B14" s="8" t="s">
        <v>51</v>
      </c>
      <c r="C14" s="57" t="s">
        <v>52</v>
      </c>
      <c r="D14" s="54" t="s">
        <v>53</v>
      </c>
      <c r="E14" s="6" t="s">
        <v>43</v>
      </c>
      <c r="F14" s="19">
        <v>14500</v>
      </c>
      <c r="G14" s="24">
        <v>147.25</v>
      </c>
      <c r="H14" s="24">
        <v>4.3099999999999996</v>
      </c>
      <c r="I14" s="31"/>
      <c r="J14" s="31"/>
      <c r="K14" s="35"/>
    </row>
    <row r="15" spans="1:54" x14ac:dyDescent="0.35">
      <c r="B15" s="8" t="s">
        <v>212</v>
      </c>
      <c r="C15" s="57" t="s">
        <v>213</v>
      </c>
      <c r="D15" s="54" t="s">
        <v>214</v>
      </c>
      <c r="E15" s="6" t="s">
        <v>215</v>
      </c>
      <c r="F15" s="19">
        <v>4000</v>
      </c>
      <c r="G15" s="24">
        <v>145.13</v>
      </c>
      <c r="H15" s="24">
        <v>4.25</v>
      </c>
      <c r="I15" s="31"/>
      <c r="J15" s="31"/>
      <c r="K15" s="35"/>
    </row>
    <row r="16" spans="1:54" x14ac:dyDescent="0.35">
      <c r="B16" s="8" t="s">
        <v>323</v>
      </c>
      <c r="C16" s="57" t="s">
        <v>324</v>
      </c>
      <c r="D16" s="54" t="s">
        <v>325</v>
      </c>
      <c r="E16" s="6" t="s">
        <v>131</v>
      </c>
      <c r="F16" s="19">
        <v>5450</v>
      </c>
      <c r="G16" s="24">
        <v>134.19</v>
      </c>
      <c r="H16" s="24">
        <v>3.93</v>
      </c>
      <c r="I16" s="31"/>
      <c r="J16" s="31"/>
      <c r="K16" s="35"/>
    </row>
    <row r="17" spans="2:11" x14ac:dyDescent="0.35">
      <c r="B17" s="8" t="s">
        <v>1749</v>
      </c>
      <c r="C17" s="57" t="s">
        <v>1750</v>
      </c>
      <c r="D17" s="54" t="s">
        <v>1751</v>
      </c>
      <c r="E17" s="6" t="s">
        <v>487</v>
      </c>
      <c r="F17" s="19">
        <v>30000</v>
      </c>
      <c r="G17" s="24">
        <v>133.28</v>
      </c>
      <c r="H17" s="24">
        <v>3.9</v>
      </c>
      <c r="I17" s="31"/>
      <c r="J17" s="31"/>
      <c r="K17" s="35"/>
    </row>
    <row r="18" spans="2:11" x14ac:dyDescent="0.35">
      <c r="B18" s="8" t="s">
        <v>2005</v>
      </c>
      <c r="C18" s="57" t="s">
        <v>2006</v>
      </c>
      <c r="D18" s="54" t="s">
        <v>2007</v>
      </c>
      <c r="E18" s="6" t="s">
        <v>111</v>
      </c>
      <c r="F18" s="19">
        <v>37000</v>
      </c>
      <c r="G18" s="24">
        <v>125.49</v>
      </c>
      <c r="H18" s="24">
        <v>3.67</v>
      </c>
      <c r="I18" s="31"/>
      <c r="J18" s="31"/>
      <c r="K18" s="35"/>
    </row>
    <row r="19" spans="2:11" x14ac:dyDescent="0.35">
      <c r="B19" s="8" t="s">
        <v>58</v>
      </c>
      <c r="C19" s="57" t="s">
        <v>59</v>
      </c>
      <c r="D19" s="54" t="s">
        <v>60</v>
      </c>
      <c r="E19" s="6" t="s">
        <v>43</v>
      </c>
      <c r="F19" s="19">
        <v>6500</v>
      </c>
      <c r="G19" s="24">
        <v>123.69</v>
      </c>
      <c r="H19" s="24">
        <v>3.62</v>
      </c>
      <c r="I19" s="31"/>
      <c r="J19" s="31"/>
      <c r="K19" s="35"/>
    </row>
    <row r="20" spans="2:11" x14ac:dyDescent="0.35">
      <c r="B20" s="8" t="s">
        <v>2014</v>
      </c>
      <c r="C20" s="57" t="s">
        <v>2015</v>
      </c>
      <c r="D20" s="54" t="s">
        <v>2016</v>
      </c>
      <c r="E20" s="6" t="s">
        <v>408</v>
      </c>
      <c r="F20" s="19">
        <v>33000</v>
      </c>
      <c r="G20" s="24">
        <v>113.09</v>
      </c>
      <c r="H20" s="24">
        <v>3.31</v>
      </c>
      <c r="I20" s="31"/>
      <c r="J20" s="31"/>
      <c r="K20" s="35"/>
    </row>
    <row r="21" spans="2:11" x14ac:dyDescent="0.35">
      <c r="B21" s="8" t="s">
        <v>2120</v>
      </c>
      <c r="C21" s="57" t="s">
        <v>2121</v>
      </c>
      <c r="D21" s="54" t="s">
        <v>2122</v>
      </c>
      <c r="E21" s="6" t="s">
        <v>157</v>
      </c>
      <c r="F21" s="19">
        <v>17750</v>
      </c>
      <c r="G21" s="24">
        <v>112.81</v>
      </c>
      <c r="H21" s="24">
        <v>3.3</v>
      </c>
      <c r="I21" s="31"/>
      <c r="J21" s="31"/>
      <c r="K21" s="35"/>
    </row>
    <row r="22" spans="2:11" x14ac:dyDescent="0.35">
      <c r="B22" s="8" t="s">
        <v>524</v>
      </c>
      <c r="C22" s="57" t="s">
        <v>525</v>
      </c>
      <c r="D22" s="54" t="s">
        <v>526</v>
      </c>
      <c r="E22" s="6" t="s">
        <v>82</v>
      </c>
      <c r="F22" s="19">
        <v>1250</v>
      </c>
      <c r="G22" s="24">
        <v>106.63</v>
      </c>
      <c r="H22" s="24">
        <v>3.12</v>
      </c>
      <c r="I22" s="31"/>
      <c r="J22" s="31"/>
      <c r="K22" s="35"/>
    </row>
    <row r="23" spans="2:11" x14ac:dyDescent="0.35">
      <c r="B23" s="8" t="s">
        <v>76</v>
      </c>
      <c r="C23" s="57" t="s">
        <v>77</v>
      </c>
      <c r="D23" s="54" t="s">
        <v>78</v>
      </c>
      <c r="E23" s="6" t="s">
        <v>43</v>
      </c>
      <c r="F23" s="19">
        <v>15000</v>
      </c>
      <c r="G23" s="24">
        <v>103.32</v>
      </c>
      <c r="H23" s="24">
        <v>3.02</v>
      </c>
      <c r="I23" s="31"/>
      <c r="J23" s="31"/>
      <c r="K23" s="35"/>
    </row>
    <row r="24" spans="2:11" x14ac:dyDescent="0.35">
      <c r="B24" s="8" t="s">
        <v>910</v>
      </c>
      <c r="C24" s="57" t="s">
        <v>911</v>
      </c>
      <c r="D24" s="54" t="s">
        <v>912</v>
      </c>
      <c r="E24" s="6" t="s">
        <v>146</v>
      </c>
      <c r="F24" s="19">
        <v>8000</v>
      </c>
      <c r="G24" s="24">
        <v>99.17</v>
      </c>
      <c r="H24" s="24">
        <v>2.9</v>
      </c>
      <c r="I24" s="31"/>
      <c r="J24" s="31"/>
      <c r="K24" s="35"/>
    </row>
    <row r="25" spans="2:11" x14ac:dyDescent="0.35">
      <c r="B25" s="8" t="s">
        <v>504</v>
      </c>
      <c r="C25" s="57" t="s">
        <v>505</v>
      </c>
      <c r="D25" s="54" t="s">
        <v>506</v>
      </c>
      <c r="E25" s="6" t="s">
        <v>135</v>
      </c>
      <c r="F25" s="19">
        <v>1925</v>
      </c>
      <c r="G25" s="24">
        <v>87.09</v>
      </c>
      <c r="H25" s="24">
        <v>2.5499999999999998</v>
      </c>
      <c r="I25" s="31"/>
      <c r="J25" s="31"/>
      <c r="K25" s="35"/>
    </row>
    <row r="26" spans="2:11" x14ac:dyDescent="0.35">
      <c r="B26" s="8" t="s">
        <v>313</v>
      </c>
      <c r="C26" s="57" t="s">
        <v>314</v>
      </c>
      <c r="D26" s="54" t="s">
        <v>315</v>
      </c>
      <c r="E26" s="6" t="s">
        <v>316</v>
      </c>
      <c r="F26" s="19">
        <v>8000</v>
      </c>
      <c r="G26" s="24">
        <v>77.8</v>
      </c>
      <c r="H26" s="24">
        <v>2.2799999999999998</v>
      </c>
      <c r="I26" s="31"/>
      <c r="J26" s="31"/>
      <c r="K26" s="35"/>
    </row>
    <row r="27" spans="2:11" x14ac:dyDescent="0.35">
      <c r="B27" s="8" t="s">
        <v>243</v>
      </c>
      <c r="C27" s="57" t="s">
        <v>244</v>
      </c>
      <c r="D27" s="54" t="s">
        <v>245</v>
      </c>
      <c r="E27" s="6" t="s">
        <v>246</v>
      </c>
      <c r="F27" s="19">
        <v>23651</v>
      </c>
      <c r="G27" s="24">
        <v>76.48</v>
      </c>
      <c r="H27" s="24">
        <v>2.2400000000000002</v>
      </c>
      <c r="I27" s="31"/>
      <c r="J27" s="31"/>
      <c r="K27" s="35"/>
    </row>
    <row r="28" spans="2:11" x14ac:dyDescent="0.35">
      <c r="B28" s="8" t="s">
        <v>2042</v>
      </c>
      <c r="C28" s="57" t="s">
        <v>2043</v>
      </c>
      <c r="D28" s="54" t="s">
        <v>2044</v>
      </c>
      <c r="E28" s="6" t="s">
        <v>150</v>
      </c>
      <c r="F28" s="19">
        <v>24000</v>
      </c>
      <c r="G28" s="24">
        <v>72.61</v>
      </c>
      <c r="H28" s="24">
        <v>2.13</v>
      </c>
      <c r="I28" s="31"/>
      <c r="J28" s="31"/>
      <c r="K28" s="35"/>
    </row>
    <row r="29" spans="2:11" x14ac:dyDescent="0.35">
      <c r="B29" s="8" t="s">
        <v>1741</v>
      </c>
      <c r="C29" s="57" t="s">
        <v>251</v>
      </c>
      <c r="D29" s="54" t="s">
        <v>1742</v>
      </c>
      <c r="E29" s="6" t="s">
        <v>246</v>
      </c>
      <c r="F29" s="19">
        <v>939</v>
      </c>
      <c r="G29" s="24">
        <v>10.48</v>
      </c>
      <c r="H29" s="24">
        <v>0.31</v>
      </c>
      <c r="I29" s="31"/>
      <c r="J29" s="31"/>
      <c r="K29" s="35" t="s">
        <v>1743</v>
      </c>
    </row>
    <row r="30" spans="2:11" x14ac:dyDescent="0.35">
      <c r="C30" s="58" t="s">
        <v>175</v>
      </c>
      <c r="D30" s="54"/>
      <c r="E30" s="6"/>
      <c r="F30" s="19"/>
      <c r="G30" s="25">
        <v>2600.0700000000002</v>
      </c>
      <c r="H30" s="25">
        <v>76.11</v>
      </c>
      <c r="I30" s="31"/>
      <c r="J30" s="31"/>
      <c r="K30" s="35"/>
    </row>
    <row r="31" spans="2:11" x14ac:dyDescent="0.35">
      <c r="C31" s="57"/>
      <c r="D31" s="54"/>
      <c r="E31" s="6"/>
      <c r="F31" s="19"/>
      <c r="G31" s="24"/>
      <c r="H31" s="24"/>
      <c r="I31" s="31"/>
      <c r="J31" s="31"/>
      <c r="K31" s="35"/>
    </row>
    <row r="32" spans="2:11" x14ac:dyDescent="0.35">
      <c r="C32" s="58" t="s">
        <v>3</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4</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5</v>
      </c>
      <c r="D36" s="54"/>
      <c r="E36" s="6"/>
      <c r="F36" s="19"/>
      <c r="G36" s="24"/>
      <c r="H36" s="24"/>
      <c r="I36" s="31"/>
      <c r="J36" s="31"/>
      <c r="K36" s="35"/>
    </row>
    <row r="37" spans="3:11" x14ac:dyDescent="0.35">
      <c r="C37" s="57"/>
      <c r="D37" s="54"/>
      <c r="E37" s="6"/>
      <c r="F37" s="19"/>
      <c r="G37" s="24"/>
      <c r="H37" s="24"/>
      <c r="I37" s="31"/>
      <c r="J37" s="31"/>
      <c r="K37" s="35"/>
    </row>
    <row r="38" spans="3:11" x14ac:dyDescent="0.35">
      <c r="C38" s="58" t="s">
        <v>6</v>
      </c>
      <c r="D38" s="54"/>
      <c r="E38" s="6"/>
      <c r="F38" s="19"/>
      <c r="G38" s="24" t="s">
        <v>2</v>
      </c>
      <c r="H38" s="24" t="s">
        <v>2</v>
      </c>
      <c r="I38" s="31"/>
      <c r="J38" s="31"/>
      <c r="K38" s="35"/>
    </row>
    <row r="39" spans="3:11" x14ac:dyDescent="0.35">
      <c r="C39" s="57"/>
      <c r="D39" s="54"/>
      <c r="E39" s="6"/>
      <c r="F39" s="19"/>
      <c r="G39" s="24"/>
      <c r="H39" s="24"/>
      <c r="I39" s="31"/>
      <c r="J39" s="31"/>
      <c r="K39" s="35"/>
    </row>
    <row r="40" spans="3:11" x14ac:dyDescent="0.35">
      <c r="C40" s="58" t="s">
        <v>7</v>
      </c>
      <c r="D40" s="54"/>
      <c r="E40" s="6"/>
      <c r="F40" s="19"/>
      <c r="G40" s="24" t="s">
        <v>2</v>
      </c>
      <c r="H40" s="24" t="s">
        <v>2</v>
      </c>
      <c r="I40" s="31"/>
      <c r="J40" s="31"/>
      <c r="K40" s="35"/>
    </row>
    <row r="41" spans="3:11" x14ac:dyDescent="0.35">
      <c r="C41" s="57"/>
      <c r="D41" s="54"/>
      <c r="E41" s="6"/>
      <c r="F41" s="19"/>
      <c r="G41" s="24"/>
      <c r="H41" s="24"/>
      <c r="I41" s="31"/>
      <c r="J41" s="31"/>
      <c r="K41" s="35"/>
    </row>
    <row r="42" spans="3:11" x14ac:dyDescent="0.35">
      <c r="C42" s="58" t="s">
        <v>8</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9</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10</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11</v>
      </c>
      <c r="D48" s="54"/>
      <c r="E48" s="6"/>
      <c r="F48" s="19"/>
      <c r="G48" s="24"/>
      <c r="H48" s="24"/>
      <c r="I48" s="31"/>
      <c r="J48" s="31"/>
      <c r="K48" s="35"/>
    </row>
    <row r="49" spans="1:11" x14ac:dyDescent="0.35">
      <c r="C49" s="57"/>
      <c r="D49" s="54"/>
      <c r="E49" s="6"/>
      <c r="F49" s="19"/>
      <c r="G49" s="24"/>
      <c r="H49" s="24"/>
      <c r="I49" s="31"/>
      <c r="J49" s="31"/>
      <c r="K49" s="35"/>
    </row>
    <row r="50" spans="1:11" x14ac:dyDescent="0.35">
      <c r="C50" s="58" t="s">
        <v>13</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14</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15</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16</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C58" s="58" t="s">
        <v>17</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A60" s="10"/>
      <c r="B60" s="28"/>
      <c r="C60" s="58" t="s">
        <v>18</v>
      </c>
      <c r="D60" s="54"/>
      <c r="E60" s="6"/>
      <c r="F60" s="19"/>
      <c r="G60" s="24"/>
      <c r="H60" s="24"/>
      <c r="I60" s="31"/>
      <c r="J60" s="31"/>
      <c r="K60" s="35"/>
    </row>
    <row r="61" spans="1:11" x14ac:dyDescent="0.35">
      <c r="A61" s="28"/>
      <c r="B61" s="28"/>
      <c r="C61" s="58" t="s">
        <v>19</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20</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21</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22</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23</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C71" s="59" t="s">
        <v>24</v>
      </c>
      <c r="D71" s="54"/>
      <c r="E71" s="6"/>
      <c r="F71" s="19"/>
      <c r="G71" s="24"/>
      <c r="H71" s="24"/>
      <c r="I71" s="31"/>
      <c r="J71" s="31"/>
      <c r="K71" s="35"/>
    </row>
    <row r="72" spans="1:54" x14ac:dyDescent="0.35">
      <c r="B72" s="8" t="s">
        <v>190</v>
      </c>
      <c r="C72" s="57" t="s">
        <v>191</v>
      </c>
      <c r="D72" s="54"/>
      <c r="E72" s="6"/>
      <c r="F72" s="19"/>
      <c r="G72" s="24">
        <v>817.72</v>
      </c>
      <c r="H72" s="24">
        <v>23.93</v>
      </c>
      <c r="I72" s="31"/>
      <c r="J72" s="31"/>
      <c r="K72" s="35"/>
    </row>
    <row r="73" spans="1:54" x14ac:dyDescent="0.35">
      <c r="C73" s="58" t="s">
        <v>175</v>
      </c>
      <c r="D73" s="54"/>
      <c r="E73" s="6"/>
      <c r="F73" s="19"/>
      <c r="G73" s="25">
        <v>817.72</v>
      </c>
      <c r="H73" s="25">
        <v>23.93</v>
      </c>
      <c r="I73" s="31"/>
      <c r="J73" s="31"/>
      <c r="K73" s="35"/>
    </row>
    <row r="74" spans="1:54" x14ac:dyDescent="0.35">
      <c r="C74" s="57"/>
      <c r="D74" s="54"/>
      <c r="E74" s="6"/>
      <c r="F74" s="19"/>
      <c r="G74" s="24"/>
      <c r="H74" s="24"/>
      <c r="I74" s="31"/>
      <c r="J74" s="31"/>
      <c r="K74" s="35"/>
    </row>
    <row r="75" spans="1:54" x14ac:dyDescent="0.35">
      <c r="A75" s="10"/>
      <c r="B75" s="28"/>
      <c r="C75" s="58" t="s">
        <v>25</v>
      </c>
      <c r="D75" s="54"/>
      <c r="E75" s="6"/>
      <c r="F75" s="19"/>
      <c r="G75" s="24"/>
      <c r="H75" s="24"/>
      <c r="I75" s="31"/>
      <c r="J75" s="31"/>
      <c r="K75" s="35"/>
    </row>
    <row r="76" spans="1:54" s="2" customFormat="1" ht="13.5" x14ac:dyDescent="0.35">
      <c r="A76" s="28"/>
      <c r="B76" s="28"/>
      <c r="C76" s="57" t="s">
        <v>4926</v>
      </c>
      <c r="D76" s="54"/>
      <c r="E76" s="6"/>
      <c r="F76" s="19"/>
      <c r="G76" s="24" t="s">
        <v>2</v>
      </c>
      <c r="H76" s="24" t="s">
        <v>2</v>
      </c>
      <c r="I76" s="31"/>
      <c r="J76" s="31"/>
      <c r="K76" s="35"/>
      <c r="L76" s="3"/>
      <c r="AI76" s="3"/>
      <c r="AV76" s="3"/>
      <c r="AX76" s="3"/>
      <c r="BB76" s="3"/>
    </row>
    <row r="77" spans="1:54" x14ac:dyDescent="0.35">
      <c r="B77" s="8"/>
      <c r="C77" s="57" t="s">
        <v>192</v>
      </c>
      <c r="D77" s="54"/>
      <c r="E77" s="6"/>
      <c r="F77" s="19"/>
      <c r="G77" s="24">
        <v>-0.91</v>
      </c>
      <c r="H77" s="24">
        <v>-0.04</v>
      </c>
      <c r="I77" s="31"/>
      <c r="J77" s="31"/>
      <c r="K77" s="35"/>
    </row>
    <row r="78" spans="1:54" x14ac:dyDescent="0.35">
      <c r="C78" s="58" t="s">
        <v>175</v>
      </c>
      <c r="D78" s="54"/>
      <c r="E78" s="6"/>
      <c r="F78" s="19"/>
      <c r="G78" s="25">
        <v>-0.91</v>
      </c>
      <c r="H78" s="25">
        <v>-0.04</v>
      </c>
      <c r="I78" s="31"/>
      <c r="J78" s="31"/>
      <c r="K78" s="35"/>
    </row>
    <row r="79" spans="1:54" x14ac:dyDescent="0.35">
      <c r="C79" s="57"/>
      <c r="D79" s="54"/>
      <c r="E79" s="6"/>
      <c r="F79" s="19"/>
      <c r="G79" s="24"/>
      <c r="H79" s="24"/>
      <c r="I79" s="31"/>
      <c r="J79" s="31"/>
      <c r="K79" s="35"/>
    </row>
    <row r="80" spans="1:54" x14ac:dyDescent="0.35">
      <c r="C80" s="60" t="s">
        <v>193</v>
      </c>
      <c r="D80" s="55"/>
      <c r="E80" s="5"/>
      <c r="F80" s="20"/>
      <c r="G80" s="26">
        <v>3416.88</v>
      </c>
      <c r="H80" s="26">
        <v>99.999999999999986</v>
      </c>
      <c r="I80" s="32"/>
      <c r="J80" s="32"/>
      <c r="K80" s="36"/>
    </row>
    <row r="83" spans="3:11" x14ac:dyDescent="0.35">
      <c r="C83" s="1" t="s">
        <v>194</v>
      </c>
    </row>
    <row r="84" spans="3:11" x14ac:dyDescent="0.35">
      <c r="C84" s="37" t="s">
        <v>195</v>
      </c>
      <c r="D84" s="37"/>
      <c r="E84" s="37"/>
      <c r="F84" s="37"/>
      <c r="G84" s="37"/>
      <c r="H84" s="37"/>
      <c r="I84" s="37"/>
      <c r="J84" s="37"/>
      <c r="K84" s="37"/>
    </row>
    <row r="85" spans="3:11" x14ac:dyDescent="0.35">
      <c r="C85" s="2" t="s">
        <v>196</v>
      </c>
    </row>
    <row r="86" spans="3:11" x14ac:dyDescent="0.35">
      <c r="C86" s="2" t="s">
        <v>197</v>
      </c>
    </row>
    <row r="87" spans="3:11" ht="30" customHeight="1" x14ac:dyDescent="0.35">
      <c r="C87" s="89" t="s">
        <v>198</v>
      </c>
      <c r="D87" s="90"/>
      <c r="E87" s="90"/>
      <c r="F87" s="90"/>
      <c r="G87" s="90"/>
      <c r="H87" s="90"/>
      <c r="I87" s="90"/>
      <c r="J87" s="90"/>
      <c r="K87" s="90"/>
    </row>
    <row r="88" spans="3:11" x14ac:dyDescent="0.35">
      <c r="C88" s="2" t="s">
        <v>199</v>
      </c>
    </row>
    <row r="90" spans="3:11" x14ac:dyDescent="0.35">
      <c r="C90" s="86" t="s">
        <v>5013</v>
      </c>
      <c r="E90" s="86" t="s">
        <v>5014</v>
      </c>
      <c r="F90" s="87"/>
    </row>
    <row r="91" spans="3:11" x14ac:dyDescent="0.35">
      <c r="E91" s="2" t="s">
        <v>5017</v>
      </c>
    </row>
  </sheetData>
  <mergeCells count="1">
    <mergeCell ref="C87:K87"/>
  </mergeCells>
  <hyperlinks>
    <hyperlink ref="J2" location="'Index'!A1" display="'Index'!A1" xr:uid="{465CE077-EE7E-479E-98A8-8E5FFE18C333}"/>
  </hyperlinks>
  <pageMargins left="0.7" right="0.7" top="0.75" bottom="0.75" header="0.3" footer="0.3"/>
  <pageSetup orientation="portrait" horizontalDpi="4294967293"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7027-8150-4336-B698-13A067A2C8BB}">
  <sheetPr codeName="Sheet139"/>
  <dimension ref="A1:IV105"/>
  <sheetViews>
    <sheetView showGridLines="0" zoomScale="90" zoomScaleNormal="90" workbookViewId="0">
      <pane ySplit="6" topLeftCell="A99" activePane="bottomLeft" state="frozen"/>
      <selection activeCell="C10" sqref="C10"/>
      <selection pane="bottomLeft" activeCell="C118" sqref="C118"/>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2752</v>
      </c>
      <c r="J2" s="38" t="s">
        <v>4693</v>
      </c>
    </row>
    <row r="3" spans="1:54" ht="16" x14ac:dyDescent="0.4">
      <c r="C3" s="1" t="s">
        <v>28</v>
      </c>
      <c r="D3" s="21" t="s">
        <v>2753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10114715</v>
      </c>
      <c r="G10" s="24">
        <v>175227.32</v>
      </c>
      <c r="H10" s="24">
        <v>27.06</v>
      </c>
      <c r="I10" s="31"/>
      <c r="J10" s="31"/>
      <c r="K10" s="35"/>
    </row>
    <row r="11" spans="1:54" x14ac:dyDescent="0.35">
      <c r="B11" s="8" t="s">
        <v>44</v>
      </c>
      <c r="C11" s="57" t="s">
        <v>45</v>
      </c>
      <c r="D11" s="54" t="s">
        <v>46</v>
      </c>
      <c r="E11" s="6" t="s">
        <v>43</v>
      </c>
      <c r="F11" s="19">
        <v>7535814</v>
      </c>
      <c r="G11" s="24">
        <v>90738.74</v>
      </c>
      <c r="H11" s="24">
        <v>14.01</v>
      </c>
      <c r="I11" s="31"/>
      <c r="J11" s="31"/>
      <c r="K11" s="35"/>
    </row>
    <row r="12" spans="1:54" x14ac:dyDescent="0.35">
      <c r="B12" s="8" t="s">
        <v>51</v>
      </c>
      <c r="C12" s="57" t="s">
        <v>52</v>
      </c>
      <c r="D12" s="54" t="s">
        <v>53</v>
      </c>
      <c r="E12" s="6" t="s">
        <v>43</v>
      </c>
      <c r="F12" s="19">
        <v>6285625</v>
      </c>
      <c r="G12" s="24">
        <v>63833.66</v>
      </c>
      <c r="H12" s="24">
        <v>9.86</v>
      </c>
      <c r="I12" s="31"/>
      <c r="J12" s="31"/>
      <c r="K12" s="35"/>
    </row>
    <row r="13" spans="1:54" x14ac:dyDescent="0.35">
      <c r="B13" s="8" t="s">
        <v>58</v>
      </c>
      <c r="C13" s="57" t="s">
        <v>59</v>
      </c>
      <c r="D13" s="54" t="s">
        <v>60</v>
      </c>
      <c r="E13" s="6" t="s">
        <v>43</v>
      </c>
      <c r="F13" s="19">
        <v>3191554</v>
      </c>
      <c r="G13" s="24">
        <v>60733.68</v>
      </c>
      <c r="H13" s="24">
        <v>9.3800000000000008</v>
      </c>
      <c r="I13" s="31"/>
      <c r="J13" s="31"/>
      <c r="K13" s="35"/>
    </row>
    <row r="14" spans="1:54" x14ac:dyDescent="0.35">
      <c r="B14" s="8" t="s">
        <v>2754</v>
      </c>
      <c r="C14" s="57" t="s">
        <v>2755</v>
      </c>
      <c r="D14" s="54" t="s">
        <v>2756</v>
      </c>
      <c r="E14" s="6" t="s">
        <v>215</v>
      </c>
      <c r="F14" s="19">
        <v>453996</v>
      </c>
      <c r="G14" s="24">
        <v>21036.81</v>
      </c>
      <c r="H14" s="24">
        <v>3.25</v>
      </c>
      <c r="I14" s="31"/>
      <c r="J14" s="31"/>
      <c r="K14" s="35"/>
    </row>
    <row r="15" spans="1:54" x14ac:dyDescent="0.35">
      <c r="B15" s="8" t="s">
        <v>222</v>
      </c>
      <c r="C15" s="57" t="s">
        <v>223</v>
      </c>
      <c r="D15" s="54" t="s">
        <v>224</v>
      </c>
      <c r="E15" s="6" t="s">
        <v>82</v>
      </c>
      <c r="F15" s="19">
        <v>815597</v>
      </c>
      <c r="G15" s="24">
        <v>17395.05</v>
      </c>
      <c r="H15" s="24">
        <v>2.69</v>
      </c>
      <c r="I15" s="31"/>
      <c r="J15" s="31"/>
      <c r="K15" s="35"/>
    </row>
    <row r="16" spans="1:54" x14ac:dyDescent="0.35">
      <c r="B16" s="8" t="s">
        <v>2605</v>
      </c>
      <c r="C16" s="57" t="s">
        <v>2606</v>
      </c>
      <c r="D16" s="54" t="s">
        <v>2607</v>
      </c>
      <c r="E16" s="6" t="s">
        <v>82</v>
      </c>
      <c r="F16" s="19">
        <v>2033600</v>
      </c>
      <c r="G16" s="24">
        <v>17057.84</v>
      </c>
      <c r="H16" s="24">
        <v>2.63</v>
      </c>
      <c r="I16" s="31"/>
      <c r="J16" s="31"/>
      <c r="K16" s="35"/>
    </row>
    <row r="17" spans="2:11" x14ac:dyDescent="0.35">
      <c r="B17" s="8" t="s">
        <v>1755</v>
      </c>
      <c r="C17" s="57" t="s">
        <v>1756</v>
      </c>
      <c r="D17" s="54" t="s">
        <v>1757</v>
      </c>
      <c r="E17" s="6" t="s">
        <v>82</v>
      </c>
      <c r="F17" s="19">
        <v>5481117</v>
      </c>
      <c r="G17" s="24">
        <v>16857.18</v>
      </c>
      <c r="H17" s="24">
        <v>2.6</v>
      </c>
      <c r="I17" s="31"/>
      <c r="J17" s="31"/>
      <c r="K17" s="35"/>
    </row>
    <row r="18" spans="2:11" x14ac:dyDescent="0.35">
      <c r="B18" s="8" t="s">
        <v>281</v>
      </c>
      <c r="C18" s="57" t="s">
        <v>282</v>
      </c>
      <c r="D18" s="54" t="s">
        <v>283</v>
      </c>
      <c r="E18" s="6" t="s">
        <v>82</v>
      </c>
      <c r="F18" s="19">
        <v>955052</v>
      </c>
      <c r="G18" s="24">
        <v>15681</v>
      </c>
      <c r="H18" s="24">
        <v>2.42</v>
      </c>
      <c r="I18" s="31"/>
      <c r="J18" s="31"/>
      <c r="K18" s="35"/>
    </row>
    <row r="19" spans="2:11" x14ac:dyDescent="0.35">
      <c r="B19" s="8" t="s">
        <v>1746</v>
      </c>
      <c r="C19" s="57" t="s">
        <v>1747</v>
      </c>
      <c r="D19" s="54" t="s">
        <v>1748</v>
      </c>
      <c r="E19" s="6" t="s">
        <v>82</v>
      </c>
      <c r="F19" s="19">
        <v>917438</v>
      </c>
      <c r="G19" s="24">
        <v>15463.88</v>
      </c>
      <c r="H19" s="24">
        <v>2.39</v>
      </c>
      <c r="I19" s="31"/>
      <c r="J19" s="31"/>
      <c r="K19" s="35"/>
    </row>
    <row r="20" spans="2:11" x14ac:dyDescent="0.35">
      <c r="B20" s="8" t="s">
        <v>2749</v>
      </c>
      <c r="C20" s="57" t="s">
        <v>2750</v>
      </c>
      <c r="D20" s="54" t="s">
        <v>2751</v>
      </c>
      <c r="E20" s="6" t="s">
        <v>215</v>
      </c>
      <c r="F20" s="19">
        <v>2667235</v>
      </c>
      <c r="G20" s="24">
        <v>13690.92</v>
      </c>
      <c r="H20" s="24">
        <v>2.11</v>
      </c>
      <c r="I20" s="31"/>
      <c r="J20" s="31"/>
      <c r="K20" s="35"/>
    </row>
    <row r="21" spans="2:11" x14ac:dyDescent="0.35">
      <c r="B21" s="8" t="s">
        <v>76</v>
      </c>
      <c r="C21" s="57" t="s">
        <v>77</v>
      </c>
      <c r="D21" s="54" t="s">
        <v>78</v>
      </c>
      <c r="E21" s="6" t="s">
        <v>43</v>
      </c>
      <c r="F21" s="19">
        <v>1755364</v>
      </c>
      <c r="G21" s="24">
        <v>12090.95</v>
      </c>
      <c r="H21" s="24">
        <v>1.87</v>
      </c>
      <c r="I21" s="31"/>
      <c r="J21" s="31"/>
      <c r="K21" s="35"/>
    </row>
    <row r="22" spans="2:11" x14ac:dyDescent="0.35">
      <c r="B22" s="8" t="s">
        <v>332</v>
      </c>
      <c r="C22" s="57" t="s">
        <v>333</v>
      </c>
      <c r="D22" s="54" t="s">
        <v>334</v>
      </c>
      <c r="E22" s="6" t="s">
        <v>43</v>
      </c>
      <c r="F22" s="19">
        <v>12190730</v>
      </c>
      <c r="G22" s="24">
        <v>11600.7</v>
      </c>
      <c r="H22" s="24">
        <v>1.79</v>
      </c>
      <c r="I22" s="31"/>
      <c r="J22" s="31"/>
      <c r="K22" s="35"/>
    </row>
    <row r="23" spans="2:11" x14ac:dyDescent="0.35">
      <c r="B23" s="8" t="s">
        <v>2637</v>
      </c>
      <c r="C23" s="57" t="s">
        <v>2638</v>
      </c>
      <c r="D23" s="54" t="s">
        <v>2639</v>
      </c>
      <c r="E23" s="6" t="s">
        <v>43</v>
      </c>
      <c r="F23" s="19">
        <v>5357838</v>
      </c>
      <c r="G23" s="24">
        <v>10775.15</v>
      </c>
      <c r="H23" s="24">
        <v>1.66</v>
      </c>
      <c r="I23" s="31"/>
      <c r="J23" s="31"/>
      <c r="K23" s="35"/>
    </row>
    <row r="24" spans="2:11" x14ac:dyDescent="0.35">
      <c r="B24" s="8" t="s">
        <v>2128</v>
      </c>
      <c r="C24" s="57" t="s">
        <v>1208</v>
      </c>
      <c r="D24" s="54" t="s">
        <v>2129</v>
      </c>
      <c r="E24" s="6" t="s">
        <v>82</v>
      </c>
      <c r="F24" s="19">
        <v>2855779</v>
      </c>
      <c r="G24" s="24">
        <v>10403.6</v>
      </c>
      <c r="H24" s="24">
        <v>1.61</v>
      </c>
      <c r="I24" s="31"/>
      <c r="J24" s="31"/>
      <c r="K24" s="35"/>
    </row>
    <row r="25" spans="2:11" x14ac:dyDescent="0.35">
      <c r="B25" s="8" t="s">
        <v>2045</v>
      </c>
      <c r="C25" s="57" t="s">
        <v>2046</v>
      </c>
      <c r="D25" s="54" t="s">
        <v>2047</v>
      </c>
      <c r="E25" s="6" t="s">
        <v>43</v>
      </c>
      <c r="F25" s="19">
        <v>5281475</v>
      </c>
      <c r="G25" s="24">
        <v>7806.02</v>
      </c>
      <c r="H25" s="24">
        <v>1.21</v>
      </c>
      <c r="I25" s="31"/>
      <c r="J25" s="31"/>
      <c r="K25" s="35"/>
    </row>
    <row r="26" spans="2:11" x14ac:dyDescent="0.35">
      <c r="B26" s="8" t="s">
        <v>2365</v>
      </c>
      <c r="C26" s="57" t="s">
        <v>2366</v>
      </c>
      <c r="D26" s="54" t="s">
        <v>2367</v>
      </c>
      <c r="E26" s="6" t="s">
        <v>215</v>
      </c>
      <c r="F26" s="19">
        <v>113760</v>
      </c>
      <c r="G26" s="24">
        <v>6045.83</v>
      </c>
      <c r="H26" s="24">
        <v>0.93</v>
      </c>
      <c r="I26" s="31"/>
      <c r="J26" s="31"/>
      <c r="K26" s="35"/>
    </row>
    <row r="27" spans="2:11" x14ac:dyDescent="0.35">
      <c r="B27" s="8" t="s">
        <v>1954</v>
      </c>
      <c r="C27" s="57" t="s">
        <v>1955</v>
      </c>
      <c r="D27" s="54" t="s">
        <v>1956</v>
      </c>
      <c r="E27" s="6" t="s">
        <v>82</v>
      </c>
      <c r="F27" s="19">
        <v>122912</v>
      </c>
      <c r="G27" s="24">
        <v>5393.87</v>
      </c>
      <c r="H27" s="24">
        <v>0.83</v>
      </c>
      <c r="I27" s="31"/>
      <c r="J27" s="31"/>
      <c r="K27" s="35"/>
    </row>
    <row r="28" spans="2:11" x14ac:dyDescent="0.35">
      <c r="B28" s="8" t="s">
        <v>2602</v>
      </c>
      <c r="C28" s="57" t="s">
        <v>2603</v>
      </c>
      <c r="D28" s="54" t="s">
        <v>2604</v>
      </c>
      <c r="E28" s="6" t="s">
        <v>86</v>
      </c>
      <c r="F28" s="19">
        <v>955186</v>
      </c>
      <c r="G28" s="24">
        <v>3523.68</v>
      </c>
      <c r="H28" s="24">
        <v>0.54</v>
      </c>
      <c r="I28" s="31"/>
      <c r="J28" s="31"/>
      <c r="K28" s="35"/>
    </row>
    <row r="29" spans="2:11" x14ac:dyDescent="0.35">
      <c r="B29" s="8" t="s">
        <v>2757</v>
      </c>
      <c r="C29" s="57" t="s">
        <v>2430</v>
      </c>
      <c r="D29" s="54" t="s">
        <v>2758</v>
      </c>
      <c r="E29" s="6" t="s">
        <v>82</v>
      </c>
      <c r="F29" s="19">
        <v>579562</v>
      </c>
      <c r="G29" s="24">
        <v>3347.84</v>
      </c>
      <c r="H29" s="24">
        <v>0.52</v>
      </c>
      <c r="I29" s="31"/>
      <c r="J29" s="31"/>
      <c r="K29" s="35"/>
    </row>
    <row r="30" spans="2:11" x14ac:dyDescent="0.35">
      <c r="B30" s="8" t="s">
        <v>2759</v>
      </c>
      <c r="C30" s="57" t="s">
        <v>2760</v>
      </c>
      <c r="D30" s="54" t="s">
        <v>2761</v>
      </c>
      <c r="E30" s="6" t="s">
        <v>215</v>
      </c>
      <c r="F30" s="19">
        <v>288620</v>
      </c>
      <c r="G30" s="24">
        <v>3237.74</v>
      </c>
      <c r="H30" s="24">
        <v>0.5</v>
      </c>
      <c r="I30" s="31"/>
      <c r="J30" s="31"/>
      <c r="K30" s="35"/>
    </row>
    <row r="31" spans="2:11" x14ac:dyDescent="0.35">
      <c r="B31" s="8" t="s">
        <v>2617</v>
      </c>
      <c r="C31" s="57" t="s">
        <v>2087</v>
      </c>
      <c r="D31" s="54" t="s">
        <v>2618</v>
      </c>
      <c r="E31" s="6" t="s">
        <v>82</v>
      </c>
      <c r="F31" s="19">
        <v>3033160</v>
      </c>
      <c r="G31" s="24">
        <v>2677.37</v>
      </c>
      <c r="H31" s="24">
        <v>0.41</v>
      </c>
      <c r="I31" s="31"/>
      <c r="J31" s="31"/>
      <c r="K31" s="35"/>
    </row>
    <row r="32" spans="2:11" x14ac:dyDescent="0.35">
      <c r="B32" s="8" t="s">
        <v>409</v>
      </c>
      <c r="C32" s="57" t="s">
        <v>410</v>
      </c>
      <c r="D32" s="54" t="s">
        <v>411</v>
      </c>
      <c r="E32" s="6" t="s">
        <v>86</v>
      </c>
      <c r="F32" s="19">
        <v>100000</v>
      </c>
      <c r="G32" s="24">
        <v>551.6</v>
      </c>
      <c r="H32" s="24">
        <v>0.09</v>
      </c>
      <c r="I32" s="31"/>
      <c r="J32" s="31"/>
      <c r="K32" s="35"/>
    </row>
    <row r="33" spans="3:11" x14ac:dyDescent="0.35">
      <c r="C33" s="58" t="s">
        <v>175</v>
      </c>
      <c r="D33" s="54"/>
      <c r="E33" s="6"/>
      <c r="F33" s="19"/>
      <c r="G33" s="25">
        <v>585170.43000000005</v>
      </c>
      <c r="H33" s="25">
        <v>90.36</v>
      </c>
      <c r="I33" s="31"/>
      <c r="J33" s="31"/>
      <c r="K33" s="35"/>
    </row>
    <row r="34" spans="3:11" x14ac:dyDescent="0.35">
      <c r="C34" s="57"/>
      <c r="D34" s="54"/>
      <c r="E34" s="6"/>
      <c r="F34" s="19"/>
      <c r="G34" s="24"/>
      <c r="H34" s="24"/>
      <c r="I34" s="31"/>
      <c r="J34" s="31"/>
      <c r="K34" s="35"/>
    </row>
    <row r="35" spans="3:11" x14ac:dyDescent="0.35">
      <c r="C35" s="58" t="s">
        <v>3</v>
      </c>
      <c r="D35" s="54"/>
      <c r="E35" s="6"/>
      <c r="F35" s="19"/>
      <c r="G35" s="24" t="s">
        <v>2</v>
      </c>
      <c r="H35" s="24" t="s">
        <v>2</v>
      </c>
      <c r="I35" s="31"/>
      <c r="J35" s="31"/>
      <c r="K35" s="35"/>
    </row>
    <row r="36" spans="3:11" x14ac:dyDescent="0.35">
      <c r="C36" s="57"/>
      <c r="D36" s="54"/>
      <c r="E36" s="6"/>
      <c r="F36" s="19"/>
      <c r="G36" s="24"/>
      <c r="H36" s="24"/>
      <c r="I36" s="31"/>
      <c r="J36" s="31"/>
      <c r="K36" s="35"/>
    </row>
    <row r="37" spans="3:11" x14ac:dyDescent="0.35">
      <c r="C37" s="58" t="s">
        <v>4</v>
      </c>
      <c r="D37" s="54"/>
      <c r="E37" s="6"/>
      <c r="F37" s="19"/>
      <c r="G37" s="24" t="s">
        <v>2</v>
      </c>
      <c r="H37" s="24" t="s">
        <v>2</v>
      </c>
      <c r="I37" s="31"/>
      <c r="J37" s="31"/>
      <c r="K37" s="35"/>
    </row>
    <row r="38" spans="3:11" x14ac:dyDescent="0.35">
      <c r="C38" s="57"/>
      <c r="D38" s="54"/>
      <c r="E38" s="6"/>
      <c r="F38" s="19"/>
      <c r="G38" s="24"/>
      <c r="H38" s="24"/>
      <c r="I38" s="31"/>
      <c r="J38" s="31"/>
      <c r="K38" s="35"/>
    </row>
    <row r="39" spans="3:11" x14ac:dyDescent="0.35">
      <c r="C39" s="58" t="s">
        <v>5</v>
      </c>
      <c r="D39" s="54"/>
      <c r="E39" s="6"/>
      <c r="F39" s="19"/>
      <c r="G39" s="24"/>
      <c r="H39" s="24"/>
      <c r="I39" s="31"/>
      <c r="J39" s="31"/>
      <c r="K39" s="35"/>
    </row>
    <row r="40" spans="3:11" x14ac:dyDescent="0.35">
      <c r="C40" s="57"/>
      <c r="D40" s="54"/>
      <c r="E40" s="6"/>
      <c r="F40" s="19"/>
      <c r="G40" s="24"/>
      <c r="H40" s="24"/>
      <c r="I40" s="31"/>
      <c r="J40" s="31"/>
      <c r="K40" s="35"/>
    </row>
    <row r="41" spans="3:11" x14ac:dyDescent="0.35">
      <c r="C41" s="58" t="s">
        <v>6</v>
      </c>
      <c r="D41" s="54"/>
      <c r="E41" s="6"/>
      <c r="F41" s="19"/>
      <c r="G41" s="24" t="s">
        <v>2</v>
      </c>
      <c r="H41" s="24" t="s">
        <v>2</v>
      </c>
      <c r="I41" s="31"/>
      <c r="J41" s="31"/>
      <c r="K41" s="35"/>
    </row>
    <row r="42" spans="3:11" x14ac:dyDescent="0.35">
      <c r="C42" s="57"/>
      <c r="D42" s="54"/>
      <c r="E42" s="6"/>
      <c r="F42" s="19"/>
      <c r="G42" s="24"/>
      <c r="H42" s="24"/>
      <c r="I42" s="31"/>
      <c r="J42" s="31"/>
      <c r="K42" s="35"/>
    </row>
    <row r="43" spans="3:11" x14ac:dyDescent="0.35">
      <c r="C43" s="58" t="s">
        <v>7</v>
      </c>
      <c r="D43" s="54"/>
      <c r="E43" s="6"/>
      <c r="F43" s="19"/>
      <c r="G43" s="24" t="s">
        <v>2</v>
      </c>
      <c r="H43" s="24" t="s">
        <v>2</v>
      </c>
      <c r="I43" s="31"/>
      <c r="J43" s="31"/>
      <c r="K43" s="35"/>
    </row>
    <row r="44" spans="3:11" x14ac:dyDescent="0.35">
      <c r="C44" s="57"/>
      <c r="D44" s="54"/>
      <c r="E44" s="6"/>
      <c r="F44" s="19"/>
      <c r="G44" s="24"/>
      <c r="H44" s="24"/>
      <c r="I44" s="31"/>
      <c r="J44" s="31"/>
      <c r="K44" s="35"/>
    </row>
    <row r="45" spans="3:11" x14ac:dyDescent="0.35">
      <c r="C45" s="58" t="s">
        <v>8</v>
      </c>
      <c r="D45" s="54"/>
      <c r="E45" s="6"/>
      <c r="F45" s="19"/>
      <c r="G45" s="24" t="s">
        <v>2</v>
      </c>
      <c r="H45" s="24" t="s">
        <v>2</v>
      </c>
      <c r="I45" s="31"/>
      <c r="J45" s="31"/>
      <c r="K45" s="35"/>
    </row>
    <row r="46" spans="3:11" x14ac:dyDescent="0.35">
      <c r="C46" s="57"/>
      <c r="D46" s="54"/>
      <c r="E46" s="6"/>
      <c r="F46" s="19"/>
      <c r="G46" s="24"/>
      <c r="H46" s="24"/>
      <c r="I46" s="31"/>
      <c r="J46" s="31"/>
      <c r="K46" s="35"/>
    </row>
    <row r="47" spans="3:11" x14ac:dyDescent="0.35">
      <c r="C47" s="58" t="s">
        <v>9</v>
      </c>
      <c r="D47" s="54"/>
      <c r="E47" s="6"/>
      <c r="F47" s="19"/>
      <c r="G47" s="24" t="s">
        <v>2</v>
      </c>
      <c r="H47" s="24" t="s">
        <v>2</v>
      </c>
      <c r="I47" s="31"/>
      <c r="J47" s="31"/>
      <c r="K47" s="35"/>
    </row>
    <row r="48" spans="3:11" x14ac:dyDescent="0.35">
      <c r="C48" s="57"/>
      <c r="D48" s="54"/>
      <c r="E48" s="6"/>
      <c r="F48" s="19"/>
      <c r="G48" s="24"/>
      <c r="H48" s="24"/>
      <c r="I48" s="31"/>
      <c r="J48" s="31"/>
      <c r="K48" s="35"/>
    </row>
    <row r="49" spans="1:11" x14ac:dyDescent="0.35">
      <c r="C49" s="58" t="s">
        <v>10</v>
      </c>
      <c r="D49" s="54"/>
      <c r="E49" s="6"/>
      <c r="F49" s="19"/>
      <c r="G49" s="24" t="s">
        <v>2</v>
      </c>
      <c r="H49" s="24" t="s">
        <v>2</v>
      </c>
      <c r="I49" s="31"/>
      <c r="J49" s="31"/>
      <c r="K49" s="35"/>
    </row>
    <row r="50" spans="1:11" x14ac:dyDescent="0.35">
      <c r="C50" s="57"/>
      <c r="D50" s="54"/>
      <c r="E50" s="6"/>
      <c r="F50" s="19"/>
      <c r="G50" s="24"/>
      <c r="H50" s="24"/>
      <c r="I50" s="31"/>
      <c r="J50" s="31"/>
      <c r="K50" s="35"/>
    </row>
    <row r="51" spans="1:11" x14ac:dyDescent="0.35">
      <c r="A51" s="10"/>
      <c r="B51" s="28"/>
      <c r="C51" s="58" t="s">
        <v>11</v>
      </c>
      <c r="D51" s="54"/>
      <c r="E51" s="6"/>
      <c r="F51" s="19"/>
      <c r="G51" s="24"/>
      <c r="H51" s="24"/>
      <c r="I51" s="31"/>
      <c r="J51" s="31"/>
      <c r="K51" s="35"/>
    </row>
    <row r="52" spans="1:11" x14ac:dyDescent="0.35">
      <c r="A52" s="28"/>
      <c r="B52" s="28"/>
      <c r="C52" s="58" t="s">
        <v>13</v>
      </c>
      <c r="D52" s="54"/>
      <c r="E52" s="6"/>
      <c r="F52" s="19"/>
      <c r="G52" s="24" t="s">
        <v>2</v>
      </c>
      <c r="H52" s="24" t="s">
        <v>2</v>
      </c>
      <c r="I52" s="31"/>
      <c r="J52" s="31"/>
      <c r="K52" s="35"/>
    </row>
    <row r="53" spans="1:11" x14ac:dyDescent="0.35">
      <c r="A53" s="28"/>
      <c r="B53" s="28"/>
      <c r="C53" s="58"/>
      <c r="D53" s="54"/>
      <c r="E53" s="6"/>
      <c r="F53" s="19"/>
      <c r="G53" s="24"/>
      <c r="H53" s="24"/>
      <c r="I53" s="31"/>
      <c r="J53" s="31"/>
      <c r="K53" s="35"/>
    </row>
    <row r="54" spans="1:11" x14ac:dyDescent="0.35">
      <c r="A54" s="28"/>
      <c r="B54" s="28"/>
      <c r="C54" s="58" t="s">
        <v>14</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C56" s="59" t="s">
        <v>15</v>
      </c>
      <c r="D56" s="54"/>
      <c r="E56" s="6"/>
      <c r="F56" s="19"/>
      <c r="G56" s="24"/>
      <c r="H56" s="24"/>
      <c r="I56" s="31"/>
      <c r="J56" s="31"/>
      <c r="K56" s="35"/>
    </row>
    <row r="57" spans="1:11" x14ac:dyDescent="0.35">
      <c r="B57" s="8" t="s">
        <v>186</v>
      </c>
      <c r="C57" s="57" t="s">
        <v>187</v>
      </c>
      <c r="D57" s="54" t="s">
        <v>188</v>
      </c>
      <c r="E57" s="6" t="s">
        <v>189</v>
      </c>
      <c r="F57" s="19">
        <v>500000</v>
      </c>
      <c r="G57" s="24">
        <v>491.7</v>
      </c>
      <c r="H57" s="24">
        <v>0.08</v>
      </c>
      <c r="I57" s="31">
        <v>6.4154</v>
      </c>
      <c r="J57" s="31"/>
      <c r="K57" s="35"/>
    </row>
    <row r="58" spans="1:11" x14ac:dyDescent="0.35">
      <c r="C58" s="58" t="s">
        <v>175</v>
      </c>
      <c r="D58" s="54"/>
      <c r="E58" s="6"/>
      <c r="F58" s="19"/>
      <c r="G58" s="25">
        <v>491.7</v>
      </c>
      <c r="H58" s="25">
        <v>0.08</v>
      </c>
      <c r="I58" s="31"/>
      <c r="J58" s="31"/>
      <c r="K58" s="35"/>
    </row>
    <row r="59" spans="1:11" x14ac:dyDescent="0.35">
      <c r="C59" s="57"/>
      <c r="D59" s="54"/>
      <c r="E59" s="6"/>
      <c r="F59" s="19"/>
      <c r="G59" s="24"/>
      <c r="H59" s="24"/>
      <c r="I59" s="31"/>
      <c r="J59" s="31"/>
      <c r="K59" s="35"/>
    </row>
    <row r="60" spans="1:11" x14ac:dyDescent="0.35">
      <c r="C60" s="58" t="s">
        <v>16</v>
      </c>
      <c r="D60" s="54"/>
      <c r="E60" s="6"/>
      <c r="F60" s="19"/>
      <c r="G60" s="24" t="s">
        <v>2</v>
      </c>
      <c r="H60" s="24" t="s">
        <v>2</v>
      </c>
      <c r="I60" s="31"/>
      <c r="J60" s="31"/>
      <c r="K60" s="35"/>
    </row>
    <row r="61" spans="1:11" x14ac:dyDescent="0.35">
      <c r="C61" s="57"/>
      <c r="D61" s="54"/>
      <c r="E61" s="6"/>
      <c r="F61" s="19"/>
      <c r="G61" s="24"/>
      <c r="H61" s="24"/>
      <c r="I61" s="31"/>
      <c r="J61" s="31"/>
      <c r="K61" s="35"/>
    </row>
    <row r="62" spans="1:11" x14ac:dyDescent="0.35">
      <c r="C62" s="58" t="s">
        <v>17</v>
      </c>
      <c r="D62" s="54"/>
      <c r="E62" s="6"/>
      <c r="F62" s="19"/>
      <c r="G62" s="24" t="s">
        <v>2</v>
      </c>
      <c r="H62" s="24" t="s">
        <v>2</v>
      </c>
      <c r="I62" s="31"/>
      <c r="J62" s="31"/>
      <c r="K62" s="35"/>
    </row>
    <row r="63" spans="1:11" x14ac:dyDescent="0.35">
      <c r="C63" s="57"/>
      <c r="D63" s="54"/>
      <c r="E63" s="6"/>
      <c r="F63" s="19"/>
      <c r="G63" s="24"/>
      <c r="H63" s="24"/>
      <c r="I63" s="31"/>
      <c r="J63" s="31"/>
      <c r="K63" s="35"/>
    </row>
    <row r="64" spans="1:11" x14ac:dyDescent="0.35">
      <c r="A64" s="10"/>
      <c r="B64" s="28"/>
      <c r="C64" s="58" t="s">
        <v>18</v>
      </c>
      <c r="D64" s="54"/>
      <c r="E64" s="6"/>
      <c r="F64" s="19"/>
      <c r="G64" s="24"/>
      <c r="H64" s="24"/>
      <c r="I64" s="31"/>
      <c r="J64" s="31"/>
      <c r="K64" s="35"/>
    </row>
    <row r="65" spans="1:54" x14ac:dyDescent="0.35">
      <c r="A65" s="28"/>
      <c r="B65" s="28"/>
      <c r="C65" s="58" t="s">
        <v>19</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20</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21</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A71" s="28"/>
      <c r="B71" s="28"/>
      <c r="C71" s="58" t="s">
        <v>22</v>
      </c>
      <c r="D71" s="54"/>
      <c r="E71" s="6"/>
      <c r="F71" s="19"/>
      <c r="G71" s="24" t="s">
        <v>2</v>
      </c>
      <c r="H71" s="24" t="s">
        <v>2</v>
      </c>
      <c r="I71" s="31"/>
      <c r="J71" s="31"/>
      <c r="K71" s="35"/>
    </row>
    <row r="72" spans="1:54" x14ac:dyDescent="0.35">
      <c r="A72" s="28"/>
      <c r="B72" s="28"/>
      <c r="C72" s="58"/>
      <c r="D72" s="54"/>
      <c r="E72" s="6"/>
      <c r="F72" s="19"/>
      <c r="G72" s="24"/>
      <c r="H72" s="24"/>
      <c r="I72" s="31"/>
      <c r="J72" s="31"/>
      <c r="K72" s="35"/>
    </row>
    <row r="73" spans="1:54" x14ac:dyDescent="0.35">
      <c r="A73" s="28"/>
      <c r="B73" s="28"/>
      <c r="C73" s="58" t="s">
        <v>23</v>
      </c>
      <c r="D73" s="54"/>
      <c r="E73" s="6"/>
      <c r="F73" s="19"/>
      <c r="G73" s="24" t="s">
        <v>2</v>
      </c>
      <c r="H73" s="24" t="s">
        <v>2</v>
      </c>
      <c r="I73" s="31"/>
      <c r="J73" s="31"/>
      <c r="K73" s="35"/>
    </row>
    <row r="74" spans="1:54" x14ac:dyDescent="0.35">
      <c r="A74" s="28"/>
      <c r="B74" s="28"/>
      <c r="C74" s="58"/>
      <c r="D74" s="54"/>
      <c r="E74" s="6"/>
      <c r="F74" s="19"/>
      <c r="G74" s="24"/>
      <c r="H74" s="24"/>
      <c r="I74" s="31"/>
      <c r="J74" s="31"/>
      <c r="K74" s="35"/>
    </row>
    <row r="75" spans="1:54" x14ac:dyDescent="0.35">
      <c r="C75" s="59" t="s">
        <v>24</v>
      </c>
      <c r="D75" s="54"/>
      <c r="E75" s="6"/>
      <c r="F75" s="19"/>
      <c r="G75" s="24"/>
      <c r="H75" s="24"/>
      <c r="I75" s="31"/>
      <c r="J75" s="31"/>
      <c r="K75" s="35"/>
    </row>
    <row r="76" spans="1:54" x14ac:dyDescent="0.35">
      <c r="B76" s="8" t="s">
        <v>190</v>
      </c>
      <c r="C76" s="57" t="s">
        <v>191</v>
      </c>
      <c r="D76" s="54"/>
      <c r="E76" s="6"/>
      <c r="F76" s="19"/>
      <c r="G76" s="24">
        <v>34075.599999999999</v>
      </c>
      <c r="H76" s="24">
        <v>5.26</v>
      </c>
      <c r="I76" s="31"/>
      <c r="J76" s="31"/>
      <c r="K76" s="35"/>
    </row>
    <row r="77" spans="1:54" x14ac:dyDescent="0.35">
      <c r="C77" s="58" t="s">
        <v>175</v>
      </c>
      <c r="D77" s="54"/>
      <c r="E77" s="6"/>
      <c r="F77" s="19"/>
      <c r="G77" s="25">
        <v>34075.599999999999</v>
      </c>
      <c r="H77" s="25">
        <v>5.26</v>
      </c>
      <c r="I77" s="31"/>
      <c r="J77" s="31"/>
      <c r="K77" s="35"/>
    </row>
    <row r="78" spans="1:54" x14ac:dyDescent="0.35">
      <c r="C78" s="57"/>
      <c r="D78" s="54"/>
      <c r="E78" s="6"/>
      <c r="F78" s="19"/>
      <c r="G78" s="24"/>
      <c r="H78" s="24"/>
      <c r="I78" s="31"/>
      <c r="J78" s="31"/>
      <c r="K78" s="35"/>
    </row>
    <row r="79" spans="1:54" x14ac:dyDescent="0.35">
      <c r="A79" s="10"/>
      <c r="B79" s="28"/>
      <c r="C79" s="58" t="s">
        <v>25</v>
      </c>
      <c r="D79" s="54"/>
      <c r="E79" s="6"/>
      <c r="F79" s="19"/>
      <c r="G79" s="24"/>
      <c r="H79" s="24"/>
      <c r="I79" s="31"/>
      <c r="J79" s="31"/>
      <c r="K79" s="35"/>
    </row>
    <row r="80" spans="1:54" s="2" customFormat="1" ht="13.5" x14ac:dyDescent="0.35">
      <c r="A80" s="28"/>
      <c r="B80" s="28"/>
      <c r="C80" s="57" t="s">
        <v>4926</v>
      </c>
      <c r="D80" s="54"/>
      <c r="E80" s="6"/>
      <c r="F80" s="19"/>
      <c r="G80" s="24">
        <v>29165</v>
      </c>
      <c r="H80" s="24">
        <v>4.5</v>
      </c>
      <c r="I80" s="31"/>
      <c r="J80" s="31"/>
      <c r="K80" s="35"/>
      <c r="L80" s="3"/>
      <c r="AI80" s="3"/>
      <c r="AV80" s="3"/>
      <c r="AX80" s="3"/>
      <c r="BB80" s="3"/>
    </row>
    <row r="81" spans="2:11" x14ac:dyDescent="0.35">
      <c r="B81" s="8"/>
      <c r="C81" s="57" t="s">
        <v>192</v>
      </c>
      <c r="D81" s="54"/>
      <c r="E81" s="6"/>
      <c r="F81" s="19"/>
      <c r="G81" s="24">
        <v>-1414.75</v>
      </c>
      <c r="H81" s="24">
        <v>-0.19999999999999996</v>
      </c>
      <c r="I81" s="31"/>
      <c r="J81" s="31"/>
      <c r="K81" s="35"/>
    </row>
    <row r="82" spans="2:11" x14ac:dyDescent="0.35">
      <c r="C82" s="58" t="s">
        <v>175</v>
      </c>
      <c r="D82" s="54"/>
      <c r="E82" s="6"/>
      <c r="F82" s="19"/>
      <c r="G82" s="25">
        <v>27750.25</v>
      </c>
      <c r="H82" s="25">
        <v>4.3</v>
      </c>
      <c r="I82" s="31"/>
      <c r="J82" s="31"/>
      <c r="K82" s="35"/>
    </row>
    <row r="83" spans="2:11" x14ac:dyDescent="0.35">
      <c r="C83" s="57"/>
      <c r="D83" s="54"/>
      <c r="E83" s="6"/>
      <c r="F83" s="19"/>
      <c r="G83" s="24"/>
      <c r="H83" s="24"/>
      <c r="I83" s="31"/>
      <c r="J83" s="31"/>
      <c r="K83" s="35"/>
    </row>
    <row r="84" spans="2:11" x14ac:dyDescent="0.35">
      <c r="C84" s="60" t="s">
        <v>193</v>
      </c>
      <c r="D84" s="55"/>
      <c r="E84" s="5"/>
      <c r="F84" s="20"/>
      <c r="G84" s="26">
        <v>647487.98</v>
      </c>
      <c r="H84" s="26">
        <v>100</v>
      </c>
      <c r="I84" s="32"/>
      <c r="J84" s="32"/>
      <c r="K84" s="36"/>
    </row>
    <row r="86" spans="2:11" s="50" customFormat="1" ht="15" x14ac:dyDescent="0.4">
      <c r="C86" s="50" t="s">
        <v>4704</v>
      </c>
      <c r="F86" s="51"/>
      <c r="G86" s="51"/>
      <c r="H86" s="51"/>
    </row>
    <row r="87" spans="2:11" s="42" customFormat="1" ht="27" x14ac:dyDescent="0.35">
      <c r="B87" s="43"/>
      <c r="C87" s="43" t="s">
        <v>4699</v>
      </c>
      <c r="D87" s="43" t="s">
        <v>4700</v>
      </c>
      <c r="E87" s="43" t="s">
        <v>4701</v>
      </c>
      <c r="F87" s="44" t="s">
        <v>34</v>
      </c>
      <c r="G87" s="45" t="s">
        <v>4702</v>
      </c>
      <c r="H87" s="44" t="s">
        <v>36</v>
      </c>
      <c r="I87" s="43" t="s">
        <v>39</v>
      </c>
    </row>
    <row r="88" spans="2:11" s="42" customFormat="1" ht="13.5" x14ac:dyDescent="0.35">
      <c r="B88" s="43"/>
      <c r="C88" s="43" t="s">
        <v>4698</v>
      </c>
      <c r="D88" s="43"/>
      <c r="E88" s="43"/>
      <c r="F88" s="44"/>
      <c r="G88" s="45"/>
      <c r="H88" s="44"/>
      <c r="I88" s="43"/>
    </row>
    <row r="89" spans="2:11" s="2" customFormat="1" ht="13.5" x14ac:dyDescent="0.35">
      <c r="B89" s="46">
        <v>2300128</v>
      </c>
      <c r="C89" s="46" t="s">
        <v>4947</v>
      </c>
      <c r="D89" s="46" t="s">
        <v>4697</v>
      </c>
      <c r="E89" s="46" t="s">
        <v>12</v>
      </c>
      <c r="F89" s="47">
        <v>37500</v>
      </c>
      <c r="G89" s="47">
        <v>18235.59375</v>
      </c>
      <c r="H89" s="47">
        <v>2.82</v>
      </c>
      <c r="I89" s="46"/>
    </row>
    <row r="90" spans="2:11" s="1" customFormat="1" ht="13.5" x14ac:dyDescent="0.35">
      <c r="B90" s="48"/>
      <c r="C90" s="48" t="s">
        <v>4707</v>
      </c>
      <c r="D90" s="48"/>
      <c r="E90" s="48"/>
      <c r="F90" s="49"/>
      <c r="G90" s="49"/>
      <c r="H90" s="49"/>
      <c r="I90" s="48"/>
    </row>
    <row r="91" spans="2:11" s="2" customFormat="1" ht="13.5" x14ac:dyDescent="0.35">
      <c r="B91" s="46">
        <v>2219214</v>
      </c>
      <c r="C91" s="46" t="s">
        <v>4803</v>
      </c>
      <c r="D91" s="46" t="s">
        <v>4697</v>
      </c>
      <c r="E91" s="46" t="s">
        <v>82</v>
      </c>
      <c r="F91" s="47">
        <v>1300000</v>
      </c>
      <c r="G91" s="47">
        <v>4762.55</v>
      </c>
      <c r="H91" s="47">
        <v>0.74</v>
      </c>
      <c r="I91" s="46"/>
    </row>
    <row r="92" spans="2:11" s="2" customFormat="1" ht="13.5" x14ac:dyDescent="0.35">
      <c r="B92" s="46">
        <v>2219130</v>
      </c>
      <c r="C92" s="46" t="s">
        <v>4804</v>
      </c>
      <c r="D92" s="46" t="s">
        <v>4697</v>
      </c>
      <c r="E92" s="46" t="s">
        <v>43</v>
      </c>
      <c r="F92" s="47">
        <v>900000</v>
      </c>
      <c r="G92" s="47">
        <v>5087.7</v>
      </c>
      <c r="H92" s="47">
        <v>0.79</v>
      </c>
      <c r="I92" s="46"/>
    </row>
    <row r="93" spans="2:11" s="2" customFormat="1" ht="13.5" x14ac:dyDescent="0.35">
      <c r="B93" s="46">
        <v>2219260</v>
      </c>
      <c r="C93" s="46" t="s">
        <v>4805</v>
      </c>
      <c r="D93" s="46" t="s">
        <v>4697</v>
      </c>
      <c r="E93" s="46" t="s">
        <v>82</v>
      </c>
      <c r="F93" s="47">
        <v>800000</v>
      </c>
      <c r="G93" s="47">
        <v>6718.4</v>
      </c>
      <c r="H93" s="47">
        <v>1.04</v>
      </c>
      <c r="I93" s="46"/>
    </row>
    <row r="94" spans="2:11" s="2" customFormat="1" ht="13.5" x14ac:dyDescent="0.35">
      <c r="B94" s="46">
        <v>2219247</v>
      </c>
      <c r="C94" s="46" t="s">
        <v>4718</v>
      </c>
      <c r="D94" s="46" t="s">
        <v>4697</v>
      </c>
      <c r="E94" s="46" t="s">
        <v>82</v>
      </c>
      <c r="F94" s="47">
        <v>4500000</v>
      </c>
      <c r="G94" s="47">
        <v>16314.75</v>
      </c>
      <c r="H94" s="47">
        <v>2.52</v>
      </c>
      <c r="I94" s="46"/>
    </row>
    <row r="95" spans="2:11" s="1" customFormat="1" ht="13.5" x14ac:dyDescent="0.35">
      <c r="B95" s="48"/>
      <c r="C95" s="48" t="s">
        <v>4703</v>
      </c>
      <c r="D95" s="48"/>
      <c r="E95" s="48"/>
      <c r="F95" s="49"/>
      <c r="G95" s="49">
        <v>51118.993750000001</v>
      </c>
      <c r="H95" s="49">
        <v>7.91</v>
      </c>
      <c r="I95" s="48"/>
    </row>
    <row r="97" spans="3:11" x14ac:dyDescent="0.35">
      <c r="C97" s="1" t="s">
        <v>194</v>
      </c>
    </row>
    <row r="98" spans="3:11" x14ac:dyDescent="0.35">
      <c r="C98" s="37" t="s">
        <v>195</v>
      </c>
      <c r="D98" s="37"/>
      <c r="E98" s="37"/>
      <c r="F98" s="37"/>
      <c r="G98" s="37"/>
      <c r="H98" s="37"/>
      <c r="I98" s="37"/>
      <c r="J98" s="37"/>
      <c r="K98" s="37"/>
    </row>
    <row r="99" spans="3:11" x14ac:dyDescent="0.35">
      <c r="C99" s="2" t="s">
        <v>196</v>
      </c>
    </row>
    <row r="100" spans="3:11" x14ac:dyDescent="0.35">
      <c r="C100" s="2" t="s">
        <v>197</v>
      </c>
    </row>
    <row r="101" spans="3:11" ht="30" customHeight="1" x14ac:dyDescent="0.35">
      <c r="C101" s="89" t="s">
        <v>198</v>
      </c>
      <c r="D101" s="90"/>
      <c r="E101" s="90"/>
      <c r="F101" s="90"/>
      <c r="G101" s="90"/>
      <c r="H101" s="90"/>
      <c r="I101" s="90"/>
      <c r="J101" s="90"/>
      <c r="K101" s="90"/>
    </row>
    <row r="102" spans="3:11" x14ac:dyDescent="0.35">
      <c r="C102" s="2" t="s">
        <v>199</v>
      </c>
    </row>
    <row r="104" spans="3:11" x14ac:dyDescent="0.35">
      <c r="C104" s="86" t="s">
        <v>5013</v>
      </c>
      <c r="E104" s="86" t="s">
        <v>5014</v>
      </c>
      <c r="F104" s="87"/>
    </row>
    <row r="105" spans="3:11" x14ac:dyDescent="0.35">
      <c r="E105" s="2" t="s">
        <v>5048</v>
      </c>
    </row>
  </sheetData>
  <mergeCells count="1">
    <mergeCell ref="C101:K101"/>
  </mergeCells>
  <hyperlinks>
    <hyperlink ref="J2" location="'Index'!A1" display="'Index'!A1" xr:uid="{A2351278-3F12-4526-9B63-A96682BAEE47}"/>
  </hyperlinks>
  <pageMargins left="0.7" right="0.7" top="0.75" bottom="0.75" header="0.3" footer="0.3"/>
  <pageSetup orientation="portrait" horizontalDpi="4294967293"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B20A4-E543-4584-9B86-CC8FD73381E1}">
  <sheetPr codeName="Sheet140"/>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2762</v>
      </c>
      <c r="J2" s="38" t="s">
        <v>4693</v>
      </c>
    </row>
    <row r="3" spans="1:54" ht="16" x14ac:dyDescent="0.4">
      <c r="C3" s="1" t="s">
        <v>28</v>
      </c>
      <c r="D3" s="21" t="s">
        <v>2763</v>
      </c>
      <c r="F3" s="79" t="s">
        <v>4954</v>
      </c>
      <c r="G3" s="13" t="s">
        <v>4616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839</v>
      </c>
      <c r="C10" s="57" t="s">
        <v>840</v>
      </c>
      <c r="D10" s="54" t="s">
        <v>841</v>
      </c>
      <c r="E10" s="6" t="s">
        <v>123</v>
      </c>
      <c r="F10" s="19">
        <v>8754388</v>
      </c>
      <c r="G10" s="24">
        <v>19443.5</v>
      </c>
      <c r="H10" s="24">
        <v>7.52</v>
      </c>
      <c r="I10" s="31"/>
      <c r="J10" s="31"/>
      <c r="K10" s="35"/>
    </row>
    <row r="11" spans="1:54" x14ac:dyDescent="0.35">
      <c r="B11" s="8" t="s">
        <v>533</v>
      </c>
      <c r="C11" s="57" t="s">
        <v>534</v>
      </c>
      <c r="D11" s="54" t="s">
        <v>535</v>
      </c>
      <c r="E11" s="6" t="s">
        <v>202</v>
      </c>
      <c r="F11" s="19">
        <v>247710</v>
      </c>
      <c r="G11" s="24">
        <v>11090.72</v>
      </c>
      <c r="H11" s="24">
        <v>4.29</v>
      </c>
      <c r="I11" s="31"/>
      <c r="J11" s="31"/>
      <c r="K11" s="35"/>
    </row>
    <row r="12" spans="1:54" x14ac:dyDescent="0.35">
      <c r="B12" s="8" t="s">
        <v>93</v>
      </c>
      <c r="C12" s="57" t="s">
        <v>94</v>
      </c>
      <c r="D12" s="54" t="s">
        <v>95</v>
      </c>
      <c r="E12" s="6" t="s">
        <v>96</v>
      </c>
      <c r="F12" s="19">
        <v>160367</v>
      </c>
      <c r="G12" s="24">
        <v>8788.51</v>
      </c>
      <c r="H12" s="24">
        <v>3.4</v>
      </c>
      <c r="I12" s="31"/>
      <c r="J12" s="31"/>
      <c r="K12" s="35"/>
    </row>
    <row r="13" spans="1:54" x14ac:dyDescent="0.35">
      <c r="B13" s="8" t="s">
        <v>2133</v>
      </c>
      <c r="C13" s="57" t="s">
        <v>2134</v>
      </c>
      <c r="D13" s="54" t="s">
        <v>2135</v>
      </c>
      <c r="E13" s="6" t="s">
        <v>82</v>
      </c>
      <c r="F13" s="19">
        <v>4143408</v>
      </c>
      <c r="G13" s="24">
        <v>8602.1299999999992</v>
      </c>
      <c r="H13" s="24">
        <v>3.33</v>
      </c>
      <c r="I13" s="31"/>
      <c r="J13" s="31"/>
      <c r="K13" s="35"/>
    </row>
    <row r="14" spans="1:54" x14ac:dyDescent="0.35">
      <c r="B14" s="8" t="s">
        <v>2001</v>
      </c>
      <c r="C14" s="57" t="s">
        <v>2002</v>
      </c>
      <c r="D14" s="54" t="s">
        <v>2003</v>
      </c>
      <c r="E14" s="6" t="s">
        <v>2004</v>
      </c>
      <c r="F14" s="19">
        <v>2140679</v>
      </c>
      <c r="G14" s="24">
        <v>8450.33</v>
      </c>
      <c r="H14" s="24">
        <v>3.27</v>
      </c>
      <c r="I14" s="31"/>
      <c r="J14" s="31"/>
      <c r="K14" s="35"/>
    </row>
    <row r="15" spans="1:54" x14ac:dyDescent="0.35">
      <c r="B15" s="8" t="s">
        <v>2130</v>
      </c>
      <c r="C15" s="57" t="s">
        <v>2131</v>
      </c>
      <c r="D15" s="54" t="s">
        <v>2132</v>
      </c>
      <c r="E15" s="6" t="s">
        <v>1056</v>
      </c>
      <c r="F15" s="19">
        <v>239830</v>
      </c>
      <c r="G15" s="24">
        <v>7406.43</v>
      </c>
      <c r="H15" s="24">
        <v>2.86</v>
      </c>
      <c r="I15" s="31"/>
      <c r="J15" s="31"/>
      <c r="K15" s="35"/>
    </row>
    <row r="16" spans="1:54" x14ac:dyDescent="0.35">
      <c r="B16" s="8" t="s">
        <v>79</v>
      </c>
      <c r="C16" s="57" t="s">
        <v>80</v>
      </c>
      <c r="D16" s="54" t="s">
        <v>81</v>
      </c>
      <c r="E16" s="6" t="s">
        <v>82</v>
      </c>
      <c r="F16" s="19">
        <v>527631</v>
      </c>
      <c r="G16" s="24">
        <v>7390.79</v>
      </c>
      <c r="H16" s="24">
        <v>2.86</v>
      </c>
      <c r="I16" s="31"/>
      <c r="J16" s="31"/>
      <c r="K16" s="35"/>
    </row>
    <row r="17" spans="2:11" x14ac:dyDescent="0.35">
      <c r="B17" s="8" t="s">
        <v>569</v>
      </c>
      <c r="C17" s="57" t="s">
        <v>570</v>
      </c>
      <c r="D17" s="54" t="s">
        <v>571</v>
      </c>
      <c r="E17" s="6" t="s">
        <v>262</v>
      </c>
      <c r="F17" s="19">
        <v>1691488</v>
      </c>
      <c r="G17" s="24">
        <v>7375.73</v>
      </c>
      <c r="H17" s="24">
        <v>2.85</v>
      </c>
      <c r="I17" s="31"/>
      <c r="J17" s="31"/>
      <c r="K17" s="35"/>
    </row>
    <row r="18" spans="2:11" x14ac:dyDescent="0.35">
      <c r="B18" s="8" t="s">
        <v>2136</v>
      </c>
      <c r="C18" s="57" t="s">
        <v>2137</v>
      </c>
      <c r="D18" s="54" t="s">
        <v>2138</v>
      </c>
      <c r="E18" s="6" t="s">
        <v>119</v>
      </c>
      <c r="F18" s="19">
        <v>2131658</v>
      </c>
      <c r="G18" s="24">
        <v>7230.58</v>
      </c>
      <c r="H18" s="24">
        <v>2.8</v>
      </c>
      <c r="I18" s="31"/>
      <c r="J18" s="31"/>
      <c r="K18" s="35"/>
    </row>
    <row r="19" spans="2:11" x14ac:dyDescent="0.35">
      <c r="B19" s="8" t="s">
        <v>1015</v>
      </c>
      <c r="C19" s="57" t="s">
        <v>1016</v>
      </c>
      <c r="D19" s="54" t="s">
        <v>1017</v>
      </c>
      <c r="E19" s="6" t="s">
        <v>123</v>
      </c>
      <c r="F19" s="19">
        <v>98780</v>
      </c>
      <c r="G19" s="24">
        <v>6907.34</v>
      </c>
      <c r="H19" s="24">
        <v>2.67</v>
      </c>
      <c r="I19" s="31"/>
      <c r="J19" s="31"/>
      <c r="K19" s="35"/>
    </row>
    <row r="20" spans="2:11" x14ac:dyDescent="0.35">
      <c r="B20" s="8" t="s">
        <v>2128</v>
      </c>
      <c r="C20" s="57" t="s">
        <v>1208</v>
      </c>
      <c r="D20" s="54" t="s">
        <v>2129</v>
      </c>
      <c r="E20" s="6" t="s">
        <v>82</v>
      </c>
      <c r="F20" s="19">
        <v>1836085</v>
      </c>
      <c r="G20" s="24">
        <v>6688.86</v>
      </c>
      <c r="H20" s="24">
        <v>2.59</v>
      </c>
      <c r="I20" s="31"/>
      <c r="J20" s="31"/>
      <c r="K20" s="35"/>
    </row>
    <row r="21" spans="2:11" x14ac:dyDescent="0.35">
      <c r="B21" s="8" t="s">
        <v>105</v>
      </c>
      <c r="C21" s="57" t="s">
        <v>106</v>
      </c>
      <c r="D21" s="54" t="s">
        <v>107</v>
      </c>
      <c r="E21" s="6" t="s">
        <v>67</v>
      </c>
      <c r="F21" s="19">
        <v>296169</v>
      </c>
      <c r="G21" s="24">
        <v>6591.24</v>
      </c>
      <c r="H21" s="24">
        <v>2.5499999999999998</v>
      </c>
      <c r="I21" s="31"/>
      <c r="J21" s="31"/>
      <c r="K21" s="35"/>
    </row>
    <row r="22" spans="2:11" x14ac:dyDescent="0.35">
      <c r="B22" s="8" t="s">
        <v>536</v>
      </c>
      <c r="C22" s="57" t="s">
        <v>537</v>
      </c>
      <c r="D22" s="54" t="s">
        <v>538</v>
      </c>
      <c r="E22" s="6" t="s">
        <v>123</v>
      </c>
      <c r="F22" s="19">
        <v>186778</v>
      </c>
      <c r="G22" s="24">
        <v>6357.83</v>
      </c>
      <c r="H22" s="24">
        <v>2.46</v>
      </c>
      <c r="I22" s="31"/>
      <c r="J22" s="31"/>
      <c r="K22" s="35"/>
    </row>
    <row r="23" spans="2:11" x14ac:dyDescent="0.35">
      <c r="B23" s="8" t="s">
        <v>2764</v>
      </c>
      <c r="C23" s="57" t="s">
        <v>2765</v>
      </c>
      <c r="D23" s="54" t="s">
        <v>2766</v>
      </c>
      <c r="E23" s="6" t="s">
        <v>82</v>
      </c>
      <c r="F23" s="19">
        <v>54595</v>
      </c>
      <c r="G23" s="24">
        <v>6319.02</v>
      </c>
      <c r="H23" s="24">
        <v>2.44</v>
      </c>
      <c r="I23" s="31"/>
      <c r="J23" s="31"/>
      <c r="K23" s="35"/>
    </row>
    <row r="24" spans="2:11" x14ac:dyDescent="0.35">
      <c r="B24" s="8" t="s">
        <v>2051</v>
      </c>
      <c r="C24" s="57" t="s">
        <v>637</v>
      </c>
      <c r="D24" s="54" t="s">
        <v>2052</v>
      </c>
      <c r="E24" s="6" t="s">
        <v>82</v>
      </c>
      <c r="F24" s="19">
        <v>1575062</v>
      </c>
      <c r="G24" s="24">
        <v>5674.95</v>
      </c>
      <c r="H24" s="24">
        <v>2.19</v>
      </c>
      <c r="I24" s="31"/>
      <c r="J24" s="31"/>
      <c r="K24" s="35"/>
    </row>
    <row r="25" spans="2:11" x14ac:dyDescent="0.35">
      <c r="B25" s="8" t="s">
        <v>87</v>
      </c>
      <c r="C25" s="57" t="s">
        <v>88</v>
      </c>
      <c r="D25" s="54" t="s">
        <v>89</v>
      </c>
      <c r="E25" s="6" t="s">
        <v>50</v>
      </c>
      <c r="F25" s="19">
        <v>116802</v>
      </c>
      <c r="G25" s="24">
        <v>5449.92</v>
      </c>
      <c r="H25" s="24">
        <v>2.11</v>
      </c>
      <c r="I25" s="31"/>
      <c r="J25" s="31"/>
      <c r="K25" s="35"/>
    </row>
    <row r="26" spans="2:11" x14ac:dyDescent="0.35">
      <c r="B26" s="8" t="s">
        <v>963</v>
      </c>
      <c r="C26" s="57" t="s">
        <v>964</v>
      </c>
      <c r="D26" s="54" t="s">
        <v>965</v>
      </c>
      <c r="E26" s="6" t="s">
        <v>75</v>
      </c>
      <c r="F26" s="19">
        <v>4730625</v>
      </c>
      <c r="G26" s="24">
        <v>5368.79</v>
      </c>
      <c r="H26" s="24">
        <v>2.08</v>
      </c>
      <c r="I26" s="31"/>
      <c r="J26" s="31"/>
      <c r="K26" s="35"/>
    </row>
    <row r="27" spans="2:11" x14ac:dyDescent="0.35">
      <c r="B27" s="8" t="s">
        <v>402</v>
      </c>
      <c r="C27" s="57" t="s">
        <v>403</v>
      </c>
      <c r="D27" s="54" t="s">
        <v>404</v>
      </c>
      <c r="E27" s="6" t="s">
        <v>341</v>
      </c>
      <c r="F27" s="19">
        <v>3410253</v>
      </c>
      <c r="G27" s="24">
        <v>5321.36</v>
      </c>
      <c r="H27" s="24">
        <v>2.06</v>
      </c>
      <c r="I27" s="31"/>
      <c r="J27" s="31"/>
      <c r="K27" s="35"/>
    </row>
    <row r="28" spans="2:11" x14ac:dyDescent="0.35">
      <c r="B28" s="8" t="s">
        <v>2152</v>
      </c>
      <c r="C28" s="57" t="s">
        <v>2153</v>
      </c>
      <c r="D28" s="54" t="s">
        <v>2154</v>
      </c>
      <c r="E28" s="6" t="s">
        <v>306</v>
      </c>
      <c r="F28" s="19">
        <v>194133</v>
      </c>
      <c r="G28" s="24">
        <v>5159.8599999999997</v>
      </c>
      <c r="H28" s="24">
        <v>2</v>
      </c>
      <c r="I28" s="31"/>
      <c r="J28" s="31"/>
      <c r="K28" s="35"/>
    </row>
    <row r="29" spans="2:11" x14ac:dyDescent="0.35">
      <c r="B29" s="8" t="s">
        <v>2147</v>
      </c>
      <c r="C29" s="57" t="s">
        <v>2148</v>
      </c>
      <c r="D29" s="54" t="s">
        <v>2149</v>
      </c>
      <c r="E29" s="6" t="s">
        <v>139</v>
      </c>
      <c r="F29" s="19">
        <v>111502</v>
      </c>
      <c r="G29" s="24">
        <v>5155.29</v>
      </c>
      <c r="H29" s="24">
        <v>1.99</v>
      </c>
      <c r="I29" s="31"/>
      <c r="J29" s="31"/>
      <c r="K29" s="35"/>
    </row>
    <row r="30" spans="2:11" x14ac:dyDescent="0.35">
      <c r="B30" s="8" t="s">
        <v>2120</v>
      </c>
      <c r="C30" s="57" t="s">
        <v>2121</v>
      </c>
      <c r="D30" s="54" t="s">
        <v>2122</v>
      </c>
      <c r="E30" s="6" t="s">
        <v>157</v>
      </c>
      <c r="F30" s="19">
        <v>809161</v>
      </c>
      <c r="G30" s="24">
        <v>5142.62</v>
      </c>
      <c r="H30" s="24">
        <v>1.99</v>
      </c>
      <c r="I30" s="31"/>
      <c r="J30" s="31"/>
      <c r="K30" s="35"/>
    </row>
    <row r="31" spans="2:11" x14ac:dyDescent="0.35">
      <c r="B31" s="8" t="s">
        <v>549</v>
      </c>
      <c r="C31" s="57" t="s">
        <v>550</v>
      </c>
      <c r="D31" s="54" t="s">
        <v>551</v>
      </c>
      <c r="E31" s="6" t="s">
        <v>86</v>
      </c>
      <c r="F31" s="19">
        <v>301651</v>
      </c>
      <c r="G31" s="24">
        <v>5100.7700000000004</v>
      </c>
      <c r="H31" s="24">
        <v>1.97</v>
      </c>
      <c r="I31" s="31"/>
      <c r="J31" s="31"/>
      <c r="K31" s="35"/>
    </row>
    <row r="32" spans="2:11" x14ac:dyDescent="0.35">
      <c r="B32" s="8" t="s">
        <v>788</v>
      </c>
      <c r="C32" s="57" t="s">
        <v>789</v>
      </c>
      <c r="D32" s="54" t="s">
        <v>790</v>
      </c>
      <c r="E32" s="6" t="s">
        <v>262</v>
      </c>
      <c r="F32" s="19">
        <v>372415</v>
      </c>
      <c r="G32" s="24">
        <v>4783.4799999999996</v>
      </c>
      <c r="H32" s="24">
        <v>1.85</v>
      </c>
      <c r="I32" s="31"/>
      <c r="J32" s="31"/>
      <c r="K32" s="35"/>
    </row>
    <row r="33" spans="2:11" x14ac:dyDescent="0.35">
      <c r="B33" s="8" t="s">
        <v>266</v>
      </c>
      <c r="C33" s="57" t="s">
        <v>267</v>
      </c>
      <c r="D33" s="54" t="s">
        <v>268</v>
      </c>
      <c r="E33" s="6" t="s">
        <v>164</v>
      </c>
      <c r="F33" s="19">
        <v>475240</v>
      </c>
      <c r="G33" s="24">
        <v>4776.87</v>
      </c>
      <c r="H33" s="24">
        <v>1.85</v>
      </c>
      <c r="I33" s="31"/>
      <c r="J33" s="31"/>
      <c r="K33" s="35"/>
    </row>
    <row r="34" spans="2:11" x14ac:dyDescent="0.35">
      <c r="B34" s="8" t="s">
        <v>2767</v>
      </c>
      <c r="C34" s="57" t="s">
        <v>2768</v>
      </c>
      <c r="D34" s="54" t="s">
        <v>2769</v>
      </c>
      <c r="E34" s="6" t="s">
        <v>119</v>
      </c>
      <c r="F34" s="19">
        <v>992596</v>
      </c>
      <c r="G34" s="24">
        <v>4754.04</v>
      </c>
      <c r="H34" s="24">
        <v>1.84</v>
      </c>
      <c r="I34" s="31"/>
      <c r="J34" s="31"/>
      <c r="K34" s="35"/>
    </row>
    <row r="35" spans="2:11" x14ac:dyDescent="0.35">
      <c r="B35" s="8" t="s">
        <v>2142</v>
      </c>
      <c r="C35" s="57" t="s">
        <v>1391</v>
      </c>
      <c r="D35" s="54" t="s">
        <v>2143</v>
      </c>
      <c r="E35" s="6" t="s">
        <v>43</v>
      </c>
      <c r="F35" s="19">
        <v>2352276</v>
      </c>
      <c r="G35" s="24">
        <v>4635.63</v>
      </c>
      <c r="H35" s="24">
        <v>1.79</v>
      </c>
      <c r="I35" s="31"/>
      <c r="J35" s="31"/>
      <c r="K35" s="35"/>
    </row>
    <row r="36" spans="2:11" x14ac:dyDescent="0.35">
      <c r="B36" s="8" t="s">
        <v>209</v>
      </c>
      <c r="C36" s="57" t="s">
        <v>210</v>
      </c>
      <c r="D36" s="54" t="s">
        <v>211</v>
      </c>
      <c r="E36" s="6" t="s">
        <v>71</v>
      </c>
      <c r="F36" s="19">
        <v>16979</v>
      </c>
      <c r="G36" s="24">
        <v>4632.55</v>
      </c>
      <c r="H36" s="24">
        <v>1.79</v>
      </c>
      <c r="I36" s="31"/>
      <c r="J36" s="31"/>
      <c r="K36" s="35"/>
    </row>
    <row r="37" spans="2:11" x14ac:dyDescent="0.35">
      <c r="B37" s="8" t="s">
        <v>2155</v>
      </c>
      <c r="C37" s="57" t="s">
        <v>2156</v>
      </c>
      <c r="D37" s="54" t="s">
        <v>2157</v>
      </c>
      <c r="E37" s="6" t="s">
        <v>150</v>
      </c>
      <c r="F37" s="19">
        <v>319209</v>
      </c>
      <c r="G37" s="24">
        <v>4538.51</v>
      </c>
      <c r="H37" s="24">
        <v>1.76</v>
      </c>
      <c r="I37" s="31"/>
      <c r="J37" s="31"/>
      <c r="K37" s="35"/>
    </row>
    <row r="38" spans="2:11" x14ac:dyDescent="0.35">
      <c r="B38" s="8" t="s">
        <v>510</v>
      </c>
      <c r="C38" s="57" t="s">
        <v>511</v>
      </c>
      <c r="D38" s="54" t="s">
        <v>512</v>
      </c>
      <c r="E38" s="6" t="s">
        <v>131</v>
      </c>
      <c r="F38" s="19">
        <v>3722412</v>
      </c>
      <c r="G38" s="24">
        <v>4414.41</v>
      </c>
      <c r="H38" s="24">
        <v>1.71</v>
      </c>
      <c r="I38" s="31"/>
      <c r="J38" s="31"/>
      <c r="K38" s="35"/>
    </row>
    <row r="39" spans="2:11" x14ac:dyDescent="0.35">
      <c r="B39" s="8" t="s">
        <v>231</v>
      </c>
      <c r="C39" s="57" t="s">
        <v>232</v>
      </c>
      <c r="D39" s="54" t="s">
        <v>233</v>
      </c>
      <c r="E39" s="6" t="s">
        <v>200</v>
      </c>
      <c r="F39" s="19">
        <v>479119</v>
      </c>
      <c r="G39" s="24">
        <v>4101.9799999999996</v>
      </c>
      <c r="H39" s="24">
        <v>1.59</v>
      </c>
      <c r="I39" s="31"/>
      <c r="J39" s="31"/>
      <c r="K39" s="35"/>
    </row>
    <row r="40" spans="2:11" x14ac:dyDescent="0.35">
      <c r="B40" s="8" t="s">
        <v>2770</v>
      </c>
      <c r="C40" s="57" t="s">
        <v>2771</v>
      </c>
      <c r="D40" s="54" t="s">
        <v>2772</v>
      </c>
      <c r="E40" s="6" t="s">
        <v>157</v>
      </c>
      <c r="F40" s="19">
        <v>351558</v>
      </c>
      <c r="G40" s="24">
        <v>3975.77</v>
      </c>
      <c r="H40" s="24">
        <v>1.54</v>
      </c>
      <c r="I40" s="31"/>
      <c r="J40" s="31"/>
      <c r="K40" s="35"/>
    </row>
    <row r="41" spans="2:11" x14ac:dyDescent="0.35">
      <c r="B41" s="8" t="s">
        <v>2011</v>
      </c>
      <c r="C41" s="57" t="s">
        <v>2012</v>
      </c>
      <c r="D41" s="54" t="s">
        <v>2013</v>
      </c>
      <c r="E41" s="6" t="s">
        <v>71</v>
      </c>
      <c r="F41" s="19">
        <v>847375</v>
      </c>
      <c r="G41" s="24">
        <v>3939.87</v>
      </c>
      <c r="H41" s="24">
        <v>1.52</v>
      </c>
      <c r="I41" s="31"/>
      <c r="J41" s="31"/>
      <c r="K41" s="35"/>
    </row>
    <row r="42" spans="2:11" x14ac:dyDescent="0.35">
      <c r="B42" s="8" t="s">
        <v>427</v>
      </c>
      <c r="C42" s="57" t="s">
        <v>428</v>
      </c>
      <c r="D42" s="54" t="s">
        <v>429</v>
      </c>
      <c r="E42" s="6" t="s">
        <v>43</v>
      </c>
      <c r="F42" s="19">
        <v>4347846</v>
      </c>
      <c r="G42" s="24">
        <v>3799.58</v>
      </c>
      <c r="H42" s="24">
        <v>1.47</v>
      </c>
      <c r="I42" s="31"/>
      <c r="J42" s="31"/>
      <c r="K42" s="35"/>
    </row>
    <row r="43" spans="2:11" x14ac:dyDescent="0.35">
      <c r="B43" s="8" t="s">
        <v>942</v>
      </c>
      <c r="C43" s="57" t="s">
        <v>943</v>
      </c>
      <c r="D43" s="54" t="s">
        <v>944</v>
      </c>
      <c r="E43" s="6" t="s">
        <v>164</v>
      </c>
      <c r="F43" s="19">
        <v>745617</v>
      </c>
      <c r="G43" s="24">
        <v>3678.13</v>
      </c>
      <c r="H43" s="24">
        <v>1.42</v>
      </c>
      <c r="I43" s="31"/>
      <c r="J43" s="31"/>
      <c r="K43" s="35"/>
    </row>
    <row r="44" spans="2:11" x14ac:dyDescent="0.35">
      <c r="B44" s="8" t="s">
        <v>907</v>
      </c>
      <c r="C44" s="57" t="s">
        <v>908</v>
      </c>
      <c r="D44" s="54" t="s">
        <v>909</v>
      </c>
      <c r="E44" s="6" t="s">
        <v>96</v>
      </c>
      <c r="F44" s="19">
        <v>118574</v>
      </c>
      <c r="G44" s="24">
        <v>3495.68</v>
      </c>
      <c r="H44" s="24">
        <v>1.35</v>
      </c>
      <c r="I44" s="31"/>
      <c r="J44" s="31"/>
      <c r="K44" s="35"/>
    </row>
    <row r="45" spans="2:11" x14ac:dyDescent="0.35">
      <c r="B45" s="8" t="s">
        <v>2150</v>
      </c>
      <c r="C45" s="57" t="s">
        <v>1195</v>
      </c>
      <c r="D45" s="54" t="s">
        <v>2151</v>
      </c>
      <c r="E45" s="6" t="s">
        <v>43</v>
      </c>
      <c r="F45" s="19">
        <v>4251242</v>
      </c>
      <c r="G45" s="24">
        <v>3439.25</v>
      </c>
      <c r="H45" s="24">
        <v>1.33</v>
      </c>
      <c r="I45" s="31"/>
      <c r="J45" s="31"/>
      <c r="K45" s="35"/>
    </row>
    <row r="46" spans="2:11" x14ac:dyDescent="0.35">
      <c r="B46" s="8" t="s">
        <v>136</v>
      </c>
      <c r="C46" s="57" t="s">
        <v>137</v>
      </c>
      <c r="D46" s="54" t="s">
        <v>138</v>
      </c>
      <c r="E46" s="6" t="s">
        <v>139</v>
      </c>
      <c r="F46" s="19">
        <v>66128</v>
      </c>
      <c r="G46" s="24">
        <v>3263.68</v>
      </c>
      <c r="H46" s="24">
        <v>1.26</v>
      </c>
      <c r="I46" s="31"/>
      <c r="J46" s="31"/>
      <c r="K46" s="35"/>
    </row>
    <row r="47" spans="2:11" x14ac:dyDescent="0.35">
      <c r="B47" s="8" t="s">
        <v>2170</v>
      </c>
      <c r="C47" s="57" t="s">
        <v>2171</v>
      </c>
      <c r="D47" s="54" t="s">
        <v>2172</v>
      </c>
      <c r="E47" s="6" t="s">
        <v>119</v>
      </c>
      <c r="F47" s="19">
        <v>673844</v>
      </c>
      <c r="G47" s="24">
        <v>3127.31</v>
      </c>
      <c r="H47" s="24">
        <v>1.21</v>
      </c>
      <c r="I47" s="31"/>
      <c r="J47" s="31"/>
      <c r="K47" s="35"/>
    </row>
    <row r="48" spans="2:11" x14ac:dyDescent="0.35">
      <c r="B48" s="8" t="s">
        <v>2182</v>
      </c>
      <c r="C48" s="57" t="s">
        <v>2183</v>
      </c>
      <c r="D48" s="54" t="s">
        <v>2184</v>
      </c>
      <c r="E48" s="6" t="s">
        <v>119</v>
      </c>
      <c r="F48" s="19">
        <v>386524</v>
      </c>
      <c r="G48" s="24">
        <v>2993.24</v>
      </c>
      <c r="H48" s="24">
        <v>1.1599999999999999</v>
      </c>
      <c r="I48" s="31"/>
      <c r="J48" s="31"/>
      <c r="K48" s="35"/>
    </row>
    <row r="49" spans="2:11" x14ac:dyDescent="0.35">
      <c r="B49" s="8" t="s">
        <v>2239</v>
      </c>
      <c r="C49" s="57" t="s">
        <v>2240</v>
      </c>
      <c r="D49" s="54" t="s">
        <v>2241</v>
      </c>
      <c r="E49" s="6" t="s">
        <v>119</v>
      </c>
      <c r="F49" s="19">
        <v>456430</v>
      </c>
      <c r="G49" s="24">
        <v>2970.9</v>
      </c>
      <c r="H49" s="24">
        <v>1.1499999999999999</v>
      </c>
      <c r="I49" s="31"/>
      <c r="J49" s="31"/>
      <c r="K49" s="35"/>
    </row>
    <row r="50" spans="2:11" x14ac:dyDescent="0.35">
      <c r="B50" s="8" t="s">
        <v>982</v>
      </c>
      <c r="C50" s="57" t="s">
        <v>983</v>
      </c>
      <c r="D50" s="54" t="s">
        <v>984</v>
      </c>
      <c r="E50" s="6" t="s">
        <v>119</v>
      </c>
      <c r="F50" s="19">
        <v>3990651</v>
      </c>
      <c r="G50" s="24">
        <v>2909.18</v>
      </c>
      <c r="H50" s="24">
        <v>1.1299999999999999</v>
      </c>
      <c r="I50" s="31"/>
      <c r="J50" s="31"/>
      <c r="K50" s="35"/>
    </row>
    <row r="51" spans="2:11" x14ac:dyDescent="0.35">
      <c r="B51" s="8" t="s">
        <v>2188</v>
      </c>
      <c r="C51" s="57" t="s">
        <v>2189</v>
      </c>
      <c r="D51" s="54" t="s">
        <v>2190</v>
      </c>
      <c r="E51" s="6" t="s">
        <v>139</v>
      </c>
      <c r="F51" s="19">
        <v>1620827</v>
      </c>
      <c r="G51" s="24">
        <v>2904.04</v>
      </c>
      <c r="H51" s="24">
        <v>1.1200000000000001</v>
      </c>
      <c r="I51" s="31"/>
      <c r="J51" s="31"/>
      <c r="K51" s="35"/>
    </row>
    <row r="52" spans="2:11" x14ac:dyDescent="0.35">
      <c r="B52" s="8" t="s">
        <v>2222</v>
      </c>
      <c r="C52" s="57" t="s">
        <v>576</v>
      </c>
      <c r="D52" s="54" t="s">
        <v>2223</v>
      </c>
      <c r="E52" s="6" t="s">
        <v>131</v>
      </c>
      <c r="F52" s="19">
        <v>10935</v>
      </c>
      <c r="G52" s="24">
        <v>2902.59</v>
      </c>
      <c r="H52" s="24">
        <v>1.1200000000000001</v>
      </c>
      <c r="I52" s="31"/>
      <c r="J52" s="31"/>
      <c r="K52" s="35"/>
    </row>
    <row r="53" spans="2:11" x14ac:dyDescent="0.35">
      <c r="B53" s="8" t="s">
        <v>2256</v>
      </c>
      <c r="C53" s="57" t="s">
        <v>2257</v>
      </c>
      <c r="D53" s="54" t="s">
        <v>2258</v>
      </c>
      <c r="E53" s="6" t="s">
        <v>96</v>
      </c>
      <c r="F53" s="19">
        <v>315607</v>
      </c>
      <c r="G53" s="24">
        <v>2766.61</v>
      </c>
      <c r="H53" s="24">
        <v>1.07</v>
      </c>
      <c r="I53" s="31"/>
      <c r="J53" s="31"/>
      <c r="K53" s="35"/>
    </row>
    <row r="54" spans="2:11" x14ac:dyDescent="0.35">
      <c r="B54" s="8" t="s">
        <v>1076</v>
      </c>
      <c r="C54" s="57" t="s">
        <v>1408</v>
      </c>
      <c r="D54" s="54" t="s">
        <v>2307</v>
      </c>
      <c r="E54" s="6" t="s">
        <v>43</v>
      </c>
      <c r="F54" s="19">
        <v>2436522</v>
      </c>
      <c r="G54" s="24">
        <v>2731.34</v>
      </c>
      <c r="H54" s="24">
        <v>1.06</v>
      </c>
      <c r="I54" s="31"/>
      <c r="J54" s="31"/>
      <c r="K54" s="35"/>
    </row>
    <row r="55" spans="2:11" x14ac:dyDescent="0.35">
      <c r="B55" s="8" t="s">
        <v>409</v>
      </c>
      <c r="C55" s="57" t="s">
        <v>410</v>
      </c>
      <c r="D55" s="54" t="s">
        <v>411</v>
      </c>
      <c r="E55" s="6" t="s">
        <v>86</v>
      </c>
      <c r="F55" s="19">
        <v>492422</v>
      </c>
      <c r="G55" s="24">
        <v>2716.2</v>
      </c>
      <c r="H55" s="24">
        <v>1.05</v>
      </c>
      <c r="I55" s="31"/>
      <c r="J55" s="31"/>
      <c r="K55" s="35"/>
    </row>
    <row r="56" spans="2:11" x14ac:dyDescent="0.35">
      <c r="B56" s="8" t="s">
        <v>2179</v>
      </c>
      <c r="C56" s="57" t="s">
        <v>2180</v>
      </c>
      <c r="D56" s="54" t="s">
        <v>2181</v>
      </c>
      <c r="E56" s="6" t="s">
        <v>127</v>
      </c>
      <c r="F56" s="19">
        <v>380376</v>
      </c>
      <c r="G56" s="24">
        <v>2552.13</v>
      </c>
      <c r="H56" s="24">
        <v>0.99</v>
      </c>
      <c r="I56" s="31"/>
      <c r="J56" s="31"/>
      <c r="K56" s="35"/>
    </row>
    <row r="57" spans="2:11" x14ac:dyDescent="0.35">
      <c r="B57" s="8" t="s">
        <v>2773</v>
      </c>
      <c r="C57" s="57" t="s">
        <v>687</v>
      </c>
      <c r="D57" s="54" t="s">
        <v>2774</v>
      </c>
      <c r="E57" s="6" t="s">
        <v>82</v>
      </c>
      <c r="F57" s="19">
        <v>2253369</v>
      </c>
      <c r="G57" s="24">
        <v>2533.2399999999998</v>
      </c>
      <c r="H57" s="24">
        <v>0.98</v>
      </c>
      <c r="I57" s="31"/>
      <c r="J57" s="31"/>
      <c r="K57" s="35"/>
    </row>
    <row r="58" spans="2:11" x14ac:dyDescent="0.35">
      <c r="B58" s="8" t="s">
        <v>440</v>
      </c>
      <c r="C58" s="57" t="s">
        <v>441</v>
      </c>
      <c r="D58" s="54" t="s">
        <v>442</v>
      </c>
      <c r="E58" s="6" t="s">
        <v>86</v>
      </c>
      <c r="F58" s="19">
        <v>279925</v>
      </c>
      <c r="G58" s="24">
        <v>2072.84</v>
      </c>
      <c r="H58" s="24">
        <v>0.8</v>
      </c>
      <c r="I58" s="31"/>
      <c r="J58" s="31"/>
      <c r="K58" s="35"/>
    </row>
    <row r="59" spans="2:11" x14ac:dyDescent="0.35">
      <c r="B59" s="8" t="s">
        <v>2775</v>
      </c>
      <c r="C59" s="57" t="s">
        <v>2776</v>
      </c>
      <c r="D59" s="54" t="s">
        <v>2777</v>
      </c>
      <c r="E59" s="6" t="s">
        <v>341</v>
      </c>
      <c r="F59" s="19">
        <v>349657</v>
      </c>
      <c r="G59" s="24">
        <v>1948.11</v>
      </c>
      <c r="H59" s="24">
        <v>0.75</v>
      </c>
      <c r="I59" s="31"/>
      <c r="J59" s="31"/>
      <c r="K59" s="35"/>
    </row>
    <row r="60" spans="2:11" x14ac:dyDescent="0.35">
      <c r="C60" s="58" t="s">
        <v>175</v>
      </c>
      <c r="D60" s="54"/>
      <c r="E60" s="6"/>
      <c r="F60" s="19"/>
      <c r="G60" s="25">
        <v>258373.73</v>
      </c>
      <c r="H60" s="25">
        <v>99.94</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266.91000000000003</v>
      </c>
      <c r="H102" s="24">
        <v>0.1</v>
      </c>
      <c r="I102" s="31"/>
      <c r="J102" s="31"/>
      <c r="K102" s="35"/>
    </row>
    <row r="103" spans="1:54" x14ac:dyDescent="0.35">
      <c r="C103" s="58" t="s">
        <v>175</v>
      </c>
      <c r="D103" s="54"/>
      <c r="E103" s="6"/>
      <c r="F103" s="19"/>
      <c r="G103" s="25">
        <v>266.91000000000003</v>
      </c>
      <c r="H103" s="25">
        <v>0.1</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-58.73</v>
      </c>
      <c r="H107" s="24">
        <v>-0.04</v>
      </c>
      <c r="I107" s="31"/>
      <c r="J107" s="31"/>
      <c r="K107" s="35"/>
    </row>
    <row r="108" spans="1:54" x14ac:dyDescent="0.35">
      <c r="C108" s="58" t="s">
        <v>175</v>
      </c>
      <c r="D108" s="54"/>
      <c r="E108" s="6"/>
      <c r="F108" s="19"/>
      <c r="G108" s="25">
        <v>-58.73</v>
      </c>
      <c r="H108" s="25">
        <v>-0.04</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258581.91</v>
      </c>
      <c r="H110" s="26">
        <v>99.999999999999986</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5049</v>
      </c>
    </row>
  </sheetData>
  <mergeCells count="1">
    <mergeCell ref="C117:K117"/>
  </mergeCells>
  <hyperlinks>
    <hyperlink ref="J2" location="'Index'!A1" display="'Index'!A1" xr:uid="{C3EB44FF-27C2-4AFB-BEBB-A3F3FF6A08EF}"/>
  </hyperlinks>
  <pageMargins left="0.7" right="0.7" top="0.75" bottom="0.75" header="0.3" footer="0.3"/>
  <pageSetup orientation="portrait" horizontalDpi="4294967293"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511C9-EB6B-4E1B-B379-5BE4788F0E42}">
  <sheetPr codeName="Sheet141"/>
  <dimension ref="A1:IV83"/>
  <sheetViews>
    <sheetView showGridLines="0" zoomScale="90" zoomScaleNormal="90" workbookViewId="0">
      <pane ySplit="6" topLeftCell="A6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2778</v>
      </c>
      <c r="J2" s="38" t="s">
        <v>4693</v>
      </c>
    </row>
    <row r="3" spans="1:54" ht="16" x14ac:dyDescent="0.4">
      <c r="C3" s="1" t="s">
        <v>28</v>
      </c>
      <c r="D3" s="21" t="s">
        <v>2779</v>
      </c>
      <c r="F3" s="79" t="s">
        <v>4954</v>
      </c>
      <c r="G3" s="13" t="s">
        <v>4617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6517705</v>
      </c>
      <c r="G10" s="24">
        <v>112912.72</v>
      </c>
      <c r="H10" s="24">
        <v>28.9</v>
      </c>
      <c r="I10" s="31"/>
      <c r="J10" s="31"/>
      <c r="K10" s="35"/>
    </row>
    <row r="11" spans="1:54" x14ac:dyDescent="0.35">
      <c r="B11" s="8" t="s">
        <v>44</v>
      </c>
      <c r="C11" s="57" t="s">
        <v>45</v>
      </c>
      <c r="D11" s="54" t="s">
        <v>46</v>
      </c>
      <c r="E11" s="6" t="s">
        <v>43</v>
      </c>
      <c r="F11" s="19">
        <v>8013665</v>
      </c>
      <c r="G11" s="24">
        <v>96492.54</v>
      </c>
      <c r="H11" s="24">
        <v>24.69</v>
      </c>
      <c r="I11" s="31"/>
      <c r="J11" s="31"/>
      <c r="K11" s="35"/>
    </row>
    <row r="12" spans="1:54" x14ac:dyDescent="0.35">
      <c r="B12" s="8" t="s">
        <v>58</v>
      </c>
      <c r="C12" s="57" t="s">
        <v>59</v>
      </c>
      <c r="D12" s="54" t="s">
        <v>60</v>
      </c>
      <c r="E12" s="6" t="s">
        <v>43</v>
      </c>
      <c r="F12" s="19">
        <v>2025865</v>
      </c>
      <c r="G12" s="24">
        <v>38551.199999999997</v>
      </c>
      <c r="H12" s="24">
        <v>9.8699999999999992</v>
      </c>
      <c r="I12" s="31"/>
      <c r="J12" s="31"/>
      <c r="K12" s="35"/>
    </row>
    <row r="13" spans="1:54" x14ac:dyDescent="0.35">
      <c r="B13" s="8" t="s">
        <v>51</v>
      </c>
      <c r="C13" s="57" t="s">
        <v>52</v>
      </c>
      <c r="D13" s="54" t="s">
        <v>53</v>
      </c>
      <c r="E13" s="6" t="s">
        <v>43</v>
      </c>
      <c r="F13" s="19">
        <v>3297981</v>
      </c>
      <c r="G13" s="24">
        <v>33492.65</v>
      </c>
      <c r="H13" s="24">
        <v>8.57</v>
      </c>
      <c r="I13" s="31"/>
      <c r="J13" s="31"/>
      <c r="K13" s="35"/>
    </row>
    <row r="14" spans="1:54" x14ac:dyDescent="0.35">
      <c r="B14" s="8" t="s">
        <v>76</v>
      </c>
      <c r="C14" s="57" t="s">
        <v>77</v>
      </c>
      <c r="D14" s="54" t="s">
        <v>78</v>
      </c>
      <c r="E14" s="6" t="s">
        <v>43</v>
      </c>
      <c r="F14" s="19">
        <v>4370654</v>
      </c>
      <c r="G14" s="24">
        <v>30105.06</v>
      </c>
      <c r="H14" s="24">
        <v>7.7</v>
      </c>
      <c r="I14" s="31"/>
      <c r="J14" s="31"/>
      <c r="K14" s="35"/>
    </row>
    <row r="15" spans="1:54" x14ac:dyDescent="0.35">
      <c r="B15" s="8" t="s">
        <v>948</v>
      </c>
      <c r="C15" s="57" t="s">
        <v>949</v>
      </c>
      <c r="D15" s="54" t="s">
        <v>950</v>
      </c>
      <c r="E15" s="6" t="s">
        <v>43</v>
      </c>
      <c r="F15" s="19">
        <v>1932161</v>
      </c>
      <c r="G15" s="24">
        <v>19130.330000000002</v>
      </c>
      <c r="H15" s="24">
        <v>4.9000000000000004</v>
      </c>
      <c r="I15" s="31"/>
      <c r="J15" s="31"/>
      <c r="K15" s="35"/>
    </row>
    <row r="16" spans="1:54" x14ac:dyDescent="0.35">
      <c r="B16" s="8" t="s">
        <v>1959</v>
      </c>
      <c r="C16" s="57" t="s">
        <v>1666</v>
      </c>
      <c r="D16" s="54" t="s">
        <v>1960</v>
      </c>
      <c r="E16" s="6" t="s">
        <v>43</v>
      </c>
      <c r="F16" s="19">
        <v>7157823</v>
      </c>
      <c r="G16" s="24">
        <v>12713.73</v>
      </c>
      <c r="H16" s="24">
        <v>3.25</v>
      </c>
      <c r="I16" s="31"/>
      <c r="J16" s="31"/>
      <c r="K16" s="35"/>
    </row>
    <row r="17" spans="2:11" x14ac:dyDescent="0.35">
      <c r="B17" s="8" t="s">
        <v>2142</v>
      </c>
      <c r="C17" s="57" t="s">
        <v>1391</v>
      </c>
      <c r="D17" s="54" t="s">
        <v>2143</v>
      </c>
      <c r="E17" s="6" t="s">
        <v>43</v>
      </c>
      <c r="F17" s="19">
        <v>5448971</v>
      </c>
      <c r="G17" s="24">
        <v>10738.29</v>
      </c>
      <c r="H17" s="24">
        <v>2.75</v>
      </c>
      <c r="I17" s="31"/>
      <c r="J17" s="31"/>
      <c r="K17" s="35"/>
    </row>
    <row r="18" spans="2:11" x14ac:dyDescent="0.35">
      <c r="B18" s="8" t="s">
        <v>2139</v>
      </c>
      <c r="C18" s="57" t="s">
        <v>2140</v>
      </c>
      <c r="D18" s="54" t="s">
        <v>2141</v>
      </c>
      <c r="E18" s="6" t="s">
        <v>43</v>
      </c>
      <c r="F18" s="19">
        <v>18103819</v>
      </c>
      <c r="G18" s="24">
        <v>10570.82</v>
      </c>
      <c r="H18" s="24">
        <v>2.71</v>
      </c>
      <c r="I18" s="31"/>
      <c r="J18" s="31"/>
      <c r="K18" s="35"/>
    </row>
    <row r="19" spans="2:11" x14ac:dyDescent="0.35">
      <c r="B19" s="8" t="s">
        <v>558</v>
      </c>
      <c r="C19" s="57" t="s">
        <v>559</v>
      </c>
      <c r="D19" s="54" t="s">
        <v>560</v>
      </c>
      <c r="E19" s="6" t="s">
        <v>43</v>
      </c>
      <c r="F19" s="19">
        <v>1638825</v>
      </c>
      <c r="G19" s="24">
        <v>9270.83</v>
      </c>
      <c r="H19" s="24">
        <v>2.37</v>
      </c>
      <c r="I19" s="31"/>
      <c r="J19" s="31"/>
      <c r="K19" s="35"/>
    </row>
    <row r="20" spans="2:11" x14ac:dyDescent="0.35">
      <c r="B20" s="8" t="s">
        <v>427</v>
      </c>
      <c r="C20" s="57" t="s">
        <v>428</v>
      </c>
      <c r="D20" s="54" t="s">
        <v>429</v>
      </c>
      <c r="E20" s="6" t="s">
        <v>43</v>
      </c>
      <c r="F20" s="19">
        <v>10071654</v>
      </c>
      <c r="G20" s="24">
        <v>8801.6200000000008</v>
      </c>
      <c r="H20" s="24">
        <v>2.25</v>
      </c>
      <c r="I20" s="31"/>
      <c r="J20" s="31"/>
      <c r="K20" s="35"/>
    </row>
    <row r="21" spans="2:11" x14ac:dyDescent="0.35">
      <c r="B21" s="8" t="s">
        <v>2150</v>
      </c>
      <c r="C21" s="57" t="s">
        <v>1195</v>
      </c>
      <c r="D21" s="54" t="s">
        <v>2151</v>
      </c>
      <c r="E21" s="6" t="s">
        <v>43</v>
      </c>
      <c r="F21" s="19">
        <v>9847901</v>
      </c>
      <c r="G21" s="24">
        <v>7966.95</v>
      </c>
      <c r="H21" s="24">
        <v>2.04</v>
      </c>
      <c r="I21" s="31"/>
      <c r="J21" s="31"/>
      <c r="K21" s="35"/>
    </row>
    <row r="22" spans="2:11" x14ac:dyDescent="0.35">
      <c r="C22" s="58" t="s">
        <v>175</v>
      </c>
      <c r="D22" s="54"/>
      <c r="E22" s="6"/>
      <c r="F22" s="19"/>
      <c r="G22" s="25">
        <v>390746.74</v>
      </c>
      <c r="H22" s="25">
        <v>100</v>
      </c>
      <c r="I22" s="31"/>
      <c r="J22" s="31"/>
      <c r="K22" s="35"/>
    </row>
    <row r="23" spans="2:11" x14ac:dyDescent="0.35">
      <c r="C23" s="57"/>
      <c r="D23" s="54"/>
      <c r="E23" s="6"/>
      <c r="F23" s="19"/>
      <c r="G23" s="24"/>
      <c r="H23" s="24"/>
      <c r="I23" s="31"/>
      <c r="J23" s="31"/>
      <c r="K23" s="35"/>
    </row>
    <row r="24" spans="2:11" x14ac:dyDescent="0.35">
      <c r="C24" s="58" t="s">
        <v>3</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4</v>
      </c>
      <c r="D26" s="54"/>
      <c r="E26" s="6"/>
      <c r="F26" s="19"/>
      <c r="G26" s="24" t="s">
        <v>2</v>
      </c>
      <c r="H26" s="24" t="s">
        <v>2</v>
      </c>
      <c r="I26" s="31"/>
      <c r="J26" s="31"/>
      <c r="K26" s="35"/>
    </row>
    <row r="27" spans="2:11" x14ac:dyDescent="0.35">
      <c r="C27" s="57"/>
      <c r="D27" s="54"/>
      <c r="E27" s="6"/>
      <c r="F27" s="19"/>
      <c r="G27" s="24"/>
      <c r="H27" s="24"/>
      <c r="I27" s="31"/>
      <c r="J27" s="31"/>
      <c r="K27" s="35"/>
    </row>
    <row r="28" spans="2:11" x14ac:dyDescent="0.35">
      <c r="C28" s="58" t="s">
        <v>5</v>
      </c>
      <c r="D28" s="54"/>
      <c r="E28" s="6"/>
      <c r="F28" s="19"/>
      <c r="G28" s="24"/>
      <c r="H28" s="24"/>
      <c r="I28" s="31"/>
      <c r="J28" s="31"/>
      <c r="K28" s="35"/>
    </row>
    <row r="29" spans="2:11" x14ac:dyDescent="0.35">
      <c r="C29" s="57"/>
      <c r="D29" s="54"/>
      <c r="E29" s="6"/>
      <c r="F29" s="19"/>
      <c r="G29" s="24"/>
      <c r="H29" s="24"/>
      <c r="I29" s="31"/>
      <c r="J29" s="31"/>
      <c r="K29" s="35"/>
    </row>
    <row r="30" spans="2:11" x14ac:dyDescent="0.35">
      <c r="C30" s="58" t="s">
        <v>6</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7</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8</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9</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10</v>
      </c>
      <c r="D38" s="54"/>
      <c r="E38" s="6"/>
      <c r="F38" s="19"/>
      <c r="G38" s="24" t="s">
        <v>2</v>
      </c>
      <c r="H38" s="24" t="s">
        <v>2</v>
      </c>
      <c r="I38" s="31"/>
      <c r="J38" s="31"/>
      <c r="K38" s="35"/>
    </row>
    <row r="39" spans="3:11" x14ac:dyDescent="0.35">
      <c r="C39" s="57"/>
      <c r="D39" s="54"/>
      <c r="E39" s="6"/>
      <c r="F39" s="19"/>
      <c r="G39" s="24"/>
      <c r="H39" s="24"/>
      <c r="I39" s="31"/>
      <c r="J39" s="31"/>
      <c r="K39" s="35"/>
    </row>
    <row r="40" spans="3:11" x14ac:dyDescent="0.35">
      <c r="C40" s="58" t="s">
        <v>11</v>
      </c>
      <c r="D40" s="54"/>
      <c r="E40" s="6"/>
      <c r="F40" s="19"/>
      <c r="G40" s="24"/>
      <c r="H40" s="24"/>
      <c r="I40" s="31"/>
      <c r="J40" s="31"/>
      <c r="K40" s="35"/>
    </row>
    <row r="41" spans="3:11" x14ac:dyDescent="0.35">
      <c r="C41" s="57"/>
      <c r="D41" s="54"/>
      <c r="E41" s="6"/>
      <c r="F41" s="19"/>
      <c r="G41" s="24"/>
      <c r="H41" s="24"/>
      <c r="I41" s="31"/>
      <c r="J41" s="31"/>
      <c r="K41" s="35"/>
    </row>
    <row r="42" spans="3:11" x14ac:dyDescent="0.35">
      <c r="C42" s="58" t="s">
        <v>13</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14</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15</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16</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17</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A52" s="10"/>
      <c r="B52" s="28"/>
      <c r="C52" s="58" t="s">
        <v>18</v>
      </c>
      <c r="D52" s="54"/>
      <c r="E52" s="6"/>
      <c r="F52" s="19"/>
      <c r="G52" s="24"/>
      <c r="H52" s="24"/>
      <c r="I52" s="31"/>
      <c r="J52" s="31"/>
      <c r="K52" s="35"/>
    </row>
    <row r="53" spans="1:11" x14ac:dyDescent="0.35">
      <c r="A53" s="28"/>
      <c r="B53" s="28"/>
      <c r="C53" s="58" t="s">
        <v>19</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20</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21</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22</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24</v>
      </c>
      <c r="D63" s="54"/>
      <c r="E63" s="6"/>
      <c r="F63" s="19"/>
      <c r="G63" s="24"/>
      <c r="H63" s="24"/>
      <c r="I63" s="31"/>
      <c r="J63" s="31"/>
      <c r="K63" s="35"/>
    </row>
    <row r="64" spans="1:11" x14ac:dyDescent="0.35">
      <c r="B64" s="8" t="s">
        <v>190</v>
      </c>
      <c r="C64" s="57" t="s">
        <v>191</v>
      </c>
      <c r="D64" s="54"/>
      <c r="E64" s="6"/>
      <c r="F64" s="19"/>
      <c r="G64" s="24">
        <v>90.93</v>
      </c>
      <c r="H64" s="24">
        <v>0.02</v>
      </c>
      <c r="I64" s="31"/>
      <c r="J64" s="31"/>
      <c r="K64" s="35"/>
    </row>
    <row r="65" spans="1:54" x14ac:dyDescent="0.35">
      <c r="C65" s="58" t="s">
        <v>175</v>
      </c>
      <c r="D65" s="54"/>
      <c r="E65" s="6"/>
      <c r="F65" s="19"/>
      <c r="G65" s="25">
        <v>90.93</v>
      </c>
      <c r="H65" s="25">
        <v>0.02</v>
      </c>
      <c r="I65" s="31"/>
      <c r="J65" s="31"/>
      <c r="K65" s="35"/>
    </row>
    <row r="66" spans="1:54" x14ac:dyDescent="0.35">
      <c r="C66" s="57"/>
      <c r="D66" s="54"/>
      <c r="E66" s="6"/>
      <c r="F66" s="19"/>
      <c r="G66" s="24"/>
      <c r="H66" s="24"/>
      <c r="I66" s="31"/>
      <c r="J66" s="31"/>
      <c r="K66" s="35"/>
    </row>
    <row r="67" spans="1:54" x14ac:dyDescent="0.35">
      <c r="A67" s="10"/>
      <c r="B67" s="28"/>
      <c r="C67" s="58" t="s">
        <v>25</v>
      </c>
      <c r="D67" s="54"/>
      <c r="E67" s="6"/>
      <c r="F67" s="19"/>
      <c r="G67" s="24"/>
      <c r="H67" s="24"/>
      <c r="I67" s="31"/>
      <c r="J67" s="31"/>
      <c r="K67" s="35"/>
    </row>
    <row r="68" spans="1:54" s="2" customFormat="1" ht="13.5" x14ac:dyDescent="0.35">
      <c r="A68" s="28"/>
      <c r="B68" s="28"/>
      <c r="C68" s="57" t="s">
        <v>4926</v>
      </c>
      <c r="D68" s="54"/>
      <c r="E68" s="6"/>
      <c r="F68" s="19"/>
      <c r="G68" s="24" t="s">
        <v>2</v>
      </c>
      <c r="H68" s="24" t="s">
        <v>2</v>
      </c>
      <c r="I68" s="31"/>
      <c r="J68" s="31"/>
      <c r="K68" s="35"/>
      <c r="L68" s="3"/>
      <c r="AI68" s="3"/>
      <c r="AV68" s="3"/>
      <c r="AX68" s="3"/>
      <c r="BB68" s="3"/>
    </row>
    <row r="69" spans="1:54" x14ac:dyDescent="0.35">
      <c r="B69" s="8"/>
      <c r="C69" s="57" t="s">
        <v>192</v>
      </c>
      <c r="D69" s="54"/>
      <c r="E69" s="6"/>
      <c r="F69" s="19"/>
      <c r="G69" s="24">
        <v>-80.75</v>
      </c>
      <c r="H69" s="24">
        <v>-0.02</v>
      </c>
      <c r="I69" s="31"/>
      <c r="J69" s="31"/>
      <c r="K69" s="35"/>
    </row>
    <row r="70" spans="1:54" x14ac:dyDescent="0.35">
      <c r="C70" s="58" t="s">
        <v>175</v>
      </c>
      <c r="D70" s="54"/>
      <c r="E70" s="6"/>
      <c r="F70" s="19"/>
      <c r="G70" s="25">
        <v>-80.75</v>
      </c>
      <c r="H70" s="25">
        <v>-0.02</v>
      </c>
      <c r="I70" s="31"/>
      <c r="J70" s="31"/>
      <c r="K70" s="35"/>
    </row>
    <row r="71" spans="1:54" x14ac:dyDescent="0.35">
      <c r="C71" s="57"/>
      <c r="D71" s="54"/>
      <c r="E71" s="6"/>
      <c r="F71" s="19"/>
      <c r="G71" s="24"/>
      <c r="H71" s="24"/>
      <c r="I71" s="31"/>
      <c r="J71" s="31"/>
      <c r="K71" s="35"/>
    </row>
    <row r="72" spans="1:54" x14ac:dyDescent="0.35">
      <c r="C72" s="60" t="s">
        <v>193</v>
      </c>
      <c r="D72" s="55"/>
      <c r="E72" s="5"/>
      <c r="F72" s="20"/>
      <c r="G72" s="26">
        <v>390756.92</v>
      </c>
      <c r="H72" s="26">
        <v>100</v>
      </c>
      <c r="I72" s="32"/>
      <c r="J72" s="32"/>
      <c r="K72" s="36"/>
    </row>
    <row r="75" spans="1:54" x14ac:dyDescent="0.35">
      <c r="C75" s="1" t="s">
        <v>194</v>
      </c>
    </row>
    <row r="76" spans="1:54" x14ac:dyDescent="0.35">
      <c r="C76" s="37" t="s">
        <v>195</v>
      </c>
      <c r="D76" s="37"/>
      <c r="E76" s="37"/>
      <c r="F76" s="37"/>
      <c r="G76" s="37"/>
      <c r="H76" s="37"/>
      <c r="I76" s="37"/>
      <c r="J76" s="37"/>
      <c r="K76" s="37"/>
    </row>
    <row r="77" spans="1:54" x14ac:dyDescent="0.35">
      <c r="C77" s="2" t="s">
        <v>196</v>
      </c>
    </row>
    <row r="78" spans="1:54" x14ac:dyDescent="0.35">
      <c r="C78" s="2" t="s">
        <v>197</v>
      </c>
    </row>
    <row r="79" spans="1:54" ht="30" customHeight="1" x14ac:dyDescent="0.35">
      <c r="C79" s="89" t="s">
        <v>198</v>
      </c>
      <c r="D79" s="90"/>
      <c r="E79" s="90"/>
      <c r="F79" s="90"/>
      <c r="G79" s="90"/>
      <c r="H79" s="90"/>
      <c r="I79" s="90"/>
      <c r="J79" s="90"/>
      <c r="K79" s="90"/>
    </row>
    <row r="80" spans="1:54" x14ac:dyDescent="0.35">
      <c r="C80" s="2" t="s">
        <v>199</v>
      </c>
    </row>
    <row r="82" spans="3:6" x14ac:dyDescent="0.35">
      <c r="C82" s="86" t="s">
        <v>5013</v>
      </c>
      <c r="E82" s="86" t="s">
        <v>5014</v>
      </c>
      <c r="F82" s="87"/>
    </row>
    <row r="83" spans="3:6" x14ac:dyDescent="0.35">
      <c r="E83" s="2" t="s">
        <v>5050</v>
      </c>
    </row>
  </sheetData>
  <mergeCells count="1">
    <mergeCell ref="C79:K79"/>
  </mergeCells>
  <hyperlinks>
    <hyperlink ref="J2" location="'Index'!A1" display="'Index'!A1" xr:uid="{2049468E-6DAC-4D99-AAE0-8C0CCB68BBB8}"/>
  </hyperlinks>
  <pageMargins left="0.7" right="0.7" top="0.75" bottom="0.75" header="0.3" footer="0.3"/>
  <pageSetup orientation="portrait" horizontalDpi="4294967293"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8092-C831-49E6-86AE-857AF254A50E}">
  <sheetPr codeName="Sheet142"/>
  <dimension ref="A1:IV171"/>
  <sheetViews>
    <sheetView showGridLines="0" zoomScale="90" zoomScaleNormal="90" workbookViewId="0">
      <pane ySplit="6" topLeftCell="A15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2780</v>
      </c>
      <c r="J2" s="38" t="s">
        <v>4693</v>
      </c>
    </row>
    <row r="3" spans="1:54" ht="16" x14ac:dyDescent="0.4">
      <c r="C3" s="1" t="s">
        <v>28</v>
      </c>
      <c r="D3" s="21" t="s">
        <v>2781</v>
      </c>
      <c r="F3" s="79" t="s">
        <v>4954</v>
      </c>
      <c r="G3" s="13" t="s">
        <v>4618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5208</v>
      </c>
      <c r="G10" s="24">
        <v>90.16</v>
      </c>
      <c r="H10" s="24">
        <v>10.7</v>
      </c>
      <c r="I10" s="31"/>
      <c r="J10" s="31"/>
      <c r="K10" s="35"/>
    </row>
    <row r="11" spans="1:54" x14ac:dyDescent="0.35">
      <c r="B11" s="8" t="s">
        <v>44</v>
      </c>
      <c r="C11" s="57" t="s">
        <v>45</v>
      </c>
      <c r="D11" s="54" t="s">
        <v>46</v>
      </c>
      <c r="E11" s="6" t="s">
        <v>43</v>
      </c>
      <c r="F11" s="19">
        <v>4856</v>
      </c>
      <c r="G11" s="24">
        <v>58.42</v>
      </c>
      <c r="H11" s="24">
        <v>6.93</v>
      </c>
      <c r="I11" s="31"/>
      <c r="J11" s="31"/>
      <c r="K11" s="35"/>
    </row>
    <row r="12" spans="1:54" x14ac:dyDescent="0.35">
      <c r="B12" s="8" t="s">
        <v>72</v>
      </c>
      <c r="C12" s="57" t="s">
        <v>73</v>
      </c>
      <c r="D12" s="54" t="s">
        <v>74</v>
      </c>
      <c r="E12" s="6" t="s">
        <v>75</v>
      </c>
      <c r="F12" s="19">
        <v>4657</v>
      </c>
      <c r="G12" s="24">
        <v>55.87</v>
      </c>
      <c r="H12" s="24">
        <v>6.63</v>
      </c>
      <c r="I12" s="31"/>
      <c r="J12" s="31"/>
      <c r="K12" s="35"/>
    </row>
    <row r="13" spans="1:54" x14ac:dyDescent="0.35">
      <c r="B13" s="8" t="s">
        <v>47</v>
      </c>
      <c r="C13" s="57" t="s">
        <v>48</v>
      </c>
      <c r="D13" s="54" t="s">
        <v>49</v>
      </c>
      <c r="E13" s="6" t="s">
        <v>50</v>
      </c>
      <c r="F13" s="19">
        <v>2486</v>
      </c>
      <c r="G13" s="24">
        <v>41.96</v>
      </c>
      <c r="H13" s="24">
        <v>4.9800000000000004</v>
      </c>
      <c r="I13" s="31"/>
      <c r="J13" s="31"/>
      <c r="K13" s="35"/>
    </row>
    <row r="14" spans="1:54" x14ac:dyDescent="0.35">
      <c r="B14" s="8" t="s">
        <v>250</v>
      </c>
      <c r="C14" s="57" t="s">
        <v>251</v>
      </c>
      <c r="D14" s="54" t="s">
        <v>252</v>
      </c>
      <c r="E14" s="6" t="s">
        <v>246</v>
      </c>
      <c r="F14" s="19">
        <v>1842</v>
      </c>
      <c r="G14" s="24">
        <v>28.91</v>
      </c>
      <c r="H14" s="24">
        <v>3.43</v>
      </c>
      <c r="I14" s="31"/>
      <c r="J14" s="31"/>
      <c r="K14" s="35"/>
    </row>
    <row r="15" spans="1:54" x14ac:dyDescent="0.35">
      <c r="B15" s="8" t="s">
        <v>54</v>
      </c>
      <c r="C15" s="57" t="s">
        <v>55</v>
      </c>
      <c r="D15" s="54" t="s">
        <v>56</v>
      </c>
      <c r="E15" s="6" t="s">
        <v>57</v>
      </c>
      <c r="F15" s="19">
        <v>804</v>
      </c>
      <c r="G15" s="24">
        <v>25.44</v>
      </c>
      <c r="H15" s="24">
        <v>3.02</v>
      </c>
      <c r="I15" s="31"/>
      <c r="J15" s="31"/>
      <c r="K15" s="35"/>
    </row>
    <row r="16" spans="1:54" x14ac:dyDescent="0.35">
      <c r="B16" s="8" t="s">
        <v>381</v>
      </c>
      <c r="C16" s="57" t="s">
        <v>382</v>
      </c>
      <c r="D16" s="54" t="s">
        <v>383</v>
      </c>
      <c r="E16" s="6" t="s">
        <v>100</v>
      </c>
      <c r="F16" s="19">
        <v>6371</v>
      </c>
      <c r="G16" s="24">
        <v>25.15</v>
      </c>
      <c r="H16" s="24">
        <v>2.98</v>
      </c>
      <c r="I16" s="31"/>
      <c r="J16" s="31"/>
      <c r="K16" s="35"/>
    </row>
    <row r="17" spans="2:11" x14ac:dyDescent="0.35">
      <c r="B17" s="8" t="s">
        <v>61</v>
      </c>
      <c r="C17" s="57" t="s">
        <v>62</v>
      </c>
      <c r="D17" s="54" t="s">
        <v>63</v>
      </c>
      <c r="E17" s="6" t="s">
        <v>50</v>
      </c>
      <c r="F17" s="19">
        <v>697</v>
      </c>
      <c r="G17" s="24">
        <v>24.28</v>
      </c>
      <c r="H17" s="24">
        <v>2.88</v>
      </c>
      <c r="I17" s="31"/>
      <c r="J17" s="31"/>
      <c r="K17" s="35"/>
    </row>
    <row r="18" spans="2:11" x14ac:dyDescent="0.35">
      <c r="B18" s="8" t="s">
        <v>51</v>
      </c>
      <c r="C18" s="57" t="s">
        <v>52</v>
      </c>
      <c r="D18" s="54" t="s">
        <v>53</v>
      </c>
      <c r="E18" s="6" t="s">
        <v>43</v>
      </c>
      <c r="F18" s="19">
        <v>1959</v>
      </c>
      <c r="G18" s="24">
        <v>19.899999999999999</v>
      </c>
      <c r="H18" s="24">
        <v>2.36</v>
      </c>
      <c r="I18" s="31"/>
      <c r="J18" s="31"/>
      <c r="K18" s="35"/>
    </row>
    <row r="19" spans="2:11" x14ac:dyDescent="0.35">
      <c r="B19" s="8" t="s">
        <v>58</v>
      </c>
      <c r="C19" s="57" t="s">
        <v>59</v>
      </c>
      <c r="D19" s="54" t="s">
        <v>60</v>
      </c>
      <c r="E19" s="6" t="s">
        <v>43</v>
      </c>
      <c r="F19" s="19">
        <v>1013</v>
      </c>
      <c r="G19" s="24">
        <v>19.25</v>
      </c>
      <c r="H19" s="24">
        <v>2.2799999999999998</v>
      </c>
      <c r="I19" s="31"/>
      <c r="J19" s="31"/>
      <c r="K19" s="35"/>
    </row>
    <row r="20" spans="2:11" x14ac:dyDescent="0.35">
      <c r="B20" s="8" t="s">
        <v>76</v>
      </c>
      <c r="C20" s="57" t="s">
        <v>77</v>
      </c>
      <c r="D20" s="54" t="s">
        <v>78</v>
      </c>
      <c r="E20" s="6" t="s">
        <v>43</v>
      </c>
      <c r="F20" s="19">
        <v>2641</v>
      </c>
      <c r="G20" s="24">
        <v>18.18</v>
      </c>
      <c r="H20" s="24">
        <v>2.16</v>
      </c>
      <c r="I20" s="31"/>
      <c r="J20" s="31"/>
      <c r="K20" s="35"/>
    </row>
    <row r="21" spans="2:11" x14ac:dyDescent="0.35">
      <c r="B21" s="8" t="s">
        <v>524</v>
      </c>
      <c r="C21" s="57" t="s">
        <v>525</v>
      </c>
      <c r="D21" s="54" t="s">
        <v>526</v>
      </c>
      <c r="E21" s="6" t="s">
        <v>82</v>
      </c>
      <c r="F21" s="19">
        <v>192</v>
      </c>
      <c r="G21" s="24">
        <v>16.399999999999999</v>
      </c>
      <c r="H21" s="24">
        <v>1.95</v>
      </c>
      <c r="I21" s="31"/>
      <c r="J21" s="31"/>
      <c r="K21" s="35"/>
    </row>
    <row r="22" spans="2:11" x14ac:dyDescent="0.35">
      <c r="B22" s="8" t="s">
        <v>375</v>
      </c>
      <c r="C22" s="57" t="s">
        <v>376</v>
      </c>
      <c r="D22" s="54" t="s">
        <v>377</v>
      </c>
      <c r="E22" s="6" t="s">
        <v>67</v>
      </c>
      <c r="F22" s="19">
        <v>608</v>
      </c>
      <c r="G22" s="24">
        <v>15.71</v>
      </c>
      <c r="H22" s="24">
        <v>1.86</v>
      </c>
      <c r="I22" s="31"/>
      <c r="J22" s="31"/>
      <c r="K22" s="35"/>
    </row>
    <row r="23" spans="2:11" x14ac:dyDescent="0.35">
      <c r="B23" s="8" t="s">
        <v>97</v>
      </c>
      <c r="C23" s="57" t="s">
        <v>98</v>
      </c>
      <c r="D23" s="54" t="s">
        <v>99</v>
      </c>
      <c r="E23" s="6" t="s">
        <v>100</v>
      </c>
      <c r="F23" s="19">
        <v>615</v>
      </c>
      <c r="G23" s="24">
        <v>13.48</v>
      </c>
      <c r="H23" s="24">
        <v>1.6</v>
      </c>
      <c r="I23" s="31"/>
      <c r="J23" s="31"/>
      <c r="K23" s="35"/>
    </row>
    <row r="24" spans="2:11" x14ac:dyDescent="0.35">
      <c r="B24" s="8" t="s">
        <v>446</v>
      </c>
      <c r="C24" s="57" t="s">
        <v>447</v>
      </c>
      <c r="D24" s="54" t="s">
        <v>448</v>
      </c>
      <c r="E24" s="6" t="s">
        <v>96</v>
      </c>
      <c r="F24" s="19">
        <v>743</v>
      </c>
      <c r="G24" s="24">
        <v>11.84</v>
      </c>
      <c r="H24" s="24">
        <v>1.41</v>
      </c>
      <c r="I24" s="31"/>
      <c r="J24" s="31"/>
      <c r="K24" s="35"/>
    </row>
    <row r="25" spans="2:11" x14ac:dyDescent="0.35">
      <c r="B25" s="8" t="s">
        <v>945</v>
      </c>
      <c r="C25" s="57" t="s">
        <v>946</v>
      </c>
      <c r="D25" s="54" t="s">
        <v>947</v>
      </c>
      <c r="E25" s="6" t="s">
        <v>50</v>
      </c>
      <c r="F25" s="19">
        <v>728</v>
      </c>
      <c r="G25" s="24">
        <v>11.47</v>
      </c>
      <c r="H25" s="24">
        <v>1.36</v>
      </c>
      <c r="I25" s="31"/>
      <c r="J25" s="31"/>
      <c r="K25" s="35"/>
    </row>
    <row r="26" spans="2:11" x14ac:dyDescent="0.35">
      <c r="B26" s="8" t="s">
        <v>64</v>
      </c>
      <c r="C26" s="57" t="s">
        <v>65</v>
      </c>
      <c r="D26" s="54" t="s">
        <v>66</v>
      </c>
      <c r="E26" s="6" t="s">
        <v>67</v>
      </c>
      <c r="F26" s="19">
        <v>91</v>
      </c>
      <c r="G26" s="24">
        <v>10.87</v>
      </c>
      <c r="H26" s="24">
        <v>1.29</v>
      </c>
      <c r="I26" s="31"/>
      <c r="J26" s="31"/>
      <c r="K26" s="35"/>
    </row>
    <row r="27" spans="2:11" x14ac:dyDescent="0.35">
      <c r="B27" s="8" t="s">
        <v>839</v>
      </c>
      <c r="C27" s="57" t="s">
        <v>840</v>
      </c>
      <c r="D27" s="54" t="s">
        <v>841</v>
      </c>
      <c r="E27" s="6" t="s">
        <v>123</v>
      </c>
      <c r="F27" s="19">
        <v>4672</v>
      </c>
      <c r="G27" s="24">
        <v>10.36</v>
      </c>
      <c r="H27" s="24">
        <v>1.23</v>
      </c>
      <c r="I27" s="31"/>
      <c r="J27" s="31"/>
      <c r="K27" s="35"/>
    </row>
    <row r="28" spans="2:11" x14ac:dyDescent="0.35">
      <c r="B28" s="8" t="s">
        <v>546</v>
      </c>
      <c r="C28" s="57" t="s">
        <v>547</v>
      </c>
      <c r="D28" s="54" t="s">
        <v>548</v>
      </c>
      <c r="E28" s="6" t="s">
        <v>119</v>
      </c>
      <c r="F28" s="19">
        <v>3270</v>
      </c>
      <c r="G28" s="24">
        <v>10.17</v>
      </c>
      <c r="H28" s="24">
        <v>1.21</v>
      </c>
      <c r="I28" s="31"/>
      <c r="J28" s="31"/>
      <c r="K28" s="35"/>
    </row>
    <row r="29" spans="2:11" x14ac:dyDescent="0.35">
      <c r="B29" s="8" t="s">
        <v>390</v>
      </c>
      <c r="C29" s="57" t="s">
        <v>391</v>
      </c>
      <c r="D29" s="54" t="s">
        <v>392</v>
      </c>
      <c r="E29" s="6" t="s">
        <v>67</v>
      </c>
      <c r="F29" s="19">
        <v>1444</v>
      </c>
      <c r="G29" s="24">
        <v>8.9600000000000009</v>
      </c>
      <c r="H29" s="24">
        <v>1.06</v>
      </c>
      <c r="I29" s="31"/>
      <c r="J29" s="31"/>
      <c r="K29" s="35"/>
    </row>
    <row r="30" spans="2:11" x14ac:dyDescent="0.35">
      <c r="B30" s="8" t="s">
        <v>806</v>
      </c>
      <c r="C30" s="57" t="s">
        <v>807</v>
      </c>
      <c r="D30" s="54" t="s">
        <v>808</v>
      </c>
      <c r="E30" s="6" t="s">
        <v>150</v>
      </c>
      <c r="F30" s="19">
        <v>287</v>
      </c>
      <c r="G30" s="24">
        <v>8.82</v>
      </c>
      <c r="H30" s="24">
        <v>1.05</v>
      </c>
      <c r="I30" s="31"/>
      <c r="J30" s="31"/>
      <c r="K30" s="35"/>
    </row>
    <row r="31" spans="2:11" x14ac:dyDescent="0.35">
      <c r="B31" s="8" t="s">
        <v>116</v>
      </c>
      <c r="C31" s="57" t="s">
        <v>117</v>
      </c>
      <c r="D31" s="54" t="s">
        <v>118</v>
      </c>
      <c r="E31" s="6" t="s">
        <v>119</v>
      </c>
      <c r="F31" s="19">
        <v>3137</v>
      </c>
      <c r="G31" s="24">
        <v>7.86</v>
      </c>
      <c r="H31" s="24">
        <v>0.93</v>
      </c>
      <c r="I31" s="31"/>
      <c r="J31" s="31"/>
      <c r="K31" s="35"/>
    </row>
    <row r="32" spans="2:11" x14ac:dyDescent="0.35">
      <c r="B32" s="8" t="s">
        <v>68</v>
      </c>
      <c r="C32" s="57" t="s">
        <v>69</v>
      </c>
      <c r="D32" s="54" t="s">
        <v>70</v>
      </c>
      <c r="E32" s="6" t="s">
        <v>71</v>
      </c>
      <c r="F32" s="19">
        <v>77</v>
      </c>
      <c r="G32" s="24">
        <v>7.79</v>
      </c>
      <c r="H32" s="24">
        <v>0.92</v>
      </c>
      <c r="I32" s="31"/>
      <c r="J32" s="31"/>
      <c r="K32" s="35"/>
    </row>
    <row r="33" spans="2:11" x14ac:dyDescent="0.35">
      <c r="B33" s="8" t="s">
        <v>307</v>
      </c>
      <c r="C33" s="57" t="s">
        <v>308</v>
      </c>
      <c r="D33" s="54" t="s">
        <v>309</v>
      </c>
      <c r="E33" s="6" t="s">
        <v>200</v>
      </c>
      <c r="F33" s="19">
        <v>5671</v>
      </c>
      <c r="G33" s="24">
        <v>7.78</v>
      </c>
      <c r="H33" s="24">
        <v>0.92</v>
      </c>
      <c r="I33" s="31"/>
      <c r="J33" s="31"/>
      <c r="K33" s="35"/>
    </row>
    <row r="34" spans="2:11" x14ac:dyDescent="0.35">
      <c r="B34" s="8" t="s">
        <v>1041</v>
      </c>
      <c r="C34" s="57" t="s">
        <v>1042</v>
      </c>
      <c r="D34" s="54" t="s">
        <v>1043</v>
      </c>
      <c r="E34" s="6" t="s">
        <v>123</v>
      </c>
      <c r="F34" s="19">
        <v>152</v>
      </c>
      <c r="G34" s="24">
        <v>7.38</v>
      </c>
      <c r="H34" s="24">
        <v>0.88</v>
      </c>
      <c r="I34" s="31"/>
      <c r="J34" s="31"/>
      <c r="K34" s="35"/>
    </row>
    <row r="35" spans="2:11" x14ac:dyDescent="0.35">
      <c r="B35" s="8" t="s">
        <v>1044</v>
      </c>
      <c r="C35" s="57" t="s">
        <v>1045</v>
      </c>
      <c r="D35" s="54" t="s">
        <v>1046</v>
      </c>
      <c r="E35" s="6" t="s">
        <v>82</v>
      </c>
      <c r="F35" s="19">
        <v>374</v>
      </c>
      <c r="G35" s="24">
        <v>7.01</v>
      </c>
      <c r="H35" s="24">
        <v>0.83</v>
      </c>
      <c r="I35" s="31"/>
      <c r="J35" s="31"/>
      <c r="K35" s="35"/>
    </row>
    <row r="36" spans="2:11" x14ac:dyDescent="0.35">
      <c r="B36" s="8" t="s">
        <v>1047</v>
      </c>
      <c r="C36" s="57" t="s">
        <v>1048</v>
      </c>
      <c r="D36" s="54" t="s">
        <v>1049</v>
      </c>
      <c r="E36" s="6" t="s">
        <v>150</v>
      </c>
      <c r="F36" s="19">
        <v>310</v>
      </c>
      <c r="G36" s="24">
        <v>6.76</v>
      </c>
      <c r="H36" s="24">
        <v>0.8</v>
      </c>
      <c r="I36" s="31"/>
      <c r="J36" s="31"/>
      <c r="K36" s="35"/>
    </row>
    <row r="37" spans="2:11" x14ac:dyDescent="0.35">
      <c r="B37" s="8" t="s">
        <v>384</v>
      </c>
      <c r="C37" s="57" t="s">
        <v>385</v>
      </c>
      <c r="D37" s="54" t="s">
        <v>386</v>
      </c>
      <c r="E37" s="6" t="s">
        <v>50</v>
      </c>
      <c r="F37" s="19">
        <v>438</v>
      </c>
      <c r="G37" s="24">
        <v>6.52</v>
      </c>
      <c r="H37" s="24">
        <v>0.77</v>
      </c>
      <c r="I37" s="31"/>
      <c r="J37" s="31"/>
      <c r="K37" s="35"/>
    </row>
    <row r="38" spans="2:11" x14ac:dyDescent="0.35">
      <c r="B38" s="8" t="s">
        <v>101</v>
      </c>
      <c r="C38" s="57" t="s">
        <v>102</v>
      </c>
      <c r="D38" s="54" t="s">
        <v>103</v>
      </c>
      <c r="E38" s="6" t="s">
        <v>104</v>
      </c>
      <c r="F38" s="19">
        <v>1005</v>
      </c>
      <c r="G38" s="24">
        <v>6.38</v>
      </c>
      <c r="H38" s="24">
        <v>0.76</v>
      </c>
      <c r="I38" s="31"/>
      <c r="J38" s="31"/>
      <c r="K38" s="35"/>
    </row>
    <row r="39" spans="2:11" x14ac:dyDescent="0.35">
      <c r="B39" s="8" t="s">
        <v>1050</v>
      </c>
      <c r="C39" s="57" t="s">
        <v>1051</v>
      </c>
      <c r="D39" s="54" t="s">
        <v>1052</v>
      </c>
      <c r="E39" s="6" t="s">
        <v>200</v>
      </c>
      <c r="F39" s="19">
        <v>656</v>
      </c>
      <c r="G39" s="24">
        <v>6.24</v>
      </c>
      <c r="H39" s="24">
        <v>0.74</v>
      </c>
      <c r="I39" s="31"/>
      <c r="J39" s="31"/>
      <c r="K39" s="35"/>
    </row>
    <row r="40" spans="2:11" x14ac:dyDescent="0.35">
      <c r="B40" s="8" t="s">
        <v>951</v>
      </c>
      <c r="C40" s="57" t="s">
        <v>952</v>
      </c>
      <c r="D40" s="54" t="s">
        <v>953</v>
      </c>
      <c r="E40" s="6" t="s">
        <v>67</v>
      </c>
      <c r="F40" s="19">
        <v>77</v>
      </c>
      <c r="G40" s="24">
        <v>6.09</v>
      </c>
      <c r="H40" s="24">
        <v>0.72</v>
      </c>
      <c r="I40" s="31"/>
      <c r="J40" s="31"/>
      <c r="K40" s="35"/>
    </row>
    <row r="41" spans="2:11" x14ac:dyDescent="0.35">
      <c r="B41" s="8" t="s">
        <v>533</v>
      </c>
      <c r="C41" s="57" t="s">
        <v>534</v>
      </c>
      <c r="D41" s="54" t="s">
        <v>535</v>
      </c>
      <c r="E41" s="6" t="s">
        <v>202</v>
      </c>
      <c r="F41" s="19">
        <v>136</v>
      </c>
      <c r="G41" s="24">
        <v>6.09</v>
      </c>
      <c r="H41" s="24">
        <v>0.72</v>
      </c>
      <c r="I41" s="31"/>
      <c r="J41" s="31"/>
      <c r="K41" s="35"/>
    </row>
    <row r="42" spans="2:11" x14ac:dyDescent="0.35">
      <c r="B42" s="8" t="s">
        <v>1053</v>
      </c>
      <c r="C42" s="57" t="s">
        <v>1054</v>
      </c>
      <c r="D42" s="54" t="s">
        <v>1055</v>
      </c>
      <c r="E42" s="6" t="s">
        <v>1056</v>
      </c>
      <c r="F42" s="19">
        <v>2465</v>
      </c>
      <c r="G42" s="24">
        <v>6.07</v>
      </c>
      <c r="H42" s="24">
        <v>0.72</v>
      </c>
      <c r="I42" s="31"/>
      <c r="J42" s="31"/>
      <c r="K42" s="35"/>
    </row>
    <row r="43" spans="2:11" x14ac:dyDescent="0.35">
      <c r="B43" s="8" t="s">
        <v>405</v>
      </c>
      <c r="C43" s="57" t="s">
        <v>406</v>
      </c>
      <c r="D43" s="54" t="s">
        <v>407</v>
      </c>
      <c r="E43" s="6" t="s">
        <v>408</v>
      </c>
      <c r="F43" s="19">
        <v>2684</v>
      </c>
      <c r="G43" s="24">
        <v>6.05</v>
      </c>
      <c r="H43" s="24">
        <v>0.72</v>
      </c>
      <c r="I43" s="31"/>
      <c r="J43" s="31"/>
      <c r="K43" s="35"/>
    </row>
    <row r="44" spans="2:11" x14ac:dyDescent="0.35">
      <c r="B44" s="8" t="s">
        <v>957</v>
      </c>
      <c r="C44" s="57" t="s">
        <v>958</v>
      </c>
      <c r="D44" s="54" t="s">
        <v>959</v>
      </c>
      <c r="E44" s="6" t="s">
        <v>71</v>
      </c>
      <c r="F44" s="19">
        <v>262</v>
      </c>
      <c r="G44" s="24">
        <v>6.04</v>
      </c>
      <c r="H44" s="24">
        <v>0.72</v>
      </c>
      <c r="I44" s="31"/>
      <c r="J44" s="31"/>
      <c r="K44" s="35"/>
    </row>
    <row r="45" spans="2:11" x14ac:dyDescent="0.35">
      <c r="B45" s="8" t="s">
        <v>1057</v>
      </c>
      <c r="C45" s="57" t="s">
        <v>1058</v>
      </c>
      <c r="D45" s="54" t="s">
        <v>1059</v>
      </c>
      <c r="E45" s="6" t="s">
        <v>82</v>
      </c>
      <c r="F45" s="19">
        <v>958</v>
      </c>
      <c r="G45" s="24">
        <v>5.92</v>
      </c>
      <c r="H45" s="24">
        <v>0.7</v>
      </c>
      <c r="I45" s="31"/>
      <c r="J45" s="31"/>
      <c r="K45" s="35"/>
    </row>
    <row r="46" spans="2:11" x14ac:dyDescent="0.35">
      <c r="B46" s="8" t="s">
        <v>1060</v>
      </c>
      <c r="C46" s="57" t="s">
        <v>1061</v>
      </c>
      <c r="D46" s="54" t="s">
        <v>1062</v>
      </c>
      <c r="E46" s="6" t="s">
        <v>1063</v>
      </c>
      <c r="F46" s="19">
        <v>1569</v>
      </c>
      <c r="G46" s="24">
        <v>5.79</v>
      </c>
      <c r="H46" s="24">
        <v>0.69</v>
      </c>
      <c r="I46" s="31"/>
      <c r="J46" s="31"/>
      <c r="K46" s="35"/>
    </row>
    <row r="47" spans="2:11" x14ac:dyDescent="0.35">
      <c r="B47" s="8" t="s">
        <v>378</v>
      </c>
      <c r="C47" s="57" t="s">
        <v>379</v>
      </c>
      <c r="D47" s="54" t="s">
        <v>380</v>
      </c>
      <c r="E47" s="6" t="s">
        <v>96</v>
      </c>
      <c r="F47" s="19">
        <v>384</v>
      </c>
      <c r="G47" s="24">
        <v>5.42</v>
      </c>
      <c r="H47" s="24">
        <v>0.64</v>
      </c>
      <c r="I47" s="31"/>
      <c r="J47" s="31"/>
      <c r="K47" s="35"/>
    </row>
    <row r="48" spans="2:11" x14ac:dyDescent="0.35">
      <c r="B48" s="8" t="s">
        <v>326</v>
      </c>
      <c r="C48" s="57" t="s">
        <v>327</v>
      </c>
      <c r="D48" s="54" t="s">
        <v>328</v>
      </c>
      <c r="E48" s="6" t="s">
        <v>50</v>
      </c>
      <c r="F48" s="19">
        <v>1944</v>
      </c>
      <c r="G48" s="24">
        <v>5.4</v>
      </c>
      <c r="H48" s="24">
        <v>0.64</v>
      </c>
      <c r="I48" s="31"/>
      <c r="J48" s="31"/>
      <c r="K48" s="35"/>
    </row>
    <row r="49" spans="2:11" x14ac:dyDescent="0.35">
      <c r="B49" s="8" t="s">
        <v>539</v>
      </c>
      <c r="C49" s="57" t="s">
        <v>540</v>
      </c>
      <c r="D49" s="54" t="s">
        <v>541</v>
      </c>
      <c r="E49" s="6" t="s">
        <v>542</v>
      </c>
      <c r="F49" s="19">
        <v>505</v>
      </c>
      <c r="G49" s="24">
        <v>5.4</v>
      </c>
      <c r="H49" s="24">
        <v>0.64</v>
      </c>
      <c r="I49" s="31"/>
      <c r="J49" s="31"/>
      <c r="K49" s="35"/>
    </row>
    <row r="50" spans="2:11" x14ac:dyDescent="0.35">
      <c r="B50" s="8" t="s">
        <v>516</v>
      </c>
      <c r="C50" s="57" t="s">
        <v>517</v>
      </c>
      <c r="D50" s="54" t="s">
        <v>518</v>
      </c>
      <c r="E50" s="6" t="s">
        <v>316</v>
      </c>
      <c r="F50" s="19">
        <v>246</v>
      </c>
      <c r="G50" s="24">
        <v>5.39</v>
      </c>
      <c r="H50" s="24">
        <v>0.64</v>
      </c>
      <c r="I50" s="31"/>
      <c r="J50" s="31"/>
      <c r="K50" s="35"/>
    </row>
    <row r="51" spans="2:11" x14ac:dyDescent="0.35">
      <c r="B51" s="8" t="s">
        <v>543</v>
      </c>
      <c r="C51" s="57" t="s">
        <v>544</v>
      </c>
      <c r="D51" s="54" t="s">
        <v>545</v>
      </c>
      <c r="E51" s="6" t="s">
        <v>146</v>
      </c>
      <c r="F51" s="19">
        <v>509</v>
      </c>
      <c r="G51" s="24">
        <v>4.9800000000000004</v>
      </c>
      <c r="H51" s="24">
        <v>0.59</v>
      </c>
      <c r="I51" s="31"/>
      <c r="J51" s="31"/>
      <c r="K51" s="35"/>
    </row>
    <row r="52" spans="2:11" x14ac:dyDescent="0.35">
      <c r="B52" s="8" t="s">
        <v>93</v>
      </c>
      <c r="C52" s="57" t="s">
        <v>94</v>
      </c>
      <c r="D52" s="54" t="s">
        <v>95</v>
      </c>
      <c r="E52" s="6" t="s">
        <v>96</v>
      </c>
      <c r="F52" s="19">
        <v>88</v>
      </c>
      <c r="G52" s="24">
        <v>4.82</v>
      </c>
      <c r="H52" s="24">
        <v>0.56999999999999995</v>
      </c>
      <c r="I52" s="31"/>
      <c r="J52" s="31"/>
      <c r="K52" s="35"/>
    </row>
    <row r="53" spans="2:11" x14ac:dyDescent="0.35">
      <c r="B53" s="8" t="s">
        <v>2133</v>
      </c>
      <c r="C53" s="57" t="s">
        <v>2134</v>
      </c>
      <c r="D53" s="54" t="s">
        <v>2135</v>
      </c>
      <c r="E53" s="6" t="s">
        <v>82</v>
      </c>
      <c r="F53" s="19">
        <v>2274</v>
      </c>
      <c r="G53" s="24">
        <v>4.72</v>
      </c>
      <c r="H53" s="24">
        <v>0.56000000000000005</v>
      </c>
      <c r="I53" s="31"/>
      <c r="J53" s="31"/>
      <c r="K53" s="35"/>
    </row>
    <row r="54" spans="2:11" x14ac:dyDescent="0.35">
      <c r="B54" s="8" t="s">
        <v>1064</v>
      </c>
      <c r="C54" s="57" t="s">
        <v>1065</v>
      </c>
      <c r="D54" s="54" t="s">
        <v>1066</v>
      </c>
      <c r="E54" s="6" t="s">
        <v>96</v>
      </c>
      <c r="F54" s="19">
        <v>419</v>
      </c>
      <c r="G54" s="24">
        <v>4.68</v>
      </c>
      <c r="H54" s="24">
        <v>0.56000000000000005</v>
      </c>
      <c r="I54" s="31"/>
      <c r="J54" s="31"/>
      <c r="K54" s="35"/>
    </row>
    <row r="55" spans="2:11" x14ac:dyDescent="0.35">
      <c r="B55" s="8" t="s">
        <v>2001</v>
      </c>
      <c r="C55" s="57" t="s">
        <v>2002</v>
      </c>
      <c r="D55" s="54" t="s">
        <v>2003</v>
      </c>
      <c r="E55" s="6" t="s">
        <v>2004</v>
      </c>
      <c r="F55" s="19">
        <v>1157</v>
      </c>
      <c r="G55" s="24">
        <v>4.57</v>
      </c>
      <c r="H55" s="24">
        <v>0.54</v>
      </c>
      <c r="I55" s="31"/>
      <c r="J55" s="31"/>
      <c r="K55" s="35"/>
    </row>
    <row r="56" spans="2:11" x14ac:dyDescent="0.35">
      <c r="B56" s="8" t="s">
        <v>948</v>
      </c>
      <c r="C56" s="57" t="s">
        <v>949</v>
      </c>
      <c r="D56" s="54" t="s">
        <v>950</v>
      </c>
      <c r="E56" s="6" t="s">
        <v>43</v>
      </c>
      <c r="F56" s="19">
        <v>456</v>
      </c>
      <c r="G56" s="24">
        <v>4.51</v>
      </c>
      <c r="H56" s="24">
        <v>0.54</v>
      </c>
      <c r="I56" s="31"/>
      <c r="J56" s="31"/>
      <c r="K56" s="35"/>
    </row>
    <row r="57" spans="2:11" x14ac:dyDescent="0.35">
      <c r="B57" s="8" t="s">
        <v>83</v>
      </c>
      <c r="C57" s="57" t="s">
        <v>84</v>
      </c>
      <c r="D57" s="54" t="s">
        <v>85</v>
      </c>
      <c r="E57" s="6" t="s">
        <v>86</v>
      </c>
      <c r="F57" s="19">
        <v>740</v>
      </c>
      <c r="G57" s="24">
        <v>4.51</v>
      </c>
      <c r="H57" s="24">
        <v>0.53</v>
      </c>
      <c r="I57" s="31"/>
      <c r="J57" s="31"/>
      <c r="K57" s="35"/>
    </row>
    <row r="58" spans="2:11" x14ac:dyDescent="0.35">
      <c r="B58" s="8" t="s">
        <v>90</v>
      </c>
      <c r="C58" s="57" t="s">
        <v>91</v>
      </c>
      <c r="D58" s="54" t="s">
        <v>92</v>
      </c>
      <c r="E58" s="6" t="s">
        <v>67</v>
      </c>
      <c r="F58" s="19">
        <v>94</v>
      </c>
      <c r="G58" s="24">
        <v>4.49</v>
      </c>
      <c r="H58" s="24">
        <v>0.53</v>
      </c>
      <c r="I58" s="31"/>
      <c r="J58" s="31"/>
      <c r="K58" s="35"/>
    </row>
    <row r="59" spans="2:11" x14ac:dyDescent="0.35">
      <c r="B59" s="8" t="s">
        <v>1067</v>
      </c>
      <c r="C59" s="57" t="s">
        <v>1068</v>
      </c>
      <c r="D59" s="54" t="s">
        <v>1069</v>
      </c>
      <c r="E59" s="6" t="s">
        <v>86</v>
      </c>
      <c r="F59" s="19">
        <v>310</v>
      </c>
      <c r="G59" s="24">
        <v>4.4400000000000004</v>
      </c>
      <c r="H59" s="24">
        <v>0.53</v>
      </c>
      <c r="I59" s="31"/>
      <c r="J59" s="31"/>
      <c r="K59" s="35"/>
    </row>
    <row r="60" spans="2:11" x14ac:dyDescent="0.35">
      <c r="B60" s="8" t="s">
        <v>1979</v>
      </c>
      <c r="C60" s="57" t="s">
        <v>1980</v>
      </c>
      <c r="D60" s="54" t="s">
        <v>1981</v>
      </c>
      <c r="E60" s="6" t="s">
        <v>127</v>
      </c>
      <c r="F60" s="19">
        <v>607</v>
      </c>
      <c r="G60" s="24">
        <v>4.3499999999999996</v>
      </c>
      <c r="H60" s="24">
        <v>0.52</v>
      </c>
      <c r="I60" s="31"/>
      <c r="J60" s="31"/>
      <c r="K60" s="35"/>
    </row>
    <row r="61" spans="2:11" x14ac:dyDescent="0.35">
      <c r="B61" s="8" t="s">
        <v>1070</v>
      </c>
      <c r="C61" s="57" t="s">
        <v>1071</v>
      </c>
      <c r="D61" s="54" t="s">
        <v>1072</v>
      </c>
      <c r="E61" s="6" t="s">
        <v>487</v>
      </c>
      <c r="F61" s="19">
        <v>443</v>
      </c>
      <c r="G61" s="24">
        <v>4.2699999999999996</v>
      </c>
      <c r="H61" s="24">
        <v>0.51</v>
      </c>
      <c r="I61" s="31"/>
      <c r="J61" s="31"/>
      <c r="K61" s="35"/>
    </row>
    <row r="62" spans="2:11" x14ac:dyDescent="0.35">
      <c r="B62" s="8" t="s">
        <v>1073</v>
      </c>
      <c r="C62" s="57" t="s">
        <v>1074</v>
      </c>
      <c r="D62" s="54" t="s">
        <v>1075</v>
      </c>
      <c r="E62" s="6" t="s">
        <v>146</v>
      </c>
      <c r="F62" s="19">
        <v>69</v>
      </c>
      <c r="G62" s="24">
        <v>4.18</v>
      </c>
      <c r="H62" s="24">
        <v>0.5</v>
      </c>
      <c r="I62" s="31"/>
      <c r="J62" s="31"/>
      <c r="K62" s="35"/>
    </row>
    <row r="63" spans="2:11" x14ac:dyDescent="0.35">
      <c r="B63" s="8" t="s">
        <v>79</v>
      </c>
      <c r="C63" s="57" t="s">
        <v>80</v>
      </c>
      <c r="D63" s="54" t="s">
        <v>81</v>
      </c>
      <c r="E63" s="6" t="s">
        <v>82</v>
      </c>
      <c r="F63" s="19">
        <v>289</v>
      </c>
      <c r="G63" s="24">
        <v>4.05</v>
      </c>
      <c r="H63" s="24">
        <v>0.48</v>
      </c>
      <c r="I63" s="31"/>
      <c r="J63" s="31"/>
      <c r="K63" s="35"/>
    </row>
    <row r="64" spans="2:11" x14ac:dyDescent="0.35">
      <c r="B64" s="8" t="s">
        <v>2130</v>
      </c>
      <c r="C64" s="57" t="s">
        <v>2131</v>
      </c>
      <c r="D64" s="54" t="s">
        <v>2132</v>
      </c>
      <c r="E64" s="6" t="s">
        <v>1056</v>
      </c>
      <c r="F64" s="19">
        <v>129</v>
      </c>
      <c r="G64" s="24">
        <v>3.98</v>
      </c>
      <c r="H64" s="24">
        <v>0.47</v>
      </c>
      <c r="I64" s="31"/>
      <c r="J64" s="31"/>
      <c r="K64" s="35"/>
    </row>
    <row r="65" spans="2:11" x14ac:dyDescent="0.35">
      <c r="B65" s="8" t="s">
        <v>2136</v>
      </c>
      <c r="C65" s="57" t="s">
        <v>2137</v>
      </c>
      <c r="D65" s="54" t="s">
        <v>2138</v>
      </c>
      <c r="E65" s="6" t="s">
        <v>119</v>
      </c>
      <c r="F65" s="19">
        <v>1166</v>
      </c>
      <c r="G65" s="24">
        <v>3.95</v>
      </c>
      <c r="H65" s="24">
        <v>0.47</v>
      </c>
      <c r="I65" s="31"/>
      <c r="J65" s="31"/>
      <c r="K65" s="35"/>
    </row>
    <row r="66" spans="2:11" x14ac:dyDescent="0.35">
      <c r="B66" s="8" t="s">
        <v>845</v>
      </c>
      <c r="C66" s="57" t="s">
        <v>846</v>
      </c>
      <c r="D66" s="54" t="s">
        <v>847</v>
      </c>
      <c r="E66" s="6" t="s">
        <v>50</v>
      </c>
      <c r="F66" s="19">
        <v>73</v>
      </c>
      <c r="G66" s="24">
        <v>3.87</v>
      </c>
      <c r="H66" s="24">
        <v>0.46</v>
      </c>
      <c r="I66" s="31"/>
      <c r="J66" s="31"/>
      <c r="K66" s="35"/>
    </row>
    <row r="67" spans="2:11" x14ac:dyDescent="0.35">
      <c r="B67" s="8" t="s">
        <v>2783</v>
      </c>
      <c r="C67" s="57" t="s">
        <v>2784</v>
      </c>
      <c r="D67" s="54" t="s">
        <v>2785</v>
      </c>
      <c r="E67" s="6" t="s">
        <v>139</v>
      </c>
      <c r="F67" s="19">
        <v>7702</v>
      </c>
      <c r="G67" s="24">
        <v>3.83</v>
      </c>
      <c r="H67" s="24">
        <v>0.45</v>
      </c>
      <c r="I67" s="31"/>
      <c r="J67" s="31"/>
      <c r="K67" s="35"/>
    </row>
    <row r="68" spans="2:11" x14ac:dyDescent="0.35">
      <c r="B68" s="8" t="s">
        <v>1015</v>
      </c>
      <c r="C68" s="57" t="s">
        <v>1016</v>
      </c>
      <c r="D68" s="54" t="s">
        <v>1017</v>
      </c>
      <c r="E68" s="6" t="s">
        <v>123</v>
      </c>
      <c r="F68" s="19">
        <v>54</v>
      </c>
      <c r="G68" s="24">
        <v>3.76</v>
      </c>
      <c r="H68" s="24">
        <v>0.45</v>
      </c>
      <c r="I68" s="31"/>
      <c r="J68" s="31"/>
      <c r="K68" s="35"/>
    </row>
    <row r="69" spans="2:11" x14ac:dyDescent="0.35">
      <c r="B69" s="8" t="s">
        <v>498</v>
      </c>
      <c r="C69" s="57" t="s">
        <v>499</v>
      </c>
      <c r="D69" s="54" t="s">
        <v>500</v>
      </c>
      <c r="E69" s="6" t="s">
        <v>316</v>
      </c>
      <c r="F69" s="19">
        <v>81</v>
      </c>
      <c r="G69" s="24">
        <v>3.73</v>
      </c>
      <c r="H69" s="24">
        <v>0.44</v>
      </c>
      <c r="I69" s="31"/>
      <c r="J69" s="31"/>
      <c r="K69" s="35"/>
    </row>
    <row r="70" spans="2:11" x14ac:dyDescent="0.35">
      <c r="B70" s="8" t="s">
        <v>1077</v>
      </c>
      <c r="C70" s="57" t="s">
        <v>1078</v>
      </c>
      <c r="D70" s="54" t="s">
        <v>1079</v>
      </c>
      <c r="E70" s="6" t="s">
        <v>1080</v>
      </c>
      <c r="F70" s="19">
        <v>175</v>
      </c>
      <c r="G70" s="24">
        <v>3.66</v>
      </c>
      <c r="H70" s="24">
        <v>0.43</v>
      </c>
      <c r="I70" s="31"/>
      <c r="J70" s="31"/>
      <c r="K70" s="35"/>
    </row>
    <row r="71" spans="2:11" x14ac:dyDescent="0.35">
      <c r="B71" s="8" t="s">
        <v>2128</v>
      </c>
      <c r="C71" s="57" t="s">
        <v>1208</v>
      </c>
      <c r="D71" s="54" t="s">
        <v>2129</v>
      </c>
      <c r="E71" s="6" t="s">
        <v>82</v>
      </c>
      <c r="F71" s="19">
        <v>999</v>
      </c>
      <c r="G71" s="24">
        <v>3.64</v>
      </c>
      <c r="H71" s="24">
        <v>0.43</v>
      </c>
      <c r="I71" s="31"/>
      <c r="J71" s="31"/>
      <c r="K71" s="35"/>
    </row>
    <row r="72" spans="2:11" x14ac:dyDescent="0.35">
      <c r="B72" s="8" t="s">
        <v>569</v>
      </c>
      <c r="C72" s="57" t="s">
        <v>570</v>
      </c>
      <c r="D72" s="54" t="s">
        <v>571</v>
      </c>
      <c r="E72" s="6" t="s">
        <v>262</v>
      </c>
      <c r="F72" s="19">
        <v>827</v>
      </c>
      <c r="G72" s="24">
        <v>3.6</v>
      </c>
      <c r="H72" s="24">
        <v>0.43</v>
      </c>
      <c r="I72" s="31"/>
      <c r="J72" s="31"/>
      <c r="K72" s="35"/>
    </row>
    <row r="73" spans="2:11" x14ac:dyDescent="0.35">
      <c r="B73" s="8" t="s">
        <v>105</v>
      </c>
      <c r="C73" s="57" t="s">
        <v>106</v>
      </c>
      <c r="D73" s="54" t="s">
        <v>107</v>
      </c>
      <c r="E73" s="6" t="s">
        <v>67</v>
      </c>
      <c r="F73" s="19">
        <v>160</v>
      </c>
      <c r="G73" s="24">
        <v>3.56</v>
      </c>
      <c r="H73" s="24">
        <v>0.42</v>
      </c>
      <c r="I73" s="31"/>
      <c r="J73" s="31"/>
      <c r="K73" s="35"/>
    </row>
    <row r="74" spans="2:11" x14ac:dyDescent="0.35">
      <c r="B74" s="8" t="s">
        <v>536</v>
      </c>
      <c r="C74" s="57" t="s">
        <v>537</v>
      </c>
      <c r="D74" s="54" t="s">
        <v>538</v>
      </c>
      <c r="E74" s="6" t="s">
        <v>123</v>
      </c>
      <c r="F74" s="19">
        <v>103</v>
      </c>
      <c r="G74" s="24">
        <v>3.51</v>
      </c>
      <c r="H74" s="24">
        <v>0.42</v>
      </c>
      <c r="I74" s="31"/>
      <c r="J74" s="31"/>
      <c r="K74" s="35"/>
    </row>
    <row r="75" spans="2:11" x14ac:dyDescent="0.35">
      <c r="B75" s="8" t="s">
        <v>2764</v>
      </c>
      <c r="C75" s="57" t="s">
        <v>2765</v>
      </c>
      <c r="D75" s="54" t="s">
        <v>2766</v>
      </c>
      <c r="E75" s="6" t="s">
        <v>82</v>
      </c>
      <c r="F75" s="19">
        <v>30</v>
      </c>
      <c r="G75" s="24">
        <v>3.48</v>
      </c>
      <c r="H75" s="24">
        <v>0.41</v>
      </c>
      <c r="I75" s="31"/>
      <c r="J75" s="31"/>
      <c r="K75" s="35"/>
    </row>
    <row r="76" spans="2:11" x14ac:dyDescent="0.35">
      <c r="B76" s="8" t="s">
        <v>848</v>
      </c>
      <c r="C76" s="57" t="s">
        <v>849</v>
      </c>
      <c r="D76" s="54" t="s">
        <v>850</v>
      </c>
      <c r="E76" s="6" t="s">
        <v>851</v>
      </c>
      <c r="F76" s="19">
        <v>226</v>
      </c>
      <c r="G76" s="24">
        <v>3.31</v>
      </c>
      <c r="H76" s="24">
        <v>0.39</v>
      </c>
      <c r="I76" s="31"/>
      <c r="J76" s="31"/>
      <c r="K76" s="35"/>
    </row>
    <row r="77" spans="2:11" x14ac:dyDescent="0.35">
      <c r="B77" s="8" t="s">
        <v>976</v>
      </c>
      <c r="C77" s="57" t="s">
        <v>977</v>
      </c>
      <c r="D77" s="54" t="s">
        <v>978</v>
      </c>
      <c r="E77" s="6" t="s">
        <v>67</v>
      </c>
      <c r="F77" s="19">
        <v>89</v>
      </c>
      <c r="G77" s="24">
        <v>3.28</v>
      </c>
      <c r="H77" s="24">
        <v>0.39</v>
      </c>
      <c r="I77" s="31"/>
      <c r="J77" s="31"/>
      <c r="K77" s="35"/>
    </row>
    <row r="78" spans="2:11" x14ac:dyDescent="0.35">
      <c r="B78" s="8" t="s">
        <v>415</v>
      </c>
      <c r="C78" s="57" t="s">
        <v>416</v>
      </c>
      <c r="D78" s="54" t="s">
        <v>417</v>
      </c>
      <c r="E78" s="6" t="s">
        <v>75</v>
      </c>
      <c r="F78" s="19">
        <v>1344</v>
      </c>
      <c r="G78" s="24">
        <v>3.19</v>
      </c>
      <c r="H78" s="24">
        <v>0.38</v>
      </c>
      <c r="I78" s="31"/>
      <c r="J78" s="31"/>
      <c r="K78" s="35"/>
    </row>
    <row r="79" spans="2:11" x14ac:dyDescent="0.35">
      <c r="B79" s="8" t="s">
        <v>387</v>
      </c>
      <c r="C79" s="57" t="s">
        <v>388</v>
      </c>
      <c r="D79" s="54" t="s">
        <v>389</v>
      </c>
      <c r="E79" s="6" t="s">
        <v>96</v>
      </c>
      <c r="F79" s="19">
        <v>166</v>
      </c>
      <c r="G79" s="24">
        <v>3.16</v>
      </c>
      <c r="H79" s="24">
        <v>0.38</v>
      </c>
      <c r="I79" s="31"/>
      <c r="J79" s="31"/>
      <c r="K79" s="35"/>
    </row>
    <row r="80" spans="2:11" x14ac:dyDescent="0.35">
      <c r="B80" s="8" t="s">
        <v>2051</v>
      </c>
      <c r="C80" s="57" t="s">
        <v>637</v>
      </c>
      <c r="D80" s="54" t="s">
        <v>2052</v>
      </c>
      <c r="E80" s="6" t="s">
        <v>82</v>
      </c>
      <c r="F80" s="19">
        <v>852</v>
      </c>
      <c r="G80" s="24">
        <v>3.07</v>
      </c>
      <c r="H80" s="24">
        <v>0.36</v>
      </c>
      <c r="I80" s="31"/>
      <c r="J80" s="31"/>
      <c r="K80" s="35"/>
    </row>
    <row r="81" spans="2:11" x14ac:dyDescent="0.35">
      <c r="B81" s="8" t="s">
        <v>1959</v>
      </c>
      <c r="C81" s="57" t="s">
        <v>1666</v>
      </c>
      <c r="D81" s="54" t="s">
        <v>1960</v>
      </c>
      <c r="E81" s="6" t="s">
        <v>43</v>
      </c>
      <c r="F81" s="19">
        <v>1688</v>
      </c>
      <c r="G81" s="24">
        <v>3</v>
      </c>
      <c r="H81" s="24">
        <v>0.36</v>
      </c>
      <c r="I81" s="31"/>
      <c r="J81" s="31"/>
      <c r="K81" s="35"/>
    </row>
    <row r="82" spans="2:11" x14ac:dyDescent="0.35">
      <c r="B82" s="8" t="s">
        <v>87</v>
      </c>
      <c r="C82" s="57" t="s">
        <v>88</v>
      </c>
      <c r="D82" s="54" t="s">
        <v>89</v>
      </c>
      <c r="E82" s="6" t="s">
        <v>50</v>
      </c>
      <c r="F82" s="19">
        <v>63</v>
      </c>
      <c r="G82" s="24">
        <v>2.94</v>
      </c>
      <c r="H82" s="24">
        <v>0.35</v>
      </c>
      <c r="I82" s="31"/>
      <c r="J82" s="31"/>
      <c r="K82" s="35"/>
    </row>
    <row r="83" spans="2:11" x14ac:dyDescent="0.35">
      <c r="B83" s="8" t="s">
        <v>402</v>
      </c>
      <c r="C83" s="57" t="s">
        <v>403</v>
      </c>
      <c r="D83" s="54" t="s">
        <v>404</v>
      </c>
      <c r="E83" s="6" t="s">
        <v>341</v>
      </c>
      <c r="F83" s="19">
        <v>1855</v>
      </c>
      <c r="G83" s="24">
        <v>2.89</v>
      </c>
      <c r="H83" s="24">
        <v>0.34</v>
      </c>
      <c r="I83" s="31"/>
      <c r="J83" s="31"/>
      <c r="K83" s="35"/>
    </row>
    <row r="84" spans="2:11" x14ac:dyDescent="0.35">
      <c r="B84" s="8" t="s">
        <v>963</v>
      </c>
      <c r="C84" s="57" t="s">
        <v>964</v>
      </c>
      <c r="D84" s="54" t="s">
        <v>965</v>
      </c>
      <c r="E84" s="6" t="s">
        <v>75</v>
      </c>
      <c r="F84" s="19">
        <v>2527</v>
      </c>
      <c r="G84" s="24">
        <v>2.87</v>
      </c>
      <c r="H84" s="24">
        <v>0.34</v>
      </c>
      <c r="I84" s="31"/>
      <c r="J84" s="31"/>
      <c r="K84" s="35"/>
    </row>
    <row r="85" spans="2:11" x14ac:dyDescent="0.35">
      <c r="B85" s="8" t="s">
        <v>2147</v>
      </c>
      <c r="C85" s="57" t="s">
        <v>2148</v>
      </c>
      <c r="D85" s="54" t="s">
        <v>2149</v>
      </c>
      <c r="E85" s="6" t="s">
        <v>139</v>
      </c>
      <c r="F85" s="19">
        <v>61</v>
      </c>
      <c r="G85" s="24">
        <v>2.82</v>
      </c>
      <c r="H85" s="24">
        <v>0.33</v>
      </c>
      <c r="I85" s="31"/>
      <c r="J85" s="31"/>
      <c r="K85" s="35"/>
    </row>
    <row r="86" spans="2:11" x14ac:dyDescent="0.35">
      <c r="B86" s="8" t="s">
        <v>2120</v>
      </c>
      <c r="C86" s="57" t="s">
        <v>2121</v>
      </c>
      <c r="D86" s="54" t="s">
        <v>2122</v>
      </c>
      <c r="E86" s="6" t="s">
        <v>157</v>
      </c>
      <c r="F86" s="19">
        <v>443</v>
      </c>
      <c r="G86" s="24">
        <v>2.81</v>
      </c>
      <c r="H86" s="24">
        <v>0.33</v>
      </c>
      <c r="I86" s="31"/>
      <c r="J86" s="31"/>
      <c r="K86" s="35"/>
    </row>
    <row r="87" spans="2:11" x14ac:dyDescent="0.35">
      <c r="B87" s="8" t="s">
        <v>2298</v>
      </c>
      <c r="C87" s="57" t="s">
        <v>2299</v>
      </c>
      <c r="D87" s="54" t="s">
        <v>2300</v>
      </c>
      <c r="E87" s="6" t="s">
        <v>306</v>
      </c>
      <c r="F87" s="19">
        <v>100</v>
      </c>
      <c r="G87" s="24">
        <v>2.8</v>
      </c>
      <c r="H87" s="24">
        <v>0.33</v>
      </c>
      <c r="I87" s="31"/>
      <c r="J87" s="31"/>
      <c r="K87" s="35"/>
    </row>
    <row r="88" spans="2:11" x14ac:dyDescent="0.35">
      <c r="B88" s="8" t="s">
        <v>2152</v>
      </c>
      <c r="C88" s="57" t="s">
        <v>2153</v>
      </c>
      <c r="D88" s="54" t="s">
        <v>2154</v>
      </c>
      <c r="E88" s="6" t="s">
        <v>306</v>
      </c>
      <c r="F88" s="19">
        <v>105</v>
      </c>
      <c r="G88" s="24">
        <v>2.79</v>
      </c>
      <c r="H88" s="24">
        <v>0.33</v>
      </c>
      <c r="I88" s="31"/>
      <c r="J88" s="31"/>
      <c r="K88" s="35"/>
    </row>
    <row r="89" spans="2:11" x14ac:dyDescent="0.35">
      <c r="B89" s="8" t="s">
        <v>549</v>
      </c>
      <c r="C89" s="57" t="s">
        <v>550</v>
      </c>
      <c r="D89" s="54" t="s">
        <v>551</v>
      </c>
      <c r="E89" s="6" t="s">
        <v>86</v>
      </c>
      <c r="F89" s="19">
        <v>164</v>
      </c>
      <c r="G89" s="24">
        <v>2.77</v>
      </c>
      <c r="H89" s="24">
        <v>0.33</v>
      </c>
      <c r="I89" s="31"/>
      <c r="J89" s="31"/>
      <c r="K89" s="35"/>
    </row>
    <row r="90" spans="2:11" x14ac:dyDescent="0.35">
      <c r="B90" s="8" t="s">
        <v>266</v>
      </c>
      <c r="C90" s="57" t="s">
        <v>267</v>
      </c>
      <c r="D90" s="54" t="s">
        <v>268</v>
      </c>
      <c r="E90" s="6" t="s">
        <v>164</v>
      </c>
      <c r="F90" s="19">
        <v>261</v>
      </c>
      <c r="G90" s="24">
        <v>2.63</v>
      </c>
      <c r="H90" s="24">
        <v>0.31</v>
      </c>
      <c r="I90" s="31"/>
      <c r="J90" s="31"/>
      <c r="K90" s="35"/>
    </row>
    <row r="91" spans="2:11" x14ac:dyDescent="0.35">
      <c r="B91" s="8" t="s">
        <v>788</v>
      </c>
      <c r="C91" s="57" t="s">
        <v>789</v>
      </c>
      <c r="D91" s="54" t="s">
        <v>790</v>
      </c>
      <c r="E91" s="6" t="s">
        <v>262</v>
      </c>
      <c r="F91" s="19">
        <v>200</v>
      </c>
      <c r="G91" s="24">
        <v>2.57</v>
      </c>
      <c r="H91" s="24">
        <v>0.31</v>
      </c>
      <c r="I91" s="31"/>
      <c r="J91" s="31"/>
      <c r="K91" s="35"/>
    </row>
    <row r="92" spans="2:11" x14ac:dyDescent="0.35">
      <c r="B92" s="8" t="s">
        <v>2767</v>
      </c>
      <c r="C92" s="57" t="s">
        <v>2768</v>
      </c>
      <c r="D92" s="54" t="s">
        <v>2769</v>
      </c>
      <c r="E92" s="6" t="s">
        <v>119</v>
      </c>
      <c r="F92" s="19">
        <v>531</v>
      </c>
      <c r="G92" s="24">
        <v>2.54</v>
      </c>
      <c r="H92" s="24">
        <v>0.3</v>
      </c>
      <c r="I92" s="31"/>
      <c r="J92" s="31"/>
      <c r="K92" s="35"/>
    </row>
    <row r="93" spans="2:11" x14ac:dyDescent="0.35">
      <c r="B93" s="8" t="s">
        <v>2142</v>
      </c>
      <c r="C93" s="57" t="s">
        <v>1391</v>
      </c>
      <c r="D93" s="54" t="s">
        <v>2143</v>
      </c>
      <c r="E93" s="6" t="s">
        <v>43</v>
      </c>
      <c r="F93" s="19">
        <v>1281</v>
      </c>
      <c r="G93" s="24">
        <v>2.5299999999999998</v>
      </c>
      <c r="H93" s="24">
        <v>0.3</v>
      </c>
      <c r="I93" s="31"/>
      <c r="J93" s="31"/>
      <c r="K93" s="35"/>
    </row>
    <row r="94" spans="2:11" x14ac:dyDescent="0.35">
      <c r="B94" s="8" t="s">
        <v>165</v>
      </c>
      <c r="C94" s="57" t="s">
        <v>166</v>
      </c>
      <c r="D94" s="54" t="s">
        <v>167</v>
      </c>
      <c r="E94" s="6" t="s">
        <v>135</v>
      </c>
      <c r="F94" s="19">
        <v>93</v>
      </c>
      <c r="G94" s="24">
        <v>2.5299999999999998</v>
      </c>
      <c r="H94" s="24">
        <v>0.3</v>
      </c>
      <c r="I94" s="31"/>
      <c r="J94" s="31"/>
      <c r="K94" s="35"/>
    </row>
    <row r="95" spans="2:11" x14ac:dyDescent="0.35">
      <c r="B95" s="8" t="s">
        <v>212</v>
      </c>
      <c r="C95" s="57" t="s">
        <v>213</v>
      </c>
      <c r="D95" s="54" t="s">
        <v>214</v>
      </c>
      <c r="E95" s="6" t="s">
        <v>215</v>
      </c>
      <c r="F95" s="19">
        <v>69</v>
      </c>
      <c r="G95" s="24">
        <v>2.5</v>
      </c>
      <c r="H95" s="24">
        <v>0.3</v>
      </c>
      <c r="I95" s="31"/>
      <c r="J95" s="31"/>
      <c r="K95" s="35"/>
    </row>
    <row r="96" spans="2:11" x14ac:dyDescent="0.35">
      <c r="B96" s="8" t="s">
        <v>2155</v>
      </c>
      <c r="C96" s="57" t="s">
        <v>2156</v>
      </c>
      <c r="D96" s="54" t="s">
        <v>2157</v>
      </c>
      <c r="E96" s="6" t="s">
        <v>150</v>
      </c>
      <c r="F96" s="19">
        <v>173</v>
      </c>
      <c r="G96" s="24">
        <v>2.46</v>
      </c>
      <c r="H96" s="24">
        <v>0.28999999999999998</v>
      </c>
      <c r="I96" s="31"/>
      <c r="J96" s="31"/>
      <c r="K96" s="35"/>
    </row>
    <row r="97" spans="2:11" x14ac:dyDescent="0.35">
      <c r="B97" s="8" t="s">
        <v>209</v>
      </c>
      <c r="C97" s="57" t="s">
        <v>210</v>
      </c>
      <c r="D97" s="54" t="s">
        <v>211</v>
      </c>
      <c r="E97" s="6" t="s">
        <v>71</v>
      </c>
      <c r="F97" s="19">
        <v>9</v>
      </c>
      <c r="G97" s="24">
        <v>2.4500000000000002</v>
      </c>
      <c r="H97" s="24">
        <v>0.28999999999999998</v>
      </c>
      <c r="I97" s="31"/>
      <c r="J97" s="31"/>
      <c r="K97" s="35"/>
    </row>
    <row r="98" spans="2:11" x14ac:dyDescent="0.35">
      <c r="B98" s="8" t="s">
        <v>510</v>
      </c>
      <c r="C98" s="57" t="s">
        <v>511</v>
      </c>
      <c r="D98" s="54" t="s">
        <v>512</v>
      </c>
      <c r="E98" s="6" t="s">
        <v>131</v>
      </c>
      <c r="F98" s="19">
        <v>2034</v>
      </c>
      <c r="G98" s="24">
        <v>2.41</v>
      </c>
      <c r="H98" s="24">
        <v>0.28999999999999998</v>
      </c>
      <c r="I98" s="31"/>
      <c r="J98" s="31"/>
      <c r="K98" s="35"/>
    </row>
    <row r="99" spans="2:11" x14ac:dyDescent="0.35">
      <c r="B99" s="8" t="s">
        <v>161</v>
      </c>
      <c r="C99" s="57" t="s">
        <v>162</v>
      </c>
      <c r="D99" s="54" t="s">
        <v>163</v>
      </c>
      <c r="E99" s="6" t="s">
        <v>164</v>
      </c>
      <c r="F99" s="19">
        <v>92</v>
      </c>
      <c r="G99" s="24">
        <v>2.27</v>
      </c>
      <c r="H99" s="24">
        <v>0.27</v>
      </c>
      <c r="I99" s="31"/>
      <c r="J99" s="31"/>
      <c r="K99" s="35"/>
    </row>
    <row r="100" spans="2:11" x14ac:dyDescent="0.35">
      <c r="B100" s="8" t="s">
        <v>2210</v>
      </c>
      <c r="C100" s="57" t="s">
        <v>2211</v>
      </c>
      <c r="D100" s="54" t="s">
        <v>2212</v>
      </c>
      <c r="E100" s="6" t="s">
        <v>487</v>
      </c>
      <c r="F100" s="19">
        <v>365</v>
      </c>
      <c r="G100" s="24">
        <v>2.19</v>
      </c>
      <c r="H100" s="24">
        <v>0.26</v>
      </c>
      <c r="I100" s="31"/>
      <c r="J100" s="31"/>
      <c r="K100" s="35"/>
    </row>
    <row r="101" spans="2:11" x14ac:dyDescent="0.35">
      <c r="B101" s="8" t="s">
        <v>2786</v>
      </c>
      <c r="C101" s="57" t="s">
        <v>1145</v>
      </c>
      <c r="D101" s="54" t="s">
        <v>2787</v>
      </c>
      <c r="E101" s="6" t="s">
        <v>43</v>
      </c>
      <c r="F101" s="19">
        <v>12946</v>
      </c>
      <c r="G101" s="24">
        <v>2.17</v>
      </c>
      <c r="H101" s="24">
        <v>0.26</v>
      </c>
      <c r="I101" s="31"/>
      <c r="J101" s="31"/>
      <c r="K101" s="35"/>
    </row>
    <row r="102" spans="2:11" x14ac:dyDescent="0.35">
      <c r="B102" s="8" t="s">
        <v>558</v>
      </c>
      <c r="C102" s="57" t="s">
        <v>559</v>
      </c>
      <c r="D102" s="54" t="s">
        <v>560</v>
      </c>
      <c r="E102" s="6" t="s">
        <v>43</v>
      </c>
      <c r="F102" s="19">
        <v>384</v>
      </c>
      <c r="G102" s="24">
        <v>2.17</v>
      </c>
      <c r="H102" s="24">
        <v>0.26</v>
      </c>
      <c r="I102" s="31"/>
      <c r="J102" s="31"/>
      <c r="K102" s="35"/>
    </row>
    <row r="103" spans="2:11" x14ac:dyDescent="0.35">
      <c r="B103" s="8" t="s">
        <v>2011</v>
      </c>
      <c r="C103" s="57" t="s">
        <v>2012</v>
      </c>
      <c r="D103" s="54" t="s">
        <v>2013</v>
      </c>
      <c r="E103" s="6" t="s">
        <v>71</v>
      </c>
      <c r="F103" s="19">
        <v>458</v>
      </c>
      <c r="G103" s="24">
        <v>2.13</v>
      </c>
      <c r="H103" s="24">
        <v>0.25</v>
      </c>
      <c r="I103" s="31"/>
      <c r="J103" s="31"/>
      <c r="K103" s="35"/>
    </row>
    <row r="104" spans="2:11" x14ac:dyDescent="0.35">
      <c r="B104" s="8" t="s">
        <v>427</v>
      </c>
      <c r="C104" s="57" t="s">
        <v>428</v>
      </c>
      <c r="D104" s="54" t="s">
        <v>429</v>
      </c>
      <c r="E104" s="6" t="s">
        <v>43</v>
      </c>
      <c r="F104" s="19">
        <v>2373</v>
      </c>
      <c r="G104" s="24">
        <v>2.0699999999999998</v>
      </c>
      <c r="H104" s="24">
        <v>0.25</v>
      </c>
      <c r="I104" s="31"/>
      <c r="J104" s="31"/>
      <c r="K104" s="35"/>
    </row>
    <row r="105" spans="2:11" x14ac:dyDescent="0.35">
      <c r="B105" s="8" t="s">
        <v>942</v>
      </c>
      <c r="C105" s="57" t="s">
        <v>943</v>
      </c>
      <c r="D105" s="54" t="s">
        <v>944</v>
      </c>
      <c r="E105" s="6" t="s">
        <v>164</v>
      </c>
      <c r="F105" s="19">
        <v>403</v>
      </c>
      <c r="G105" s="24">
        <v>1.99</v>
      </c>
      <c r="H105" s="24">
        <v>0.24</v>
      </c>
      <c r="I105" s="31"/>
      <c r="J105" s="31"/>
      <c r="K105" s="35"/>
    </row>
    <row r="106" spans="2:11" x14ac:dyDescent="0.35">
      <c r="B106" s="8" t="s">
        <v>2150</v>
      </c>
      <c r="C106" s="57" t="s">
        <v>1195</v>
      </c>
      <c r="D106" s="54" t="s">
        <v>2151</v>
      </c>
      <c r="E106" s="6" t="s">
        <v>43</v>
      </c>
      <c r="F106" s="19">
        <v>2310</v>
      </c>
      <c r="G106" s="24">
        <v>1.87</v>
      </c>
      <c r="H106" s="24">
        <v>0.22</v>
      </c>
      <c r="I106" s="31"/>
      <c r="J106" s="31"/>
      <c r="K106" s="35"/>
    </row>
    <row r="107" spans="2:11" x14ac:dyDescent="0.35">
      <c r="B107" s="8" t="s">
        <v>323</v>
      </c>
      <c r="C107" s="57" t="s">
        <v>324</v>
      </c>
      <c r="D107" s="54" t="s">
        <v>325</v>
      </c>
      <c r="E107" s="6" t="s">
        <v>131</v>
      </c>
      <c r="F107" s="19">
        <v>73</v>
      </c>
      <c r="G107" s="24">
        <v>1.8</v>
      </c>
      <c r="H107" s="24">
        <v>0.21</v>
      </c>
      <c r="I107" s="31"/>
      <c r="J107" s="31"/>
      <c r="K107" s="35"/>
    </row>
    <row r="108" spans="2:11" x14ac:dyDescent="0.35">
      <c r="B108" s="8" t="s">
        <v>507</v>
      </c>
      <c r="C108" s="57" t="s">
        <v>508</v>
      </c>
      <c r="D108" s="54" t="s">
        <v>509</v>
      </c>
      <c r="E108" s="6" t="s">
        <v>131</v>
      </c>
      <c r="F108" s="19">
        <v>176</v>
      </c>
      <c r="G108" s="24">
        <v>1.79</v>
      </c>
      <c r="H108" s="24">
        <v>0.21</v>
      </c>
      <c r="I108" s="31"/>
      <c r="J108" s="31"/>
      <c r="K108" s="35"/>
    </row>
    <row r="109" spans="2:11" x14ac:dyDescent="0.35">
      <c r="B109" s="8" t="s">
        <v>2182</v>
      </c>
      <c r="C109" s="57" t="s">
        <v>2183</v>
      </c>
      <c r="D109" s="54" t="s">
        <v>2184</v>
      </c>
      <c r="E109" s="6" t="s">
        <v>119</v>
      </c>
      <c r="F109" s="19">
        <v>207</v>
      </c>
      <c r="G109" s="24">
        <v>1.6</v>
      </c>
      <c r="H109" s="24">
        <v>0.19</v>
      </c>
      <c r="I109" s="31"/>
      <c r="J109" s="31"/>
      <c r="K109" s="35"/>
    </row>
    <row r="110" spans="2:11" x14ac:dyDescent="0.35">
      <c r="C110" s="58" t="s">
        <v>175</v>
      </c>
      <c r="D110" s="54"/>
      <c r="E110" s="6"/>
      <c r="F110" s="19"/>
      <c r="G110" s="25">
        <v>842.49</v>
      </c>
      <c r="H110" s="25">
        <v>99.96</v>
      </c>
      <c r="I110" s="31"/>
      <c r="J110" s="31"/>
      <c r="K110" s="35"/>
    </row>
    <row r="111" spans="2:11" x14ac:dyDescent="0.35">
      <c r="C111" s="57"/>
      <c r="D111" s="54"/>
      <c r="E111" s="6"/>
      <c r="F111" s="19"/>
      <c r="G111" s="24"/>
      <c r="H111" s="24"/>
      <c r="I111" s="31"/>
      <c r="J111" s="31"/>
      <c r="K111" s="35"/>
    </row>
    <row r="112" spans="2:11" x14ac:dyDescent="0.35">
      <c r="C112" s="58" t="s">
        <v>3</v>
      </c>
      <c r="D112" s="54"/>
      <c r="E112" s="6"/>
      <c r="F112" s="19"/>
      <c r="G112" s="24" t="s">
        <v>2</v>
      </c>
      <c r="H112" s="24" t="s">
        <v>2</v>
      </c>
      <c r="I112" s="31"/>
      <c r="J112" s="31"/>
      <c r="K112" s="35"/>
    </row>
    <row r="113" spans="3:11" x14ac:dyDescent="0.35">
      <c r="C113" s="57"/>
      <c r="D113" s="54"/>
      <c r="E113" s="6"/>
      <c r="F113" s="19"/>
      <c r="G113" s="24"/>
      <c r="H113" s="24"/>
      <c r="I113" s="31"/>
      <c r="J113" s="31"/>
      <c r="K113" s="35"/>
    </row>
    <row r="114" spans="3:11" x14ac:dyDescent="0.35">
      <c r="C114" s="58" t="s">
        <v>4</v>
      </c>
      <c r="D114" s="54"/>
      <c r="E114" s="6"/>
      <c r="F114" s="19"/>
      <c r="G114" s="24" t="s">
        <v>2</v>
      </c>
      <c r="H114" s="24" t="s">
        <v>2</v>
      </c>
      <c r="I114" s="31"/>
      <c r="J114" s="31"/>
      <c r="K114" s="35"/>
    </row>
    <row r="115" spans="3:11" x14ac:dyDescent="0.35">
      <c r="C115" s="57"/>
      <c r="D115" s="54"/>
      <c r="E115" s="6"/>
      <c r="F115" s="19"/>
      <c r="G115" s="24"/>
      <c r="H115" s="24"/>
      <c r="I115" s="31"/>
      <c r="J115" s="31"/>
      <c r="K115" s="35"/>
    </row>
    <row r="116" spans="3:11" x14ac:dyDescent="0.35">
      <c r="C116" s="58" t="s">
        <v>5</v>
      </c>
      <c r="D116" s="54"/>
      <c r="E116" s="6"/>
      <c r="F116" s="19"/>
      <c r="G116" s="24"/>
      <c r="H116" s="24"/>
      <c r="I116" s="31"/>
      <c r="J116" s="31"/>
      <c r="K116" s="35"/>
    </row>
    <row r="117" spans="3:11" x14ac:dyDescent="0.35">
      <c r="C117" s="57"/>
      <c r="D117" s="54"/>
      <c r="E117" s="6"/>
      <c r="F117" s="19"/>
      <c r="G117" s="24"/>
      <c r="H117" s="24"/>
      <c r="I117" s="31"/>
      <c r="J117" s="31"/>
      <c r="K117" s="35"/>
    </row>
    <row r="118" spans="3:11" x14ac:dyDescent="0.35">
      <c r="C118" s="58" t="s">
        <v>6</v>
      </c>
      <c r="D118" s="54"/>
      <c r="E118" s="6"/>
      <c r="F118" s="19"/>
      <c r="G118" s="24" t="s">
        <v>2</v>
      </c>
      <c r="H118" s="24" t="s">
        <v>2</v>
      </c>
      <c r="I118" s="31"/>
      <c r="J118" s="31"/>
      <c r="K118" s="35"/>
    </row>
    <row r="119" spans="3:11" x14ac:dyDescent="0.35">
      <c r="C119" s="57"/>
      <c r="D119" s="54"/>
      <c r="E119" s="6"/>
      <c r="F119" s="19"/>
      <c r="G119" s="24"/>
      <c r="H119" s="24"/>
      <c r="I119" s="31"/>
      <c r="J119" s="31"/>
      <c r="K119" s="35"/>
    </row>
    <row r="120" spans="3:11" x14ac:dyDescent="0.35">
      <c r="C120" s="58" t="s">
        <v>7</v>
      </c>
      <c r="D120" s="54"/>
      <c r="E120" s="6"/>
      <c r="F120" s="19"/>
      <c r="G120" s="24" t="s">
        <v>2</v>
      </c>
      <c r="H120" s="24" t="s">
        <v>2</v>
      </c>
      <c r="I120" s="31"/>
      <c r="J120" s="31"/>
      <c r="K120" s="35"/>
    </row>
    <row r="121" spans="3:11" x14ac:dyDescent="0.35">
      <c r="C121" s="57"/>
      <c r="D121" s="54"/>
      <c r="E121" s="6"/>
      <c r="F121" s="19"/>
      <c r="G121" s="24"/>
      <c r="H121" s="24"/>
      <c r="I121" s="31"/>
      <c r="J121" s="31"/>
      <c r="K121" s="35"/>
    </row>
    <row r="122" spans="3:11" x14ac:dyDescent="0.35">
      <c r="C122" s="58" t="s">
        <v>8</v>
      </c>
      <c r="D122" s="54"/>
      <c r="E122" s="6"/>
      <c r="F122" s="19"/>
      <c r="G122" s="24" t="s">
        <v>2</v>
      </c>
      <c r="H122" s="24" t="s">
        <v>2</v>
      </c>
      <c r="I122" s="31"/>
      <c r="J122" s="31"/>
      <c r="K122" s="35"/>
    </row>
    <row r="123" spans="3:11" x14ac:dyDescent="0.35">
      <c r="C123" s="57"/>
      <c r="D123" s="54"/>
      <c r="E123" s="6"/>
      <c r="F123" s="19"/>
      <c r="G123" s="24"/>
      <c r="H123" s="24"/>
      <c r="I123" s="31"/>
      <c r="J123" s="31"/>
      <c r="K123" s="35"/>
    </row>
    <row r="124" spans="3:11" x14ac:dyDescent="0.35">
      <c r="C124" s="58" t="s">
        <v>9</v>
      </c>
      <c r="D124" s="54"/>
      <c r="E124" s="6"/>
      <c r="F124" s="19"/>
      <c r="G124" s="24" t="s">
        <v>2</v>
      </c>
      <c r="H124" s="24" t="s">
        <v>2</v>
      </c>
      <c r="I124" s="31"/>
      <c r="J124" s="31"/>
      <c r="K124" s="35"/>
    </row>
    <row r="125" spans="3:11" x14ac:dyDescent="0.35">
      <c r="C125" s="57"/>
      <c r="D125" s="54"/>
      <c r="E125" s="6"/>
      <c r="F125" s="19"/>
      <c r="G125" s="24"/>
      <c r="H125" s="24"/>
      <c r="I125" s="31"/>
      <c r="J125" s="31"/>
      <c r="K125" s="35"/>
    </row>
    <row r="126" spans="3:11" x14ac:dyDescent="0.35">
      <c r="C126" s="58" t="s">
        <v>10</v>
      </c>
      <c r="D126" s="54"/>
      <c r="E126" s="6"/>
      <c r="F126" s="19"/>
      <c r="G126" s="24" t="s">
        <v>2</v>
      </c>
      <c r="H126" s="24" t="s">
        <v>2</v>
      </c>
      <c r="I126" s="31"/>
      <c r="J126" s="31"/>
      <c r="K126" s="35"/>
    </row>
    <row r="127" spans="3:11" x14ac:dyDescent="0.35">
      <c r="C127" s="57"/>
      <c r="D127" s="54"/>
      <c r="E127" s="6"/>
      <c r="F127" s="19"/>
      <c r="G127" s="24"/>
      <c r="H127" s="24"/>
      <c r="I127" s="31"/>
      <c r="J127" s="31"/>
      <c r="K127" s="35"/>
    </row>
    <row r="128" spans="3:11" x14ac:dyDescent="0.35">
      <c r="C128" s="58" t="s">
        <v>11</v>
      </c>
      <c r="D128" s="54"/>
      <c r="E128" s="6"/>
      <c r="F128" s="19"/>
      <c r="G128" s="24"/>
      <c r="H128" s="24"/>
      <c r="I128" s="31"/>
      <c r="J128" s="31"/>
      <c r="K128" s="35"/>
    </row>
    <row r="129" spans="1:11" x14ac:dyDescent="0.35">
      <c r="C129" s="57"/>
      <c r="D129" s="54"/>
      <c r="E129" s="6"/>
      <c r="F129" s="19"/>
      <c r="G129" s="24"/>
      <c r="H129" s="24"/>
      <c r="I129" s="31"/>
      <c r="J129" s="31"/>
      <c r="K129" s="35"/>
    </row>
    <row r="130" spans="1:11" x14ac:dyDescent="0.35">
      <c r="C130" s="58" t="s">
        <v>13</v>
      </c>
      <c r="D130" s="54"/>
      <c r="E130" s="6"/>
      <c r="F130" s="19"/>
      <c r="G130" s="24" t="s">
        <v>2</v>
      </c>
      <c r="H130" s="24" t="s">
        <v>2</v>
      </c>
      <c r="I130" s="31"/>
      <c r="J130" s="31"/>
      <c r="K130" s="35"/>
    </row>
    <row r="131" spans="1:11" x14ac:dyDescent="0.35">
      <c r="C131" s="57"/>
      <c r="D131" s="54"/>
      <c r="E131" s="6"/>
      <c r="F131" s="19"/>
      <c r="G131" s="24"/>
      <c r="H131" s="24"/>
      <c r="I131" s="31"/>
      <c r="J131" s="31"/>
      <c r="K131" s="35"/>
    </row>
    <row r="132" spans="1:11" x14ac:dyDescent="0.35">
      <c r="C132" s="58" t="s">
        <v>14</v>
      </c>
      <c r="D132" s="54"/>
      <c r="E132" s="6"/>
      <c r="F132" s="19"/>
      <c r="G132" s="24" t="s">
        <v>2</v>
      </c>
      <c r="H132" s="24" t="s">
        <v>2</v>
      </c>
      <c r="I132" s="31"/>
      <c r="J132" s="31"/>
      <c r="K132" s="35"/>
    </row>
    <row r="133" spans="1:11" x14ac:dyDescent="0.35">
      <c r="C133" s="57"/>
      <c r="D133" s="54"/>
      <c r="E133" s="6"/>
      <c r="F133" s="19"/>
      <c r="G133" s="24"/>
      <c r="H133" s="24"/>
      <c r="I133" s="31"/>
      <c r="J133" s="31"/>
      <c r="K133" s="35"/>
    </row>
    <row r="134" spans="1:11" x14ac:dyDescent="0.35">
      <c r="C134" s="58" t="s">
        <v>15</v>
      </c>
      <c r="D134" s="54"/>
      <c r="E134" s="6"/>
      <c r="F134" s="19"/>
      <c r="G134" s="24" t="s">
        <v>2</v>
      </c>
      <c r="H134" s="24" t="s">
        <v>2</v>
      </c>
      <c r="I134" s="31"/>
      <c r="J134" s="31"/>
      <c r="K134" s="35"/>
    </row>
    <row r="135" spans="1:11" x14ac:dyDescent="0.35">
      <c r="C135" s="57"/>
      <c r="D135" s="54"/>
      <c r="E135" s="6"/>
      <c r="F135" s="19"/>
      <c r="G135" s="24"/>
      <c r="H135" s="24"/>
      <c r="I135" s="31"/>
      <c r="J135" s="31"/>
      <c r="K135" s="35"/>
    </row>
    <row r="136" spans="1:11" x14ac:dyDescent="0.35">
      <c r="C136" s="58" t="s">
        <v>16</v>
      </c>
      <c r="D136" s="54"/>
      <c r="E136" s="6"/>
      <c r="F136" s="19"/>
      <c r="G136" s="24" t="s">
        <v>2</v>
      </c>
      <c r="H136" s="24" t="s">
        <v>2</v>
      </c>
      <c r="I136" s="31"/>
      <c r="J136" s="31"/>
      <c r="K136" s="35"/>
    </row>
    <row r="137" spans="1:11" x14ac:dyDescent="0.35">
      <c r="C137" s="57"/>
      <c r="D137" s="54"/>
      <c r="E137" s="6"/>
      <c r="F137" s="19"/>
      <c r="G137" s="24"/>
      <c r="H137" s="24"/>
      <c r="I137" s="31"/>
      <c r="J137" s="31"/>
      <c r="K137" s="35"/>
    </row>
    <row r="138" spans="1:11" x14ac:dyDescent="0.35">
      <c r="C138" s="58" t="s">
        <v>17</v>
      </c>
      <c r="D138" s="54"/>
      <c r="E138" s="6"/>
      <c r="F138" s="19"/>
      <c r="G138" s="24" t="s">
        <v>2</v>
      </c>
      <c r="H138" s="24" t="s">
        <v>2</v>
      </c>
      <c r="I138" s="31"/>
      <c r="J138" s="31"/>
      <c r="K138" s="35"/>
    </row>
    <row r="139" spans="1:11" x14ac:dyDescent="0.35">
      <c r="C139" s="57"/>
      <c r="D139" s="54"/>
      <c r="E139" s="6"/>
      <c r="F139" s="19"/>
      <c r="G139" s="24"/>
      <c r="H139" s="24"/>
      <c r="I139" s="31"/>
      <c r="J139" s="31"/>
      <c r="K139" s="35"/>
    </row>
    <row r="140" spans="1:11" x14ac:dyDescent="0.35">
      <c r="A140" s="10"/>
      <c r="B140" s="28"/>
      <c r="C140" s="58" t="s">
        <v>18</v>
      </c>
      <c r="D140" s="54"/>
      <c r="E140" s="6"/>
      <c r="F140" s="19"/>
      <c r="G140" s="24"/>
      <c r="H140" s="24"/>
      <c r="I140" s="31"/>
      <c r="J140" s="31"/>
      <c r="K140" s="35"/>
    </row>
    <row r="141" spans="1:11" x14ac:dyDescent="0.35">
      <c r="A141" s="28"/>
      <c r="B141" s="28"/>
      <c r="C141" s="58" t="s">
        <v>19</v>
      </c>
      <c r="D141" s="54"/>
      <c r="E141" s="6"/>
      <c r="F141" s="19"/>
      <c r="G141" s="24" t="s">
        <v>2</v>
      </c>
      <c r="H141" s="24" t="s">
        <v>2</v>
      </c>
      <c r="I141" s="31"/>
      <c r="J141" s="31"/>
      <c r="K141" s="35"/>
    </row>
    <row r="142" spans="1:11" x14ac:dyDescent="0.35">
      <c r="A142" s="28"/>
      <c r="B142" s="28"/>
      <c r="C142" s="58"/>
      <c r="D142" s="54"/>
      <c r="E142" s="6"/>
      <c r="F142" s="19"/>
      <c r="G142" s="24"/>
      <c r="H142" s="24"/>
      <c r="I142" s="31"/>
      <c r="J142" s="31"/>
      <c r="K142" s="35"/>
    </row>
    <row r="143" spans="1:11" x14ac:dyDescent="0.35">
      <c r="A143" s="28"/>
      <c r="B143" s="28"/>
      <c r="C143" s="58" t="s">
        <v>20</v>
      </c>
      <c r="D143" s="54"/>
      <c r="E143" s="6"/>
      <c r="F143" s="19"/>
      <c r="G143" s="24" t="s">
        <v>2</v>
      </c>
      <c r="H143" s="24" t="s">
        <v>2</v>
      </c>
      <c r="I143" s="31"/>
      <c r="J143" s="31"/>
      <c r="K143" s="35"/>
    </row>
    <row r="144" spans="1:11" x14ac:dyDescent="0.35">
      <c r="A144" s="28"/>
      <c r="B144" s="28"/>
      <c r="C144" s="58"/>
      <c r="D144" s="54"/>
      <c r="E144" s="6"/>
      <c r="F144" s="19"/>
      <c r="G144" s="24"/>
      <c r="H144" s="24"/>
      <c r="I144" s="31"/>
      <c r="J144" s="31"/>
      <c r="K144" s="35"/>
    </row>
    <row r="145" spans="1:54" x14ac:dyDescent="0.35">
      <c r="A145" s="28"/>
      <c r="B145" s="28"/>
      <c r="C145" s="58" t="s">
        <v>21</v>
      </c>
      <c r="D145" s="54"/>
      <c r="E145" s="6"/>
      <c r="F145" s="19"/>
      <c r="G145" s="24" t="s">
        <v>2</v>
      </c>
      <c r="H145" s="24" t="s">
        <v>2</v>
      </c>
      <c r="I145" s="31"/>
      <c r="J145" s="31"/>
      <c r="K145" s="35"/>
    </row>
    <row r="146" spans="1:54" x14ac:dyDescent="0.35">
      <c r="A146" s="28"/>
      <c r="B146" s="28"/>
      <c r="C146" s="58"/>
      <c r="D146" s="54"/>
      <c r="E146" s="6"/>
      <c r="F146" s="19"/>
      <c r="G146" s="24"/>
      <c r="H146" s="24"/>
      <c r="I146" s="31"/>
      <c r="J146" s="31"/>
      <c r="K146" s="35"/>
    </row>
    <row r="147" spans="1:54" x14ac:dyDescent="0.35">
      <c r="A147" s="28"/>
      <c r="B147" s="28"/>
      <c r="C147" s="58" t="s">
        <v>22</v>
      </c>
      <c r="D147" s="54"/>
      <c r="E147" s="6"/>
      <c r="F147" s="19"/>
      <c r="G147" s="24" t="s">
        <v>2</v>
      </c>
      <c r="H147" s="24" t="s">
        <v>2</v>
      </c>
      <c r="I147" s="31"/>
      <c r="J147" s="31"/>
      <c r="K147" s="35"/>
    </row>
    <row r="148" spans="1:54" x14ac:dyDescent="0.35">
      <c r="A148" s="28"/>
      <c r="B148" s="28"/>
      <c r="C148" s="58"/>
      <c r="D148" s="54"/>
      <c r="E148" s="6"/>
      <c r="F148" s="19"/>
      <c r="G148" s="24"/>
      <c r="H148" s="24"/>
      <c r="I148" s="31"/>
      <c r="J148" s="31"/>
      <c r="K148" s="35"/>
    </row>
    <row r="149" spans="1:54" x14ac:dyDescent="0.35">
      <c r="A149" s="28"/>
      <c r="B149" s="28"/>
      <c r="C149" s="58" t="s">
        <v>23</v>
      </c>
      <c r="D149" s="54"/>
      <c r="E149" s="6"/>
      <c r="F149" s="19"/>
      <c r="G149" s="24" t="s">
        <v>2</v>
      </c>
      <c r="H149" s="24" t="s">
        <v>2</v>
      </c>
      <c r="I149" s="31"/>
      <c r="J149" s="31"/>
      <c r="K149" s="35"/>
    </row>
    <row r="150" spans="1:54" x14ac:dyDescent="0.35">
      <c r="A150" s="28"/>
      <c r="B150" s="28"/>
      <c r="C150" s="58"/>
      <c r="D150" s="54"/>
      <c r="E150" s="6"/>
      <c r="F150" s="19"/>
      <c r="G150" s="24"/>
      <c r="H150" s="24"/>
      <c r="I150" s="31"/>
      <c r="J150" s="31"/>
      <c r="K150" s="35"/>
    </row>
    <row r="151" spans="1:54" x14ac:dyDescent="0.35">
      <c r="C151" s="59" t="s">
        <v>24</v>
      </c>
      <c r="D151" s="54"/>
      <c r="E151" s="6"/>
      <c r="F151" s="19"/>
      <c r="G151" s="24"/>
      <c r="H151" s="24"/>
      <c r="I151" s="31"/>
      <c r="J151" s="31"/>
      <c r="K151" s="35"/>
    </row>
    <row r="152" spans="1:54" x14ac:dyDescent="0.35">
      <c r="B152" s="8" t="s">
        <v>190</v>
      </c>
      <c r="C152" s="57" t="s">
        <v>191</v>
      </c>
      <c r="D152" s="54"/>
      <c r="E152" s="6"/>
      <c r="F152" s="19"/>
      <c r="G152" s="24">
        <v>0.01</v>
      </c>
      <c r="H152" s="24" t="s">
        <v>4927</v>
      </c>
      <c r="I152" s="31"/>
      <c r="J152" s="31"/>
      <c r="K152" s="35"/>
    </row>
    <row r="153" spans="1:54" x14ac:dyDescent="0.35">
      <c r="C153" s="58" t="s">
        <v>175</v>
      </c>
      <c r="D153" s="54"/>
      <c r="E153" s="6"/>
      <c r="F153" s="19"/>
      <c r="G153" s="25">
        <v>0.01</v>
      </c>
      <c r="H153" s="25" t="s">
        <v>4927</v>
      </c>
      <c r="I153" s="31"/>
      <c r="J153" s="31"/>
      <c r="K153" s="35"/>
    </row>
    <row r="154" spans="1:54" x14ac:dyDescent="0.35">
      <c r="C154" s="57"/>
      <c r="D154" s="54"/>
      <c r="E154" s="6"/>
      <c r="F154" s="19"/>
      <c r="G154" s="24"/>
      <c r="H154" s="24"/>
      <c r="I154" s="31"/>
      <c r="J154" s="31"/>
      <c r="K154" s="35"/>
    </row>
    <row r="155" spans="1:54" x14ac:dyDescent="0.35">
      <c r="A155" s="10"/>
      <c r="B155" s="28"/>
      <c r="C155" s="58" t="s">
        <v>25</v>
      </c>
      <c r="D155" s="54"/>
      <c r="E155" s="6"/>
      <c r="F155" s="19"/>
      <c r="G155" s="24"/>
      <c r="H155" s="24"/>
      <c r="I155" s="31"/>
      <c r="J155" s="31"/>
      <c r="K155" s="35"/>
    </row>
    <row r="156" spans="1:54" s="2" customFormat="1" ht="13.5" x14ac:dyDescent="0.35">
      <c r="A156" s="28"/>
      <c r="B156" s="28"/>
      <c r="C156" s="57" t="s">
        <v>4926</v>
      </c>
      <c r="D156" s="54"/>
      <c r="E156" s="6"/>
      <c r="F156" s="19"/>
      <c r="G156" s="24" t="s">
        <v>2</v>
      </c>
      <c r="H156" s="24" t="s">
        <v>2</v>
      </c>
      <c r="I156" s="31"/>
      <c r="J156" s="31"/>
      <c r="K156" s="35"/>
      <c r="L156" s="3"/>
      <c r="AI156" s="3"/>
      <c r="AV156" s="3"/>
      <c r="AX156" s="3"/>
      <c r="BB156" s="3"/>
    </row>
    <row r="157" spans="1:54" x14ac:dyDescent="0.35">
      <c r="B157" s="8"/>
      <c r="C157" s="57" t="s">
        <v>192</v>
      </c>
      <c r="D157" s="54"/>
      <c r="E157" s="6"/>
      <c r="F157" s="19"/>
      <c r="G157" s="24">
        <v>0.31</v>
      </c>
      <c r="H157" s="24">
        <v>0.04</v>
      </c>
      <c r="I157" s="31"/>
      <c r="J157" s="31"/>
      <c r="K157" s="35"/>
    </row>
    <row r="158" spans="1:54" x14ac:dyDescent="0.35">
      <c r="C158" s="58" t="s">
        <v>175</v>
      </c>
      <c r="D158" s="54"/>
      <c r="E158" s="6"/>
      <c r="F158" s="19"/>
      <c r="G158" s="25">
        <v>0.31</v>
      </c>
      <c r="H158" s="25">
        <v>0.04</v>
      </c>
      <c r="I158" s="31"/>
      <c r="J158" s="31"/>
      <c r="K158" s="35"/>
    </row>
    <row r="159" spans="1:54" x14ac:dyDescent="0.35">
      <c r="C159" s="57"/>
      <c r="D159" s="54"/>
      <c r="E159" s="6"/>
      <c r="F159" s="19"/>
      <c r="G159" s="24"/>
      <c r="H159" s="24"/>
      <c r="I159" s="31"/>
      <c r="J159" s="31"/>
      <c r="K159" s="35"/>
    </row>
    <row r="160" spans="1:54" x14ac:dyDescent="0.35">
      <c r="C160" s="60" t="s">
        <v>193</v>
      </c>
      <c r="D160" s="55"/>
      <c r="E160" s="5"/>
      <c r="F160" s="20"/>
      <c r="G160" s="26">
        <v>842.81</v>
      </c>
      <c r="H160" s="26">
        <v>100</v>
      </c>
      <c r="I160" s="32"/>
      <c r="J160" s="32"/>
      <c r="K160" s="36"/>
    </row>
    <row r="163" spans="3:11" x14ac:dyDescent="0.35">
      <c r="C163" s="1" t="s">
        <v>194</v>
      </c>
    </row>
    <row r="164" spans="3:11" x14ac:dyDescent="0.35">
      <c r="C164" s="37" t="s">
        <v>195</v>
      </c>
      <c r="D164" s="37"/>
      <c r="E164" s="37"/>
      <c r="F164" s="37"/>
      <c r="G164" s="37"/>
      <c r="H164" s="37"/>
      <c r="I164" s="37"/>
      <c r="J164" s="37"/>
      <c r="K164" s="37"/>
    </row>
    <row r="165" spans="3:11" x14ac:dyDescent="0.35">
      <c r="C165" s="2" t="s">
        <v>196</v>
      </c>
    </row>
    <row r="166" spans="3:11" x14ac:dyDescent="0.35">
      <c r="C166" s="2" t="s">
        <v>197</v>
      </c>
    </row>
    <row r="167" spans="3:11" ht="30" customHeight="1" x14ac:dyDescent="0.35">
      <c r="C167" s="89" t="s">
        <v>198</v>
      </c>
      <c r="D167" s="90"/>
      <c r="E167" s="90"/>
      <c r="F167" s="90"/>
      <c r="G167" s="90"/>
      <c r="H167" s="90"/>
      <c r="I167" s="90"/>
      <c r="J167" s="90"/>
      <c r="K167" s="90"/>
    </row>
    <row r="168" spans="3:11" x14ac:dyDescent="0.35">
      <c r="C168" s="2" t="s">
        <v>199</v>
      </c>
    </row>
    <row r="170" spans="3:11" x14ac:dyDescent="0.35">
      <c r="C170" s="86" t="s">
        <v>5013</v>
      </c>
      <c r="E170" s="86" t="s">
        <v>5014</v>
      </c>
      <c r="F170" s="87"/>
    </row>
    <row r="171" spans="3:11" x14ac:dyDescent="0.35">
      <c r="E171" s="2" t="s">
        <v>5038</v>
      </c>
    </row>
  </sheetData>
  <mergeCells count="1">
    <mergeCell ref="C167:K167"/>
  </mergeCells>
  <hyperlinks>
    <hyperlink ref="J2" location="'Index'!A1" display="'Index'!A1" xr:uid="{D97819B4-A40B-4C98-8E5D-0903C149D2BF}"/>
  </hyperlinks>
  <pageMargins left="0.7" right="0.7" top="0.75" bottom="0.75" header="0.3" footer="0.3"/>
  <pageSetup orientation="portrait" horizontalDpi="4294967293"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55A0-613C-4A0E-B39F-799961F090D2}">
  <sheetPr codeName="Sheet143"/>
  <dimension ref="A1:IV284"/>
  <sheetViews>
    <sheetView showGridLines="0" zoomScale="90" zoomScaleNormal="90" workbookViewId="0">
      <pane ySplit="6" topLeftCell="A2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2788</v>
      </c>
      <c r="J2" s="38" t="s">
        <v>4693</v>
      </c>
    </row>
    <row r="3" spans="1:54" ht="16" x14ac:dyDescent="0.4">
      <c r="C3" s="1" t="s">
        <v>28</v>
      </c>
      <c r="D3" s="21" t="s">
        <v>2789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2828200</v>
      </c>
      <c r="G10" s="24">
        <v>48995.74</v>
      </c>
      <c r="H10" s="24">
        <v>8.89</v>
      </c>
      <c r="I10" s="31"/>
      <c r="J10" s="31"/>
      <c r="K10" s="35"/>
    </row>
    <row r="11" spans="1:54" x14ac:dyDescent="0.35">
      <c r="B11" s="8" t="s">
        <v>58</v>
      </c>
      <c r="C11" s="57" t="s">
        <v>59</v>
      </c>
      <c r="D11" s="54" t="s">
        <v>60</v>
      </c>
      <c r="E11" s="6" t="s">
        <v>43</v>
      </c>
      <c r="F11" s="19">
        <v>1265200</v>
      </c>
      <c r="G11" s="24">
        <v>24076.12</v>
      </c>
      <c r="H11" s="24">
        <v>4.37</v>
      </c>
      <c r="I11" s="31"/>
      <c r="J11" s="31"/>
      <c r="K11" s="35"/>
    </row>
    <row r="12" spans="1:54" x14ac:dyDescent="0.35">
      <c r="B12" s="8" t="s">
        <v>72</v>
      </c>
      <c r="C12" s="57" t="s">
        <v>73</v>
      </c>
      <c r="D12" s="54" t="s">
        <v>74</v>
      </c>
      <c r="E12" s="6" t="s">
        <v>75</v>
      </c>
      <c r="F12" s="19">
        <v>1760500</v>
      </c>
      <c r="G12" s="24">
        <v>21127.759999999998</v>
      </c>
      <c r="H12" s="24">
        <v>3.83</v>
      </c>
      <c r="I12" s="31"/>
      <c r="J12" s="31"/>
      <c r="K12" s="35"/>
    </row>
    <row r="13" spans="1:54" x14ac:dyDescent="0.35">
      <c r="B13" s="8" t="s">
        <v>44</v>
      </c>
      <c r="C13" s="57" t="s">
        <v>45</v>
      </c>
      <c r="D13" s="54" t="s">
        <v>46</v>
      </c>
      <c r="E13" s="6" t="s">
        <v>43</v>
      </c>
      <c r="F13" s="19">
        <v>1267300</v>
      </c>
      <c r="G13" s="24">
        <v>15259.56</v>
      </c>
      <c r="H13" s="24">
        <v>2.77</v>
      </c>
      <c r="I13" s="31"/>
      <c r="J13" s="31"/>
      <c r="K13" s="35"/>
    </row>
    <row r="14" spans="1:54" x14ac:dyDescent="0.35">
      <c r="B14" s="8" t="s">
        <v>51</v>
      </c>
      <c r="C14" s="57" t="s">
        <v>52</v>
      </c>
      <c r="D14" s="54" t="s">
        <v>53</v>
      </c>
      <c r="E14" s="6" t="s">
        <v>43</v>
      </c>
      <c r="F14" s="19">
        <v>1278125</v>
      </c>
      <c r="G14" s="24">
        <v>12980</v>
      </c>
      <c r="H14" s="24">
        <v>2.35</v>
      </c>
      <c r="I14" s="31"/>
      <c r="J14" s="31"/>
      <c r="K14" s="35"/>
    </row>
    <row r="15" spans="1:54" x14ac:dyDescent="0.35">
      <c r="B15" s="8" t="s">
        <v>54</v>
      </c>
      <c r="C15" s="57" t="s">
        <v>55</v>
      </c>
      <c r="D15" s="54" t="s">
        <v>56</v>
      </c>
      <c r="E15" s="6" t="s">
        <v>57</v>
      </c>
      <c r="F15" s="19">
        <v>379800</v>
      </c>
      <c r="G15" s="24">
        <v>12016.3</v>
      </c>
      <c r="H15" s="24">
        <v>2.1800000000000002</v>
      </c>
      <c r="I15" s="31"/>
      <c r="J15" s="31"/>
      <c r="K15" s="35"/>
    </row>
    <row r="16" spans="1:54" x14ac:dyDescent="0.35">
      <c r="B16" s="8" t="s">
        <v>76</v>
      </c>
      <c r="C16" s="57" t="s">
        <v>77</v>
      </c>
      <c r="D16" s="54" t="s">
        <v>78</v>
      </c>
      <c r="E16" s="6" t="s">
        <v>43</v>
      </c>
      <c r="F16" s="19">
        <v>1617500</v>
      </c>
      <c r="G16" s="24">
        <v>11141.34</v>
      </c>
      <c r="H16" s="24">
        <v>2.02</v>
      </c>
      <c r="I16" s="31"/>
      <c r="J16" s="31"/>
      <c r="K16" s="35"/>
    </row>
    <row r="17" spans="2:11" x14ac:dyDescent="0.35">
      <c r="B17" s="8" t="s">
        <v>243</v>
      </c>
      <c r="C17" s="57" t="s">
        <v>244</v>
      </c>
      <c r="D17" s="54" t="s">
        <v>245</v>
      </c>
      <c r="E17" s="6" t="s">
        <v>246</v>
      </c>
      <c r="F17" s="19">
        <v>2155600</v>
      </c>
      <c r="G17" s="24">
        <v>6970.13</v>
      </c>
      <c r="H17" s="24">
        <v>1.26</v>
      </c>
      <c r="I17" s="31"/>
      <c r="J17" s="31"/>
      <c r="K17" s="35"/>
    </row>
    <row r="18" spans="2:11" x14ac:dyDescent="0.35">
      <c r="B18" s="8" t="s">
        <v>375</v>
      </c>
      <c r="C18" s="57" t="s">
        <v>376</v>
      </c>
      <c r="D18" s="54" t="s">
        <v>377</v>
      </c>
      <c r="E18" s="6" t="s">
        <v>67</v>
      </c>
      <c r="F18" s="19">
        <v>251650</v>
      </c>
      <c r="G18" s="24">
        <v>6505.4</v>
      </c>
      <c r="H18" s="24">
        <v>1.18</v>
      </c>
      <c r="I18" s="31"/>
      <c r="J18" s="31"/>
      <c r="K18" s="35"/>
    </row>
    <row r="19" spans="2:11" x14ac:dyDescent="0.35">
      <c r="B19" s="8" t="s">
        <v>951</v>
      </c>
      <c r="C19" s="57" t="s">
        <v>952</v>
      </c>
      <c r="D19" s="54" t="s">
        <v>953</v>
      </c>
      <c r="E19" s="6" t="s">
        <v>67</v>
      </c>
      <c r="F19" s="19">
        <v>76475</v>
      </c>
      <c r="G19" s="24">
        <v>6043.74</v>
      </c>
      <c r="H19" s="24">
        <v>1.1000000000000001</v>
      </c>
      <c r="I19" s="31"/>
      <c r="J19" s="31"/>
      <c r="K19" s="35"/>
    </row>
    <row r="20" spans="2:11" x14ac:dyDescent="0.35">
      <c r="B20" s="8" t="s">
        <v>524</v>
      </c>
      <c r="C20" s="57" t="s">
        <v>525</v>
      </c>
      <c r="D20" s="54" t="s">
        <v>526</v>
      </c>
      <c r="E20" s="6" t="s">
        <v>82</v>
      </c>
      <c r="F20" s="19">
        <v>70000</v>
      </c>
      <c r="G20" s="24">
        <v>5971.21</v>
      </c>
      <c r="H20" s="24">
        <v>1.08</v>
      </c>
      <c r="I20" s="31"/>
      <c r="J20" s="31"/>
      <c r="K20" s="35"/>
    </row>
    <row r="21" spans="2:11" x14ac:dyDescent="0.35">
      <c r="B21" s="8" t="s">
        <v>124</v>
      </c>
      <c r="C21" s="57" t="s">
        <v>125</v>
      </c>
      <c r="D21" s="54" t="s">
        <v>126</v>
      </c>
      <c r="E21" s="6" t="s">
        <v>127</v>
      </c>
      <c r="F21" s="19">
        <v>912500</v>
      </c>
      <c r="G21" s="24">
        <v>5713.16</v>
      </c>
      <c r="H21" s="24">
        <v>1.04</v>
      </c>
      <c r="I21" s="31"/>
      <c r="J21" s="31"/>
      <c r="K21" s="35"/>
    </row>
    <row r="22" spans="2:11" x14ac:dyDescent="0.35">
      <c r="B22" s="8" t="s">
        <v>1746</v>
      </c>
      <c r="C22" s="57" t="s">
        <v>1747</v>
      </c>
      <c r="D22" s="54" t="s">
        <v>1748</v>
      </c>
      <c r="E22" s="6" t="s">
        <v>82</v>
      </c>
      <c r="F22" s="19">
        <v>336000</v>
      </c>
      <c r="G22" s="24">
        <v>5663.45</v>
      </c>
      <c r="H22" s="24">
        <v>1.03</v>
      </c>
      <c r="I22" s="31"/>
      <c r="J22" s="31"/>
      <c r="K22" s="35"/>
    </row>
    <row r="23" spans="2:11" x14ac:dyDescent="0.35">
      <c r="B23" s="8" t="s">
        <v>209</v>
      </c>
      <c r="C23" s="57" t="s">
        <v>210</v>
      </c>
      <c r="D23" s="54" t="s">
        <v>211</v>
      </c>
      <c r="E23" s="6" t="s">
        <v>71</v>
      </c>
      <c r="F23" s="19">
        <v>20000</v>
      </c>
      <c r="G23" s="24">
        <v>5456.8</v>
      </c>
      <c r="H23" s="24">
        <v>0.99</v>
      </c>
      <c r="I23" s="31"/>
      <c r="J23" s="31"/>
      <c r="K23" s="35"/>
    </row>
    <row r="24" spans="2:11" x14ac:dyDescent="0.35">
      <c r="B24" s="8" t="s">
        <v>219</v>
      </c>
      <c r="C24" s="57" t="s">
        <v>220</v>
      </c>
      <c r="D24" s="54" t="s">
        <v>221</v>
      </c>
      <c r="E24" s="6" t="s">
        <v>150</v>
      </c>
      <c r="F24" s="19">
        <v>1097038</v>
      </c>
      <c r="G24" s="24">
        <v>5359.58</v>
      </c>
      <c r="H24" s="24">
        <v>0.97</v>
      </c>
      <c r="I24" s="31"/>
      <c r="J24" s="31"/>
      <c r="K24" s="35"/>
    </row>
    <row r="25" spans="2:11" x14ac:dyDescent="0.35">
      <c r="B25" s="8" t="s">
        <v>390</v>
      </c>
      <c r="C25" s="57" t="s">
        <v>391</v>
      </c>
      <c r="D25" s="54" t="s">
        <v>392</v>
      </c>
      <c r="E25" s="6" t="s">
        <v>67</v>
      </c>
      <c r="F25" s="19">
        <v>854150</v>
      </c>
      <c r="G25" s="24">
        <v>5301.28</v>
      </c>
      <c r="H25" s="24">
        <v>0.96</v>
      </c>
      <c r="I25" s="31"/>
      <c r="J25" s="31"/>
      <c r="K25" s="35"/>
    </row>
    <row r="26" spans="2:11" x14ac:dyDescent="0.35">
      <c r="B26" s="8" t="s">
        <v>237</v>
      </c>
      <c r="C26" s="57" t="s">
        <v>238</v>
      </c>
      <c r="D26" s="54" t="s">
        <v>239</v>
      </c>
      <c r="E26" s="6" t="s">
        <v>104</v>
      </c>
      <c r="F26" s="19">
        <v>2842500</v>
      </c>
      <c r="G26" s="24">
        <v>5048.28</v>
      </c>
      <c r="H26" s="24">
        <v>0.92</v>
      </c>
      <c r="I26" s="31"/>
      <c r="J26" s="31"/>
      <c r="K26" s="35"/>
    </row>
    <row r="27" spans="2:11" x14ac:dyDescent="0.35">
      <c r="B27" s="8" t="s">
        <v>1092</v>
      </c>
      <c r="C27" s="57" t="s">
        <v>1093</v>
      </c>
      <c r="D27" s="54" t="s">
        <v>1094</v>
      </c>
      <c r="E27" s="6" t="s">
        <v>127</v>
      </c>
      <c r="F27" s="19">
        <v>759151</v>
      </c>
      <c r="G27" s="24">
        <v>4853.63</v>
      </c>
      <c r="H27" s="24">
        <v>0.88</v>
      </c>
      <c r="I27" s="31"/>
      <c r="J27" s="31"/>
      <c r="K27" s="35"/>
    </row>
    <row r="28" spans="2:11" x14ac:dyDescent="0.35">
      <c r="B28" s="8" t="s">
        <v>904</v>
      </c>
      <c r="C28" s="57" t="s">
        <v>905</v>
      </c>
      <c r="D28" s="54" t="s">
        <v>906</v>
      </c>
      <c r="E28" s="6" t="s">
        <v>146</v>
      </c>
      <c r="F28" s="19">
        <v>1200000</v>
      </c>
      <c r="G28" s="24">
        <v>4835.3999999999996</v>
      </c>
      <c r="H28" s="24">
        <v>0.88</v>
      </c>
      <c r="I28" s="31"/>
      <c r="J28" s="31"/>
      <c r="K28" s="35"/>
    </row>
    <row r="29" spans="2:11" x14ac:dyDescent="0.35">
      <c r="B29" s="8" t="s">
        <v>973</v>
      </c>
      <c r="C29" s="57" t="s">
        <v>974</v>
      </c>
      <c r="D29" s="54" t="s">
        <v>975</v>
      </c>
      <c r="E29" s="6" t="s">
        <v>215</v>
      </c>
      <c r="F29" s="19">
        <v>3100000</v>
      </c>
      <c r="G29" s="24">
        <v>4833.83</v>
      </c>
      <c r="H29" s="24">
        <v>0.88</v>
      </c>
      <c r="I29" s="31"/>
      <c r="J29" s="31"/>
      <c r="K29" s="35"/>
    </row>
    <row r="30" spans="2:11" x14ac:dyDescent="0.35">
      <c r="B30" s="8" t="s">
        <v>101</v>
      </c>
      <c r="C30" s="57" t="s">
        <v>102</v>
      </c>
      <c r="D30" s="54" t="s">
        <v>103</v>
      </c>
      <c r="E30" s="6" t="s">
        <v>104</v>
      </c>
      <c r="F30" s="19">
        <v>714000</v>
      </c>
      <c r="G30" s="24">
        <v>4529.26</v>
      </c>
      <c r="H30" s="24">
        <v>0.82</v>
      </c>
      <c r="I30" s="31"/>
      <c r="J30" s="31"/>
      <c r="K30" s="35"/>
    </row>
    <row r="31" spans="2:11" x14ac:dyDescent="0.35">
      <c r="B31" s="8" t="s">
        <v>778</v>
      </c>
      <c r="C31" s="57" t="s">
        <v>779</v>
      </c>
      <c r="D31" s="54" t="s">
        <v>780</v>
      </c>
      <c r="E31" s="6" t="s">
        <v>127</v>
      </c>
      <c r="F31" s="19">
        <v>1398906</v>
      </c>
      <c r="G31" s="24">
        <v>4466.01</v>
      </c>
      <c r="H31" s="24">
        <v>0.81</v>
      </c>
      <c r="I31" s="31"/>
      <c r="J31" s="31"/>
      <c r="K31" s="35"/>
    </row>
    <row r="32" spans="2:11" x14ac:dyDescent="0.35">
      <c r="B32" s="8" t="s">
        <v>2120</v>
      </c>
      <c r="C32" s="57" t="s">
        <v>2121</v>
      </c>
      <c r="D32" s="54" t="s">
        <v>2122</v>
      </c>
      <c r="E32" s="6" t="s">
        <v>157</v>
      </c>
      <c r="F32" s="19">
        <v>693000</v>
      </c>
      <c r="G32" s="24">
        <v>4404.3599999999997</v>
      </c>
      <c r="H32" s="24">
        <v>0.8</v>
      </c>
      <c r="I32" s="31"/>
      <c r="J32" s="31"/>
      <c r="K32" s="35"/>
    </row>
    <row r="33" spans="2:11" x14ac:dyDescent="0.35">
      <c r="B33" s="8" t="s">
        <v>320</v>
      </c>
      <c r="C33" s="57" t="s">
        <v>321</v>
      </c>
      <c r="D33" s="54" t="s">
        <v>322</v>
      </c>
      <c r="E33" s="6" t="s">
        <v>111</v>
      </c>
      <c r="F33" s="19">
        <v>326158</v>
      </c>
      <c r="G33" s="24">
        <v>4280.5</v>
      </c>
      <c r="H33" s="24">
        <v>0.78</v>
      </c>
      <c r="I33" s="31"/>
      <c r="J33" s="31"/>
      <c r="K33" s="35"/>
    </row>
    <row r="34" spans="2:11" x14ac:dyDescent="0.35">
      <c r="B34" s="8" t="s">
        <v>247</v>
      </c>
      <c r="C34" s="57" t="s">
        <v>248</v>
      </c>
      <c r="D34" s="54" t="s">
        <v>249</v>
      </c>
      <c r="E34" s="6" t="s">
        <v>131</v>
      </c>
      <c r="F34" s="19">
        <v>38858</v>
      </c>
      <c r="G34" s="24">
        <v>4251.8</v>
      </c>
      <c r="H34" s="24">
        <v>0.77</v>
      </c>
      <c r="I34" s="31"/>
      <c r="J34" s="31"/>
      <c r="K34" s="35"/>
    </row>
    <row r="35" spans="2:11" x14ac:dyDescent="0.35">
      <c r="B35" s="8" t="s">
        <v>87</v>
      </c>
      <c r="C35" s="57" t="s">
        <v>88</v>
      </c>
      <c r="D35" s="54" t="s">
        <v>89</v>
      </c>
      <c r="E35" s="6" t="s">
        <v>50</v>
      </c>
      <c r="F35" s="19">
        <v>90000</v>
      </c>
      <c r="G35" s="24">
        <v>4199.3599999999997</v>
      </c>
      <c r="H35" s="24">
        <v>0.76</v>
      </c>
      <c r="I35" s="31"/>
      <c r="J35" s="31"/>
      <c r="K35" s="35"/>
    </row>
    <row r="36" spans="2:11" x14ac:dyDescent="0.35">
      <c r="B36" s="8" t="s">
        <v>2048</v>
      </c>
      <c r="C36" s="57" t="s">
        <v>2049</v>
      </c>
      <c r="D36" s="54" t="s">
        <v>2050</v>
      </c>
      <c r="E36" s="6" t="s">
        <v>433</v>
      </c>
      <c r="F36" s="19">
        <v>4603432</v>
      </c>
      <c r="G36" s="24">
        <v>3999.92</v>
      </c>
      <c r="H36" s="24">
        <v>0.73</v>
      </c>
      <c r="I36" s="31"/>
      <c r="J36" s="31"/>
      <c r="K36" s="35"/>
    </row>
    <row r="37" spans="2:11" x14ac:dyDescent="0.35">
      <c r="B37" s="8" t="s">
        <v>910</v>
      </c>
      <c r="C37" s="57" t="s">
        <v>911</v>
      </c>
      <c r="D37" s="54" t="s">
        <v>912</v>
      </c>
      <c r="E37" s="6" t="s">
        <v>146</v>
      </c>
      <c r="F37" s="19">
        <v>321096</v>
      </c>
      <c r="G37" s="24">
        <v>3980.31</v>
      </c>
      <c r="H37" s="24">
        <v>0.72</v>
      </c>
      <c r="I37" s="31"/>
      <c r="J37" s="31"/>
      <c r="K37" s="35"/>
    </row>
    <row r="38" spans="2:11" x14ac:dyDescent="0.35">
      <c r="B38" s="8" t="s">
        <v>478</v>
      </c>
      <c r="C38" s="57" t="s">
        <v>479</v>
      </c>
      <c r="D38" s="54" t="s">
        <v>480</v>
      </c>
      <c r="E38" s="6" t="s">
        <v>306</v>
      </c>
      <c r="F38" s="19">
        <v>435960</v>
      </c>
      <c r="G38" s="24">
        <v>3728.98</v>
      </c>
      <c r="H38" s="24">
        <v>0.68</v>
      </c>
      <c r="I38" s="31"/>
      <c r="J38" s="31"/>
      <c r="K38" s="35"/>
    </row>
    <row r="39" spans="2:11" x14ac:dyDescent="0.35">
      <c r="B39" s="8" t="s">
        <v>2661</v>
      </c>
      <c r="C39" s="57" t="s">
        <v>2662</v>
      </c>
      <c r="D39" s="54" t="s">
        <v>2663</v>
      </c>
      <c r="E39" s="6" t="s">
        <v>131</v>
      </c>
      <c r="F39" s="19">
        <v>321750</v>
      </c>
      <c r="G39" s="24">
        <v>3599.1</v>
      </c>
      <c r="H39" s="24">
        <v>0.65</v>
      </c>
      <c r="I39" s="31"/>
      <c r="J39" s="31"/>
      <c r="K39" s="35"/>
    </row>
    <row r="40" spans="2:11" x14ac:dyDescent="0.35">
      <c r="B40" s="8" t="s">
        <v>1755</v>
      </c>
      <c r="C40" s="57" t="s">
        <v>1756</v>
      </c>
      <c r="D40" s="54" t="s">
        <v>1757</v>
      </c>
      <c r="E40" s="6" t="s">
        <v>82</v>
      </c>
      <c r="F40" s="19">
        <v>1167195</v>
      </c>
      <c r="G40" s="24">
        <v>3589.71</v>
      </c>
      <c r="H40" s="24">
        <v>0.65</v>
      </c>
      <c r="I40" s="31"/>
      <c r="J40" s="31"/>
      <c r="K40" s="35"/>
    </row>
    <row r="41" spans="2:11" x14ac:dyDescent="0.35">
      <c r="B41" s="8" t="s">
        <v>303</v>
      </c>
      <c r="C41" s="57" t="s">
        <v>304</v>
      </c>
      <c r="D41" s="54" t="s">
        <v>305</v>
      </c>
      <c r="E41" s="6" t="s">
        <v>306</v>
      </c>
      <c r="F41" s="19">
        <v>212711</v>
      </c>
      <c r="G41" s="24">
        <v>3550.36</v>
      </c>
      <c r="H41" s="24">
        <v>0.64</v>
      </c>
      <c r="I41" s="31"/>
      <c r="J41" s="31"/>
      <c r="K41" s="35"/>
    </row>
    <row r="42" spans="2:11" x14ac:dyDescent="0.35">
      <c r="B42" s="8" t="s">
        <v>225</v>
      </c>
      <c r="C42" s="57" t="s">
        <v>226</v>
      </c>
      <c r="D42" s="54" t="s">
        <v>227</v>
      </c>
      <c r="E42" s="6" t="s">
        <v>119</v>
      </c>
      <c r="F42" s="19">
        <v>279441</v>
      </c>
      <c r="G42" s="24">
        <v>3529.2</v>
      </c>
      <c r="H42" s="24">
        <v>0.64</v>
      </c>
      <c r="I42" s="31"/>
      <c r="J42" s="31"/>
      <c r="K42" s="35"/>
    </row>
    <row r="43" spans="2:11" x14ac:dyDescent="0.35">
      <c r="B43" s="8" t="s">
        <v>510</v>
      </c>
      <c r="C43" s="57" t="s">
        <v>511</v>
      </c>
      <c r="D43" s="54" t="s">
        <v>512</v>
      </c>
      <c r="E43" s="6" t="s">
        <v>131</v>
      </c>
      <c r="F43" s="19">
        <v>2878600</v>
      </c>
      <c r="G43" s="24">
        <v>3413.73</v>
      </c>
      <c r="H43" s="24">
        <v>0.62</v>
      </c>
      <c r="I43" s="31"/>
      <c r="J43" s="31"/>
      <c r="K43" s="35"/>
    </row>
    <row r="44" spans="2:11" x14ac:dyDescent="0.35">
      <c r="B44" s="8" t="s">
        <v>488</v>
      </c>
      <c r="C44" s="57" t="s">
        <v>489</v>
      </c>
      <c r="D44" s="54" t="s">
        <v>490</v>
      </c>
      <c r="E44" s="6" t="s">
        <v>111</v>
      </c>
      <c r="F44" s="19">
        <v>450000</v>
      </c>
      <c r="G44" s="24">
        <v>3388.05</v>
      </c>
      <c r="H44" s="24">
        <v>0.61</v>
      </c>
      <c r="I44" s="31"/>
      <c r="J44" s="31"/>
      <c r="K44" s="35"/>
    </row>
    <row r="45" spans="2:11" x14ac:dyDescent="0.35">
      <c r="B45" s="8" t="s">
        <v>427</v>
      </c>
      <c r="C45" s="57" t="s">
        <v>428</v>
      </c>
      <c r="D45" s="54" t="s">
        <v>429</v>
      </c>
      <c r="E45" s="6" t="s">
        <v>43</v>
      </c>
      <c r="F45" s="19">
        <v>3816000</v>
      </c>
      <c r="G45" s="24">
        <v>3334.8</v>
      </c>
      <c r="H45" s="24">
        <v>0.61</v>
      </c>
      <c r="I45" s="31"/>
      <c r="J45" s="31"/>
      <c r="K45" s="35"/>
    </row>
    <row r="46" spans="2:11" x14ac:dyDescent="0.35">
      <c r="B46" s="8" t="s">
        <v>481</v>
      </c>
      <c r="C46" s="57" t="s">
        <v>482</v>
      </c>
      <c r="D46" s="54" t="s">
        <v>483</v>
      </c>
      <c r="E46" s="6" t="s">
        <v>111</v>
      </c>
      <c r="F46" s="19">
        <v>381000</v>
      </c>
      <c r="G46" s="24">
        <v>3099.63</v>
      </c>
      <c r="H46" s="24">
        <v>0.56000000000000005</v>
      </c>
      <c r="I46" s="31"/>
      <c r="J46" s="31"/>
      <c r="K46" s="35"/>
    </row>
    <row r="47" spans="2:11" x14ac:dyDescent="0.35">
      <c r="B47" s="8" t="s">
        <v>354</v>
      </c>
      <c r="C47" s="57" t="s">
        <v>355</v>
      </c>
      <c r="D47" s="54" t="s">
        <v>356</v>
      </c>
      <c r="E47" s="6" t="s">
        <v>135</v>
      </c>
      <c r="F47" s="19">
        <v>1795107</v>
      </c>
      <c r="G47" s="24">
        <v>3065.86</v>
      </c>
      <c r="H47" s="24">
        <v>0.56000000000000005</v>
      </c>
      <c r="I47" s="31"/>
      <c r="J47" s="31"/>
      <c r="K47" s="35"/>
    </row>
    <row r="48" spans="2:11" x14ac:dyDescent="0.35">
      <c r="B48" s="8" t="s">
        <v>228</v>
      </c>
      <c r="C48" s="57" t="s">
        <v>229</v>
      </c>
      <c r="D48" s="54" t="s">
        <v>230</v>
      </c>
      <c r="E48" s="6" t="s">
        <v>96</v>
      </c>
      <c r="F48" s="19">
        <v>196000</v>
      </c>
      <c r="G48" s="24">
        <v>3043.49</v>
      </c>
      <c r="H48" s="24">
        <v>0.55000000000000004</v>
      </c>
      <c r="I48" s="31"/>
      <c r="J48" s="31"/>
      <c r="K48" s="35"/>
    </row>
    <row r="49" spans="2:11" x14ac:dyDescent="0.35">
      <c r="B49" s="8" t="s">
        <v>561</v>
      </c>
      <c r="C49" s="57" t="s">
        <v>562</v>
      </c>
      <c r="D49" s="54" t="s">
        <v>563</v>
      </c>
      <c r="E49" s="6" t="s">
        <v>123</v>
      </c>
      <c r="F49" s="19">
        <v>807296</v>
      </c>
      <c r="G49" s="24">
        <v>3039.87</v>
      </c>
      <c r="H49" s="24">
        <v>0.55000000000000004</v>
      </c>
      <c r="I49" s="31"/>
      <c r="J49" s="31"/>
      <c r="K49" s="35"/>
    </row>
    <row r="50" spans="2:11" x14ac:dyDescent="0.35">
      <c r="B50" s="8" t="s">
        <v>461</v>
      </c>
      <c r="C50" s="57" t="s">
        <v>462</v>
      </c>
      <c r="D50" s="54" t="s">
        <v>463</v>
      </c>
      <c r="E50" s="6" t="s">
        <v>123</v>
      </c>
      <c r="F50" s="19">
        <v>908238</v>
      </c>
      <c r="G50" s="24">
        <v>3039.42</v>
      </c>
      <c r="H50" s="24">
        <v>0.55000000000000004</v>
      </c>
      <c r="I50" s="31"/>
      <c r="J50" s="31"/>
      <c r="K50" s="35"/>
    </row>
    <row r="51" spans="2:11" x14ac:dyDescent="0.35">
      <c r="B51" s="8" t="s">
        <v>2051</v>
      </c>
      <c r="C51" s="57" t="s">
        <v>637</v>
      </c>
      <c r="D51" s="54" t="s">
        <v>2052</v>
      </c>
      <c r="E51" s="6" t="s">
        <v>82</v>
      </c>
      <c r="F51" s="19">
        <v>797000</v>
      </c>
      <c r="G51" s="24">
        <v>2871.59</v>
      </c>
      <c r="H51" s="24">
        <v>0.52</v>
      </c>
      <c r="I51" s="31"/>
      <c r="J51" s="31"/>
      <c r="K51" s="35"/>
    </row>
    <row r="52" spans="2:11" x14ac:dyDescent="0.35">
      <c r="B52" s="8" t="s">
        <v>2011</v>
      </c>
      <c r="C52" s="57" t="s">
        <v>2012</v>
      </c>
      <c r="D52" s="54" t="s">
        <v>2013</v>
      </c>
      <c r="E52" s="6" t="s">
        <v>71</v>
      </c>
      <c r="F52" s="19">
        <v>611100</v>
      </c>
      <c r="G52" s="24">
        <v>2841.31</v>
      </c>
      <c r="H52" s="24">
        <v>0.52</v>
      </c>
      <c r="I52" s="31"/>
      <c r="J52" s="31"/>
      <c r="K52" s="35"/>
    </row>
    <row r="53" spans="2:11" x14ac:dyDescent="0.35">
      <c r="B53" s="8" t="s">
        <v>504</v>
      </c>
      <c r="C53" s="57" t="s">
        <v>505</v>
      </c>
      <c r="D53" s="54" t="s">
        <v>506</v>
      </c>
      <c r="E53" s="6" t="s">
        <v>135</v>
      </c>
      <c r="F53" s="19">
        <v>62500</v>
      </c>
      <c r="G53" s="24">
        <v>2827.72</v>
      </c>
      <c r="H53" s="24">
        <v>0.51</v>
      </c>
      <c r="I53" s="31"/>
      <c r="J53" s="31"/>
      <c r="K53" s="35"/>
    </row>
    <row r="54" spans="2:11" x14ac:dyDescent="0.35">
      <c r="B54" s="8" t="s">
        <v>2069</v>
      </c>
      <c r="C54" s="57" t="s">
        <v>2070</v>
      </c>
      <c r="D54" s="54" t="s">
        <v>2071</v>
      </c>
      <c r="E54" s="6" t="s">
        <v>57</v>
      </c>
      <c r="F54" s="19">
        <v>291423</v>
      </c>
      <c r="G54" s="24">
        <v>2562.0500000000002</v>
      </c>
      <c r="H54" s="24">
        <v>0.46</v>
      </c>
      <c r="I54" s="31"/>
      <c r="J54" s="31"/>
      <c r="K54" s="35"/>
    </row>
    <row r="55" spans="2:11" x14ac:dyDescent="0.35">
      <c r="B55" s="8" t="s">
        <v>2136</v>
      </c>
      <c r="C55" s="57" t="s">
        <v>2137</v>
      </c>
      <c r="D55" s="54" t="s">
        <v>2138</v>
      </c>
      <c r="E55" s="6" t="s">
        <v>119</v>
      </c>
      <c r="F55" s="19">
        <v>693900</v>
      </c>
      <c r="G55" s="24">
        <v>2353.71</v>
      </c>
      <c r="H55" s="24">
        <v>0.43</v>
      </c>
      <c r="I55" s="31"/>
      <c r="J55" s="31"/>
      <c r="K55" s="35"/>
    </row>
    <row r="56" spans="2:11" x14ac:dyDescent="0.35">
      <c r="B56" s="8" t="s">
        <v>781</v>
      </c>
      <c r="C56" s="57" t="s">
        <v>782</v>
      </c>
      <c r="D56" s="54" t="s">
        <v>783</v>
      </c>
      <c r="E56" s="6" t="s">
        <v>784</v>
      </c>
      <c r="F56" s="19">
        <v>97512</v>
      </c>
      <c r="G56" s="24">
        <v>2346.6799999999998</v>
      </c>
      <c r="H56" s="24">
        <v>0.43</v>
      </c>
      <c r="I56" s="31"/>
      <c r="J56" s="31"/>
      <c r="K56" s="35"/>
    </row>
    <row r="57" spans="2:11" x14ac:dyDescent="0.35">
      <c r="B57" s="8" t="s">
        <v>2158</v>
      </c>
      <c r="C57" s="57" t="s">
        <v>2159</v>
      </c>
      <c r="D57" s="54" t="s">
        <v>2160</v>
      </c>
      <c r="E57" s="6" t="s">
        <v>542</v>
      </c>
      <c r="F57" s="19">
        <v>3363750</v>
      </c>
      <c r="G57" s="24">
        <v>2336.8000000000002</v>
      </c>
      <c r="H57" s="24">
        <v>0.42</v>
      </c>
      <c r="I57" s="31"/>
      <c r="J57" s="31"/>
      <c r="K57" s="35"/>
    </row>
    <row r="58" spans="2:11" x14ac:dyDescent="0.35">
      <c r="B58" s="8" t="s">
        <v>61</v>
      </c>
      <c r="C58" s="57" t="s">
        <v>62</v>
      </c>
      <c r="D58" s="54" t="s">
        <v>63</v>
      </c>
      <c r="E58" s="6" t="s">
        <v>50</v>
      </c>
      <c r="F58" s="19">
        <v>65100</v>
      </c>
      <c r="G58" s="24">
        <v>2267.6</v>
      </c>
      <c r="H58" s="24">
        <v>0.41</v>
      </c>
      <c r="I58" s="31"/>
      <c r="J58" s="31"/>
      <c r="K58" s="35"/>
    </row>
    <row r="59" spans="2:11" x14ac:dyDescent="0.35">
      <c r="B59" s="8" t="s">
        <v>294</v>
      </c>
      <c r="C59" s="57" t="s">
        <v>295</v>
      </c>
      <c r="D59" s="54" t="s">
        <v>296</v>
      </c>
      <c r="E59" s="6" t="s">
        <v>202</v>
      </c>
      <c r="F59" s="19">
        <v>889635</v>
      </c>
      <c r="G59" s="24">
        <v>2222.75</v>
      </c>
      <c r="H59" s="24">
        <v>0.4</v>
      </c>
      <c r="I59" s="31"/>
      <c r="J59" s="31"/>
      <c r="K59" s="35"/>
    </row>
    <row r="60" spans="2:11" x14ac:dyDescent="0.35">
      <c r="B60" s="8" t="s">
        <v>2042</v>
      </c>
      <c r="C60" s="57" t="s">
        <v>2043</v>
      </c>
      <c r="D60" s="54" t="s">
        <v>2044</v>
      </c>
      <c r="E60" s="6" t="s">
        <v>150</v>
      </c>
      <c r="F60" s="19">
        <v>733493</v>
      </c>
      <c r="G60" s="24">
        <v>2219.1799999999998</v>
      </c>
      <c r="H60" s="24">
        <v>0.4</v>
      </c>
      <c r="I60" s="31"/>
      <c r="J60" s="31"/>
      <c r="K60" s="35"/>
    </row>
    <row r="61" spans="2:11" x14ac:dyDescent="0.35">
      <c r="B61" s="8" t="s">
        <v>1758</v>
      </c>
      <c r="C61" s="57" t="s">
        <v>1759</v>
      </c>
      <c r="D61" s="54" t="s">
        <v>1760</v>
      </c>
      <c r="E61" s="6" t="s">
        <v>202</v>
      </c>
      <c r="F61" s="19">
        <v>460470</v>
      </c>
      <c r="G61" s="24">
        <v>2078.1</v>
      </c>
      <c r="H61" s="24">
        <v>0.38</v>
      </c>
      <c r="I61" s="31"/>
      <c r="J61" s="31"/>
      <c r="K61" s="35"/>
    </row>
    <row r="62" spans="2:11" x14ac:dyDescent="0.35">
      <c r="B62" s="8" t="s">
        <v>172</v>
      </c>
      <c r="C62" s="57" t="s">
        <v>173</v>
      </c>
      <c r="D62" s="54" t="s">
        <v>174</v>
      </c>
      <c r="E62" s="6" t="s">
        <v>150</v>
      </c>
      <c r="F62" s="19">
        <v>215453</v>
      </c>
      <c r="G62" s="24">
        <v>1999.51</v>
      </c>
      <c r="H62" s="24">
        <v>0.36</v>
      </c>
      <c r="I62" s="31"/>
      <c r="J62" s="31"/>
      <c r="K62" s="35"/>
    </row>
    <row r="63" spans="2:11" x14ac:dyDescent="0.35">
      <c r="B63" s="8" t="s">
        <v>47</v>
      </c>
      <c r="C63" s="57" t="s">
        <v>48</v>
      </c>
      <c r="D63" s="54" t="s">
        <v>49</v>
      </c>
      <c r="E63" s="6" t="s">
        <v>50</v>
      </c>
      <c r="F63" s="19">
        <v>113200</v>
      </c>
      <c r="G63" s="24">
        <v>1910.48</v>
      </c>
      <c r="H63" s="24">
        <v>0.35</v>
      </c>
      <c r="I63" s="31"/>
      <c r="J63" s="31"/>
      <c r="K63" s="35"/>
    </row>
    <row r="64" spans="2:11" x14ac:dyDescent="0.35">
      <c r="B64" s="8" t="s">
        <v>2142</v>
      </c>
      <c r="C64" s="57" t="s">
        <v>1391</v>
      </c>
      <c r="D64" s="54" t="s">
        <v>2143</v>
      </c>
      <c r="E64" s="6" t="s">
        <v>43</v>
      </c>
      <c r="F64" s="19">
        <v>965250</v>
      </c>
      <c r="G64" s="24">
        <v>1902.22</v>
      </c>
      <c r="H64" s="24">
        <v>0.35</v>
      </c>
      <c r="I64" s="31"/>
      <c r="J64" s="31"/>
      <c r="K64" s="35"/>
    </row>
    <row r="65" spans="2:11" x14ac:dyDescent="0.35">
      <c r="B65" s="8" t="s">
        <v>2150</v>
      </c>
      <c r="C65" s="57" t="s">
        <v>1195</v>
      </c>
      <c r="D65" s="54" t="s">
        <v>2151</v>
      </c>
      <c r="E65" s="6" t="s">
        <v>43</v>
      </c>
      <c r="F65" s="19">
        <v>2247750</v>
      </c>
      <c r="G65" s="24">
        <v>1818.43</v>
      </c>
      <c r="H65" s="24">
        <v>0.33</v>
      </c>
      <c r="I65" s="31"/>
      <c r="J65" s="31"/>
      <c r="K65" s="35"/>
    </row>
    <row r="66" spans="2:11" x14ac:dyDescent="0.35">
      <c r="B66" s="8" t="s">
        <v>307</v>
      </c>
      <c r="C66" s="57" t="s">
        <v>308</v>
      </c>
      <c r="D66" s="54" t="s">
        <v>309</v>
      </c>
      <c r="E66" s="6" t="s">
        <v>200</v>
      </c>
      <c r="F66" s="19">
        <v>1309000</v>
      </c>
      <c r="G66" s="24">
        <v>1795.95</v>
      </c>
      <c r="H66" s="24">
        <v>0.33</v>
      </c>
      <c r="I66" s="31"/>
      <c r="J66" s="31"/>
      <c r="K66" s="35"/>
    </row>
    <row r="67" spans="2:11" x14ac:dyDescent="0.35">
      <c r="B67" s="8" t="s">
        <v>2164</v>
      </c>
      <c r="C67" s="57" t="s">
        <v>2165</v>
      </c>
      <c r="D67" s="54" t="s">
        <v>2166</v>
      </c>
      <c r="E67" s="6" t="s">
        <v>82</v>
      </c>
      <c r="F67" s="19">
        <v>1147500</v>
      </c>
      <c r="G67" s="24">
        <v>1793.89</v>
      </c>
      <c r="H67" s="24">
        <v>0.33</v>
      </c>
      <c r="I67" s="31"/>
      <c r="J67" s="31"/>
      <c r="K67" s="35"/>
    </row>
    <row r="68" spans="2:11" x14ac:dyDescent="0.35">
      <c r="B68" s="8" t="s">
        <v>2130</v>
      </c>
      <c r="C68" s="57" t="s">
        <v>2131</v>
      </c>
      <c r="D68" s="54" t="s">
        <v>2132</v>
      </c>
      <c r="E68" s="6" t="s">
        <v>1056</v>
      </c>
      <c r="F68" s="19">
        <v>56700</v>
      </c>
      <c r="G68" s="24">
        <v>1751.01</v>
      </c>
      <c r="H68" s="24">
        <v>0.32</v>
      </c>
      <c r="I68" s="31"/>
      <c r="J68" s="31"/>
      <c r="K68" s="35"/>
    </row>
    <row r="69" spans="2:11" x14ac:dyDescent="0.35">
      <c r="B69" s="8" t="s">
        <v>1044</v>
      </c>
      <c r="C69" s="57" t="s">
        <v>1045</v>
      </c>
      <c r="D69" s="54" t="s">
        <v>1046</v>
      </c>
      <c r="E69" s="6" t="s">
        <v>82</v>
      </c>
      <c r="F69" s="19">
        <v>90000</v>
      </c>
      <c r="G69" s="24">
        <v>1685.07</v>
      </c>
      <c r="H69" s="24">
        <v>0.31</v>
      </c>
      <c r="I69" s="31"/>
      <c r="J69" s="31"/>
      <c r="K69" s="35"/>
    </row>
    <row r="70" spans="2:11" x14ac:dyDescent="0.35">
      <c r="B70" s="8" t="s">
        <v>2649</v>
      </c>
      <c r="C70" s="57" t="s">
        <v>2650</v>
      </c>
      <c r="D70" s="54" t="s">
        <v>2651</v>
      </c>
      <c r="E70" s="6" t="s">
        <v>57</v>
      </c>
      <c r="F70" s="19">
        <v>725000</v>
      </c>
      <c r="G70" s="24">
        <v>1597.9</v>
      </c>
      <c r="H70" s="24">
        <v>0.28999999999999998</v>
      </c>
      <c r="I70" s="31"/>
      <c r="J70" s="31"/>
      <c r="K70" s="35"/>
    </row>
    <row r="71" spans="2:11" x14ac:dyDescent="0.35">
      <c r="B71" s="8" t="s">
        <v>278</v>
      </c>
      <c r="C71" s="57" t="s">
        <v>279</v>
      </c>
      <c r="D71" s="54" t="s">
        <v>280</v>
      </c>
      <c r="E71" s="6" t="s">
        <v>71</v>
      </c>
      <c r="F71" s="19">
        <v>86400</v>
      </c>
      <c r="G71" s="24">
        <v>1571.23</v>
      </c>
      <c r="H71" s="24">
        <v>0.28999999999999998</v>
      </c>
      <c r="I71" s="31"/>
      <c r="J71" s="31"/>
      <c r="K71" s="35"/>
    </row>
    <row r="72" spans="2:11" x14ac:dyDescent="0.35">
      <c r="B72" s="8" t="s">
        <v>147</v>
      </c>
      <c r="C72" s="57" t="s">
        <v>148</v>
      </c>
      <c r="D72" s="54" t="s">
        <v>149</v>
      </c>
      <c r="E72" s="6" t="s">
        <v>150</v>
      </c>
      <c r="F72" s="19">
        <v>174000</v>
      </c>
      <c r="G72" s="24">
        <v>1483</v>
      </c>
      <c r="H72" s="24">
        <v>0.27</v>
      </c>
      <c r="I72" s="31"/>
      <c r="J72" s="31"/>
      <c r="K72" s="35"/>
    </row>
    <row r="73" spans="2:11" x14ac:dyDescent="0.35">
      <c r="B73" s="8" t="s">
        <v>507</v>
      </c>
      <c r="C73" s="57" t="s">
        <v>508</v>
      </c>
      <c r="D73" s="54" t="s">
        <v>509</v>
      </c>
      <c r="E73" s="6" t="s">
        <v>131</v>
      </c>
      <c r="F73" s="19">
        <v>136364</v>
      </c>
      <c r="G73" s="24">
        <v>1386.14</v>
      </c>
      <c r="H73" s="24">
        <v>0.25</v>
      </c>
      <c r="I73" s="31"/>
      <c r="J73" s="31"/>
      <c r="K73" s="35"/>
    </row>
    <row r="74" spans="2:11" x14ac:dyDescent="0.35">
      <c r="B74" s="8" t="s">
        <v>2182</v>
      </c>
      <c r="C74" s="57" t="s">
        <v>2183</v>
      </c>
      <c r="D74" s="54" t="s">
        <v>2184</v>
      </c>
      <c r="E74" s="6" t="s">
        <v>119</v>
      </c>
      <c r="F74" s="19">
        <v>178875</v>
      </c>
      <c r="G74" s="24">
        <v>1385.21</v>
      </c>
      <c r="H74" s="24">
        <v>0.25</v>
      </c>
      <c r="I74" s="31"/>
      <c r="J74" s="31"/>
      <c r="K74" s="35"/>
    </row>
    <row r="75" spans="2:11" x14ac:dyDescent="0.35">
      <c r="B75" s="8" t="s">
        <v>948</v>
      </c>
      <c r="C75" s="57" t="s">
        <v>949</v>
      </c>
      <c r="D75" s="54" t="s">
        <v>950</v>
      </c>
      <c r="E75" s="6" t="s">
        <v>43</v>
      </c>
      <c r="F75" s="19">
        <v>115000</v>
      </c>
      <c r="G75" s="24">
        <v>1138.6199999999999</v>
      </c>
      <c r="H75" s="24">
        <v>0.21</v>
      </c>
      <c r="I75" s="31"/>
      <c r="J75" s="31"/>
      <c r="K75" s="35"/>
    </row>
    <row r="76" spans="2:11" x14ac:dyDescent="0.35">
      <c r="B76" s="8" t="s">
        <v>2188</v>
      </c>
      <c r="C76" s="57" t="s">
        <v>2189</v>
      </c>
      <c r="D76" s="54" t="s">
        <v>2190</v>
      </c>
      <c r="E76" s="6" t="s">
        <v>139</v>
      </c>
      <c r="F76" s="19">
        <v>630000</v>
      </c>
      <c r="G76" s="24">
        <v>1128.77</v>
      </c>
      <c r="H76" s="24">
        <v>0.2</v>
      </c>
      <c r="I76" s="31"/>
      <c r="J76" s="31"/>
      <c r="K76" s="35"/>
    </row>
    <row r="77" spans="2:11" x14ac:dyDescent="0.35">
      <c r="B77" s="8" t="s">
        <v>68</v>
      </c>
      <c r="C77" s="57" t="s">
        <v>69</v>
      </c>
      <c r="D77" s="54" t="s">
        <v>70</v>
      </c>
      <c r="E77" s="6" t="s">
        <v>71</v>
      </c>
      <c r="F77" s="19">
        <v>10400</v>
      </c>
      <c r="G77" s="24">
        <v>1053.3599999999999</v>
      </c>
      <c r="H77" s="24">
        <v>0.19</v>
      </c>
      <c r="I77" s="31"/>
      <c r="J77" s="31"/>
      <c r="K77" s="35"/>
    </row>
    <row r="78" spans="2:11" x14ac:dyDescent="0.35">
      <c r="B78" s="8" t="s">
        <v>806</v>
      </c>
      <c r="C78" s="57" t="s">
        <v>807</v>
      </c>
      <c r="D78" s="54" t="s">
        <v>808</v>
      </c>
      <c r="E78" s="6" t="s">
        <v>150</v>
      </c>
      <c r="F78" s="19">
        <v>34125</v>
      </c>
      <c r="G78" s="24">
        <v>1050.1099999999999</v>
      </c>
      <c r="H78" s="24">
        <v>0.19</v>
      </c>
      <c r="I78" s="31"/>
      <c r="J78" s="31"/>
      <c r="K78" s="35"/>
    </row>
    <row r="79" spans="2:11" x14ac:dyDescent="0.35">
      <c r="B79" s="8" t="s">
        <v>415</v>
      </c>
      <c r="C79" s="57" t="s">
        <v>416</v>
      </c>
      <c r="D79" s="54" t="s">
        <v>417</v>
      </c>
      <c r="E79" s="6" t="s">
        <v>75</v>
      </c>
      <c r="F79" s="19">
        <v>406800</v>
      </c>
      <c r="G79" s="24">
        <v>965.34</v>
      </c>
      <c r="H79" s="24">
        <v>0.18</v>
      </c>
      <c r="I79" s="31"/>
      <c r="J79" s="31"/>
      <c r="K79" s="35"/>
    </row>
    <row r="80" spans="2:11" x14ac:dyDescent="0.35">
      <c r="B80" s="8" t="s">
        <v>250</v>
      </c>
      <c r="C80" s="57" t="s">
        <v>251</v>
      </c>
      <c r="D80" s="54" t="s">
        <v>252</v>
      </c>
      <c r="E80" s="6" t="s">
        <v>246</v>
      </c>
      <c r="F80" s="19">
        <v>60800</v>
      </c>
      <c r="G80" s="24">
        <v>954.68</v>
      </c>
      <c r="H80" s="24">
        <v>0.17</v>
      </c>
      <c r="I80" s="31"/>
      <c r="J80" s="31"/>
      <c r="K80" s="35"/>
    </row>
    <row r="81" spans="2:11" x14ac:dyDescent="0.35">
      <c r="B81" s="8" t="s">
        <v>1050</v>
      </c>
      <c r="C81" s="57" t="s">
        <v>1051</v>
      </c>
      <c r="D81" s="54" t="s">
        <v>1052</v>
      </c>
      <c r="E81" s="6" t="s">
        <v>200</v>
      </c>
      <c r="F81" s="19">
        <v>97875</v>
      </c>
      <c r="G81" s="24">
        <v>930.5</v>
      </c>
      <c r="H81" s="24">
        <v>0.17</v>
      </c>
      <c r="I81" s="31"/>
      <c r="J81" s="31"/>
      <c r="K81" s="35"/>
    </row>
    <row r="82" spans="2:11" x14ac:dyDescent="0.35">
      <c r="B82" s="8" t="s">
        <v>2256</v>
      </c>
      <c r="C82" s="57" t="s">
        <v>2257</v>
      </c>
      <c r="D82" s="54" t="s">
        <v>2258</v>
      </c>
      <c r="E82" s="6" t="s">
        <v>96</v>
      </c>
      <c r="F82" s="19">
        <v>92700</v>
      </c>
      <c r="G82" s="24">
        <v>812.61</v>
      </c>
      <c r="H82" s="24">
        <v>0.15</v>
      </c>
      <c r="I82" s="31"/>
      <c r="J82" s="31"/>
      <c r="K82" s="35"/>
    </row>
    <row r="83" spans="2:11" x14ac:dyDescent="0.35">
      <c r="B83" s="8" t="s">
        <v>788</v>
      </c>
      <c r="C83" s="57" t="s">
        <v>789</v>
      </c>
      <c r="D83" s="54" t="s">
        <v>790</v>
      </c>
      <c r="E83" s="6" t="s">
        <v>262</v>
      </c>
      <c r="F83" s="19">
        <v>56000</v>
      </c>
      <c r="G83" s="24">
        <v>719.29</v>
      </c>
      <c r="H83" s="24">
        <v>0.13</v>
      </c>
      <c r="I83" s="31"/>
      <c r="J83" s="31"/>
      <c r="K83" s="35"/>
    </row>
    <row r="84" spans="2:11" x14ac:dyDescent="0.35">
      <c r="B84" s="8" t="s">
        <v>1073</v>
      </c>
      <c r="C84" s="57" t="s">
        <v>1074</v>
      </c>
      <c r="D84" s="54" t="s">
        <v>1075</v>
      </c>
      <c r="E84" s="6" t="s">
        <v>146</v>
      </c>
      <c r="F84" s="19">
        <v>11375</v>
      </c>
      <c r="G84" s="24">
        <v>688.48</v>
      </c>
      <c r="H84" s="24">
        <v>0.12</v>
      </c>
      <c r="I84" s="31"/>
      <c r="J84" s="31"/>
      <c r="K84" s="35"/>
    </row>
    <row r="85" spans="2:11" x14ac:dyDescent="0.35">
      <c r="B85" s="8" t="s">
        <v>446</v>
      </c>
      <c r="C85" s="57" t="s">
        <v>447</v>
      </c>
      <c r="D85" s="54" t="s">
        <v>448</v>
      </c>
      <c r="E85" s="6" t="s">
        <v>96</v>
      </c>
      <c r="F85" s="19">
        <v>40250</v>
      </c>
      <c r="G85" s="24">
        <v>641.28</v>
      </c>
      <c r="H85" s="24">
        <v>0.12</v>
      </c>
      <c r="I85" s="31"/>
      <c r="J85" s="31"/>
      <c r="K85" s="35"/>
    </row>
    <row r="86" spans="2:11" x14ac:dyDescent="0.35">
      <c r="B86" s="8" t="s">
        <v>966</v>
      </c>
      <c r="C86" s="57" t="s">
        <v>967</v>
      </c>
      <c r="D86" s="54" t="s">
        <v>968</v>
      </c>
      <c r="E86" s="6" t="s">
        <v>969</v>
      </c>
      <c r="F86" s="19">
        <v>999000</v>
      </c>
      <c r="G86" s="24">
        <v>624.17999999999995</v>
      </c>
      <c r="H86" s="24">
        <v>0.11</v>
      </c>
      <c r="I86" s="31"/>
      <c r="J86" s="31"/>
      <c r="K86" s="35"/>
    </row>
    <row r="87" spans="2:11" x14ac:dyDescent="0.35">
      <c r="B87" s="8" t="s">
        <v>533</v>
      </c>
      <c r="C87" s="57" t="s">
        <v>534</v>
      </c>
      <c r="D87" s="54" t="s">
        <v>535</v>
      </c>
      <c r="E87" s="6" t="s">
        <v>202</v>
      </c>
      <c r="F87" s="19">
        <v>12900</v>
      </c>
      <c r="G87" s="24">
        <v>577.57000000000005</v>
      </c>
      <c r="H87" s="24">
        <v>0.1</v>
      </c>
      <c r="I87" s="31"/>
      <c r="J87" s="31"/>
      <c r="K87" s="35"/>
    </row>
    <row r="88" spans="2:11" x14ac:dyDescent="0.35">
      <c r="B88" s="8" t="s">
        <v>405</v>
      </c>
      <c r="C88" s="57" t="s">
        <v>406</v>
      </c>
      <c r="D88" s="54" t="s">
        <v>407</v>
      </c>
      <c r="E88" s="6" t="s">
        <v>408</v>
      </c>
      <c r="F88" s="19">
        <v>225225</v>
      </c>
      <c r="G88" s="24">
        <v>507.32</v>
      </c>
      <c r="H88" s="24">
        <v>0.09</v>
      </c>
      <c r="I88" s="31"/>
      <c r="J88" s="31"/>
      <c r="K88" s="35"/>
    </row>
    <row r="89" spans="2:11" x14ac:dyDescent="0.35">
      <c r="B89" s="8" t="s">
        <v>963</v>
      </c>
      <c r="C89" s="57" t="s">
        <v>964</v>
      </c>
      <c r="D89" s="54" t="s">
        <v>965</v>
      </c>
      <c r="E89" s="6" t="s">
        <v>75</v>
      </c>
      <c r="F89" s="19">
        <v>429000</v>
      </c>
      <c r="G89" s="24">
        <v>486.87</v>
      </c>
      <c r="H89" s="24">
        <v>0.09</v>
      </c>
      <c r="I89" s="31"/>
      <c r="J89" s="31"/>
      <c r="K89" s="35"/>
    </row>
    <row r="90" spans="2:11" x14ac:dyDescent="0.35">
      <c r="B90" s="8" t="s">
        <v>1067</v>
      </c>
      <c r="C90" s="57" t="s">
        <v>1068</v>
      </c>
      <c r="D90" s="54" t="s">
        <v>1069</v>
      </c>
      <c r="E90" s="6" t="s">
        <v>86</v>
      </c>
      <c r="F90" s="19">
        <v>32625</v>
      </c>
      <c r="G90" s="24">
        <v>466.7</v>
      </c>
      <c r="H90" s="24">
        <v>0.08</v>
      </c>
      <c r="I90" s="31"/>
      <c r="J90" s="31"/>
      <c r="K90" s="35"/>
    </row>
    <row r="91" spans="2:11" x14ac:dyDescent="0.35">
      <c r="B91" s="8" t="s">
        <v>1077</v>
      </c>
      <c r="C91" s="57" t="s">
        <v>1078</v>
      </c>
      <c r="D91" s="54" t="s">
        <v>1079</v>
      </c>
      <c r="E91" s="6" t="s">
        <v>1080</v>
      </c>
      <c r="F91" s="19">
        <v>21900</v>
      </c>
      <c r="G91" s="24">
        <v>459.02</v>
      </c>
      <c r="H91" s="24">
        <v>0.08</v>
      </c>
      <c r="I91" s="31"/>
      <c r="J91" s="31"/>
      <c r="K91" s="35"/>
    </row>
    <row r="92" spans="2:11" x14ac:dyDescent="0.35">
      <c r="B92" s="8" t="s">
        <v>1979</v>
      </c>
      <c r="C92" s="57" t="s">
        <v>1980</v>
      </c>
      <c r="D92" s="54" t="s">
        <v>1981</v>
      </c>
      <c r="E92" s="6" t="s">
        <v>127</v>
      </c>
      <c r="F92" s="19">
        <v>62000</v>
      </c>
      <c r="G92" s="24">
        <v>443.98</v>
      </c>
      <c r="H92" s="24">
        <v>0.08</v>
      </c>
      <c r="I92" s="31"/>
      <c r="J92" s="31"/>
      <c r="K92" s="35"/>
    </row>
    <row r="93" spans="2:11" x14ac:dyDescent="0.35">
      <c r="B93" s="8" t="s">
        <v>1959</v>
      </c>
      <c r="C93" s="57" t="s">
        <v>1666</v>
      </c>
      <c r="D93" s="54" t="s">
        <v>1960</v>
      </c>
      <c r="E93" s="6" t="s">
        <v>43</v>
      </c>
      <c r="F93" s="19">
        <v>240000</v>
      </c>
      <c r="G93" s="24">
        <v>426.29</v>
      </c>
      <c r="H93" s="24">
        <v>0.08</v>
      </c>
      <c r="I93" s="31"/>
      <c r="J93" s="31"/>
      <c r="K93" s="35"/>
    </row>
    <row r="94" spans="2:11" x14ac:dyDescent="0.35">
      <c r="B94" s="8" t="s">
        <v>83</v>
      </c>
      <c r="C94" s="57" t="s">
        <v>84</v>
      </c>
      <c r="D94" s="54" t="s">
        <v>85</v>
      </c>
      <c r="E94" s="6" t="s">
        <v>86</v>
      </c>
      <c r="F94" s="19">
        <v>62700</v>
      </c>
      <c r="G94" s="24">
        <v>381.53</v>
      </c>
      <c r="H94" s="24">
        <v>7.0000000000000007E-2</v>
      </c>
      <c r="I94" s="31"/>
      <c r="J94" s="31"/>
      <c r="K94" s="35"/>
    </row>
    <row r="95" spans="2:11" x14ac:dyDescent="0.35">
      <c r="B95" s="8" t="s">
        <v>2213</v>
      </c>
      <c r="C95" s="57" t="s">
        <v>2214</v>
      </c>
      <c r="D95" s="54" t="s">
        <v>2215</v>
      </c>
      <c r="E95" s="6" t="s">
        <v>82</v>
      </c>
      <c r="F95" s="19">
        <v>42750</v>
      </c>
      <c r="G95" s="24">
        <v>372.95</v>
      </c>
      <c r="H95" s="24">
        <v>7.0000000000000007E-2</v>
      </c>
      <c r="I95" s="31"/>
      <c r="J95" s="31"/>
      <c r="K95" s="35"/>
    </row>
    <row r="96" spans="2:11" x14ac:dyDescent="0.35">
      <c r="B96" s="8" t="s">
        <v>2204</v>
      </c>
      <c r="C96" s="57" t="s">
        <v>2205</v>
      </c>
      <c r="D96" s="54" t="s">
        <v>2206</v>
      </c>
      <c r="E96" s="6" t="s">
        <v>433</v>
      </c>
      <c r="F96" s="19">
        <v>54200</v>
      </c>
      <c r="G96" s="24">
        <v>343.06</v>
      </c>
      <c r="H96" s="24">
        <v>0.06</v>
      </c>
      <c r="I96" s="31"/>
      <c r="J96" s="31"/>
      <c r="K96" s="35"/>
    </row>
    <row r="97" spans="2:11" x14ac:dyDescent="0.35">
      <c r="B97" s="8" t="s">
        <v>1041</v>
      </c>
      <c r="C97" s="57" t="s">
        <v>1042</v>
      </c>
      <c r="D97" s="54" t="s">
        <v>1043</v>
      </c>
      <c r="E97" s="6" t="s">
        <v>123</v>
      </c>
      <c r="F97" s="19">
        <v>6800</v>
      </c>
      <c r="G97" s="24">
        <v>329.91</v>
      </c>
      <c r="H97" s="24">
        <v>0.06</v>
      </c>
      <c r="I97" s="31"/>
      <c r="J97" s="31"/>
      <c r="K97" s="35"/>
    </row>
    <row r="98" spans="2:11" x14ac:dyDescent="0.35">
      <c r="B98" s="8" t="s">
        <v>945</v>
      </c>
      <c r="C98" s="57" t="s">
        <v>946</v>
      </c>
      <c r="D98" s="54" t="s">
        <v>947</v>
      </c>
      <c r="E98" s="6" t="s">
        <v>50</v>
      </c>
      <c r="F98" s="19">
        <v>18900</v>
      </c>
      <c r="G98" s="24">
        <v>297.68</v>
      </c>
      <c r="H98" s="24">
        <v>0.05</v>
      </c>
      <c r="I98" s="31"/>
      <c r="J98" s="31"/>
      <c r="K98" s="35"/>
    </row>
    <row r="99" spans="2:11" x14ac:dyDescent="0.35">
      <c r="B99" s="8" t="s">
        <v>2001</v>
      </c>
      <c r="C99" s="57" t="s">
        <v>2002</v>
      </c>
      <c r="D99" s="54" t="s">
        <v>2003</v>
      </c>
      <c r="E99" s="6" t="s">
        <v>2004</v>
      </c>
      <c r="F99" s="19">
        <v>65550</v>
      </c>
      <c r="G99" s="24">
        <v>258.76</v>
      </c>
      <c r="H99" s="24">
        <v>0.05</v>
      </c>
      <c r="I99" s="31"/>
      <c r="J99" s="31"/>
      <c r="K99" s="35"/>
    </row>
    <row r="100" spans="2:11" x14ac:dyDescent="0.35">
      <c r="B100" s="8" t="s">
        <v>287</v>
      </c>
      <c r="C100" s="57" t="s">
        <v>288</v>
      </c>
      <c r="D100" s="54" t="s">
        <v>289</v>
      </c>
      <c r="E100" s="6" t="s">
        <v>290</v>
      </c>
      <c r="F100" s="19">
        <v>17000</v>
      </c>
      <c r="G100" s="24">
        <v>224.88</v>
      </c>
      <c r="H100" s="24">
        <v>0.04</v>
      </c>
      <c r="I100" s="31"/>
      <c r="J100" s="31"/>
      <c r="K100" s="35"/>
    </row>
    <row r="101" spans="2:11" x14ac:dyDescent="0.35">
      <c r="B101" s="8" t="s">
        <v>1741</v>
      </c>
      <c r="C101" s="57" t="s">
        <v>251</v>
      </c>
      <c r="D101" s="54" t="s">
        <v>1742</v>
      </c>
      <c r="E101" s="6" t="s">
        <v>246</v>
      </c>
      <c r="F101" s="19">
        <v>20027</v>
      </c>
      <c r="G101" s="24">
        <v>223.46</v>
      </c>
      <c r="H101" s="24">
        <v>0.04</v>
      </c>
      <c r="I101" s="31"/>
      <c r="J101" s="31"/>
      <c r="K101" s="35" t="s">
        <v>1743</v>
      </c>
    </row>
    <row r="102" spans="2:11" x14ac:dyDescent="0.35">
      <c r="B102" s="8" t="s">
        <v>2179</v>
      </c>
      <c r="C102" s="57" t="s">
        <v>2180</v>
      </c>
      <c r="D102" s="54" t="s">
        <v>2181</v>
      </c>
      <c r="E102" s="6" t="s">
        <v>127</v>
      </c>
      <c r="F102" s="19">
        <v>31500</v>
      </c>
      <c r="G102" s="24">
        <v>211.35</v>
      </c>
      <c r="H102" s="24">
        <v>0.04</v>
      </c>
      <c r="I102" s="31"/>
      <c r="J102" s="31"/>
      <c r="K102" s="35"/>
    </row>
    <row r="103" spans="2:11" x14ac:dyDescent="0.35">
      <c r="B103" s="8" t="s">
        <v>402</v>
      </c>
      <c r="C103" s="57" t="s">
        <v>403</v>
      </c>
      <c r="D103" s="54" t="s">
        <v>404</v>
      </c>
      <c r="E103" s="6" t="s">
        <v>341</v>
      </c>
      <c r="F103" s="19">
        <v>131600</v>
      </c>
      <c r="G103" s="24">
        <v>205.35</v>
      </c>
      <c r="H103" s="24">
        <v>0.04</v>
      </c>
      <c r="I103" s="31"/>
      <c r="J103" s="31"/>
      <c r="K103" s="35"/>
    </row>
    <row r="104" spans="2:11" x14ac:dyDescent="0.35">
      <c r="B104" s="8" t="s">
        <v>2199</v>
      </c>
      <c r="C104" s="57" t="s">
        <v>616</v>
      </c>
      <c r="D104" s="54" t="s">
        <v>2200</v>
      </c>
      <c r="E104" s="6" t="s">
        <v>82</v>
      </c>
      <c r="F104" s="19">
        <v>40000</v>
      </c>
      <c r="G104" s="24">
        <v>198.76</v>
      </c>
      <c r="H104" s="24">
        <v>0.04</v>
      </c>
      <c r="I104" s="31"/>
      <c r="J104" s="31"/>
      <c r="K104" s="35"/>
    </row>
    <row r="105" spans="2:11" x14ac:dyDescent="0.35">
      <c r="B105" s="8" t="s">
        <v>2224</v>
      </c>
      <c r="C105" s="57" t="s">
        <v>2225</v>
      </c>
      <c r="D105" s="54" t="s">
        <v>2226</v>
      </c>
      <c r="E105" s="6" t="s">
        <v>135</v>
      </c>
      <c r="F105" s="19">
        <v>3875</v>
      </c>
      <c r="G105" s="24">
        <v>182.64</v>
      </c>
      <c r="H105" s="24">
        <v>0.03</v>
      </c>
      <c r="I105" s="31"/>
      <c r="J105" s="31"/>
      <c r="K105" s="35"/>
    </row>
    <row r="106" spans="2:11" x14ac:dyDescent="0.35">
      <c r="B106" s="8" t="s">
        <v>1060</v>
      </c>
      <c r="C106" s="57" t="s">
        <v>1061</v>
      </c>
      <c r="D106" s="54" t="s">
        <v>1062</v>
      </c>
      <c r="E106" s="6" t="s">
        <v>1063</v>
      </c>
      <c r="F106" s="19">
        <v>30450</v>
      </c>
      <c r="G106" s="24">
        <v>112.47</v>
      </c>
      <c r="H106" s="24">
        <v>0.02</v>
      </c>
      <c r="I106" s="31"/>
      <c r="J106" s="31"/>
      <c r="K106" s="35"/>
    </row>
    <row r="107" spans="2:11" x14ac:dyDescent="0.35">
      <c r="B107" s="8" t="s">
        <v>2790</v>
      </c>
      <c r="C107" s="57" t="s">
        <v>2791</v>
      </c>
      <c r="D107" s="54" t="s">
        <v>2792</v>
      </c>
      <c r="E107" s="6" t="s">
        <v>150</v>
      </c>
      <c r="F107" s="19">
        <v>750</v>
      </c>
      <c r="G107" s="24">
        <v>104.52</v>
      </c>
      <c r="H107" s="24">
        <v>0.02</v>
      </c>
      <c r="I107" s="31"/>
      <c r="J107" s="31"/>
      <c r="K107" s="35"/>
    </row>
    <row r="108" spans="2:11" x14ac:dyDescent="0.35">
      <c r="B108" s="8" t="s">
        <v>2147</v>
      </c>
      <c r="C108" s="57" t="s">
        <v>2148</v>
      </c>
      <c r="D108" s="54" t="s">
        <v>2149</v>
      </c>
      <c r="E108" s="6" t="s">
        <v>139</v>
      </c>
      <c r="F108" s="19">
        <v>1950</v>
      </c>
      <c r="G108" s="24">
        <v>90.16</v>
      </c>
      <c r="H108" s="24">
        <v>0.02</v>
      </c>
      <c r="I108" s="31"/>
      <c r="J108" s="31"/>
      <c r="K108" s="35"/>
    </row>
    <row r="109" spans="2:11" x14ac:dyDescent="0.35">
      <c r="B109" s="8" t="s">
        <v>1057</v>
      </c>
      <c r="C109" s="57" t="s">
        <v>1058</v>
      </c>
      <c r="D109" s="54" t="s">
        <v>1059</v>
      </c>
      <c r="E109" s="6" t="s">
        <v>82</v>
      </c>
      <c r="F109" s="19">
        <v>10500</v>
      </c>
      <c r="G109" s="24">
        <v>64.819999999999993</v>
      </c>
      <c r="H109" s="24">
        <v>0.01</v>
      </c>
      <c r="I109" s="31"/>
      <c r="J109" s="31"/>
      <c r="K109" s="35"/>
    </row>
    <row r="110" spans="2:11" x14ac:dyDescent="0.35">
      <c r="B110" s="8" t="s">
        <v>913</v>
      </c>
      <c r="C110" s="57" t="s">
        <v>914</v>
      </c>
      <c r="D110" s="54" t="s">
        <v>915</v>
      </c>
      <c r="E110" s="6" t="s">
        <v>96</v>
      </c>
      <c r="F110" s="19">
        <v>5500</v>
      </c>
      <c r="G110" s="24">
        <v>58.21</v>
      </c>
      <c r="H110" s="24">
        <v>0.01</v>
      </c>
      <c r="I110" s="31"/>
      <c r="J110" s="31"/>
      <c r="K110" s="35"/>
    </row>
    <row r="111" spans="2:11" x14ac:dyDescent="0.35">
      <c r="B111" s="8" t="s">
        <v>326</v>
      </c>
      <c r="C111" s="57" t="s">
        <v>327</v>
      </c>
      <c r="D111" s="54" t="s">
        <v>328</v>
      </c>
      <c r="E111" s="6" t="s">
        <v>50</v>
      </c>
      <c r="F111" s="19">
        <v>15000</v>
      </c>
      <c r="G111" s="24">
        <v>41.65</v>
      </c>
      <c r="H111" s="24">
        <v>0.01</v>
      </c>
      <c r="I111" s="31"/>
      <c r="J111" s="31"/>
      <c r="K111" s="35"/>
    </row>
    <row r="112" spans="2:11" x14ac:dyDescent="0.35">
      <c r="B112" s="8" t="s">
        <v>231</v>
      </c>
      <c r="C112" s="57" t="s">
        <v>232</v>
      </c>
      <c r="D112" s="54" t="s">
        <v>233</v>
      </c>
      <c r="E112" s="6" t="s">
        <v>200</v>
      </c>
      <c r="F112" s="19">
        <v>4375</v>
      </c>
      <c r="G112" s="24">
        <v>37.46</v>
      </c>
      <c r="H112" s="24">
        <v>0.01</v>
      </c>
      <c r="I112" s="31"/>
      <c r="J112" s="31"/>
      <c r="K112" s="35"/>
    </row>
    <row r="113" spans="2:11" x14ac:dyDescent="0.35">
      <c r="B113" s="8" t="s">
        <v>212</v>
      </c>
      <c r="C113" s="57" t="s">
        <v>213</v>
      </c>
      <c r="D113" s="54" t="s">
        <v>214</v>
      </c>
      <c r="E113" s="6" t="s">
        <v>215</v>
      </c>
      <c r="F113" s="19">
        <v>900</v>
      </c>
      <c r="G113" s="24">
        <v>32.65</v>
      </c>
      <c r="H113" s="24">
        <v>0.01</v>
      </c>
      <c r="I113" s="31"/>
      <c r="J113" s="31"/>
      <c r="K113" s="35"/>
    </row>
    <row r="114" spans="2:11" x14ac:dyDescent="0.35">
      <c r="B114" s="8" t="s">
        <v>919</v>
      </c>
      <c r="C114" s="57" t="s">
        <v>920</v>
      </c>
      <c r="D114" s="54" t="s">
        <v>921</v>
      </c>
      <c r="E114" s="6" t="s">
        <v>96</v>
      </c>
      <c r="F114" s="19">
        <v>7500</v>
      </c>
      <c r="G114" s="24">
        <v>22.68</v>
      </c>
      <c r="H114" s="24" t="s">
        <v>4927</v>
      </c>
      <c r="I114" s="31"/>
      <c r="J114" s="31"/>
      <c r="K114" s="35"/>
    </row>
    <row r="115" spans="2:11" x14ac:dyDescent="0.35">
      <c r="B115" s="8" t="s">
        <v>116</v>
      </c>
      <c r="C115" s="57" t="s">
        <v>117</v>
      </c>
      <c r="D115" s="54" t="s">
        <v>118</v>
      </c>
      <c r="E115" s="6" t="s">
        <v>119</v>
      </c>
      <c r="F115" s="19">
        <v>7200</v>
      </c>
      <c r="G115" s="24">
        <v>18.059999999999999</v>
      </c>
      <c r="H115" s="24" t="s">
        <v>4927</v>
      </c>
      <c r="I115" s="31"/>
      <c r="J115" s="31"/>
      <c r="K115" s="35"/>
    </row>
    <row r="116" spans="2:11" x14ac:dyDescent="0.35">
      <c r="C116" s="58" t="s">
        <v>175</v>
      </c>
      <c r="D116" s="54"/>
      <c r="E116" s="6"/>
      <c r="F116" s="19"/>
      <c r="G116" s="25">
        <v>362581.94</v>
      </c>
      <c r="H116" s="25">
        <v>65.790000000000006</v>
      </c>
      <c r="I116" s="31"/>
      <c r="J116" s="31"/>
      <c r="K116" s="35"/>
    </row>
    <row r="117" spans="2:11" x14ac:dyDescent="0.35">
      <c r="C117" s="57"/>
      <c r="D117" s="54"/>
      <c r="E117" s="6"/>
      <c r="F117" s="19"/>
      <c r="G117" s="24"/>
      <c r="H117" s="24"/>
      <c r="I117" s="31"/>
      <c r="J117" s="31"/>
      <c r="K117" s="35"/>
    </row>
    <row r="118" spans="2:11" x14ac:dyDescent="0.35">
      <c r="C118" s="58" t="s">
        <v>3</v>
      </c>
      <c r="D118" s="54"/>
      <c r="E118" s="6"/>
      <c r="F118" s="19"/>
      <c r="G118" s="24" t="s">
        <v>2</v>
      </c>
      <c r="H118" s="24" t="s">
        <v>2</v>
      </c>
      <c r="I118" s="31"/>
      <c r="J118" s="31"/>
      <c r="K118" s="35"/>
    </row>
    <row r="119" spans="2:11" x14ac:dyDescent="0.35">
      <c r="C119" s="57"/>
      <c r="D119" s="54"/>
      <c r="E119" s="6"/>
      <c r="F119" s="19"/>
      <c r="G119" s="24"/>
      <c r="H119" s="24"/>
      <c r="I119" s="31"/>
      <c r="J119" s="31"/>
      <c r="K119" s="35"/>
    </row>
    <row r="120" spans="2:11" x14ac:dyDescent="0.35">
      <c r="C120" s="59" t="s">
        <v>4</v>
      </c>
      <c r="D120" s="54"/>
      <c r="E120" s="6"/>
      <c r="F120" s="19"/>
      <c r="G120" s="24"/>
      <c r="H120" s="24"/>
      <c r="I120" s="31"/>
      <c r="J120" s="31"/>
      <c r="K120" s="35"/>
    </row>
    <row r="121" spans="2:11" x14ac:dyDescent="0.35">
      <c r="B121" s="8" t="s">
        <v>937</v>
      </c>
      <c r="C121" s="57" t="s">
        <v>938</v>
      </c>
      <c r="D121" s="54" t="s">
        <v>939</v>
      </c>
      <c r="E121" s="6" t="s">
        <v>96</v>
      </c>
      <c r="F121" s="19">
        <v>83000</v>
      </c>
      <c r="G121" s="24">
        <v>4581.0600000000004</v>
      </c>
      <c r="H121" s="24">
        <v>0.83</v>
      </c>
      <c r="I121" s="31"/>
      <c r="J121" s="31"/>
      <c r="K121" s="35"/>
    </row>
    <row r="122" spans="2:11" x14ac:dyDescent="0.35">
      <c r="C122" s="58" t="s">
        <v>175</v>
      </c>
      <c r="D122" s="54"/>
      <c r="E122" s="6"/>
      <c r="F122" s="19"/>
      <c r="G122" s="25">
        <v>4581.0600000000004</v>
      </c>
      <c r="H122" s="25">
        <v>0.83</v>
      </c>
      <c r="I122" s="31"/>
      <c r="J122" s="31"/>
      <c r="K122" s="35"/>
    </row>
    <row r="123" spans="2:11" x14ac:dyDescent="0.35">
      <c r="C123" s="57"/>
      <c r="D123" s="54"/>
      <c r="E123" s="6"/>
      <c r="F123" s="19"/>
      <c r="G123" s="24"/>
      <c r="H123" s="24"/>
      <c r="I123" s="31"/>
      <c r="J123" s="31"/>
      <c r="K123" s="35"/>
    </row>
    <row r="124" spans="2:11" x14ac:dyDescent="0.35">
      <c r="C124" s="59" t="s">
        <v>578</v>
      </c>
      <c r="D124" s="54"/>
      <c r="E124" s="6"/>
      <c r="F124" s="19"/>
      <c r="G124" s="24"/>
      <c r="H124" s="24"/>
      <c r="I124" s="31"/>
      <c r="J124" s="31"/>
      <c r="K124" s="35"/>
    </row>
    <row r="125" spans="2:11" x14ac:dyDescent="0.35">
      <c r="B125" s="8" t="s">
        <v>579</v>
      </c>
      <c r="C125" s="57" t="s">
        <v>580</v>
      </c>
      <c r="D125" s="54" t="s">
        <v>581</v>
      </c>
      <c r="E125" s="6" t="s">
        <v>542</v>
      </c>
      <c r="F125" s="19">
        <v>9000000</v>
      </c>
      <c r="G125" s="24">
        <v>10800</v>
      </c>
      <c r="H125" s="24">
        <v>1.96</v>
      </c>
      <c r="I125" s="31"/>
      <c r="J125" s="31"/>
      <c r="K125" s="35"/>
    </row>
    <row r="126" spans="2:11" x14ac:dyDescent="0.35">
      <c r="B126" s="8" t="s">
        <v>582</v>
      </c>
      <c r="C126" s="57" t="s">
        <v>583</v>
      </c>
      <c r="D126" s="54" t="s">
        <v>584</v>
      </c>
      <c r="E126" s="6" t="s">
        <v>542</v>
      </c>
      <c r="F126" s="19">
        <v>8054770</v>
      </c>
      <c r="G126" s="24">
        <v>10479.26</v>
      </c>
      <c r="H126" s="24">
        <v>1.9</v>
      </c>
      <c r="I126" s="31"/>
      <c r="J126" s="31"/>
      <c r="K126" s="35"/>
    </row>
    <row r="127" spans="2:11" x14ac:dyDescent="0.35">
      <c r="C127" s="58" t="s">
        <v>175</v>
      </c>
      <c r="D127" s="54"/>
      <c r="E127" s="6"/>
      <c r="F127" s="19"/>
      <c r="G127" s="25">
        <v>21279.26</v>
      </c>
      <c r="H127" s="25">
        <v>3.86</v>
      </c>
      <c r="I127" s="31"/>
      <c r="J127" s="31"/>
      <c r="K127" s="35"/>
    </row>
    <row r="128" spans="2:11" x14ac:dyDescent="0.35">
      <c r="C128" s="57"/>
      <c r="D128" s="54"/>
      <c r="E128" s="6"/>
      <c r="F128" s="19"/>
      <c r="G128" s="24"/>
      <c r="H128" s="24"/>
      <c r="I128" s="31"/>
      <c r="J128" s="31"/>
      <c r="K128" s="35"/>
    </row>
    <row r="129" spans="1:11" x14ac:dyDescent="0.35">
      <c r="C129" s="59" t="s">
        <v>585</v>
      </c>
      <c r="D129" s="54"/>
      <c r="E129" s="6"/>
      <c r="F129" s="19"/>
      <c r="G129" s="24"/>
      <c r="H129" s="24"/>
      <c r="I129" s="31"/>
      <c r="J129" s="31"/>
      <c r="K129" s="35"/>
    </row>
    <row r="130" spans="1:11" x14ac:dyDescent="0.35">
      <c r="B130" s="8" t="s">
        <v>586</v>
      </c>
      <c r="C130" s="57" t="s">
        <v>587</v>
      </c>
      <c r="D130" s="54" t="s">
        <v>588</v>
      </c>
      <c r="E130" s="6" t="s">
        <v>157</v>
      </c>
      <c r="F130" s="19">
        <v>2947558</v>
      </c>
      <c r="G130" s="24">
        <v>10736.19</v>
      </c>
      <c r="H130" s="24">
        <v>1.95</v>
      </c>
      <c r="I130" s="31"/>
      <c r="J130" s="31"/>
      <c r="K130" s="35"/>
    </row>
    <row r="131" spans="1:11" x14ac:dyDescent="0.35">
      <c r="B131" s="8" t="s">
        <v>2083</v>
      </c>
      <c r="C131" s="57" t="s">
        <v>2084</v>
      </c>
      <c r="D131" s="54" t="s">
        <v>2085</v>
      </c>
      <c r="E131" s="6" t="s">
        <v>157</v>
      </c>
      <c r="F131" s="19">
        <v>2189781</v>
      </c>
      <c r="G131" s="24">
        <v>6551.17</v>
      </c>
      <c r="H131" s="24">
        <v>1.19</v>
      </c>
      <c r="I131" s="31"/>
      <c r="J131" s="31"/>
      <c r="K131" s="35"/>
    </row>
    <row r="132" spans="1:11" x14ac:dyDescent="0.35">
      <c r="C132" s="58" t="s">
        <v>175</v>
      </c>
      <c r="D132" s="54"/>
      <c r="E132" s="6"/>
      <c r="F132" s="19"/>
      <c r="G132" s="25">
        <v>17287.36</v>
      </c>
      <c r="H132" s="25">
        <v>3.14</v>
      </c>
      <c r="I132" s="31"/>
      <c r="J132" s="31"/>
      <c r="K132" s="35"/>
    </row>
    <row r="133" spans="1:11" x14ac:dyDescent="0.35">
      <c r="C133" s="57"/>
      <c r="D133" s="54"/>
      <c r="E133" s="6"/>
      <c r="F133" s="19"/>
      <c r="G133" s="24"/>
      <c r="H133" s="24"/>
      <c r="I133" s="31"/>
      <c r="J133" s="31"/>
      <c r="K133" s="35"/>
    </row>
    <row r="134" spans="1:11" x14ac:dyDescent="0.35">
      <c r="A134" s="10"/>
      <c r="B134" s="28"/>
      <c r="C134" s="58" t="s">
        <v>5</v>
      </c>
      <c r="D134" s="54"/>
      <c r="E134" s="6"/>
      <c r="F134" s="19"/>
      <c r="G134" s="24"/>
      <c r="H134" s="24"/>
      <c r="I134" s="31"/>
      <c r="J134" s="31"/>
      <c r="K134" s="35"/>
    </row>
    <row r="135" spans="1:11" x14ac:dyDescent="0.35">
      <c r="C135" s="59" t="s">
        <v>6</v>
      </c>
      <c r="D135" s="54"/>
      <c r="E135" s="6"/>
      <c r="F135" s="19"/>
      <c r="G135" s="24"/>
      <c r="H135" s="24"/>
      <c r="I135" s="31"/>
      <c r="J135" s="31"/>
      <c r="K135" s="35"/>
    </row>
    <row r="136" spans="1:11" x14ac:dyDescent="0.35">
      <c r="B136" s="8" t="s">
        <v>684</v>
      </c>
      <c r="C136" s="57" t="s">
        <v>599</v>
      </c>
      <c r="D136" s="54" t="s">
        <v>685</v>
      </c>
      <c r="E136" s="6" t="s">
        <v>601</v>
      </c>
      <c r="F136" s="19">
        <v>15000</v>
      </c>
      <c r="G136" s="24">
        <v>15182.36</v>
      </c>
      <c r="H136" s="24">
        <v>2.75</v>
      </c>
      <c r="I136" s="31">
        <v>8.3285</v>
      </c>
      <c r="J136" s="31"/>
      <c r="K136" s="35" t="s">
        <v>593</v>
      </c>
    </row>
    <row r="137" spans="1:11" x14ac:dyDescent="0.35">
      <c r="B137" s="8" t="s">
        <v>1705</v>
      </c>
      <c r="C137" s="57" t="s">
        <v>1706</v>
      </c>
      <c r="D137" s="54" t="s">
        <v>1707</v>
      </c>
      <c r="E137" s="6" t="s">
        <v>676</v>
      </c>
      <c r="F137" s="19">
        <v>10000</v>
      </c>
      <c r="G137" s="24">
        <v>10018.780000000001</v>
      </c>
      <c r="H137" s="24">
        <v>1.82</v>
      </c>
      <c r="I137" s="31">
        <v>8.3800000000000008</v>
      </c>
      <c r="J137" s="31"/>
      <c r="K137" s="35" t="s">
        <v>593</v>
      </c>
    </row>
    <row r="138" spans="1:11" x14ac:dyDescent="0.35">
      <c r="B138" s="8" t="s">
        <v>2098</v>
      </c>
      <c r="C138" s="57" t="s">
        <v>1776</v>
      </c>
      <c r="D138" s="54" t="s">
        <v>2099</v>
      </c>
      <c r="E138" s="6" t="s">
        <v>618</v>
      </c>
      <c r="F138" s="19">
        <v>7500</v>
      </c>
      <c r="G138" s="24">
        <v>7534.81</v>
      </c>
      <c r="H138" s="24">
        <v>1.37</v>
      </c>
      <c r="I138" s="31">
        <v>8.0548999999999999</v>
      </c>
      <c r="J138" s="31"/>
      <c r="K138" s="35" t="s">
        <v>593</v>
      </c>
    </row>
    <row r="139" spans="1:11" x14ac:dyDescent="0.35">
      <c r="B139" s="8" t="s">
        <v>673</v>
      </c>
      <c r="C139" s="57" t="s">
        <v>674</v>
      </c>
      <c r="D139" s="54" t="s">
        <v>675</v>
      </c>
      <c r="E139" s="6" t="s">
        <v>676</v>
      </c>
      <c r="F139" s="19">
        <v>7500</v>
      </c>
      <c r="G139" s="24">
        <v>7472.64</v>
      </c>
      <c r="H139" s="24">
        <v>1.36</v>
      </c>
      <c r="I139" s="31">
        <v>9.9149999999999991</v>
      </c>
      <c r="J139" s="31"/>
      <c r="K139" s="35" t="s">
        <v>593</v>
      </c>
    </row>
    <row r="140" spans="1:11" x14ac:dyDescent="0.35">
      <c r="B140" s="8" t="s">
        <v>2086</v>
      </c>
      <c r="C140" s="57" t="s">
        <v>2087</v>
      </c>
      <c r="D140" s="54" t="s">
        <v>2088</v>
      </c>
      <c r="E140" s="6" t="s">
        <v>1175</v>
      </c>
      <c r="F140" s="19">
        <v>7500</v>
      </c>
      <c r="G140" s="24">
        <v>7467.57</v>
      </c>
      <c r="H140" s="24">
        <v>1.35</v>
      </c>
      <c r="I140" s="31">
        <v>9.6401000000000003</v>
      </c>
      <c r="J140" s="31"/>
      <c r="K140" s="35" t="s">
        <v>593</v>
      </c>
    </row>
    <row r="141" spans="1:11" x14ac:dyDescent="0.35">
      <c r="B141" s="8" t="s">
        <v>753</v>
      </c>
      <c r="C141" s="57" t="s">
        <v>754</v>
      </c>
      <c r="D141" s="54" t="s">
        <v>755</v>
      </c>
      <c r="E141" s="6" t="s">
        <v>756</v>
      </c>
      <c r="F141" s="19">
        <v>5000</v>
      </c>
      <c r="G141" s="24">
        <v>5037.72</v>
      </c>
      <c r="H141" s="24">
        <v>0.91</v>
      </c>
      <c r="I141" s="31">
        <v>9.1254000000000008</v>
      </c>
      <c r="J141" s="31"/>
      <c r="K141" s="35" t="s">
        <v>593</v>
      </c>
    </row>
    <row r="142" spans="1:11" x14ac:dyDescent="0.35">
      <c r="B142" s="8" t="s">
        <v>757</v>
      </c>
      <c r="C142" s="57" t="s">
        <v>758</v>
      </c>
      <c r="D142" s="54" t="s">
        <v>759</v>
      </c>
      <c r="E142" s="6" t="s">
        <v>618</v>
      </c>
      <c r="F142" s="19">
        <v>50</v>
      </c>
      <c r="G142" s="24">
        <v>4961.3999999999996</v>
      </c>
      <c r="H142" s="24">
        <v>0.9</v>
      </c>
      <c r="I142" s="31">
        <v>7.4924999999999997</v>
      </c>
      <c r="J142" s="31">
        <v>7.5170499942999998</v>
      </c>
      <c r="K142" s="35" t="s">
        <v>593</v>
      </c>
    </row>
    <row r="143" spans="1:11" x14ac:dyDescent="0.35">
      <c r="B143" s="8" t="s">
        <v>2102</v>
      </c>
      <c r="C143" s="57" t="s">
        <v>1766</v>
      </c>
      <c r="D143" s="54" t="s">
        <v>2103</v>
      </c>
      <c r="E143" s="6" t="s">
        <v>618</v>
      </c>
      <c r="F143" s="19">
        <v>4500</v>
      </c>
      <c r="G143" s="24">
        <v>4563.5</v>
      </c>
      <c r="H143" s="24">
        <v>0.83</v>
      </c>
      <c r="I143" s="31">
        <v>7.9836</v>
      </c>
      <c r="J143" s="31"/>
      <c r="K143" s="35" t="s">
        <v>593</v>
      </c>
    </row>
    <row r="144" spans="1:11" x14ac:dyDescent="0.35">
      <c r="B144" s="8" t="s">
        <v>631</v>
      </c>
      <c r="C144" s="57" t="s">
        <v>580</v>
      </c>
      <c r="D144" s="54" t="s">
        <v>632</v>
      </c>
      <c r="E144" s="6" t="s">
        <v>597</v>
      </c>
      <c r="F144" s="19">
        <v>3500</v>
      </c>
      <c r="G144" s="24">
        <v>3487.49</v>
      </c>
      <c r="H144" s="24">
        <v>0.63</v>
      </c>
      <c r="I144" s="31">
        <v>7.95</v>
      </c>
      <c r="J144" s="31"/>
      <c r="K144" s="35" t="s">
        <v>593</v>
      </c>
    </row>
    <row r="145" spans="2:11" x14ac:dyDescent="0.35">
      <c r="B145" s="8" t="s">
        <v>1106</v>
      </c>
      <c r="C145" s="57" t="s">
        <v>223</v>
      </c>
      <c r="D145" s="54" t="s">
        <v>1107</v>
      </c>
      <c r="E145" s="6" t="s">
        <v>601</v>
      </c>
      <c r="F145" s="19">
        <v>2500</v>
      </c>
      <c r="G145" s="24">
        <v>2519.0500000000002</v>
      </c>
      <c r="H145" s="24">
        <v>0.46</v>
      </c>
      <c r="I145" s="31">
        <v>8.5888000000000009</v>
      </c>
      <c r="J145" s="31"/>
      <c r="K145" s="35" t="s">
        <v>593</v>
      </c>
    </row>
    <row r="146" spans="2:11" x14ac:dyDescent="0.35">
      <c r="B146" s="8" t="s">
        <v>1772</v>
      </c>
      <c r="C146" s="57" t="s">
        <v>1773</v>
      </c>
      <c r="D146" s="54" t="s">
        <v>1774</v>
      </c>
      <c r="E146" s="6" t="s">
        <v>614</v>
      </c>
      <c r="F146" s="19">
        <v>2500</v>
      </c>
      <c r="G146" s="24">
        <v>2505.9899999999998</v>
      </c>
      <c r="H146" s="24">
        <v>0.45</v>
      </c>
      <c r="I146" s="31">
        <v>8.1098999999999997</v>
      </c>
      <c r="J146" s="31"/>
      <c r="K146" s="35" t="s">
        <v>593</v>
      </c>
    </row>
    <row r="147" spans="2:11" x14ac:dyDescent="0.35">
      <c r="B147" s="8" t="s">
        <v>760</v>
      </c>
      <c r="C147" s="57" t="s">
        <v>761</v>
      </c>
      <c r="D147" s="54" t="s">
        <v>762</v>
      </c>
      <c r="E147" s="6" t="s">
        <v>676</v>
      </c>
      <c r="F147" s="19">
        <v>2500</v>
      </c>
      <c r="G147" s="24">
        <v>2503.4</v>
      </c>
      <c r="H147" s="24">
        <v>0.45</v>
      </c>
      <c r="I147" s="31">
        <v>8.7812999999999999</v>
      </c>
      <c r="J147" s="31"/>
      <c r="K147" s="35" t="s">
        <v>593</v>
      </c>
    </row>
    <row r="148" spans="2:11" x14ac:dyDescent="0.35">
      <c r="B148" s="8" t="s">
        <v>1805</v>
      </c>
      <c r="C148" s="57" t="s">
        <v>1208</v>
      </c>
      <c r="D148" s="54" t="s">
        <v>1806</v>
      </c>
      <c r="E148" s="6" t="s">
        <v>618</v>
      </c>
      <c r="F148" s="19">
        <v>2500</v>
      </c>
      <c r="G148" s="24">
        <v>2498.4</v>
      </c>
      <c r="H148" s="24">
        <v>0.45</v>
      </c>
      <c r="I148" s="31">
        <v>7.4513999999999996</v>
      </c>
      <c r="J148" s="31"/>
      <c r="K148" s="35"/>
    </row>
    <row r="149" spans="2:11" x14ac:dyDescent="0.35">
      <c r="B149" s="8" t="s">
        <v>1829</v>
      </c>
      <c r="C149" s="57" t="s">
        <v>223</v>
      </c>
      <c r="D149" s="54" t="s">
        <v>1830</v>
      </c>
      <c r="E149" s="6" t="s">
        <v>601</v>
      </c>
      <c r="F149" s="19">
        <v>2500</v>
      </c>
      <c r="G149" s="24">
        <v>2493.2399999999998</v>
      </c>
      <c r="H149" s="24">
        <v>0.45</v>
      </c>
      <c r="I149" s="31">
        <v>8.5749999999999993</v>
      </c>
      <c r="J149" s="31"/>
      <c r="K149" s="35" t="s">
        <v>593</v>
      </c>
    </row>
    <row r="150" spans="2:11" x14ac:dyDescent="0.35">
      <c r="B150" s="8" t="s">
        <v>763</v>
      </c>
      <c r="C150" s="57" t="s">
        <v>764</v>
      </c>
      <c r="D150" s="54" t="s">
        <v>765</v>
      </c>
      <c r="E150" s="6" t="s">
        <v>756</v>
      </c>
      <c r="F150" s="19">
        <v>1500</v>
      </c>
      <c r="G150" s="24">
        <v>1501.81</v>
      </c>
      <c r="H150" s="24">
        <v>0.27</v>
      </c>
      <c r="I150" s="31">
        <v>8.3450000000000006</v>
      </c>
      <c r="J150" s="31"/>
      <c r="K150" s="35" t="s">
        <v>593</v>
      </c>
    </row>
    <row r="151" spans="2:11" x14ac:dyDescent="0.35">
      <c r="B151" s="8" t="s">
        <v>1803</v>
      </c>
      <c r="C151" s="57" t="s">
        <v>223</v>
      </c>
      <c r="D151" s="54" t="s">
        <v>1804</v>
      </c>
      <c r="E151" s="6" t="s">
        <v>601</v>
      </c>
      <c r="F151" s="19">
        <v>1000</v>
      </c>
      <c r="G151" s="24">
        <v>1002.88</v>
      </c>
      <c r="H151" s="24">
        <v>0.18</v>
      </c>
      <c r="I151" s="31">
        <v>8.6</v>
      </c>
      <c r="J151" s="31"/>
      <c r="K151" s="35" t="s">
        <v>593</v>
      </c>
    </row>
    <row r="152" spans="2:11" x14ac:dyDescent="0.35">
      <c r="C152" s="58" t="s">
        <v>175</v>
      </c>
      <c r="D152" s="54"/>
      <c r="E152" s="6"/>
      <c r="F152" s="19"/>
      <c r="G152" s="25">
        <v>80751.039999999994</v>
      </c>
      <c r="H152" s="25">
        <v>14.63</v>
      </c>
      <c r="I152" s="31"/>
      <c r="J152" s="31"/>
      <c r="K152" s="35"/>
    </row>
    <row r="153" spans="2:11" x14ac:dyDescent="0.35">
      <c r="C153" s="57"/>
      <c r="D153" s="54"/>
      <c r="E153" s="6"/>
      <c r="F153" s="19"/>
      <c r="G153" s="24"/>
      <c r="H153" s="24"/>
      <c r="I153" s="31"/>
      <c r="J153" s="31"/>
      <c r="K153" s="35"/>
    </row>
    <row r="154" spans="2:11" x14ac:dyDescent="0.35">
      <c r="C154" s="58" t="s">
        <v>7</v>
      </c>
      <c r="D154" s="54"/>
      <c r="E154" s="6"/>
      <c r="F154" s="19"/>
      <c r="G154" s="24" t="s">
        <v>2</v>
      </c>
      <c r="H154" s="24" t="s">
        <v>2</v>
      </c>
      <c r="I154" s="31"/>
      <c r="J154" s="31"/>
      <c r="K154" s="35"/>
    </row>
    <row r="155" spans="2:11" x14ac:dyDescent="0.35">
      <c r="C155" s="57"/>
      <c r="D155" s="54"/>
      <c r="E155" s="6"/>
      <c r="F155" s="19"/>
      <c r="G155" s="24"/>
      <c r="H155" s="24"/>
      <c r="I155" s="31"/>
      <c r="J155" s="31"/>
      <c r="K155" s="35"/>
    </row>
    <row r="156" spans="2:11" x14ac:dyDescent="0.35">
      <c r="C156" s="58" t="s">
        <v>8</v>
      </c>
      <c r="D156" s="54"/>
      <c r="E156" s="6"/>
      <c r="F156" s="19"/>
      <c r="G156" s="24" t="s">
        <v>2</v>
      </c>
      <c r="H156" s="24" t="s">
        <v>2</v>
      </c>
      <c r="I156" s="31"/>
      <c r="J156" s="31"/>
      <c r="K156" s="35"/>
    </row>
    <row r="157" spans="2:11" x14ac:dyDescent="0.35">
      <c r="C157" s="57"/>
      <c r="D157" s="54"/>
      <c r="E157" s="6"/>
      <c r="F157" s="19"/>
      <c r="G157" s="24"/>
      <c r="H157" s="24"/>
      <c r="I157" s="31"/>
      <c r="J157" s="31"/>
      <c r="K157" s="35"/>
    </row>
    <row r="158" spans="2:11" x14ac:dyDescent="0.35">
      <c r="C158" s="59" t="s">
        <v>9</v>
      </c>
      <c r="D158" s="54"/>
      <c r="E158" s="6"/>
      <c r="F158" s="19"/>
      <c r="G158" s="24"/>
      <c r="H158" s="24"/>
      <c r="I158" s="31"/>
      <c r="J158" s="31"/>
      <c r="K158" s="35"/>
    </row>
    <row r="159" spans="2:11" x14ac:dyDescent="0.35">
      <c r="B159" s="8" t="s">
        <v>1835</v>
      </c>
      <c r="C159" s="57" t="s">
        <v>1836</v>
      </c>
      <c r="D159" s="54" t="s">
        <v>1837</v>
      </c>
      <c r="E159" s="6" t="s">
        <v>189</v>
      </c>
      <c r="F159" s="19">
        <v>16000000</v>
      </c>
      <c r="G159" s="24">
        <v>16271.2</v>
      </c>
      <c r="H159" s="24">
        <v>2.95</v>
      </c>
      <c r="I159" s="31">
        <v>6.6759249000000001</v>
      </c>
      <c r="J159" s="31"/>
      <c r="K159" s="35"/>
    </row>
    <row r="160" spans="2:11" x14ac:dyDescent="0.35">
      <c r="B160" s="8" t="s">
        <v>1996</v>
      </c>
      <c r="C160" s="57" t="s">
        <v>1997</v>
      </c>
      <c r="D160" s="54" t="s">
        <v>1998</v>
      </c>
      <c r="E160" s="6" t="s">
        <v>189</v>
      </c>
      <c r="F160" s="19">
        <v>12500000</v>
      </c>
      <c r="G160" s="24">
        <v>12766.88</v>
      </c>
      <c r="H160" s="24">
        <v>2.3199999999999998</v>
      </c>
      <c r="I160" s="31">
        <v>6.8953173000000003</v>
      </c>
      <c r="J160" s="31"/>
      <c r="K160" s="35"/>
    </row>
    <row r="161" spans="1:11" x14ac:dyDescent="0.35">
      <c r="B161" s="8" t="s">
        <v>719</v>
      </c>
      <c r="C161" s="57" t="s">
        <v>720</v>
      </c>
      <c r="D161" s="54" t="s">
        <v>721</v>
      </c>
      <c r="E161" s="6" t="s">
        <v>189</v>
      </c>
      <c r="F161" s="19">
        <v>10000000</v>
      </c>
      <c r="G161" s="24">
        <v>10245.799999999999</v>
      </c>
      <c r="H161" s="24">
        <v>1.86</v>
      </c>
      <c r="I161" s="31">
        <v>6.9075175</v>
      </c>
      <c r="J161" s="31"/>
      <c r="K161" s="35"/>
    </row>
    <row r="162" spans="1:11" x14ac:dyDescent="0.35">
      <c r="B162" s="8" t="s">
        <v>2793</v>
      </c>
      <c r="C162" s="57" t="s">
        <v>2794</v>
      </c>
      <c r="D162" s="54" t="s">
        <v>2795</v>
      </c>
      <c r="E162" s="6" t="s">
        <v>189</v>
      </c>
      <c r="F162" s="19">
        <v>7500000</v>
      </c>
      <c r="G162" s="24">
        <v>7589.55</v>
      </c>
      <c r="H162" s="24">
        <v>1.38</v>
      </c>
      <c r="I162" s="31">
        <v>6.6598191</v>
      </c>
      <c r="J162" s="31"/>
      <c r="K162" s="35"/>
    </row>
    <row r="163" spans="1:11" x14ac:dyDescent="0.35">
      <c r="C163" s="58" t="s">
        <v>175</v>
      </c>
      <c r="D163" s="54"/>
      <c r="E163" s="6"/>
      <c r="F163" s="19"/>
      <c r="G163" s="25">
        <v>46873.43</v>
      </c>
      <c r="H163" s="25">
        <v>8.51</v>
      </c>
      <c r="I163" s="31"/>
      <c r="J163" s="31"/>
      <c r="K163" s="35"/>
    </row>
    <row r="164" spans="1:11" x14ac:dyDescent="0.35">
      <c r="C164" s="57"/>
      <c r="D164" s="54"/>
      <c r="E164" s="6"/>
      <c r="F164" s="19"/>
      <c r="G164" s="24"/>
      <c r="H164" s="24"/>
      <c r="I164" s="31"/>
      <c r="J164" s="31"/>
      <c r="K164" s="35"/>
    </row>
    <row r="165" spans="1:11" x14ac:dyDescent="0.35">
      <c r="C165" s="58" t="s">
        <v>10</v>
      </c>
      <c r="D165" s="54"/>
      <c r="E165" s="6"/>
      <c r="F165" s="19"/>
      <c r="G165" s="24" t="s">
        <v>2</v>
      </c>
      <c r="H165" s="24" t="s">
        <v>2</v>
      </c>
      <c r="I165" s="31"/>
      <c r="J165" s="31"/>
      <c r="K165" s="35"/>
    </row>
    <row r="166" spans="1:11" x14ac:dyDescent="0.35">
      <c r="C166" s="57"/>
      <c r="D166" s="54"/>
      <c r="E166" s="6"/>
      <c r="F166" s="19"/>
      <c r="G166" s="24"/>
      <c r="H166" s="24"/>
      <c r="I166" s="31"/>
      <c r="J166" s="31"/>
      <c r="K166" s="35"/>
    </row>
    <row r="167" spans="1:11" x14ac:dyDescent="0.35">
      <c r="A167" s="10"/>
      <c r="B167" s="28"/>
      <c r="C167" s="58" t="s">
        <v>11</v>
      </c>
      <c r="D167" s="54"/>
      <c r="E167" s="6"/>
      <c r="F167" s="19"/>
      <c r="G167" s="24"/>
      <c r="H167" s="24"/>
      <c r="I167" s="31"/>
      <c r="J167" s="31"/>
      <c r="K167" s="35"/>
    </row>
    <row r="168" spans="1:11" x14ac:dyDescent="0.35">
      <c r="A168" s="28"/>
      <c r="B168" s="28"/>
      <c r="C168" s="58" t="s">
        <v>13</v>
      </c>
      <c r="D168" s="54"/>
      <c r="E168" s="6"/>
      <c r="F168" s="19"/>
      <c r="G168" s="24" t="s">
        <v>2</v>
      </c>
      <c r="H168" s="24" t="s">
        <v>2</v>
      </c>
      <c r="I168" s="31"/>
      <c r="J168" s="31"/>
      <c r="K168" s="35"/>
    </row>
    <row r="169" spans="1:11" x14ac:dyDescent="0.35">
      <c r="A169" s="28"/>
      <c r="B169" s="28"/>
      <c r="C169" s="58"/>
      <c r="D169" s="54"/>
      <c r="E169" s="6"/>
      <c r="F169" s="19"/>
      <c r="G169" s="24"/>
      <c r="H169" s="24"/>
      <c r="I169" s="31"/>
      <c r="J169" s="31"/>
      <c r="K169" s="35"/>
    </row>
    <row r="170" spans="1:11" x14ac:dyDescent="0.35">
      <c r="A170" s="28"/>
      <c r="B170" s="28"/>
      <c r="C170" s="58" t="s">
        <v>14</v>
      </c>
      <c r="D170" s="54"/>
      <c r="E170" s="6"/>
      <c r="F170" s="19"/>
      <c r="G170" s="24" t="s">
        <v>2</v>
      </c>
      <c r="H170" s="24" t="s">
        <v>2</v>
      </c>
      <c r="I170" s="31"/>
      <c r="J170" s="31"/>
      <c r="K170" s="35"/>
    </row>
    <row r="171" spans="1:11" x14ac:dyDescent="0.35">
      <c r="A171" s="28"/>
      <c r="B171" s="28"/>
      <c r="C171" s="58"/>
      <c r="D171" s="54"/>
      <c r="E171" s="6"/>
      <c r="F171" s="19"/>
      <c r="G171" s="24"/>
      <c r="H171" s="24"/>
      <c r="I171" s="31"/>
      <c r="J171" s="31"/>
      <c r="K171" s="35"/>
    </row>
    <row r="172" spans="1:11" x14ac:dyDescent="0.35">
      <c r="C172" s="59" t="s">
        <v>15</v>
      </c>
      <c r="D172" s="54"/>
      <c r="E172" s="6"/>
      <c r="F172" s="19"/>
      <c r="G172" s="24"/>
      <c r="H172" s="24"/>
      <c r="I172" s="31"/>
      <c r="J172" s="31"/>
      <c r="K172" s="35"/>
    </row>
    <row r="173" spans="1:11" x14ac:dyDescent="0.35">
      <c r="B173" s="8" t="s">
        <v>186</v>
      </c>
      <c r="C173" s="57" t="s">
        <v>187</v>
      </c>
      <c r="D173" s="54" t="s">
        <v>188</v>
      </c>
      <c r="E173" s="6" t="s">
        <v>189</v>
      </c>
      <c r="F173" s="19">
        <v>1000000</v>
      </c>
      <c r="G173" s="24">
        <v>983.41</v>
      </c>
      <c r="H173" s="24">
        <v>0.18</v>
      </c>
      <c r="I173" s="31">
        <v>6.4154</v>
      </c>
      <c r="J173" s="31"/>
      <c r="K173" s="35"/>
    </row>
    <row r="174" spans="1:11" x14ac:dyDescent="0.35">
      <c r="C174" s="58" t="s">
        <v>175</v>
      </c>
      <c r="D174" s="54"/>
      <c r="E174" s="6"/>
      <c r="F174" s="19"/>
      <c r="G174" s="25">
        <v>983.41</v>
      </c>
      <c r="H174" s="25">
        <v>0.18</v>
      </c>
      <c r="I174" s="31"/>
      <c r="J174" s="31"/>
      <c r="K174" s="35"/>
    </row>
    <row r="175" spans="1:11" x14ac:dyDescent="0.35">
      <c r="C175" s="57"/>
      <c r="D175" s="54"/>
      <c r="E175" s="6"/>
      <c r="F175" s="19"/>
      <c r="G175" s="24"/>
      <c r="H175" s="24"/>
      <c r="I175" s="31"/>
      <c r="J175" s="31"/>
      <c r="K175" s="35"/>
    </row>
    <row r="176" spans="1:11" x14ac:dyDescent="0.35">
      <c r="C176" s="58" t="s">
        <v>16</v>
      </c>
      <c r="D176" s="54"/>
      <c r="E176" s="6"/>
      <c r="F176" s="19"/>
      <c r="G176" s="24" t="s">
        <v>2</v>
      </c>
      <c r="H176" s="24" t="s">
        <v>2</v>
      </c>
      <c r="I176" s="31"/>
      <c r="J176" s="31"/>
      <c r="K176" s="35"/>
    </row>
    <row r="177" spans="1:11" x14ac:dyDescent="0.35">
      <c r="C177" s="57"/>
      <c r="D177" s="54"/>
      <c r="E177" s="6"/>
      <c r="F177" s="19"/>
      <c r="G177" s="24"/>
      <c r="H177" s="24"/>
      <c r="I177" s="31"/>
      <c r="J177" s="31"/>
      <c r="K177" s="35"/>
    </row>
    <row r="178" spans="1:11" x14ac:dyDescent="0.35">
      <c r="C178" s="58" t="s">
        <v>17</v>
      </c>
      <c r="D178" s="54"/>
      <c r="E178" s="6"/>
      <c r="F178" s="19"/>
      <c r="G178" s="24" t="s">
        <v>2</v>
      </c>
      <c r="H178" s="24" t="s">
        <v>2</v>
      </c>
      <c r="I178" s="31"/>
      <c r="J178" s="31"/>
      <c r="K178" s="35"/>
    </row>
    <row r="179" spans="1:11" x14ac:dyDescent="0.35">
      <c r="C179" s="57"/>
      <c r="D179" s="54"/>
      <c r="E179" s="6"/>
      <c r="F179" s="19"/>
      <c r="G179" s="24"/>
      <c r="H179" s="24"/>
      <c r="I179" s="31"/>
      <c r="J179" s="31"/>
      <c r="K179" s="35"/>
    </row>
    <row r="180" spans="1:11" x14ac:dyDescent="0.35">
      <c r="A180" s="10"/>
      <c r="B180" s="28"/>
      <c r="C180" s="58" t="s">
        <v>18</v>
      </c>
      <c r="D180" s="54"/>
      <c r="E180" s="6"/>
      <c r="F180" s="19"/>
      <c r="G180" s="24"/>
      <c r="H180" s="24"/>
      <c r="I180" s="31"/>
      <c r="J180" s="31"/>
      <c r="K180" s="35"/>
    </row>
    <row r="181" spans="1:11" x14ac:dyDescent="0.35">
      <c r="A181" s="28"/>
      <c r="B181" s="28"/>
      <c r="C181" s="58" t="s">
        <v>19</v>
      </c>
      <c r="D181" s="54"/>
      <c r="E181" s="6"/>
      <c r="F181" s="19"/>
      <c r="G181" s="24" t="s">
        <v>2</v>
      </c>
      <c r="H181" s="24" t="s">
        <v>2</v>
      </c>
      <c r="I181" s="31"/>
      <c r="J181" s="31"/>
      <c r="K181" s="35"/>
    </row>
    <row r="182" spans="1:11" x14ac:dyDescent="0.35">
      <c r="A182" s="28"/>
      <c r="B182" s="28"/>
      <c r="C182" s="58"/>
      <c r="D182" s="54"/>
      <c r="E182" s="6"/>
      <c r="F182" s="19"/>
      <c r="G182" s="24"/>
      <c r="H182" s="24"/>
      <c r="I182" s="31"/>
      <c r="J182" s="31"/>
      <c r="K182" s="35"/>
    </row>
    <row r="183" spans="1:11" x14ac:dyDescent="0.35">
      <c r="A183" s="28"/>
      <c r="B183" s="28"/>
      <c r="C183" s="58" t="s">
        <v>20</v>
      </c>
      <c r="D183" s="54"/>
      <c r="E183" s="6"/>
      <c r="F183" s="19"/>
      <c r="G183" s="24" t="s">
        <v>2</v>
      </c>
      <c r="H183" s="24" t="s">
        <v>2</v>
      </c>
      <c r="I183" s="31"/>
      <c r="J183" s="31"/>
      <c r="K183" s="35"/>
    </row>
    <row r="184" spans="1:11" x14ac:dyDescent="0.35">
      <c r="A184" s="28"/>
      <c r="B184" s="28"/>
      <c r="C184" s="58"/>
      <c r="D184" s="54"/>
      <c r="E184" s="6"/>
      <c r="F184" s="19"/>
      <c r="G184" s="24"/>
      <c r="H184" s="24"/>
      <c r="I184" s="31"/>
      <c r="J184" s="31"/>
      <c r="K184" s="35"/>
    </row>
    <row r="185" spans="1:11" x14ac:dyDescent="0.35">
      <c r="A185" s="28"/>
      <c r="B185" s="28"/>
      <c r="C185" s="58" t="s">
        <v>21</v>
      </c>
      <c r="D185" s="54"/>
      <c r="E185" s="6"/>
      <c r="F185" s="19"/>
      <c r="G185" s="24" t="s">
        <v>2</v>
      </c>
      <c r="H185" s="24" t="s">
        <v>2</v>
      </c>
      <c r="I185" s="31"/>
      <c r="J185" s="31"/>
      <c r="K185" s="35"/>
    </row>
    <row r="186" spans="1:11" x14ac:dyDescent="0.35">
      <c r="A186" s="28"/>
      <c r="B186" s="28"/>
      <c r="C186" s="58"/>
      <c r="D186" s="54"/>
      <c r="E186" s="6"/>
      <c r="F186" s="19"/>
      <c r="G186" s="24"/>
      <c r="H186" s="24"/>
      <c r="I186" s="31"/>
      <c r="J186" s="31"/>
      <c r="K186" s="35"/>
    </row>
    <row r="187" spans="1:11" x14ac:dyDescent="0.35">
      <c r="A187" s="28"/>
      <c r="B187" s="28"/>
      <c r="C187" s="58" t="s">
        <v>22</v>
      </c>
      <c r="D187" s="54"/>
      <c r="E187" s="6"/>
      <c r="F187" s="19"/>
      <c r="G187" s="24" t="s">
        <v>2</v>
      </c>
      <c r="H187" s="24" t="s">
        <v>2</v>
      </c>
      <c r="I187" s="31"/>
      <c r="J187" s="31"/>
      <c r="K187" s="35"/>
    </row>
    <row r="188" spans="1:11" x14ac:dyDescent="0.35">
      <c r="A188" s="28"/>
      <c r="B188" s="28"/>
      <c r="C188" s="58"/>
      <c r="D188" s="54"/>
      <c r="E188" s="6"/>
      <c r="F188" s="19"/>
      <c r="G188" s="24"/>
      <c r="H188" s="24"/>
      <c r="I188" s="31"/>
      <c r="J188" s="31"/>
      <c r="K188" s="35"/>
    </row>
    <row r="189" spans="1:11" x14ac:dyDescent="0.35">
      <c r="A189" s="28"/>
      <c r="B189" s="28"/>
      <c r="C189" s="58" t="s">
        <v>23</v>
      </c>
      <c r="D189" s="54"/>
      <c r="E189" s="6"/>
      <c r="F189" s="19"/>
      <c r="G189" s="24" t="s">
        <v>2</v>
      </c>
      <c r="H189" s="24" t="s">
        <v>2</v>
      </c>
      <c r="I189" s="31"/>
      <c r="J189" s="31"/>
      <c r="K189" s="35"/>
    </row>
    <row r="190" spans="1:11" x14ac:dyDescent="0.35">
      <c r="A190" s="28"/>
      <c r="B190" s="28"/>
      <c r="C190" s="58"/>
      <c r="D190" s="54"/>
      <c r="E190" s="6"/>
      <c r="F190" s="19"/>
      <c r="G190" s="24"/>
      <c r="H190" s="24"/>
      <c r="I190" s="31"/>
      <c r="J190" s="31"/>
      <c r="K190" s="35"/>
    </row>
    <row r="191" spans="1:11" x14ac:dyDescent="0.35">
      <c r="C191" s="59" t="s">
        <v>24</v>
      </c>
      <c r="D191" s="54"/>
      <c r="E191" s="6"/>
      <c r="F191" s="19"/>
      <c r="G191" s="24"/>
      <c r="H191" s="24"/>
      <c r="I191" s="31"/>
      <c r="J191" s="31"/>
      <c r="K191" s="35"/>
    </row>
    <row r="192" spans="1:11" x14ac:dyDescent="0.35">
      <c r="B192" s="8" t="s">
        <v>190</v>
      </c>
      <c r="C192" s="57" t="s">
        <v>191</v>
      </c>
      <c r="D192" s="54"/>
      <c r="E192" s="6"/>
      <c r="F192" s="19"/>
      <c r="G192" s="24">
        <v>20762.18</v>
      </c>
      <c r="H192" s="24">
        <v>3.77</v>
      </c>
      <c r="I192" s="31"/>
      <c r="J192" s="31"/>
      <c r="K192" s="35"/>
    </row>
    <row r="193" spans="1:54" x14ac:dyDescent="0.35">
      <c r="C193" s="58" t="s">
        <v>175</v>
      </c>
      <c r="D193" s="54"/>
      <c r="E193" s="6"/>
      <c r="F193" s="19"/>
      <c r="G193" s="25">
        <v>20762.18</v>
      </c>
      <c r="H193" s="25">
        <v>3.77</v>
      </c>
      <c r="I193" s="31"/>
      <c r="J193" s="31"/>
      <c r="K193" s="35"/>
    </row>
    <row r="194" spans="1:54" x14ac:dyDescent="0.35">
      <c r="C194" s="57"/>
      <c r="D194" s="54"/>
      <c r="E194" s="6"/>
      <c r="F194" s="19"/>
      <c r="G194" s="24"/>
      <c r="H194" s="24"/>
      <c r="I194" s="31"/>
      <c r="J194" s="31"/>
      <c r="K194" s="35"/>
    </row>
    <row r="195" spans="1:54" x14ac:dyDescent="0.35">
      <c r="A195" s="10"/>
      <c r="B195" s="28"/>
      <c r="C195" s="58" t="s">
        <v>25</v>
      </c>
      <c r="D195" s="54"/>
      <c r="E195" s="6"/>
      <c r="F195" s="19"/>
      <c r="G195" s="24"/>
      <c r="H195" s="24"/>
      <c r="I195" s="31"/>
      <c r="J195" s="31"/>
      <c r="K195" s="35"/>
    </row>
    <row r="196" spans="1:54" s="2" customFormat="1" ht="13.5" x14ac:dyDescent="0.35">
      <c r="A196" s="28"/>
      <c r="B196" s="28"/>
      <c r="C196" s="57" t="s">
        <v>4926</v>
      </c>
      <c r="D196" s="54"/>
      <c r="E196" s="6"/>
      <c r="F196" s="19"/>
      <c r="G196" s="24" t="s">
        <v>2</v>
      </c>
      <c r="H196" s="24" t="s">
        <v>2</v>
      </c>
      <c r="I196" s="31"/>
      <c r="J196" s="31"/>
      <c r="K196" s="35"/>
      <c r="L196" s="3"/>
      <c r="AI196" s="3"/>
      <c r="AV196" s="3"/>
      <c r="AX196" s="3"/>
      <c r="BB196" s="3"/>
    </row>
    <row r="197" spans="1:54" x14ac:dyDescent="0.35">
      <c r="B197" s="8"/>
      <c r="C197" s="57" t="s">
        <v>192</v>
      </c>
      <c r="D197" s="54"/>
      <c r="E197" s="6"/>
      <c r="F197" s="19"/>
      <c r="G197" s="24">
        <v>-3902.87</v>
      </c>
      <c r="H197" s="24">
        <v>-0.71</v>
      </c>
      <c r="I197" s="31"/>
      <c r="J197" s="31"/>
      <c r="K197" s="35"/>
    </row>
    <row r="198" spans="1:54" x14ac:dyDescent="0.35">
      <c r="C198" s="58" t="s">
        <v>175</v>
      </c>
      <c r="D198" s="54"/>
      <c r="E198" s="6"/>
      <c r="F198" s="19"/>
      <c r="G198" s="25">
        <v>-3902.87</v>
      </c>
      <c r="H198" s="25">
        <v>-0.71</v>
      </c>
      <c r="I198" s="31"/>
      <c r="J198" s="31"/>
      <c r="K198" s="35"/>
    </row>
    <row r="199" spans="1:54" x14ac:dyDescent="0.35">
      <c r="C199" s="57"/>
      <c r="D199" s="54"/>
      <c r="E199" s="6"/>
      <c r="F199" s="19"/>
      <c r="G199" s="24"/>
      <c r="H199" s="24"/>
      <c r="I199" s="31"/>
      <c r="J199" s="31"/>
      <c r="K199" s="35"/>
    </row>
    <row r="200" spans="1:54" x14ac:dyDescent="0.35">
      <c r="C200" s="60" t="s">
        <v>193</v>
      </c>
      <c r="D200" s="55"/>
      <c r="E200" s="5"/>
      <c r="F200" s="20"/>
      <c r="G200" s="26">
        <v>551196.81000000006</v>
      </c>
      <c r="H200" s="26">
        <v>100.00000000000001</v>
      </c>
      <c r="I200" s="32"/>
      <c r="J200" s="32"/>
      <c r="K200" s="36"/>
    </row>
    <row r="202" spans="1:54" s="50" customFormat="1" ht="15" x14ac:dyDescent="0.4">
      <c r="C202" s="50" t="s">
        <v>4704</v>
      </c>
      <c r="F202" s="51"/>
      <c r="G202" s="51"/>
      <c r="H202" s="51"/>
    </row>
    <row r="203" spans="1:54" s="42" customFormat="1" ht="27" x14ac:dyDescent="0.35">
      <c r="B203" s="43"/>
      <c r="C203" s="43" t="s">
        <v>4699</v>
      </c>
      <c r="D203" s="43" t="s">
        <v>4700</v>
      </c>
      <c r="E203" s="43" t="s">
        <v>4701</v>
      </c>
      <c r="F203" s="44" t="s">
        <v>34</v>
      </c>
      <c r="G203" s="45" t="s">
        <v>4702</v>
      </c>
      <c r="H203" s="44" t="s">
        <v>36</v>
      </c>
      <c r="I203" s="43" t="s">
        <v>39</v>
      </c>
    </row>
    <row r="204" spans="1:54" s="42" customFormat="1" ht="13.5" x14ac:dyDescent="0.35">
      <c r="B204" s="43"/>
      <c r="C204" s="43" t="s">
        <v>4707</v>
      </c>
      <c r="D204" s="43"/>
      <c r="E204" s="43"/>
      <c r="F204" s="44"/>
      <c r="G204" s="45"/>
      <c r="H204" s="44"/>
      <c r="I204" s="43"/>
    </row>
    <row r="205" spans="1:54" s="2" customFormat="1" ht="13.5" x14ac:dyDescent="0.35">
      <c r="B205" s="46">
        <v>2219137</v>
      </c>
      <c r="C205" s="46" t="s">
        <v>4705</v>
      </c>
      <c r="D205" s="46" t="s">
        <v>4706</v>
      </c>
      <c r="E205" s="46" t="s">
        <v>43</v>
      </c>
      <c r="F205" s="47">
        <v>-1663200</v>
      </c>
      <c r="G205" s="47">
        <v>-28906.416000000001</v>
      </c>
      <c r="H205" s="47">
        <v>-5.24</v>
      </c>
      <c r="I205" s="46"/>
    </row>
    <row r="206" spans="1:54" s="2" customFormat="1" ht="13.5" x14ac:dyDescent="0.35">
      <c r="B206" s="46">
        <v>2219116</v>
      </c>
      <c r="C206" s="46" t="s">
        <v>4708</v>
      </c>
      <c r="D206" s="46" t="s">
        <v>4706</v>
      </c>
      <c r="E206" s="46" t="s">
        <v>75</v>
      </c>
      <c r="F206" s="47">
        <v>-1760500</v>
      </c>
      <c r="G206" s="47">
        <v>-21240.432499999999</v>
      </c>
      <c r="H206" s="47">
        <v>-3.85</v>
      </c>
      <c r="I206" s="46"/>
    </row>
    <row r="207" spans="1:54" s="2" customFormat="1" ht="13.5" x14ac:dyDescent="0.35">
      <c r="B207" s="46">
        <v>2219090</v>
      </c>
      <c r="C207" s="46" t="s">
        <v>4709</v>
      </c>
      <c r="D207" s="46" t="s">
        <v>4706</v>
      </c>
      <c r="E207" s="46" t="s">
        <v>43</v>
      </c>
      <c r="F207" s="47">
        <v>-765200</v>
      </c>
      <c r="G207" s="47">
        <v>-14648.223599999999</v>
      </c>
      <c r="H207" s="47">
        <v>-2.66</v>
      </c>
      <c r="I207" s="46"/>
    </row>
    <row r="208" spans="1:54" s="2" customFormat="1" ht="13.5" x14ac:dyDescent="0.35">
      <c r="B208" s="46">
        <v>2219212</v>
      </c>
      <c r="C208" s="46" t="s">
        <v>4710</v>
      </c>
      <c r="D208" s="46" t="s">
        <v>4706</v>
      </c>
      <c r="E208" s="46" t="s">
        <v>246</v>
      </c>
      <c r="F208" s="47">
        <v>-2155600</v>
      </c>
      <c r="G208" s="47">
        <v>-7010.0111999999999</v>
      </c>
      <c r="H208" s="47">
        <v>-1.27</v>
      </c>
      <c r="I208" s="46"/>
    </row>
    <row r="209" spans="2:9" s="2" customFormat="1" ht="13.5" x14ac:dyDescent="0.35">
      <c r="B209" s="46">
        <v>2219108</v>
      </c>
      <c r="C209" s="46" t="s">
        <v>4711</v>
      </c>
      <c r="D209" s="46" t="s">
        <v>4706</v>
      </c>
      <c r="E209" s="46" t="s">
        <v>67</v>
      </c>
      <c r="F209" s="47">
        <v>-251650</v>
      </c>
      <c r="G209" s="47">
        <v>-6545.1648500000001</v>
      </c>
      <c r="H209" s="47">
        <v>-1.19</v>
      </c>
      <c r="I209" s="46"/>
    </row>
    <row r="210" spans="2:9" s="2" customFormat="1" ht="13.5" x14ac:dyDescent="0.35">
      <c r="B210" s="46">
        <v>2219255</v>
      </c>
      <c r="C210" s="46" t="s">
        <v>4712</v>
      </c>
      <c r="D210" s="46" t="s">
        <v>4706</v>
      </c>
      <c r="E210" s="46" t="s">
        <v>67</v>
      </c>
      <c r="F210" s="47">
        <v>-854150</v>
      </c>
      <c r="G210" s="47">
        <v>-5331.6043</v>
      </c>
      <c r="H210" s="47">
        <v>-0.97</v>
      </c>
      <c r="I210" s="46"/>
    </row>
    <row r="211" spans="2:9" s="2" customFormat="1" ht="13.5" x14ac:dyDescent="0.35">
      <c r="B211" s="46">
        <v>2219185</v>
      </c>
      <c r="C211" s="46" t="s">
        <v>4713</v>
      </c>
      <c r="D211" s="46" t="s">
        <v>4706</v>
      </c>
      <c r="E211" s="46" t="s">
        <v>104</v>
      </c>
      <c r="F211" s="47">
        <v>-2842500</v>
      </c>
      <c r="G211" s="47">
        <v>-5063.6295</v>
      </c>
      <c r="H211" s="47">
        <v>-0.92</v>
      </c>
      <c r="I211" s="46"/>
    </row>
    <row r="212" spans="2:9" s="2" customFormat="1" ht="13.5" x14ac:dyDescent="0.35">
      <c r="B212" s="46">
        <v>2219178</v>
      </c>
      <c r="C212" s="46" t="s">
        <v>4714</v>
      </c>
      <c r="D212" s="46" t="s">
        <v>4706</v>
      </c>
      <c r="E212" s="46" t="s">
        <v>104</v>
      </c>
      <c r="F212" s="47">
        <v>-714000</v>
      </c>
      <c r="G212" s="47">
        <v>-4541.3969999999999</v>
      </c>
      <c r="H212" s="47">
        <v>-0.82</v>
      </c>
      <c r="I212" s="46"/>
    </row>
    <row r="213" spans="2:9" s="2" customFormat="1" ht="13.5" x14ac:dyDescent="0.35">
      <c r="B213" s="46">
        <v>2219190</v>
      </c>
      <c r="C213" s="46" t="s">
        <v>4715</v>
      </c>
      <c r="D213" s="46" t="s">
        <v>4706</v>
      </c>
      <c r="E213" s="46" t="s">
        <v>157</v>
      </c>
      <c r="F213" s="47">
        <v>-693000</v>
      </c>
      <c r="G213" s="47">
        <v>-4416.1424999999999</v>
      </c>
      <c r="H213" s="47">
        <v>-0.8</v>
      </c>
      <c r="I213" s="46"/>
    </row>
    <row r="214" spans="2:9" s="2" customFormat="1" ht="13.5" x14ac:dyDescent="0.35">
      <c r="B214" s="46">
        <v>2219168</v>
      </c>
      <c r="C214" s="46" t="s">
        <v>4716</v>
      </c>
      <c r="D214" s="46" t="s">
        <v>4706</v>
      </c>
      <c r="E214" s="46" t="s">
        <v>43</v>
      </c>
      <c r="F214" s="47">
        <v>-3816000</v>
      </c>
      <c r="G214" s="47">
        <v>-3351.5927999999999</v>
      </c>
      <c r="H214" s="47">
        <v>-0.61</v>
      </c>
      <c r="I214" s="46"/>
    </row>
    <row r="215" spans="2:9" s="2" customFormat="1" ht="13.5" x14ac:dyDescent="0.35">
      <c r="B215" s="46">
        <v>2219247</v>
      </c>
      <c r="C215" s="46" t="s">
        <v>4718</v>
      </c>
      <c r="D215" s="46" t="s">
        <v>4706</v>
      </c>
      <c r="E215" s="46" t="s">
        <v>82</v>
      </c>
      <c r="F215" s="47">
        <v>-797000</v>
      </c>
      <c r="G215" s="47">
        <v>-2889.5234999999998</v>
      </c>
      <c r="H215" s="47">
        <v>-0.52</v>
      </c>
      <c r="I215" s="46"/>
    </row>
    <row r="216" spans="2:9" s="2" customFormat="1" ht="13.5" x14ac:dyDescent="0.35">
      <c r="B216" s="46">
        <v>2219086</v>
      </c>
      <c r="C216" s="46" t="s">
        <v>4717</v>
      </c>
      <c r="D216" s="46" t="s">
        <v>4706</v>
      </c>
      <c r="E216" s="46" t="s">
        <v>71</v>
      </c>
      <c r="F216" s="47">
        <v>-611100</v>
      </c>
      <c r="G216" s="47">
        <v>-2849.8648499999999</v>
      </c>
      <c r="H216" s="47">
        <v>-0.52</v>
      </c>
      <c r="I216" s="46"/>
    </row>
    <row r="217" spans="2:9" s="2" customFormat="1" ht="13.5" x14ac:dyDescent="0.35">
      <c r="B217" s="46">
        <v>2219263</v>
      </c>
      <c r="C217" s="46" t="s">
        <v>4719</v>
      </c>
      <c r="D217" s="46" t="s">
        <v>4706</v>
      </c>
      <c r="E217" s="46" t="s">
        <v>43</v>
      </c>
      <c r="F217" s="47">
        <v>-278125</v>
      </c>
      <c r="G217" s="47">
        <v>-2840.7687500000002</v>
      </c>
      <c r="H217" s="47">
        <v>-0.52</v>
      </c>
      <c r="I217" s="46"/>
    </row>
    <row r="218" spans="2:9" s="2" customFormat="1" ht="13.5" x14ac:dyDescent="0.35">
      <c r="B218" s="46">
        <v>2219156</v>
      </c>
      <c r="C218" s="46" t="s">
        <v>4720</v>
      </c>
      <c r="D218" s="46" t="s">
        <v>4706</v>
      </c>
      <c r="E218" s="46" t="s">
        <v>57</v>
      </c>
      <c r="F218" s="47">
        <v>-79800</v>
      </c>
      <c r="G218" s="47">
        <v>-2538.837</v>
      </c>
      <c r="H218" s="47">
        <v>-0.46</v>
      </c>
      <c r="I218" s="46"/>
    </row>
    <row r="219" spans="2:9" s="2" customFormat="1" ht="13.5" x14ac:dyDescent="0.35">
      <c r="B219" s="46">
        <v>2219199</v>
      </c>
      <c r="C219" s="46" t="s">
        <v>4721</v>
      </c>
      <c r="D219" s="46" t="s">
        <v>4706</v>
      </c>
      <c r="E219" s="46" t="s">
        <v>119</v>
      </c>
      <c r="F219" s="47">
        <v>-693900</v>
      </c>
      <c r="G219" s="47">
        <v>-2360.6478000000002</v>
      </c>
      <c r="H219" s="47">
        <v>-0.43</v>
      </c>
      <c r="I219" s="46"/>
    </row>
    <row r="220" spans="2:9" s="2" customFormat="1" ht="13.5" x14ac:dyDescent="0.35">
      <c r="B220" s="46">
        <v>2219120</v>
      </c>
      <c r="C220" s="46" t="s">
        <v>4722</v>
      </c>
      <c r="D220" s="46" t="s">
        <v>4706</v>
      </c>
      <c r="E220" s="46" t="s">
        <v>542</v>
      </c>
      <c r="F220" s="47">
        <v>-3363750</v>
      </c>
      <c r="G220" s="47">
        <v>-2343.1882500000002</v>
      </c>
      <c r="H220" s="47">
        <v>-0.43</v>
      </c>
      <c r="I220" s="46"/>
    </row>
    <row r="221" spans="2:9" s="2" customFormat="1" ht="13.5" x14ac:dyDescent="0.35">
      <c r="B221" s="46">
        <v>2219226</v>
      </c>
      <c r="C221" s="46" t="s">
        <v>4723</v>
      </c>
      <c r="D221" s="46" t="s">
        <v>4706</v>
      </c>
      <c r="E221" s="46" t="s">
        <v>50</v>
      </c>
      <c r="F221" s="47">
        <v>-65100</v>
      </c>
      <c r="G221" s="47">
        <v>-2281.0714499999999</v>
      </c>
      <c r="H221" s="47">
        <v>-0.41</v>
      </c>
      <c r="I221" s="46"/>
    </row>
    <row r="222" spans="2:9" s="2" customFormat="1" ht="13.5" x14ac:dyDescent="0.35">
      <c r="B222" s="46">
        <v>2219170</v>
      </c>
      <c r="C222" s="46" t="s">
        <v>4724</v>
      </c>
      <c r="D222" s="46" t="s">
        <v>4706</v>
      </c>
      <c r="E222" s="46" t="s">
        <v>43</v>
      </c>
      <c r="F222" s="47">
        <v>-296250</v>
      </c>
      <c r="G222" s="47">
        <v>-2052.7162499999999</v>
      </c>
      <c r="H222" s="47">
        <v>-0.37</v>
      </c>
      <c r="I222" s="46"/>
    </row>
    <row r="223" spans="2:9" s="2" customFormat="1" ht="13.5" x14ac:dyDescent="0.35">
      <c r="B223" s="46">
        <v>2219257</v>
      </c>
      <c r="C223" s="46" t="s">
        <v>4725</v>
      </c>
      <c r="D223" s="46" t="s">
        <v>4706</v>
      </c>
      <c r="E223" s="46" t="s">
        <v>50</v>
      </c>
      <c r="F223" s="47">
        <v>-113200</v>
      </c>
      <c r="G223" s="47">
        <v>-1922.4190000000001</v>
      </c>
      <c r="H223" s="47">
        <v>-0.35</v>
      </c>
      <c r="I223" s="46"/>
    </row>
    <row r="224" spans="2:9" s="2" customFormat="1" ht="13.5" x14ac:dyDescent="0.35">
      <c r="B224" s="46">
        <v>2219233</v>
      </c>
      <c r="C224" s="46" t="s">
        <v>4726</v>
      </c>
      <c r="D224" s="46" t="s">
        <v>4706</v>
      </c>
      <c r="E224" s="46" t="s">
        <v>43</v>
      </c>
      <c r="F224" s="47">
        <v>-965250</v>
      </c>
      <c r="G224" s="47">
        <v>-1910.9054249999999</v>
      </c>
      <c r="H224" s="47">
        <v>-0.35</v>
      </c>
      <c r="I224" s="46"/>
    </row>
    <row r="225" spans="2:9" s="2" customFormat="1" ht="13.5" x14ac:dyDescent="0.35">
      <c r="B225" s="46">
        <v>2219231</v>
      </c>
      <c r="C225" s="46" t="s">
        <v>4729</v>
      </c>
      <c r="D225" s="46" t="s">
        <v>4706</v>
      </c>
      <c r="E225" s="46" t="s">
        <v>43</v>
      </c>
      <c r="F225" s="47">
        <v>-2247750</v>
      </c>
      <c r="G225" s="47">
        <v>-1829.8932749999999</v>
      </c>
      <c r="H225" s="47">
        <v>-0.33</v>
      </c>
      <c r="I225" s="46"/>
    </row>
    <row r="226" spans="2:9" s="2" customFormat="1" ht="13.5" x14ac:dyDescent="0.35">
      <c r="B226" s="46">
        <v>2219182</v>
      </c>
      <c r="C226" s="46" t="s">
        <v>4728</v>
      </c>
      <c r="D226" s="46" t="s">
        <v>4706</v>
      </c>
      <c r="E226" s="46" t="s">
        <v>82</v>
      </c>
      <c r="F226" s="47">
        <v>-1147500</v>
      </c>
      <c r="G226" s="47">
        <v>-1802.0340000000001</v>
      </c>
      <c r="H226" s="47">
        <v>-0.33</v>
      </c>
      <c r="I226" s="46"/>
    </row>
    <row r="227" spans="2:9" s="2" customFormat="1" ht="13.5" x14ac:dyDescent="0.35">
      <c r="B227" s="46">
        <v>2219204</v>
      </c>
      <c r="C227" s="46" t="s">
        <v>4727</v>
      </c>
      <c r="D227" s="46" t="s">
        <v>4706</v>
      </c>
      <c r="E227" s="46" t="s">
        <v>200</v>
      </c>
      <c r="F227" s="47">
        <v>-1309000</v>
      </c>
      <c r="G227" s="47">
        <v>-1801.7076</v>
      </c>
      <c r="H227" s="47">
        <v>-0.33</v>
      </c>
      <c r="I227" s="46"/>
    </row>
    <row r="228" spans="2:9" s="2" customFormat="1" ht="13.5" x14ac:dyDescent="0.35">
      <c r="B228" s="46">
        <v>2219107</v>
      </c>
      <c r="C228" s="46" t="s">
        <v>4730</v>
      </c>
      <c r="D228" s="46" t="s">
        <v>4706</v>
      </c>
      <c r="E228" s="46" t="s">
        <v>1056</v>
      </c>
      <c r="F228" s="47">
        <v>-56700</v>
      </c>
      <c r="G228" s="47">
        <v>-1761.7257</v>
      </c>
      <c r="H228" s="47">
        <v>-0.32</v>
      </c>
      <c r="I228" s="46"/>
    </row>
    <row r="229" spans="2:9" s="2" customFormat="1" ht="13.5" x14ac:dyDescent="0.35">
      <c r="B229" s="46">
        <v>2219136</v>
      </c>
      <c r="C229" s="46" t="s">
        <v>4731</v>
      </c>
      <c r="D229" s="46" t="s">
        <v>4706</v>
      </c>
      <c r="E229" s="46" t="s">
        <v>82</v>
      </c>
      <c r="F229" s="47">
        <v>-90000</v>
      </c>
      <c r="G229" s="47">
        <v>-1695.06</v>
      </c>
      <c r="H229" s="47">
        <v>-0.31</v>
      </c>
      <c r="I229" s="46"/>
    </row>
    <row r="230" spans="2:9" s="2" customFormat="1" ht="13.5" x14ac:dyDescent="0.35">
      <c r="B230" s="46">
        <v>2219254</v>
      </c>
      <c r="C230" s="46" t="s">
        <v>4733</v>
      </c>
      <c r="D230" s="46" t="s">
        <v>4706</v>
      </c>
      <c r="E230" s="46" t="s">
        <v>43</v>
      </c>
      <c r="F230" s="47">
        <v>-132300</v>
      </c>
      <c r="G230" s="47">
        <v>-1602.5499</v>
      </c>
      <c r="H230" s="47">
        <v>-0.28999999999999998</v>
      </c>
      <c r="I230" s="46"/>
    </row>
    <row r="231" spans="2:9" s="2" customFormat="1" ht="13.5" x14ac:dyDescent="0.35">
      <c r="B231" s="46">
        <v>2219252</v>
      </c>
      <c r="C231" s="46" t="s">
        <v>4732</v>
      </c>
      <c r="D231" s="46" t="s">
        <v>4706</v>
      </c>
      <c r="E231" s="46" t="s">
        <v>71</v>
      </c>
      <c r="F231" s="47">
        <v>-86400</v>
      </c>
      <c r="G231" s="47">
        <v>-1576.0655999999999</v>
      </c>
      <c r="H231" s="47">
        <v>-0.28999999999999998</v>
      </c>
      <c r="I231" s="46"/>
    </row>
    <row r="232" spans="2:9" s="2" customFormat="1" ht="13.5" x14ac:dyDescent="0.35">
      <c r="B232" s="46">
        <v>2219234</v>
      </c>
      <c r="C232" s="46" t="s">
        <v>4734</v>
      </c>
      <c r="D232" s="46" t="s">
        <v>4706</v>
      </c>
      <c r="E232" s="46" t="s">
        <v>131</v>
      </c>
      <c r="F232" s="47">
        <v>-1178600</v>
      </c>
      <c r="G232" s="47">
        <v>-1402.8875800000001</v>
      </c>
      <c r="H232" s="47">
        <v>-0.25</v>
      </c>
      <c r="I232" s="46"/>
    </row>
    <row r="233" spans="2:9" s="2" customFormat="1" ht="13.5" x14ac:dyDescent="0.35">
      <c r="B233" s="46">
        <v>2219302</v>
      </c>
      <c r="C233" s="46" t="s">
        <v>4735</v>
      </c>
      <c r="D233" s="46" t="s">
        <v>4706</v>
      </c>
      <c r="E233" s="46" t="s">
        <v>119</v>
      </c>
      <c r="F233" s="47">
        <v>-178875</v>
      </c>
      <c r="G233" s="47">
        <v>-1391.5580625</v>
      </c>
      <c r="H233" s="47">
        <v>-0.25</v>
      </c>
      <c r="I233" s="46"/>
    </row>
    <row r="234" spans="2:9" s="2" customFormat="1" ht="13.5" x14ac:dyDescent="0.35">
      <c r="B234" s="46">
        <v>2219235</v>
      </c>
      <c r="C234" s="46" t="s">
        <v>4736</v>
      </c>
      <c r="D234" s="46" t="s">
        <v>4706</v>
      </c>
      <c r="E234" s="46" t="s">
        <v>43</v>
      </c>
      <c r="F234" s="47">
        <v>-115000</v>
      </c>
      <c r="G234" s="47">
        <v>-1143.7325000000001</v>
      </c>
      <c r="H234" s="47">
        <v>-0.21</v>
      </c>
      <c r="I234" s="46"/>
    </row>
    <row r="235" spans="2:9" s="2" customFormat="1" ht="13.5" x14ac:dyDescent="0.35">
      <c r="B235" s="46">
        <v>2219104</v>
      </c>
      <c r="C235" s="46" t="s">
        <v>4737</v>
      </c>
      <c r="D235" s="46" t="s">
        <v>4706</v>
      </c>
      <c r="E235" s="46" t="s">
        <v>139</v>
      </c>
      <c r="F235" s="47">
        <v>-630000</v>
      </c>
      <c r="G235" s="47">
        <v>-1134.6300000000001</v>
      </c>
      <c r="H235" s="47">
        <v>-0.21</v>
      </c>
      <c r="I235" s="46"/>
    </row>
    <row r="236" spans="2:9" s="2" customFormat="1" ht="13.5" x14ac:dyDescent="0.35">
      <c r="B236" s="46">
        <v>2219112</v>
      </c>
      <c r="C236" s="46" t="s">
        <v>4739</v>
      </c>
      <c r="D236" s="46" t="s">
        <v>4706</v>
      </c>
      <c r="E236" s="46" t="s">
        <v>71</v>
      </c>
      <c r="F236" s="47">
        <v>-10400</v>
      </c>
      <c r="G236" s="47">
        <v>-1060.046</v>
      </c>
      <c r="H236" s="47">
        <v>-0.19</v>
      </c>
      <c r="I236" s="46"/>
    </row>
    <row r="237" spans="2:9" s="2" customFormat="1" ht="13.5" x14ac:dyDescent="0.35">
      <c r="B237" s="46">
        <v>2219159</v>
      </c>
      <c r="C237" s="46" t="s">
        <v>4738</v>
      </c>
      <c r="D237" s="46" t="s">
        <v>4706</v>
      </c>
      <c r="E237" s="46" t="s">
        <v>150</v>
      </c>
      <c r="F237" s="47">
        <v>-34125</v>
      </c>
      <c r="G237" s="47">
        <v>-1056.2028749999999</v>
      </c>
      <c r="H237" s="47">
        <v>-0.19</v>
      </c>
      <c r="I237" s="46"/>
    </row>
    <row r="238" spans="2:9" s="2" customFormat="1" ht="13.5" x14ac:dyDescent="0.35">
      <c r="B238" s="46">
        <v>2219084</v>
      </c>
      <c r="C238" s="46" t="s">
        <v>4740</v>
      </c>
      <c r="D238" s="46" t="s">
        <v>4706</v>
      </c>
      <c r="E238" s="46" t="s">
        <v>75</v>
      </c>
      <c r="F238" s="47">
        <v>-406800</v>
      </c>
      <c r="G238" s="47">
        <v>-971.23500000000001</v>
      </c>
      <c r="H238" s="47">
        <v>-0.18</v>
      </c>
      <c r="I238" s="46"/>
    </row>
    <row r="239" spans="2:9" s="2" customFormat="1" ht="13.5" x14ac:dyDescent="0.35">
      <c r="B239" s="46">
        <v>2219133</v>
      </c>
      <c r="C239" s="46" t="s">
        <v>4741</v>
      </c>
      <c r="D239" s="46" t="s">
        <v>4706</v>
      </c>
      <c r="E239" s="46" t="s">
        <v>246</v>
      </c>
      <c r="F239" s="47">
        <v>-60800</v>
      </c>
      <c r="G239" s="47">
        <v>-960.21439999999996</v>
      </c>
      <c r="H239" s="47">
        <v>-0.17</v>
      </c>
      <c r="I239" s="46"/>
    </row>
    <row r="240" spans="2:9" s="2" customFormat="1" ht="13.5" x14ac:dyDescent="0.35">
      <c r="B240" s="46">
        <v>2219114</v>
      </c>
      <c r="C240" s="46" t="s">
        <v>4742</v>
      </c>
      <c r="D240" s="46" t="s">
        <v>4706</v>
      </c>
      <c r="E240" s="46" t="s">
        <v>200</v>
      </c>
      <c r="F240" s="47">
        <v>-97875</v>
      </c>
      <c r="G240" s="47">
        <v>-935.88075000000003</v>
      </c>
      <c r="H240" s="47">
        <v>-0.17</v>
      </c>
      <c r="I240" s="46"/>
    </row>
    <row r="241" spans="2:9" s="2" customFormat="1" ht="13.5" x14ac:dyDescent="0.35">
      <c r="B241" s="46">
        <v>2219250</v>
      </c>
      <c r="C241" s="46" t="s">
        <v>4743</v>
      </c>
      <c r="D241" s="46" t="s">
        <v>4706</v>
      </c>
      <c r="E241" s="46" t="s">
        <v>96</v>
      </c>
      <c r="F241" s="47">
        <v>-92700</v>
      </c>
      <c r="G241" s="47">
        <v>-814.50855000000001</v>
      </c>
      <c r="H241" s="47">
        <v>-0.15</v>
      </c>
      <c r="I241" s="46"/>
    </row>
    <row r="242" spans="2:9" s="2" customFormat="1" ht="13.5" x14ac:dyDescent="0.35">
      <c r="B242" s="46">
        <v>2219140</v>
      </c>
      <c r="C242" s="46" t="s">
        <v>4744</v>
      </c>
      <c r="D242" s="46" t="s">
        <v>4706</v>
      </c>
      <c r="E242" s="46" t="s">
        <v>262</v>
      </c>
      <c r="F242" s="47">
        <v>-56000</v>
      </c>
      <c r="G242" s="47">
        <v>-721.89599999999996</v>
      </c>
      <c r="H242" s="47">
        <v>-0.13</v>
      </c>
      <c r="I242" s="46"/>
    </row>
    <row r="243" spans="2:9" s="2" customFormat="1" ht="13.5" x14ac:dyDescent="0.35">
      <c r="B243" s="46">
        <v>2219139</v>
      </c>
      <c r="C243" s="46" t="s">
        <v>4745</v>
      </c>
      <c r="D243" s="46" t="s">
        <v>4706</v>
      </c>
      <c r="E243" s="46" t="s">
        <v>146</v>
      </c>
      <c r="F243" s="47">
        <v>-11375</v>
      </c>
      <c r="G243" s="47">
        <v>-692.74318749999998</v>
      </c>
      <c r="H243" s="47">
        <v>-0.13</v>
      </c>
      <c r="I243" s="46"/>
    </row>
    <row r="244" spans="2:9" s="2" customFormat="1" ht="13.5" x14ac:dyDescent="0.35">
      <c r="B244" s="46">
        <v>2219171</v>
      </c>
      <c r="C244" s="46" t="s">
        <v>4747</v>
      </c>
      <c r="D244" s="46" t="s">
        <v>4706</v>
      </c>
      <c r="E244" s="46" t="s">
        <v>67</v>
      </c>
      <c r="F244" s="47">
        <v>-8475</v>
      </c>
      <c r="G244" s="47">
        <v>-673.81758749999995</v>
      </c>
      <c r="H244" s="47">
        <v>-0.12</v>
      </c>
      <c r="I244" s="46"/>
    </row>
    <row r="245" spans="2:9" s="2" customFormat="1" ht="13.5" x14ac:dyDescent="0.35">
      <c r="B245" s="46">
        <v>2219224</v>
      </c>
      <c r="C245" s="46" t="s">
        <v>4746</v>
      </c>
      <c r="D245" s="46" t="s">
        <v>4706</v>
      </c>
      <c r="E245" s="46" t="s">
        <v>96</v>
      </c>
      <c r="F245" s="47">
        <v>-40250</v>
      </c>
      <c r="G245" s="47">
        <v>-645.06662500000004</v>
      </c>
      <c r="H245" s="47">
        <v>-0.12</v>
      </c>
      <c r="I245" s="46"/>
    </row>
    <row r="246" spans="2:9" s="2" customFormat="1" ht="13.5" x14ac:dyDescent="0.35">
      <c r="B246" s="46">
        <v>2219101</v>
      </c>
      <c r="C246" s="46" t="s">
        <v>4748</v>
      </c>
      <c r="D246" s="46" t="s">
        <v>4706</v>
      </c>
      <c r="E246" s="46" t="s">
        <v>969</v>
      </c>
      <c r="F246" s="47">
        <v>-999000</v>
      </c>
      <c r="G246" s="47">
        <v>-627.67169999999999</v>
      </c>
      <c r="H246" s="47">
        <v>-0.11</v>
      </c>
      <c r="I246" s="46"/>
    </row>
    <row r="247" spans="2:9" s="2" customFormat="1" ht="13.5" x14ac:dyDescent="0.35">
      <c r="B247" s="46">
        <v>2219103</v>
      </c>
      <c r="C247" s="46" t="s">
        <v>4749</v>
      </c>
      <c r="D247" s="46" t="s">
        <v>4706</v>
      </c>
      <c r="E247" s="46" t="s">
        <v>202</v>
      </c>
      <c r="F247" s="47">
        <v>-12900</v>
      </c>
      <c r="G247" s="47">
        <v>-578.5521</v>
      </c>
      <c r="H247" s="47">
        <v>-0.1</v>
      </c>
      <c r="I247" s="46"/>
    </row>
    <row r="248" spans="2:9" s="2" customFormat="1" ht="13.5" x14ac:dyDescent="0.35">
      <c r="B248" s="46">
        <v>2219209</v>
      </c>
      <c r="C248" s="46" t="s">
        <v>4751</v>
      </c>
      <c r="D248" s="46" t="s">
        <v>4706</v>
      </c>
      <c r="E248" s="46" t="s">
        <v>408</v>
      </c>
      <c r="F248" s="47">
        <v>-225225</v>
      </c>
      <c r="G248" s="47">
        <v>-510.35984999999999</v>
      </c>
      <c r="H248" s="47">
        <v>-0.09</v>
      </c>
      <c r="I248" s="46"/>
    </row>
    <row r="249" spans="2:9" s="2" customFormat="1" ht="13.5" x14ac:dyDescent="0.35">
      <c r="B249" s="46">
        <v>2219117</v>
      </c>
      <c r="C249" s="46" t="s">
        <v>4750</v>
      </c>
      <c r="D249" s="46" t="s">
        <v>4706</v>
      </c>
      <c r="E249" s="46" t="s">
        <v>75</v>
      </c>
      <c r="F249" s="47">
        <v>-429000</v>
      </c>
      <c r="G249" s="47">
        <v>-489.8322</v>
      </c>
      <c r="H249" s="47">
        <v>-0.09</v>
      </c>
      <c r="I249" s="46"/>
    </row>
    <row r="250" spans="2:9" s="2" customFormat="1" ht="13.5" x14ac:dyDescent="0.35">
      <c r="B250" s="46">
        <v>2219161</v>
      </c>
      <c r="C250" s="46" t="s">
        <v>4753</v>
      </c>
      <c r="D250" s="46" t="s">
        <v>4706</v>
      </c>
      <c r="E250" s="46" t="s">
        <v>86</v>
      </c>
      <c r="F250" s="47">
        <v>-32625</v>
      </c>
      <c r="G250" s="47">
        <v>-467.35312499999998</v>
      </c>
      <c r="H250" s="47">
        <v>-0.08</v>
      </c>
      <c r="I250" s="46"/>
    </row>
    <row r="251" spans="2:9" s="2" customFormat="1" ht="13.5" x14ac:dyDescent="0.35">
      <c r="B251" s="46">
        <v>2219218</v>
      </c>
      <c r="C251" s="46" t="s">
        <v>4754</v>
      </c>
      <c r="D251" s="46" t="s">
        <v>4706</v>
      </c>
      <c r="E251" s="46" t="s">
        <v>1080</v>
      </c>
      <c r="F251" s="47">
        <v>-21900</v>
      </c>
      <c r="G251" s="47">
        <v>-460.37085000000002</v>
      </c>
      <c r="H251" s="47">
        <v>-0.08</v>
      </c>
      <c r="I251" s="46"/>
    </row>
    <row r="252" spans="2:9" s="2" customFormat="1" ht="13.5" x14ac:dyDescent="0.35">
      <c r="B252" s="46">
        <v>2219210</v>
      </c>
      <c r="C252" s="46" t="s">
        <v>4755</v>
      </c>
      <c r="D252" s="46" t="s">
        <v>4706</v>
      </c>
      <c r="E252" s="46" t="s">
        <v>127</v>
      </c>
      <c r="F252" s="47">
        <v>-62000</v>
      </c>
      <c r="G252" s="47">
        <v>-444.94299999999998</v>
      </c>
      <c r="H252" s="47">
        <v>-0.08</v>
      </c>
      <c r="I252" s="46"/>
    </row>
    <row r="253" spans="2:9" s="2" customFormat="1" ht="13.5" x14ac:dyDescent="0.35">
      <c r="B253" s="46">
        <v>2219124</v>
      </c>
      <c r="C253" s="46" t="s">
        <v>4752</v>
      </c>
      <c r="D253" s="46" t="s">
        <v>4706</v>
      </c>
      <c r="E253" s="46" t="s">
        <v>43</v>
      </c>
      <c r="F253" s="47">
        <v>-240000</v>
      </c>
      <c r="G253" s="47">
        <v>-428.35199999999998</v>
      </c>
      <c r="H253" s="47">
        <v>-0.08</v>
      </c>
      <c r="I253" s="46"/>
    </row>
    <row r="254" spans="2:9" s="2" customFormat="1" ht="13.5" x14ac:dyDescent="0.35">
      <c r="B254" s="46">
        <v>2219219</v>
      </c>
      <c r="C254" s="46" t="s">
        <v>4756</v>
      </c>
      <c r="D254" s="46" t="s">
        <v>4706</v>
      </c>
      <c r="E254" s="46" t="s">
        <v>86</v>
      </c>
      <c r="F254" s="47">
        <v>-62700</v>
      </c>
      <c r="G254" s="47">
        <v>-383.66129999999998</v>
      </c>
      <c r="H254" s="47">
        <v>-7.0000000000000007E-2</v>
      </c>
      <c r="I254" s="46"/>
    </row>
    <row r="255" spans="2:9" s="2" customFormat="1" ht="13.5" x14ac:dyDescent="0.35">
      <c r="B255" s="46">
        <v>2219179</v>
      </c>
      <c r="C255" s="46" t="s">
        <v>4757</v>
      </c>
      <c r="D255" s="46" t="s">
        <v>4706</v>
      </c>
      <c r="E255" s="46" t="s">
        <v>82</v>
      </c>
      <c r="F255" s="47">
        <v>-42750</v>
      </c>
      <c r="G255" s="47">
        <v>-375.45187499999997</v>
      </c>
      <c r="H255" s="47">
        <v>-7.0000000000000007E-2</v>
      </c>
      <c r="I255" s="46"/>
    </row>
    <row r="256" spans="2:9" s="2" customFormat="1" ht="13.5" x14ac:dyDescent="0.35">
      <c r="B256" s="46">
        <v>2219213</v>
      </c>
      <c r="C256" s="46" t="s">
        <v>4759</v>
      </c>
      <c r="D256" s="46" t="s">
        <v>4706</v>
      </c>
      <c r="E256" s="46" t="s">
        <v>433</v>
      </c>
      <c r="F256" s="47">
        <v>-54200</v>
      </c>
      <c r="G256" s="47">
        <v>-343.95319999999998</v>
      </c>
      <c r="H256" s="47">
        <v>-0.06</v>
      </c>
      <c r="I256" s="46"/>
    </row>
    <row r="257" spans="2:9" s="2" customFormat="1" ht="13.5" x14ac:dyDescent="0.35">
      <c r="B257" s="46">
        <v>2219088</v>
      </c>
      <c r="C257" s="46" t="s">
        <v>4758</v>
      </c>
      <c r="D257" s="46" t="s">
        <v>4706</v>
      </c>
      <c r="E257" s="46" t="s">
        <v>123</v>
      </c>
      <c r="F257" s="47">
        <v>-6800</v>
      </c>
      <c r="G257" s="47">
        <v>-330.94580000000002</v>
      </c>
      <c r="H257" s="47">
        <v>-0.06</v>
      </c>
      <c r="I257" s="46"/>
    </row>
    <row r="258" spans="2:9" s="2" customFormat="1" ht="13.5" x14ac:dyDescent="0.35">
      <c r="B258" s="46">
        <v>2219143</v>
      </c>
      <c r="C258" s="46" t="s">
        <v>4760</v>
      </c>
      <c r="D258" s="46" t="s">
        <v>4706</v>
      </c>
      <c r="E258" s="46" t="s">
        <v>50</v>
      </c>
      <c r="F258" s="47">
        <v>-18900</v>
      </c>
      <c r="G258" s="47">
        <v>-299.06414999999998</v>
      </c>
      <c r="H258" s="47">
        <v>-0.05</v>
      </c>
      <c r="I258" s="46"/>
    </row>
    <row r="259" spans="2:9" s="2" customFormat="1" ht="13.5" x14ac:dyDescent="0.35">
      <c r="B259" s="46">
        <v>2219087</v>
      </c>
      <c r="C259" s="46" t="s">
        <v>4761</v>
      </c>
      <c r="D259" s="46" t="s">
        <v>4706</v>
      </c>
      <c r="E259" s="46" t="s">
        <v>2004</v>
      </c>
      <c r="F259" s="47">
        <v>-65550</v>
      </c>
      <c r="G259" s="47">
        <v>-260.10239999999999</v>
      </c>
      <c r="H259" s="47">
        <v>-0.05</v>
      </c>
      <c r="I259" s="46"/>
    </row>
    <row r="260" spans="2:9" s="2" customFormat="1" ht="13.5" x14ac:dyDescent="0.35">
      <c r="B260" s="46">
        <v>2219242</v>
      </c>
      <c r="C260" s="46" t="s">
        <v>4763</v>
      </c>
      <c r="D260" s="46" t="s">
        <v>4706</v>
      </c>
      <c r="E260" s="46" t="s">
        <v>127</v>
      </c>
      <c r="F260" s="47">
        <v>-31500</v>
      </c>
      <c r="G260" s="47">
        <v>-212.67224999999999</v>
      </c>
      <c r="H260" s="47">
        <v>-0.04</v>
      </c>
      <c r="I260" s="46"/>
    </row>
    <row r="261" spans="2:9" s="2" customFormat="1" ht="13.5" x14ac:dyDescent="0.35">
      <c r="B261" s="46">
        <v>2219256</v>
      </c>
      <c r="C261" s="46" t="s">
        <v>4764</v>
      </c>
      <c r="D261" s="46" t="s">
        <v>4706</v>
      </c>
      <c r="E261" s="46" t="s">
        <v>341</v>
      </c>
      <c r="F261" s="47">
        <v>-131600</v>
      </c>
      <c r="G261" s="47">
        <v>-206.0198</v>
      </c>
      <c r="H261" s="47">
        <v>-0.04</v>
      </c>
      <c r="I261" s="46"/>
    </row>
    <row r="262" spans="2:9" s="2" customFormat="1" ht="13.5" x14ac:dyDescent="0.35">
      <c r="B262" s="46">
        <v>2219085</v>
      </c>
      <c r="C262" s="46" t="s">
        <v>4762</v>
      </c>
      <c r="D262" s="46" t="s">
        <v>4706</v>
      </c>
      <c r="E262" s="46" t="s">
        <v>82</v>
      </c>
      <c r="F262" s="47">
        <v>-40000</v>
      </c>
      <c r="G262" s="47">
        <v>-199.6</v>
      </c>
      <c r="H262" s="47">
        <v>-0.04</v>
      </c>
      <c r="I262" s="46"/>
    </row>
    <row r="263" spans="2:9" s="2" customFormat="1" ht="13.5" x14ac:dyDescent="0.35">
      <c r="B263" s="46">
        <v>2219162</v>
      </c>
      <c r="C263" s="46" t="s">
        <v>4765</v>
      </c>
      <c r="D263" s="46" t="s">
        <v>4706</v>
      </c>
      <c r="E263" s="46" t="s">
        <v>135</v>
      </c>
      <c r="F263" s="47">
        <v>-3875</v>
      </c>
      <c r="G263" s="47">
        <v>-182.818625</v>
      </c>
      <c r="H263" s="47">
        <v>-0.03</v>
      </c>
      <c r="I263" s="46"/>
    </row>
    <row r="264" spans="2:9" s="2" customFormat="1" ht="13.5" x14ac:dyDescent="0.35">
      <c r="B264" s="46">
        <v>2219241</v>
      </c>
      <c r="C264" s="46" t="s">
        <v>4768</v>
      </c>
      <c r="D264" s="46" t="s">
        <v>4706</v>
      </c>
      <c r="E264" s="46" t="s">
        <v>1063</v>
      </c>
      <c r="F264" s="47">
        <v>-30450</v>
      </c>
      <c r="G264" s="47">
        <v>-113.076075</v>
      </c>
      <c r="H264" s="47">
        <v>-0.02</v>
      </c>
      <c r="I264" s="46"/>
    </row>
    <row r="265" spans="2:9" s="2" customFormat="1" ht="13.5" x14ac:dyDescent="0.35">
      <c r="B265" s="46">
        <v>2219145</v>
      </c>
      <c r="C265" s="46" t="s">
        <v>4767</v>
      </c>
      <c r="D265" s="46" t="s">
        <v>4706</v>
      </c>
      <c r="E265" s="46" t="s">
        <v>150</v>
      </c>
      <c r="F265" s="47">
        <v>-750</v>
      </c>
      <c r="G265" s="47">
        <v>-103.29375</v>
      </c>
      <c r="H265" s="47">
        <v>-0.02</v>
      </c>
      <c r="I265" s="46"/>
    </row>
    <row r="266" spans="2:9" s="2" customFormat="1" ht="13.5" x14ac:dyDescent="0.35">
      <c r="B266" s="46">
        <v>2219201</v>
      </c>
      <c r="C266" s="46" t="s">
        <v>4766</v>
      </c>
      <c r="D266" s="46" t="s">
        <v>4706</v>
      </c>
      <c r="E266" s="46" t="s">
        <v>139</v>
      </c>
      <c r="F266" s="47">
        <v>-1950</v>
      </c>
      <c r="G266" s="47">
        <v>-90.439049999999995</v>
      </c>
      <c r="H266" s="47">
        <v>-0.02</v>
      </c>
      <c r="I266" s="46"/>
    </row>
    <row r="267" spans="2:9" s="2" customFormat="1" ht="13.5" x14ac:dyDescent="0.35">
      <c r="B267" s="46">
        <v>2219196</v>
      </c>
      <c r="C267" s="46" t="s">
        <v>4769</v>
      </c>
      <c r="D267" s="46" t="s">
        <v>4706</v>
      </c>
      <c r="E267" s="46" t="s">
        <v>82</v>
      </c>
      <c r="F267" s="47">
        <v>-10500</v>
      </c>
      <c r="G267" s="47">
        <v>-65.063249999999996</v>
      </c>
      <c r="H267" s="47">
        <v>-0.01</v>
      </c>
      <c r="I267" s="46"/>
    </row>
    <row r="268" spans="2:9" s="2" customFormat="1" ht="13.5" x14ac:dyDescent="0.35">
      <c r="B268" s="46">
        <v>2219165</v>
      </c>
      <c r="C268" s="46" t="s">
        <v>4772</v>
      </c>
      <c r="D268" s="46" t="s">
        <v>4706</v>
      </c>
      <c r="E268" s="46" t="s">
        <v>96</v>
      </c>
      <c r="F268" s="47">
        <v>-5500</v>
      </c>
      <c r="G268" s="47">
        <v>-58.561250000000001</v>
      </c>
      <c r="H268" s="47">
        <v>-0.01</v>
      </c>
      <c r="I268" s="46"/>
    </row>
    <row r="269" spans="2:9" s="2" customFormat="1" ht="13.5" x14ac:dyDescent="0.35">
      <c r="B269" s="46">
        <v>2219230</v>
      </c>
      <c r="C269" s="46" t="s">
        <v>4773</v>
      </c>
      <c r="D269" s="46" t="s">
        <v>4706</v>
      </c>
      <c r="E269" s="46" t="s">
        <v>50</v>
      </c>
      <c r="F269" s="47">
        <v>-15000</v>
      </c>
      <c r="G269" s="47">
        <v>-41.857500000000002</v>
      </c>
      <c r="H269" s="47">
        <v>-0.01</v>
      </c>
      <c r="I269" s="46"/>
    </row>
    <row r="270" spans="2:9" s="2" customFormat="1" ht="13.5" x14ac:dyDescent="0.35">
      <c r="B270" s="46">
        <v>2219236</v>
      </c>
      <c r="C270" s="46" t="s">
        <v>4770</v>
      </c>
      <c r="D270" s="46" t="s">
        <v>4706</v>
      </c>
      <c r="E270" s="46" t="s">
        <v>200</v>
      </c>
      <c r="F270" s="47">
        <v>-4375</v>
      </c>
      <c r="G270" s="47">
        <v>-37.493749999999999</v>
      </c>
      <c r="H270" s="47">
        <v>-0.01</v>
      </c>
      <c r="I270" s="46"/>
    </row>
    <row r="271" spans="2:9" s="2" customFormat="1" ht="13.5" x14ac:dyDescent="0.35">
      <c r="B271" s="46">
        <v>2219237</v>
      </c>
      <c r="C271" s="46" t="s">
        <v>4771</v>
      </c>
      <c r="D271" s="46" t="s">
        <v>4706</v>
      </c>
      <c r="E271" s="46" t="s">
        <v>215</v>
      </c>
      <c r="F271" s="47">
        <v>-900</v>
      </c>
      <c r="G271" s="47">
        <v>-32.795999999999999</v>
      </c>
      <c r="H271" s="47">
        <v>-0.01</v>
      </c>
      <c r="I271" s="46"/>
    </row>
    <row r="272" spans="2:9" s="2" customFormat="1" ht="13.5" x14ac:dyDescent="0.35">
      <c r="B272" s="46">
        <v>2219149</v>
      </c>
      <c r="C272" s="46" t="s">
        <v>4774</v>
      </c>
      <c r="D272" s="46" t="s">
        <v>4706</v>
      </c>
      <c r="E272" s="46" t="s">
        <v>96</v>
      </c>
      <c r="F272" s="47">
        <v>-7500</v>
      </c>
      <c r="G272" s="47">
        <v>-22.758749999999999</v>
      </c>
      <c r="H272" s="47" t="s">
        <v>4927</v>
      </c>
      <c r="I272" s="46"/>
    </row>
    <row r="273" spans="2:11" s="2" customFormat="1" ht="13.5" x14ac:dyDescent="0.35">
      <c r="B273" s="46">
        <v>2219109</v>
      </c>
      <c r="C273" s="46" t="s">
        <v>4775</v>
      </c>
      <c r="D273" s="46" t="s">
        <v>4706</v>
      </c>
      <c r="E273" s="46" t="s">
        <v>119</v>
      </c>
      <c r="F273" s="47">
        <v>-7200</v>
      </c>
      <c r="G273" s="47">
        <v>-18.176400000000001</v>
      </c>
      <c r="H273" s="47" t="s">
        <v>4927</v>
      </c>
      <c r="I273" s="46"/>
    </row>
    <row r="274" spans="2:11" s="1" customFormat="1" ht="13.5" x14ac:dyDescent="0.35">
      <c r="B274" s="48"/>
      <c r="C274" s="48" t="s">
        <v>4703</v>
      </c>
      <c r="D274" s="48"/>
      <c r="E274" s="48"/>
      <c r="F274" s="49"/>
      <c r="G274" s="49">
        <v>-158103.25171750007</v>
      </c>
      <c r="H274" s="49">
        <v>-28.69</v>
      </c>
      <c r="I274" s="48"/>
    </row>
    <row r="276" spans="2:11" x14ac:dyDescent="0.35">
      <c r="C276" s="1" t="s">
        <v>194</v>
      </c>
    </row>
    <row r="277" spans="2:11" x14ac:dyDescent="0.35">
      <c r="C277" s="37" t="s">
        <v>195</v>
      </c>
      <c r="D277" s="37"/>
      <c r="E277" s="37"/>
      <c r="F277" s="37"/>
      <c r="G277" s="37"/>
      <c r="H277" s="37"/>
      <c r="I277" s="37"/>
      <c r="J277" s="37"/>
      <c r="K277" s="37"/>
    </row>
    <row r="278" spans="2:11" x14ac:dyDescent="0.35">
      <c r="C278" s="2" t="s">
        <v>196</v>
      </c>
    </row>
    <row r="279" spans="2:11" x14ac:dyDescent="0.35">
      <c r="C279" s="2" t="s">
        <v>197</v>
      </c>
    </row>
    <row r="280" spans="2:11" ht="30" customHeight="1" x14ac:dyDescent="0.35">
      <c r="C280" s="89" t="s">
        <v>198</v>
      </c>
      <c r="D280" s="90"/>
      <c r="E280" s="90"/>
      <c r="F280" s="90"/>
      <c r="G280" s="90"/>
      <c r="H280" s="90"/>
      <c r="I280" s="90"/>
      <c r="J280" s="90"/>
      <c r="K280" s="90"/>
    </row>
    <row r="281" spans="2:11" x14ac:dyDescent="0.35">
      <c r="C281" s="2" t="s">
        <v>199</v>
      </c>
    </row>
    <row r="283" spans="2:11" x14ac:dyDescent="0.35">
      <c r="C283" s="86" t="s">
        <v>5013</v>
      </c>
      <c r="E283" s="86" t="s">
        <v>5014</v>
      </c>
      <c r="F283" s="87"/>
    </row>
    <row r="284" spans="2:11" x14ac:dyDescent="0.35">
      <c r="E284" s="2" t="s">
        <v>5051</v>
      </c>
    </row>
  </sheetData>
  <mergeCells count="1">
    <mergeCell ref="C280:K280"/>
  </mergeCells>
  <hyperlinks>
    <hyperlink ref="J2" location="'Index'!A1" display="'Index'!A1" xr:uid="{C24CBAB4-1804-41E4-A000-78D000F10CD4}"/>
  </hyperlinks>
  <pageMargins left="0.7" right="0.7" top="0.75" bottom="0.75" header="0.3" footer="0.3"/>
  <pageSetup orientation="portrait" horizontalDpi="4294967293"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DA617-DAD4-4965-A371-9EBBE7A121E4}">
  <sheetPr codeName="Sheet144"/>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2796</v>
      </c>
      <c r="J2" s="38" t="s">
        <v>4693</v>
      </c>
    </row>
    <row r="3" spans="1:54" ht="16" x14ac:dyDescent="0.4">
      <c r="C3" s="1" t="s">
        <v>28</v>
      </c>
      <c r="D3" s="21" t="s">
        <v>2797</v>
      </c>
      <c r="F3" s="79" t="s">
        <v>4954</v>
      </c>
      <c r="G3" s="13" t="s">
        <v>4620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135560738</v>
      </c>
      <c r="G10" s="24">
        <v>2348454.23</v>
      </c>
      <c r="H10" s="24">
        <v>13.28</v>
      </c>
      <c r="I10" s="31"/>
      <c r="J10" s="31"/>
      <c r="K10" s="35"/>
    </row>
    <row r="11" spans="1:54" x14ac:dyDescent="0.35">
      <c r="B11" s="8" t="s">
        <v>44</v>
      </c>
      <c r="C11" s="57" t="s">
        <v>45</v>
      </c>
      <c r="D11" s="54" t="s">
        <v>46</v>
      </c>
      <c r="E11" s="6" t="s">
        <v>43</v>
      </c>
      <c r="F11" s="19">
        <v>125786182</v>
      </c>
      <c r="G11" s="24">
        <v>1514591.42</v>
      </c>
      <c r="H11" s="24">
        <v>8.56</v>
      </c>
      <c r="I11" s="31"/>
      <c r="J11" s="31"/>
      <c r="K11" s="35"/>
    </row>
    <row r="12" spans="1:54" x14ac:dyDescent="0.35">
      <c r="B12" s="8" t="s">
        <v>72</v>
      </c>
      <c r="C12" s="57" t="s">
        <v>73</v>
      </c>
      <c r="D12" s="54" t="s">
        <v>74</v>
      </c>
      <c r="E12" s="6" t="s">
        <v>75</v>
      </c>
      <c r="F12" s="19">
        <v>121017611</v>
      </c>
      <c r="G12" s="24">
        <v>1452332.35</v>
      </c>
      <c r="H12" s="24">
        <v>8.2100000000000009</v>
      </c>
      <c r="I12" s="31"/>
      <c r="J12" s="31"/>
      <c r="K12" s="35"/>
    </row>
    <row r="13" spans="1:54" x14ac:dyDescent="0.35">
      <c r="B13" s="8" t="s">
        <v>47</v>
      </c>
      <c r="C13" s="57" t="s">
        <v>48</v>
      </c>
      <c r="D13" s="54" t="s">
        <v>49</v>
      </c>
      <c r="E13" s="6" t="s">
        <v>50</v>
      </c>
      <c r="F13" s="19">
        <v>64214560</v>
      </c>
      <c r="G13" s="24">
        <v>1083749.1299999999</v>
      </c>
      <c r="H13" s="24">
        <v>6.13</v>
      </c>
      <c r="I13" s="31"/>
      <c r="J13" s="31"/>
      <c r="K13" s="35"/>
    </row>
    <row r="14" spans="1:54" x14ac:dyDescent="0.35">
      <c r="B14" s="8" t="s">
        <v>250</v>
      </c>
      <c r="C14" s="57" t="s">
        <v>251</v>
      </c>
      <c r="D14" s="54" t="s">
        <v>252</v>
      </c>
      <c r="E14" s="6" t="s">
        <v>246</v>
      </c>
      <c r="F14" s="19">
        <v>47811858</v>
      </c>
      <c r="G14" s="24">
        <v>750741.79</v>
      </c>
      <c r="H14" s="24">
        <v>4.24</v>
      </c>
      <c r="I14" s="31"/>
      <c r="J14" s="31"/>
      <c r="K14" s="35"/>
    </row>
    <row r="15" spans="1:54" x14ac:dyDescent="0.35">
      <c r="B15" s="8" t="s">
        <v>54</v>
      </c>
      <c r="C15" s="57" t="s">
        <v>55</v>
      </c>
      <c r="D15" s="54" t="s">
        <v>56</v>
      </c>
      <c r="E15" s="6" t="s">
        <v>57</v>
      </c>
      <c r="F15" s="19">
        <v>20986224</v>
      </c>
      <c r="G15" s="24">
        <v>663972.65</v>
      </c>
      <c r="H15" s="24">
        <v>3.75</v>
      </c>
      <c r="I15" s="31"/>
      <c r="J15" s="31"/>
      <c r="K15" s="35"/>
    </row>
    <row r="16" spans="1:54" x14ac:dyDescent="0.35">
      <c r="B16" s="8" t="s">
        <v>381</v>
      </c>
      <c r="C16" s="57" t="s">
        <v>382</v>
      </c>
      <c r="D16" s="54" t="s">
        <v>383</v>
      </c>
      <c r="E16" s="6" t="s">
        <v>100</v>
      </c>
      <c r="F16" s="19">
        <v>165743388</v>
      </c>
      <c r="G16" s="24">
        <v>654686.38</v>
      </c>
      <c r="H16" s="24">
        <v>3.7</v>
      </c>
      <c r="I16" s="31"/>
      <c r="J16" s="31"/>
      <c r="K16" s="35"/>
    </row>
    <row r="17" spans="2:11" x14ac:dyDescent="0.35">
      <c r="B17" s="8" t="s">
        <v>61</v>
      </c>
      <c r="C17" s="57" t="s">
        <v>62</v>
      </c>
      <c r="D17" s="54" t="s">
        <v>63</v>
      </c>
      <c r="E17" s="6" t="s">
        <v>50</v>
      </c>
      <c r="F17" s="19">
        <v>18218379</v>
      </c>
      <c r="G17" s="24">
        <v>634591.68999999994</v>
      </c>
      <c r="H17" s="24">
        <v>3.59</v>
      </c>
      <c r="I17" s="31"/>
      <c r="J17" s="31"/>
      <c r="K17" s="35"/>
    </row>
    <row r="18" spans="2:11" x14ac:dyDescent="0.35">
      <c r="B18" s="8" t="s">
        <v>51</v>
      </c>
      <c r="C18" s="57" t="s">
        <v>52</v>
      </c>
      <c r="D18" s="54" t="s">
        <v>53</v>
      </c>
      <c r="E18" s="6" t="s">
        <v>43</v>
      </c>
      <c r="F18" s="19">
        <v>50839356</v>
      </c>
      <c r="G18" s="24">
        <v>516299.08</v>
      </c>
      <c r="H18" s="24">
        <v>2.92</v>
      </c>
      <c r="I18" s="31"/>
      <c r="J18" s="31"/>
      <c r="K18" s="35"/>
    </row>
    <row r="19" spans="2:11" x14ac:dyDescent="0.35">
      <c r="B19" s="8" t="s">
        <v>58</v>
      </c>
      <c r="C19" s="57" t="s">
        <v>59</v>
      </c>
      <c r="D19" s="54" t="s">
        <v>60</v>
      </c>
      <c r="E19" s="6" t="s">
        <v>43</v>
      </c>
      <c r="F19" s="19">
        <v>26176976</v>
      </c>
      <c r="G19" s="24">
        <v>498134.76</v>
      </c>
      <c r="H19" s="24">
        <v>2.82</v>
      </c>
      <c r="I19" s="31"/>
      <c r="J19" s="31"/>
      <c r="K19" s="35"/>
    </row>
    <row r="20" spans="2:11" x14ac:dyDescent="0.35">
      <c r="B20" s="8" t="s">
        <v>76</v>
      </c>
      <c r="C20" s="57" t="s">
        <v>77</v>
      </c>
      <c r="D20" s="54" t="s">
        <v>78</v>
      </c>
      <c r="E20" s="6" t="s">
        <v>43</v>
      </c>
      <c r="F20" s="19">
        <v>68603810</v>
      </c>
      <c r="G20" s="24">
        <v>472543.04</v>
      </c>
      <c r="H20" s="24">
        <v>2.67</v>
      </c>
      <c r="I20" s="31"/>
      <c r="J20" s="31"/>
      <c r="K20" s="35"/>
    </row>
    <row r="21" spans="2:11" x14ac:dyDescent="0.35">
      <c r="B21" s="8" t="s">
        <v>524</v>
      </c>
      <c r="C21" s="57" t="s">
        <v>525</v>
      </c>
      <c r="D21" s="54" t="s">
        <v>526</v>
      </c>
      <c r="E21" s="6" t="s">
        <v>82</v>
      </c>
      <c r="F21" s="19">
        <v>4989669</v>
      </c>
      <c r="G21" s="24">
        <v>425633.73</v>
      </c>
      <c r="H21" s="24">
        <v>2.41</v>
      </c>
      <c r="I21" s="31"/>
      <c r="J21" s="31"/>
      <c r="K21" s="35"/>
    </row>
    <row r="22" spans="2:11" x14ac:dyDescent="0.35">
      <c r="B22" s="8" t="s">
        <v>375</v>
      </c>
      <c r="C22" s="57" t="s">
        <v>376</v>
      </c>
      <c r="D22" s="54" t="s">
        <v>377</v>
      </c>
      <c r="E22" s="6" t="s">
        <v>67</v>
      </c>
      <c r="F22" s="19">
        <v>15782861</v>
      </c>
      <c r="G22" s="24">
        <v>408002.74</v>
      </c>
      <c r="H22" s="24">
        <v>2.31</v>
      </c>
      <c r="I22" s="31"/>
      <c r="J22" s="31"/>
      <c r="K22" s="35"/>
    </row>
    <row r="23" spans="2:11" x14ac:dyDescent="0.35">
      <c r="B23" s="8" t="s">
        <v>97</v>
      </c>
      <c r="C23" s="57" t="s">
        <v>98</v>
      </c>
      <c r="D23" s="54" t="s">
        <v>99</v>
      </c>
      <c r="E23" s="6" t="s">
        <v>100</v>
      </c>
      <c r="F23" s="19">
        <v>15825785</v>
      </c>
      <c r="G23" s="24">
        <v>346624.26</v>
      </c>
      <c r="H23" s="24">
        <v>1.96</v>
      </c>
      <c r="I23" s="31"/>
      <c r="J23" s="31"/>
      <c r="K23" s="35"/>
    </row>
    <row r="24" spans="2:11" x14ac:dyDescent="0.35">
      <c r="B24" s="8" t="s">
        <v>446</v>
      </c>
      <c r="C24" s="57" t="s">
        <v>447</v>
      </c>
      <c r="D24" s="54" t="s">
        <v>448</v>
      </c>
      <c r="E24" s="6" t="s">
        <v>96</v>
      </c>
      <c r="F24" s="19">
        <v>19242952</v>
      </c>
      <c r="G24" s="24">
        <v>306588.33</v>
      </c>
      <c r="H24" s="24">
        <v>1.73</v>
      </c>
      <c r="I24" s="31"/>
      <c r="J24" s="31"/>
      <c r="K24" s="35"/>
    </row>
    <row r="25" spans="2:11" x14ac:dyDescent="0.35">
      <c r="B25" s="8" t="s">
        <v>945</v>
      </c>
      <c r="C25" s="57" t="s">
        <v>946</v>
      </c>
      <c r="D25" s="54" t="s">
        <v>947</v>
      </c>
      <c r="E25" s="6" t="s">
        <v>50</v>
      </c>
      <c r="F25" s="19">
        <v>18871213</v>
      </c>
      <c r="G25" s="24">
        <v>297231.03999999998</v>
      </c>
      <c r="H25" s="24">
        <v>1.68</v>
      </c>
      <c r="I25" s="31"/>
      <c r="J25" s="31"/>
      <c r="K25" s="35"/>
    </row>
    <row r="26" spans="2:11" x14ac:dyDescent="0.35">
      <c r="B26" s="8" t="s">
        <v>64</v>
      </c>
      <c r="C26" s="57" t="s">
        <v>65</v>
      </c>
      <c r="D26" s="54" t="s">
        <v>66</v>
      </c>
      <c r="E26" s="6" t="s">
        <v>67</v>
      </c>
      <c r="F26" s="19">
        <v>2345832</v>
      </c>
      <c r="G26" s="24">
        <v>280229.57</v>
      </c>
      <c r="H26" s="24">
        <v>1.58</v>
      </c>
      <c r="I26" s="31"/>
      <c r="J26" s="31"/>
      <c r="K26" s="35"/>
    </row>
    <row r="27" spans="2:11" x14ac:dyDescent="0.35">
      <c r="B27" s="8" t="s">
        <v>546</v>
      </c>
      <c r="C27" s="57" t="s">
        <v>547</v>
      </c>
      <c r="D27" s="54" t="s">
        <v>548</v>
      </c>
      <c r="E27" s="6" t="s">
        <v>119</v>
      </c>
      <c r="F27" s="19">
        <v>84411258</v>
      </c>
      <c r="G27" s="24">
        <v>262898.86</v>
      </c>
      <c r="H27" s="24">
        <v>1.49</v>
      </c>
      <c r="I27" s="31"/>
      <c r="J27" s="31"/>
      <c r="K27" s="35"/>
    </row>
    <row r="28" spans="2:11" x14ac:dyDescent="0.35">
      <c r="B28" s="8" t="s">
        <v>390</v>
      </c>
      <c r="C28" s="57" t="s">
        <v>391</v>
      </c>
      <c r="D28" s="54" t="s">
        <v>392</v>
      </c>
      <c r="E28" s="6" t="s">
        <v>67</v>
      </c>
      <c r="F28" s="19">
        <v>37368153</v>
      </c>
      <c r="G28" s="24">
        <v>231925.44</v>
      </c>
      <c r="H28" s="24">
        <v>1.31</v>
      </c>
      <c r="I28" s="31"/>
      <c r="J28" s="31"/>
      <c r="K28" s="35"/>
    </row>
    <row r="29" spans="2:11" x14ac:dyDescent="0.35">
      <c r="B29" s="8" t="s">
        <v>806</v>
      </c>
      <c r="C29" s="57" t="s">
        <v>807</v>
      </c>
      <c r="D29" s="54" t="s">
        <v>808</v>
      </c>
      <c r="E29" s="6" t="s">
        <v>150</v>
      </c>
      <c r="F29" s="19">
        <v>7375530</v>
      </c>
      <c r="G29" s="24">
        <v>226963.5</v>
      </c>
      <c r="H29" s="24">
        <v>1.28</v>
      </c>
      <c r="I29" s="31"/>
      <c r="J29" s="31"/>
      <c r="K29" s="35"/>
    </row>
    <row r="30" spans="2:11" x14ac:dyDescent="0.35">
      <c r="B30" s="8" t="s">
        <v>68</v>
      </c>
      <c r="C30" s="57" t="s">
        <v>69</v>
      </c>
      <c r="D30" s="54" t="s">
        <v>70</v>
      </c>
      <c r="E30" s="6" t="s">
        <v>71</v>
      </c>
      <c r="F30" s="19">
        <v>2033146</v>
      </c>
      <c r="G30" s="24">
        <v>205926.18</v>
      </c>
      <c r="H30" s="24">
        <v>1.1599999999999999</v>
      </c>
      <c r="I30" s="31"/>
      <c r="J30" s="31"/>
      <c r="K30" s="35"/>
    </row>
    <row r="31" spans="2:11" x14ac:dyDescent="0.35">
      <c r="B31" s="8" t="s">
        <v>307</v>
      </c>
      <c r="C31" s="57" t="s">
        <v>308</v>
      </c>
      <c r="D31" s="54" t="s">
        <v>309</v>
      </c>
      <c r="E31" s="6" t="s">
        <v>200</v>
      </c>
      <c r="F31" s="19">
        <v>147716122</v>
      </c>
      <c r="G31" s="24">
        <v>202666.52</v>
      </c>
      <c r="H31" s="24">
        <v>1.1499999999999999</v>
      </c>
      <c r="I31" s="31"/>
      <c r="J31" s="31"/>
      <c r="K31" s="35"/>
    </row>
    <row r="32" spans="2:11" x14ac:dyDescent="0.35">
      <c r="B32" s="8" t="s">
        <v>116</v>
      </c>
      <c r="C32" s="57" t="s">
        <v>117</v>
      </c>
      <c r="D32" s="54" t="s">
        <v>118</v>
      </c>
      <c r="E32" s="6" t="s">
        <v>119</v>
      </c>
      <c r="F32" s="19">
        <v>80752620</v>
      </c>
      <c r="G32" s="24">
        <v>202567.95</v>
      </c>
      <c r="H32" s="24">
        <v>1.1499999999999999</v>
      </c>
      <c r="I32" s="31"/>
      <c r="J32" s="31"/>
      <c r="K32" s="35"/>
    </row>
    <row r="33" spans="2:11" x14ac:dyDescent="0.35">
      <c r="B33" s="8" t="s">
        <v>1041</v>
      </c>
      <c r="C33" s="57" t="s">
        <v>1042</v>
      </c>
      <c r="D33" s="54" t="s">
        <v>1043</v>
      </c>
      <c r="E33" s="6" t="s">
        <v>123</v>
      </c>
      <c r="F33" s="19">
        <v>3958528</v>
      </c>
      <c r="G33" s="24">
        <v>192049.97</v>
      </c>
      <c r="H33" s="24">
        <v>1.0900000000000001</v>
      </c>
      <c r="I33" s="31"/>
      <c r="J33" s="31"/>
      <c r="K33" s="35"/>
    </row>
    <row r="34" spans="2:11" x14ac:dyDescent="0.35">
      <c r="B34" s="8" t="s">
        <v>1044</v>
      </c>
      <c r="C34" s="57" t="s">
        <v>1045</v>
      </c>
      <c r="D34" s="54" t="s">
        <v>1046</v>
      </c>
      <c r="E34" s="6" t="s">
        <v>82</v>
      </c>
      <c r="F34" s="19">
        <v>9749514</v>
      </c>
      <c r="G34" s="24">
        <v>182540.15</v>
      </c>
      <c r="H34" s="24">
        <v>1.03</v>
      </c>
      <c r="I34" s="31"/>
      <c r="J34" s="31"/>
      <c r="K34" s="35"/>
    </row>
    <row r="35" spans="2:11" x14ac:dyDescent="0.35">
      <c r="B35" s="8" t="s">
        <v>1047</v>
      </c>
      <c r="C35" s="57" t="s">
        <v>1048</v>
      </c>
      <c r="D35" s="54" t="s">
        <v>1049</v>
      </c>
      <c r="E35" s="6" t="s">
        <v>150</v>
      </c>
      <c r="F35" s="19">
        <v>8062623</v>
      </c>
      <c r="G35" s="24">
        <v>175745.02</v>
      </c>
      <c r="H35" s="24">
        <v>0.99</v>
      </c>
      <c r="I35" s="31"/>
      <c r="J35" s="31"/>
      <c r="K35" s="35"/>
    </row>
    <row r="36" spans="2:11" x14ac:dyDescent="0.35">
      <c r="B36" s="8" t="s">
        <v>384</v>
      </c>
      <c r="C36" s="57" t="s">
        <v>385</v>
      </c>
      <c r="D36" s="54" t="s">
        <v>386</v>
      </c>
      <c r="E36" s="6" t="s">
        <v>50</v>
      </c>
      <c r="F36" s="19">
        <v>11316356</v>
      </c>
      <c r="G36" s="24">
        <v>168370.4</v>
      </c>
      <c r="H36" s="24">
        <v>0.95</v>
      </c>
      <c r="I36" s="31"/>
      <c r="J36" s="31"/>
      <c r="K36" s="35"/>
    </row>
    <row r="37" spans="2:11" x14ac:dyDescent="0.35">
      <c r="B37" s="8" t="s">
        <v>101</v>
      </c>
      <c r="C37" s="57" t="s">
        <v>102</v>
      </c>
      <c r="D37" s="54" t="s">
        <v>103</v>
      </c>
      <c r="E37" s="6" t="s">
        <v>104</v>
      </c>
      <c r="F37" s="19">
        <v>25914190</v>
      </c>
      <c r="G37" s="24">
        <v>164386.66</v>
      </c>
      <c r="H37" s="24">
        <v>0.93</v>
      </c>
      <c r="I37" s="31"/>
      <c r="J37" s="31"/>
      <c r="K37" s="35"/>
    </row>
    <row r="38" spans="2:11" x14ac:dyDescent="0.35">
      <c r="B38" s="8" t="s">
        <v>1050</v>
      </c>
      <c r="C38" s="57" t="s">
        <v>1051</v>
      </c>
      <c r="D38" s="54" t="s">
        <v>1052</v>
      </c>
      <c r="E38" s="6" t="s">
        <v>200</v>
      </c>
      <c r="F38" s="19">
        <v>17107511</v>
      </c>
      <c r="G38" s="24">
        <v>162641.10999999999</v>
      </c>
      <c r="H38" s="24">
        <v>0.92</v>
      </c>
      <c r="I38" s="31"/>
      <c r="J38" s="31"/>
      <c r="K38" s="35"/>
    </row>
    <row r="39" spans="2:11" x14ac:dyDescent="0.35">
      <c r="B39" s="8" t="s">
        <v>1053</v>
      </c>
      <c r="C39" s="57" t="s">
        <v>1054</v>
      </c>
      <c r="D39" s="54" t="s">
        <v>1055</v>
      </c>
      <c r="E39" s="6" t="s">
        <v>1056</v>
      </c>
      <c r="F39" s="19">
        <v>63755741</v>
      </c>
      <c r="G39" s="24">
        <v>156998.51</v>
      </c>
      <c r="H39" s="24">
        <v>0.89</v>
      </c>
      <c r="I39" s="31"/>
      <c r="J39" s="31"/>
      <c r="K39" s="35"/>
    </row>
    <row r="40" spans="2:11" x14ac:dyDescent="0.35">
      <c r="B40" s="8" t="s">
        <v>951</v>
      </c>
      <c r="C40" s="57" t="s">
        <v>952</v>
      </c>
      <c r="D40" s="54" t="s">
        <v>953</v>
      </c>
      <c r="E40" s="6" t="s">
        <v>67</v>
      </c>
      <c r="F40" s="19">
        <v>1978268</v>
      </c>
      <c r="G40" s="24">
        <v>156340.54</v>
      </c>
      <c r="H40" s="24">
        <v>0.88</v>
      </c>
      <c r="I40" s="31"/>
      <c r="J40" s="31"/>
      <c r="K40" s="35"/>
    </row>
    <row r="41" spans="2:11" x14ac:dyDescent="0.35">
      <c r="B41" s="8" t="s">
        <v>405</v>
      </c>
      <c r="C41" s="57" t="s">
        <v>406</v>
      </c>
      <c r="D41" s="54" t="s">
        <v>407</v>
      </c>
      <c r="E41" s="6" t="s">
        <v>408</v>
      </c>
      <c r="F41" s="19">
        <v>69146193</v>
      </c>
      <c r="G41" s="24">
        <v>155751.79999999999</v>
      </c>
      <c r="H41" s="24">
        <v>0.88</v>
      </c>
      <c r="I41" s="31"/>
      <c r="J41" s="31"/>
      <c r="K41" s="35"/>
    </row>
    <row r="42" spans="2:11" x14ac:dyDescent="0.35">
      <c r="B42" s="8" t="s">
        <v>1057</v>
      </c>
      <c r="C42" s="57" t="s">
        <v>1058</v>
      </c>
      <c r="D42" s="54" t="s">
        <v>1059</v>
      </c>
      <c r="E42" s="6" t="s">
        <v>82</v>
      </c>
      <c r="F42" s="19">
        <v>24915214</v>
      </c>
      <c r="G42" s="24">
        <v>153801.62</v>
      </c>
      <c r="H42" s="24">
        <v>0.87</v>
      </c>
      <c r="I42" s="31"/>
      <c r="J42" s="31"/>
      <c r="K42" s="35"/>
    </row>
    <row r="43" spans="2:11" x14ac:dyDescent="0.35">
      <c r="B43" s="8" t="s">
        <v>957</v>
      </c>
      <c r="C43" s="57" t="s">
        <v>958</v>
      </c>
      <c r="D43" s="54" t="s">
        <v>959</v>
      </c>
      <c r="E43" s="6" t="s">
        <v>71</v>
      </c>
      <c r="F43" s="19">
        <v>6624099</v>
      </c>
      <c r="G43" s="24">
        <v>152794.78</v>
      </c>
      <c r="H43" s="24">
        <v>0.86</v>
      </c>
      <c r="I43" s="31"/>
      <c r="J43" s="31"/>
      <c r="K43" s="35"/>
    </row>
    <row r="44" spans="2:11" x14ac:dyDescent="0.35">
      <c r="B44" s="8" t="s">
        <v>1060</v>
      </c>
      <c r="C44" s="57" t="s">
        <v>1061</v>
      </c>
      <c r="D44" s="54" t="s">
        <v>1062</v>
      </c>
      <c r="E44" s="6" t="s">
        <v>1063</v>
      </c>
      <c r="F44" s="19">
        <v>40433421</v>
      </c>
      <c r="G44" s="24">
        <v>149340.84</v>
      </c>
      <c r="H44" s="24">
        <v>0.84</v>
      </c>
      <c r="I44" s="31"/>
      <c r="J44" s="31"/>
      <c r="K44" s="35"/>
    </row>
    <row r="45" spans="2:11" x14ac:dyDescent="0.35">
      <c r="B45" s="8" t="s">
        <v>539</v>
      </c>
      <c r="C45" s="57" t="s">
        <v>540</v>
      </c>
      <c r="D45" s="54" t="s">
        <v>541</v>
      </c>
      <c r="E45" s="6" t="s">
        <v>542</v>
      </c>
      <c r="F45" s="19">
        <v>13139471</v>
      </c>
      <c r="G45" s="24">
        <v>140513.5</v>
      </c>
      <c r="H45" s="24">
        <v>0.79</v>
      </c>
      <c r="I45" s="31"/>
      <c r="J45" s="31"/>
      <c r="K45" s="35"/>
    </row>
    <row r="46" spans="2:11" x14ac:dyDescent="0.35">
      <c r="B46" s="8" t="s">
        <v>326</v>
      </c>
      <c r="C46" s="57" t="s">
        <v>327</v>
      </c>
      <c r="D46" s="54" t="s">
        <v>328</v>
      </c>
      <c r="E46" s="6" t="s">
        <v>50</v>
      </c>
      <c r="F46" s="19">
        <v>50478829</v>
      </c>
      <c r="G46" s="24">
        <v>140154.47</v>
      </c>
      <c r="H46" s="24">
        <v>0.79</v>
      </c>
      <c r="I46" s="31"/>
      <c r="J46" s="31"/>
      <c r="K46" s="35"/>
    </row>
    <row r="47" spans="2:11" x14ac:dyDescent="0.35">
      <c r="B47" s="8" t="s">
        <v>516</v>
      </c>
      <c r="C47" s="57" t="s">
        <v>517</v>
      </c>
      <c r="D47" s="54" t="s">
        <v>518</v>
      </c>
      <c r="E47" s="6" t="s">
        <v>316</v>
      </c>
      <c r="F47" s="19">
        <v>6384460</v>
      </c>
      <c r="G47" s="24">
        <v>139797.32999999999</v>
      </c>
      <c r="H47" s="24">
        <v>0.79</v>
      </c>
      <c r="I47" s="31"/>
      <c r="J47" s="31"/>
      <c r="K47" s="35"/>
    </row>
    <row r="48" spans="2:11" x14ac:dyDescent="0.35">
      <c r="B48" s="8" t="s">
        <v>378</v>
      </c>
      <c r="C48" s="57" t="s">
        <v>379</v>
      </c>
      <c r="D48" s="54" t="s">
        <v>380</v>
      </c>
      <c r="E48" s="6" t="s">
        <v>96</v>
      </c>
      <c r="F48" s="19">
        <v>9799136</v>
      </c>
      <c r="G48" s="24">
        <v>137922.84</v>
      </c>
      <c r="H48" s="24">
        <v>0.78</v>
      </c>
      <c r="I48" s="31"/>
      <c r="J48" s="31"/>
      <c r="K48" s="35"/>
    </row>
    <row r="49" spans="2:11" x14ac:dyDescent="0.35">
      <c r="B49" s="8" t="s">
        <v>1064</v>
      </c>
      <c r="C49" s="57" t="s">
        <v>1065</v>
      </c>
      <c r="D49" s="54" t="s">
        <v>1066</v>
      </c>
      <c r="E49" s="6" t="s">
        <v>96</v>
      </c>
      <c r="F49" s="19">
        <v>10872588</v>
      </c>
      <c r="G49" s="24">
        <v>121392.45</v>
      </c>
      <c r="H49" s="24">
        <v>0.69</v>
      </c>
      <c r="I49" s="31"/>
      <c r="J49" s="31"/>
      <c r="K49" s="35"/>
    </row>
    <row r="50" spans="2:11" x14ac:dyDescent="0.35">
      <c r="B50" s="8" t="s">
        <v>90</v>
      </c>
      <c r="C50" s="57" t="s">
        <v>91</v>
      </c>
      <c r="D50" s="54" t="s">
        <v>92</v>
      </c>
      <c r="E50" s="6" t="s">
        <v>67</v>
      </c>
      <c r="F50" s="19">
        <v>2452886</v>
      </c>
      <c r="G50" s="24">
        <v>117090.97</v>
      </c>
      <c r="H50" s="24">
        <v>0.66</v>
      </c>
      <c r="I50" s="31"/>
      <c r="J50" s="31"/>
      <c r="K50" s="35"/>
    </row>
    <row r="51" spans="2:11" x14ac:dyDescent="0.35">
      <c r="B51" s="8" t="s">
        <v>948</v>
      </c>
      <c r="C51" s="57" t="s">
        <v>949</v>
      </c>
      <c r="D51" s="54" t="s">
        <v>950</v>
      </c>
      <c r="E51" s="6" t="s">
        <v>43</v>
      </c>
      <c r="F51" s="19">
        <v>11774561</v>
      </c>
      <c r="G51" s="24">
        <v>116579.93</v>
      </c>
      <c r="H51" s="24">
        <v>0.66</v>
      </c>
      <c r="I51" s="31"/>
      <c r="J51" s="31"/>
      <c r="K51" s="35"/>
    </row>
    <row r="52" spans="2:11" x14ac:dyDescent="0.35">
      <c r="B52" s="8" t="s">
        <v>83</v>
      </c>
      <c r="C52" s="57" t="s">
        <v>84</v>
      </c>
      <c r="D52" s="54" t="s">
        <v>85</v>
      </c>
      <c r="E52" s="6" t="s">
        <v>86</v>
      </c>
      <c r="F52" s="19">
        <v>19054290</v>
      </c>
      <c r="G52" s="24">
        <v>115945.35</v>
      </c>
      <c r="H52" s="24">
        <v>0.66</v>
      </c>
      <c r="I52" s="31"/>
      <c r="J52" s="31"/>
      <c r="K52" s="35"/>
    </row>
    <row r="53" spans="2:11" x14ac:dyDescent="0.35">
      <c r="B53" s="8" t="s">
        <v>1067</v>
      </c>
      <c r="C53" s="57" t="s">
        <v>1068</v>
      </c>
      <c r="D53" s="54" t="s">
        <v>1069</v>
      </c>
      <c r="E53" s="6" t="s">
        <v>86</v>
      </c>
      <c r="F53" s="19">
        <v>7977480</v>
      </c>
      <c r="G53" s="24">
        <v>114117.85</v>
      </c>
      <c r="H53" s="24">
        <v>0.65</v>
      </c>
      <c r="I53" s="31"/>
      <c r="J53" s="31"/>
      <c r="K53" s="35"/>
    </row>
    <row r="54" spans="2:11" x14ac:dyDescent="0.35">
      <c r="B54" s="8" t="s">
        <v>1070</v>
      </c>
      <c r="C54" s="57" t="s">
        <v>1071</v>
      </c>
      <c r="D54" s="54" t="s">
        <v>1072</v>
      </c>
      <c r="E54" s="6" t="s">
        <v>487</v>
      </c>
      <c r="F54" s="19">
        <v>11595564</v>
      </c>
      <c r="G54" s="24">
        <v>111746.45</v>
      </c>
      <c r="H54" s="24">
        <v>0.63</v>
      </c>
      <c r="I54" s="31"/>
      <c r="J54" s="31"/>
      <c r="K54" s="35"/>
    </row>
    <row r="55" spans="2:11" x14ac:dyDescent="0.35">
      <c r="B55" s="8" t="s">
        <v>1073</v>
      </c>
      <c r="C55" s="57" t="s">
        <v>1074</v>
      </c>
      <c r="D55" s="54" t="s">
        <v>1075</v>
      </c>
      <c r="E55" s="6" t="s">
        <v>146</v>
      </c>
      <c r="F55" s="19">
        <v>1804738</v>
      </c>
      <c r="G55" s="24">
        <v>109233.57</v>
      </c>
      <c r="H55" s="24">
        <v>0.62</v>
      </c>
      <c r="I55" s="31"/>
      <c r="J55" s="31"/>
      <c r="K55" s="35"/>
    </row>
    <row r="56" spans="2:11" x14ac:dyDescent="0.35">
      <c r="B56" s="8" t="s">
        <v>498</v>
      </c>
      <c r="C56" s="57" t="s">
        <v>499</v>
      </c>
      <c r="D56" s="54" t="s">
        <v>500</v>
      </c>
      <c r="E56" s="6" t="s">
        <v>316</v>
      </c>
      <c r="F56" s="19">
        <v>2100883</v>
      </c>
      <c r="G56" s="24">
        <v>96545.03</v>
      </c>
      <c r="H56" s="24">
        <v>0.55000000000000004</v>
      </c>
      <c r="I56" s="31"/>
      <c r="J56" s="31"/>
      <c r="K56" s="35"/>
    </row>
    <row r="57" spans="2:11" x14ac:dyDescent="0.35">
      <c r="B57" s="8" t="s">
        <v>1077</v>
      </c>
      <c r="C57" s="57" t="s">
        <v>1078</v>
      </c>
      <c r="D57" s="54" t="s">
        <v>1079</v>
      </c>
      <c r="E57" s="6" t="s">
        <v>1080</v>
      </c>
      <c r="F57" s="19">
        <v>4438364</v>
      </c>
      <c r="G57" s="24">
        <v>93028.11</v>
      </c>
      <c r="H57" s="24">
        <v>0.53</v>
      </c>
      <c r="I57" s="31"/>
      <c r="J57" s="31"/>
      <c r="K57" s="35"/>
    </row>
    <row r="58" spans="2:11" x14ac:dyDescent="0.35">
      <c r="B58" s="8" t="s">
        <v>976</v>
      </c>
      <c r="C58" s="57" t="s">
        <v>977</v>
      </c>
      <c r="D58" s="54" t="s">
        <v>978</v>
      </c>
      <c r="E58" s="6" t="s">
        <v>67</v>
      </c>
      <c r="F58" s="19">
        <v>2310926</v>
      </c>
      <c r="G58" s="24">
        <v>85067.5</v>
      </c>
      <c r="H58" s="24">
        <v>0.48</v>
      </c>
      <c r="I58" s="31"/>
      <c r="J58" s="31"/>
      <c r="K58" s="35"/>
    </row>
    <row r="59" spans="2:11" x14ac:dyDescent="0.35">
      <c r="B59" s="8" t="s">
        <v>415</v>
      </c>
      <c r="C59" s="57" t="s">
        <v>416</v>
      </c>
      <c r="D59" s="54" t="s">
        <v>417</v>
      </c>
      <c r="E59" s="6" t="s">
        <v>75</v>
      </c>
      <c r="F59" s="19">
        <v>34503142</v>
      </c>
      <c r="G59" s="24">
        <v>81875.960000000006</v>
      </c>
      <c r="H59" s="24">
        <v>0.46</v>
      </c>
      <c r="I59" s="31"/>
      <c r="J59" s="31"/>
      <c r="K59" s="35"/>
    </row>
    <row r="60" spans="2:11" x14ac:dyDescent="0.35">
      <c r="C60" s="58" t="s">
        <v>175</v>
      </c>
      <c r="D60" s="54"/>
      <c r="E60" s="6"/>
      <c r="F60" s="19"/>
      <c r="G60" s="25">
        <v>17679127.350000001</v>
      </c>
      <c r="H60" s="25">
        <v>99.95</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14072.55</v>
      </c>
      <c r="H102" s="24">
        <v>0.08</v>
      </c>
      <c r="I102" s="31"/>
      <c r="J102" s="31"/>
      <c r="K102" s="35"/>
    </row>
    <row r="103" spans="1:54" x14ac:dyDescent="0.35">
      <c r="C103" s="58" t="s">
        <v>175</v>
      </c>
      <c r="D103" s="54"/>
      <c r="E103" s="6"/>
      <c r="F103" s="19"/>
      <c r="G103" s="25">
        <v>14072.55</v>
      </c>
      <c r="H103" s="25">
        <v>0.08</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-3346.28</v>
      </c>
      <c r="H107" s="24">
        <v>-0.03</v>
      </c>
      <c r="I107" s="31"/>
      <c r="J107" s="31"/>
      <c r="K107" s="35"/>
    </row>
    <row r="108" spans="1:54" x14ac:dyDescent="0.35">
      <c r="C108" s="58" t="s">
        <v>175</v>
      </c>
      <c r="D108" s="54"/>
      <c r="E108" s="6"/>
      <c r="F108" s="19"/>
      <c r="G108" s="25">
        <v>-3346.28</v>
      </c>
      <c r="H108" s="25">
        <v>-0.03</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17689853.620000001</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5024</v>
      </c>
    </row>
  </sheetData>
  <mergeCells count="1">
    <mergeCell ref="C117:K117"/>
  </mergeCells>
  <hyperlinks>
    <hyperlink ref="J2" location="'Index'!A1" display="'Index'!A1" xr:uid="{15EE8E5D-B53E-4604-B6DD-7DE1FF19967E}"/>
  </hyperlinks>
  <pageMargins left="0.7" right="0.7" top="0.75" bottom="0.75" header="0.3" footer="0.3"/>
  <pageSetup orientation="portrait" horizontalDpi="4294967293"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E3DC-075B-4B20-8001-6E92FBEB1445}">
  <sheetPr codeName="Sheet145"/>
  <dimension ref="A1:IV98"/>
  <sheetViews>
    <sheetView showGridLines="0" zoomScale="90" zoomScaleNormal="90" workbookViewId="0">
      <pane ySplit="6" topLeftCell="A78"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2798</v>
      </c>
      <c r="J2" s="38" t="s">
        <v>4693</v>
      </c>
    </row>
    <row r="3" spans="1:54" ht="16" x14ac:dyDescent="0.4">
      <c r="C3" s="1" t="s">
        <v>28</v>
      </c>
      <c r="D3" s="21" t="s">
        <v>2799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28000</v>
      </c>
      <c r="G10" s="24">
        <v>485.07</v>
      </c>
      <c r="H10" s="24">
        <v>7.62</v>
      </c>
      <c r="I10" s="31"/>
      <c r="J10" s="31"/>
      <c r="K10" s="35"/>
    </row>
    <row r="11" spans="1:54" x14ac:dyDescent="0.35">
      <c r="B11" s="8" t="s">
        <v>72</v>
      </c>
      <c r="C11" s="57" t="s">
        <v>73</v>
      </c>
      <c r="D11" s="54" t="s">
        <v>74</v>
      </c>
      <c r="E11" s="6" t="s">
        <v>75</v>
      </c>
      <c r="F11" s="19">
        <v>38366</v>
      </c>
      <c r="G11" s="24">
        <v>460.43</v>
      </c>
      <c r="H11" s="24">
        <v>7.23</v>
      </c>
      <c r="I11" s="31"/>
      <c r="J11" s="31"/>
      <c r="K11" s="35"/>
    </row>
    <row r="12" spans="1:54" x14ac:dyDescent="0.35">
      <c r="B12" s="8" t="s">
        <v>44</v>
      </c>
      <c r="C12" s="57" t="s">
        <v>45</v>
      </c>
      <c r="D12" s="54" t="s">
        <v>46</v>
      </c>
      <c r="E12" s="6" t="s">
        <v>43</v>
      </c>
      <c r="F12" s="19">
        <v>35700</v>
      </c>
      <c r="G12" s="24">
        <v>429.86</v>
      </c>
      <c r="H12" s="24">
        <v>6.75</v>
      </c>
      <c r="I12" s="31"/>
      <c r="J12" s="31"/>
      <c r="K12" s="35"/>
    </row>
    <row r="13" spans="1:54" x14ac:dyDescent="0.35">
      <c r="B13" s="8" t="s">
        <v>781</v>
      </c>
      <c r="C13" s="57" t="s">
        <v>782</v>
      </c>
      <c r="D13" s="54" t="s">
        <v>783</v>
      </c>
      <c r="E13" s="6" t="s">
        <v>784</v>
      </c>
      <c r="F13" s="19">
        <v>12654</v>
      </c>
      <c r="G13" s="24">
        <v>304.52</v>
      </c>
      <c r="H13" s="24">
        <v>4.78</v>
      </c>
      <c r="I13" s="31"/>
      <c r="J13" s="31"/>
      <c r="K13" s="35"/>
    </row>
    <row r="14" spans="1:54" x14ac:dyDescent="0.35">
      <c r="B14" s="8" t="s">
        <v>2749</v>
      </c>
      <c r="C14" s="57" t="s">
        <v>2750</v>
      </c>
      <c r="D14" s="54" t="s">
        <v>2751</v>
      </c>
      <c r="E14" s="6" t="s">
        <v>215</v>
      </c>
      <c r="F14" s="19">
        <v>54000</v>
      </c>
      <c r="G14" s="24">
        <v>277.18</v>
      </c>
      <c r="H14" s="24">
        <v>4.3499999999999996</v>
      </c>
      <c r="I14" s="31"/>
      <c r="J14" s="31"/>
      <c r="K14" s="35"/>
    </row>
    <row r="15" spans="1:54" x14ac:dyDescent="0.35">
      <c r="B15" s="8" t="s">
        <v>51</v>
      </c>
      <c r="C15" s="57" t="s">
        <v>52</v>
      </c>
      <c r="D15" s="54" t="s">
        <v>53</v>
      </c>
      <c r="E15" s="6" t="s">
        <v>43</v>
      </c>
      <c r="F15" s="19">
        <v>27000</v>
      </c>
      <c r="G15" s="24">
        <v>274.2</v>
      </c>
      <c r="H15" s="24">
        <v>4.3099999999999996</v>
      </c>
      <c r="I15" s="31"/>
      <c r="J15" s="31"/>
      <c r="K15" s="35"/>
    </row>
    <row r="16" spans="1:54" x14ac:dyDescent="0.35">
      <c r="B16" s="8" t="s">
        <v>219</v>
      </c>
      <c r="C16" s="57" t="s">
        <v>220</v>
      </c>
      <c r="D16" s="54" t="s">
        <v>221</v>
      </c>
      <c r="E16" s="6" t="s">
        <v>150</v>
      </c>
      <c r="F16" s="19">
        <v>55000</v>
      </c>
      <c r="G16" s="24">
        <v>268.7</v>
      </c>
      <c r="H16" s="24">
        <v>4.22</v>
      </c>
      <c r="I16" s="31"/>
      <c r="J16" s="31"/>
      <c r="K16" s="35"/>
    </row>
    <row r="17" spans="2:11" x14ac:dyDescent="0.35">
      <c r="B17" s="8" t="s">
        <v>209</v>
      </c>
      <c r="C17" s="57" t="s">
        <v>210</v>
      </c>
      <c r="D17" s="54" t="s">
        <v>211</v>
      </c>
      <c r="E17" s="6" t="s">
        <v>71</v>
      </c>
      <c r="F17" s="19">
        <v>950</v>
      </c>
      <c r="G17" s="24">
        <v>259.2</v>
      </c>
      <c r="H17" s="24">
        <v>4.07</v>
      </c>
      <c r="I17" s="31"/>
      <c r="J17" s="31"/>
      <c r="K17" s="35"/>
    </row>
    <row r="18" spans="2:11" x14ac:dyDescent="0.35">
      <c r="B18" s="8" t="s">
        <v>524</v>
      </c>
      <c r="C18" s="57" t="s">
        <v>525</v>
      </c>
      <c r="D18" s="54" t="s">
        <v>526</v>
      </c>
      <c r="E18" s="6" t="s">
        <v>82</v>
      </c>
      <c r="F18" s="19">
        <v>3000</v>
      </c>
      <c r="G18" s="24">
        <v>255.91</v>
      </c>
      <c r="H18" s="24">
        <v>4.0199999999999996</v>
      </c>
      <c r="I18" s="31"/>
      <c r="J18" s="31"/>
      <c r="K18" s="35"/>
    </row>
    <row r="19" spans="2:11" x14ac:dyDescent="0.35">
      <c r="B19" s="8" t="s">
        <v>212</v>
      </c>
      <c r="C19" s="57" t="s">
        <v>213</v>
      </c>
      <c r="D19" s="54" t="s">
        <v>214</v>
      </c>
      <c r="E19" s="6" t="s">
        <v>215</v>
      </c>
      <c r="F19" s="19">
        <v>7000</v>
      </c>
      <c r="G19" s="24">
        <v>253.98</v>
      </c>
      <c r="H19" s="24">
        <v>3.99</v>
      </c>
      <c r="I19" s="31"/>
      <c r="J19" s="31"/>
      <c r="K19" s="35"/>
    </row>
    <row r="20" spans="2:11" x14ac:dyDescent="0.35">
      <c r="B20" s="8" t="s">
        <v>323</v>
      </c>
      <c r="C20" s="57" t="s">
        <v>324</v>
      </c>
      <c r="D20" s="54" t="s">
        <v>325</v>
      </c>
      <c r="E20" s="6" t="s">
        <v>131</v>
      </c>
      <c r="F20" s="19">
        <v>10200</v>
      </c>
      <c r="G20" s="24">
        <v>251.14</v>
      </c>
      <c r="H20" s="24">
        <v>3.94</v>
      </c>
      <c r="I20" s="31"/>
      <c r="J20" s="31"/>
      <c r="K20" s="35"/>
    </row>
    <row r="21" spans="2:11" x14ac:dyDescent="0.35">
      <c r="B21" s="8" t="s">
        <v>1749</v>
      </c>
      <c r="C21" s="57" t="s">
        <v>1750</v>
      </c>
      <c r="D21" s="54" t="s">
        <v>1751</v>
      </c>
      <c r="E21" s="6" t="s">
        <v>487</v>
      </c>
      <c r="F21" s="19">
        <v>55000</v>
      </c>
      <c r="G21" s="24">
        <v>244.34</v>
      </c>
      <c r="H21" s="24">
        <v>3.84</v>
      </c>
      <c r="I21" s="31"/>
      <c r="J21" s="31"/>
      <c r="K21" s="35"/>
    </row>
    <row r="22" spans="2:11" x14ac:dyDescent="0.35">
      <c r="B22" s="8" t="s">
        <v>2005</v>
      </c>
      <c r="C22" s="57" t="s">
        <v>2006</v>
      </c>
      <c r="D22" s="54" t="s">
        <v>2007</v>
      </c>
      <c r="E22" s="6" t="s">
        <v>111</v>
      </c>
      <c r="F22" s="19">
        <v>67000</v>
      </c>
      <c r="G22" s="24">
        <v>227.23</v>
      </c>
      <c r="H22" s="24">
        <v>3.57</v>
      </c>
      <c r="I22" s="31"/>
      <c r="J22" s="31"/>
      <c r="K22" s="35"/>
    </row>
    <row r="23" spans="2:11" x14ac:dyDescent="0.35">
      <c r="B23" s="8" t="s">
        <v>904</v>
      </c>
      <c r="C23" s="57" t="s">
        <v>905</v>
      </c>
      <c r="D23" s="54" t="s">
        <v>906</v>
      </c>
      <c r="E23" s="6" t="s">
        <v>146</v>
      </c>
      <c r="F23" s="19">
        <v>55000</v>
      </c>
      <c r="G23" s="24">
        <v>221.62</v>
      </c>
      <c r="H23" s="24">
        <v>3.48</v>
      </c>
      <c r="I23" s="31"/>
      <c r="J23" s="31"/>
      <c r="K23" s="35"/>
    </row>
    <row r="24" spans="2:11" x14ac:dyDescent="0.35">
      <c r="B24" s="8" t="s">
        <v>58</v>
      </c>
      <c r="C24" s="57" t="s">
        <v>59</v>
      </c>
      <c r="D24" s="54" t="s">
        <v>60</v>
      </c>
      <c r="E24" s="6" t="s">
        <v>43</v>
      </c>
      <c r="F24" s="19">
        <v>11500</v>
      </c>
      <c r="G24" s="24">
        <v>218.84</v>
      </c>
      <c r="H24" s="24">
        <v>3.44</v>
      </c>
      <c r="I24" s="31"/>
      <c r="J24" s="31"/>
      <c r="K24" s="35"/>
    </row>
    <row r="25" spans="2:11" x14ac:dyDescent="0.35">
      <c r="B25" s="8" t="s">
        <v>2120</v>
      </c>
      <c r="C25" s="57" t="s">
        <v>2121</v>
      </c>
      <c r="D25" s="54" t="s">
        <v>2122</v>
      </c>
      <c r="E25" s="6" t="s">
        <v>157</v>
      </c>
      <c r="F25" s="19">
        <v>31000</v>
      </c>
      <c r="G25" s="24">
        <v>197.02</v>
      </c>
      <c r="H25" s="24">
        <v>3.09</v>
      </c>
      <c r="I25" s="31"/>
      <c r="J25" s="31"/>
      <c r="K25" s="35"/>
    </row>
    <row r="26" spans="2:11" x14ac:dyDescent="0.35">
      <c r="B26" s="8" t="s">
        <v>513</v>
      </c>
      <c r="C26" s="57" t="s">
        <v>514</v>
      </c>
      <c r="D26" s="54" t="s">
        <v>515</v>
      </c>
      <c r="E26" s="6" t="s">
        <v>290</v>
      </c>
      <c r="F26" s="19">
        <v>9673</v>
      </c>
      <c r="G26" s="24">
        <v>196.82</v>
      </c>
      <c r="H26" s="24">
        <v>3.09</v>
      </c>
      <c r="I26" s="31"/>
      <c r="J26" s="31"/>
      <c r="K26" s="35"/>
    </row>
    <row r="27" spans="2:11" x14ac:dyDescent="0.35">
      <c r="B27" s="8" t="s">
        <v>76</v>
      </c>
      <c r="C27" s="57" t="s">
        <v>77</v>
      </c>
      <c r="D27" s="54" t="s">
        <v>78</v>
      </c>
      <c r="E27" s="6" t="s">
        <v>43</v>
      </c>
      <c r="F27" s="19">
        <v>28000</v>
      </c>
      <c r="G27" s="24">
        <v>192.86</v>
      </c>
      <c r="H27" s="24">
        <v>3.03</v>
      </c>
      <c r="I27" s="31"/>
      <c r="J27" s="31"/>
      <c r="K27" s="35"/>
    </row>
    <row r="28" spans="2:11" x14ac:dyDescent="0.35">
      <c r="B28" s="8" t="s">
        <v>2014</v>
      </c>
      <c r="C28" s="57" t="s">
        <v>2015</v>
      </c>
      <c r="D28" s="54" t="s">
        <v>2016</v>
      </c>
      <c r="E28" s="6" t="s">
        <v>408</v>
      </c>
      <c r="F28" s="19">
        <v>55500</v>
      </c>
      <c r="G28" s="24">
        <v>190.2</v>
      </c>
      <c r="H28" s="24">
        <v>2.99</v>
      </c>
      <c r="I28" s="31"/>
      <c r="J28" s="31"/>
      <c r="K28" s="35"/>
    </row>
    <row r="29" spans="2:11" x14ac:dyDescent="0.35">
      <c r="B29" s="8" t="s">
        <v>910</v>
      </c>
      <c r="C29" s="57" t="s">
        <v>911</v>
      </c>
      <c r="D29" s="54" t="s">
        <v>912</v>
      </c>
      <c r="E29" s="6" t="s">
        <v>146</v>
      </c>
      <c r="F29" s="19">
        <v>15000</v>
      </c>
      <c r="G29" s="24">
        <v>185.94</v>
      </c>
      <c r="H29" s="24">
        <v>2.92</v>
      </c>
      <c r="I29" s="31"/>
      <c r="J29" s="31"/>
      <c r="K29" s="35"/>
    </row>
    <row r="30" spans="2:11" x14ac:dyDescent="0.35">
      <c r="B30" s="8" t="s">
        <v>1086</v>
      </c>
      <c r="C30" s="57" t="s">
        <v>1087</v>
      </c>
      <c r="D30" s="54" t="s">
        <v>1088</v>
      </c>
      <c r="E30" s="6" t="s">
        <v>290</v>
      </c>
      <c r="F30" s="19">
        <v>18971</v>
      </c>
      <c r="G30" s="24">
        <v>169.04</v>
      </c>
      <c r="H30" s="24">
        <v>2.65</v>
      </c>
      <c r="I30" s="31"/>
      <c r="J30" s="31"/>
      <c r="K30" s="35"/>
    </row>
    <row r="31" spans="2:11" x14ac:dyDescent="0.35">
      <c r="B31" s="8" t="s">
        <v>504</v>
      </c>
      <c r="C31" s="57" t="s">
        <v>505</v>
      </c>
      <c r="D31" s="54" t="s">
        <v>506</v>
      </c>
      <c r="E31" s="6" t="s">
        <v>135</v>
      </c>
      <c r="F31" s="19">
        <v>3500</v>
      </c>
      <c r="G31" s="24">
        <v>158.35</v>
      </c>
      <c r="H31" s="24">
        <v>2.4900000000000002</v>
      </c>
      <c r="I31" s="31"/>
      <c r="J31" s="31"/>
      <c r="K31" s="35"/>
    </row>
    <row r="32" spans="2:11" x14ac:dyDescent="0.35">
      <c r="B32" s="8" t="s">
        <v>313</v>
      </c>
      <c r="C32" s="57" t="s">
        <v>314</v>
      </c>
      <c r="D32" s="54" t="s">
        <v>315</v>
      </c>
      <c r="E32" s="6" t="s">
        <v>316</v>
      </c>
      <c r="F32" s="19">
        <v>15000</v>
      </c>
      <c r="G32" s="24">
        <v>145.87</v>
      </c>
      <c r="H32" s="24">
        <v>2.29</v>
      </c>
      <c r="I32" s="31"/>
      <c r="J32" s="31"/>
      <c r="K32" s="35"/>
    </row>
    <row r="33" spans="2:11" x14ac:dyDescent="0.35">
      <c r="B33" s="8" t="s">
        <v>243</v>
      </c>
      <c r="C33" s="57" t="s">
        <v>244</v>
      </c>
      <c r="D33" s="54" t="s">
        <v>245</v>
      </c>
      <c r="E33" s="6" t="s">
        <v>246</v>
      </c>
      <c r="F33" s="19">
        <v>42572</v>
      </c>
      <c r="G33" s="24">
        <v>137.66</v>
      </c>
      <c r="H33" s="24">
        <v>2.16</v>
      </c>
      <c r="I33" s="31"/>
      <c r="J33" s="31"/>
      <c r="K33" s="35"/>
    </row>
    <row r="34" spans="2:11" x14ac:dyDescent="0.35">
      <c r="B34" s="8" t="s">
        <v>2042</v>
      </c>
      <c r="C34" s="57" t="s">
        <v>2043</v>
      </c>
      <c r="D34" s="54" t="s">
        <v>2044</v>
      </c>
      <c r="E34" s="6" t="s">
        <v>150</v>
      </c>
      <c r="F34" s="19">
        <v>37500</v>
      </c>
      <c r="G34" s="24">
        <v>113.46</v>
      </c>
      <c r="H34" s="24">
        <v>1.78</v>
      </c>
      <c r="I34" s="31"/>
      <c r="J34" s="31"/>
      <c r="K34" s="35"/>
    </row>
    <row r="35" spans="2:11" x14ac:dyDescent="0.35">
      <c r="B35" s="8" t="s">
        <v>467</v>
      </c>
      <c r="C35" s="57" t="s">
        <v>468</v>
      </c>
      <c r="D35" s="54" t="s">
        <v>469</v>
      </c>
      <c r="E35" s="6" t="s">
        <v>96</v>
      </c>
      <c r="F35" s="19">
        <v>1166</v>
      </c>
      <c r="G35" s="24">
        <v>53.08</v>
      </c>
      <c r="H35" s="24">
        <v>0.83</v>
      </c>
      <c r="I35" s="31"/>
      <c r="J35" s="31"/>
      <c r="K35" s="35"/>
    </row>
    <row r="36" spans="2:11" x14ac:dyDescent="0.35">
      <c r="B36" s="8" t="s">
        <v>1741</v>
      </c>
      <c r="C36" s="57" t="s">
        <v>251</v>
      </c>
      <c r="D36" s="54" t="s">
        <v>1742</v>
      </c>
      <c r="E36" s="6" t="s">
        <v>246</v>
      </c>
      <c r="F36" s="19">
        <v>1750</v>
      </c>
      <c r="G36" s="24">
        <v>19.53</v>
      </c>
      <c r="H36" s="24">
        <v>0.31</v>
      </c>
      <c r="I36" s="31"/>
      <c r="J36" s="31"/>
      <c r="K36" s="35" t="s">
        <v>1743</v>
      </c>
    </row>
    <row r="37" spans="2:11" x14ac:dyDescent="0.35">
      <c r="C37" s="58" t="s">
        <v>175</v>
      </c>
      <c r="D37" s="54"/>
      <c r="E37" s="6"/>
      <c r="F37" s="19"/>
      <c r="G37" s="25">
        <v>6192.05</v>
      </c>
      <c r="H37" s="25">
        <v>97.24</v>
      </c>
      <c r="I37" s="31"/>
      <c r="J37" s="31"/>
      <c r="K37" s="35"/>
    </row>
    <row r="38" spans="2:11" x14ac:dyDescent="0.35">
      <c r="C38" s="57"/>
      <c r="D38" s="54"/>
      <c r="E38" s="6"/>
      <c r="F38" s="19"/>
      <c r="G38" s="24"/>
      <c r="H38" s="24"/>
      <c r="I38" s="31"/>
      <c r="J38" s="31"/>
      <c r="K38" s="35"/>
    </row>
    <row r="39" spans="2:11" x14ac:dyDescent="0.35">
      <c r="C39" s="58" t="s">
        <v>3</v>
      </c>
      <c r="D39" s="54"/>
      <c r="E39" s="6"/>
      <c r="F39" s="19"/>
      <c r="G39" s="24" t="s">
        <v>2</v>
      </c>
      <c r="H39" s="24" t="s">
        <v>2</v>
      </c>
      <c r="I39" s="31"/>
      <c r="J39" s="31"/>
      <c r="K39" s="35"/>
    </row>
    <row r="40" spans="2:11" x14ac:dyDescent="0.35">
      <c r="C40" s="57"/>
      <c r="D40" s="54"/>
      <c r="E40" s="6"/>
      <c r="F40" s="19"/>
      <c r="G40" s="24"/>
      <c r="H40" s="24"/>
      <c r="I40" s="31"/>
      <c r="J40" s="31"/>
      <c r="K40" s="35"/>
    </row>
    <row r="41" spans="2:11" x14ac:dyDescent="0.35">
      <c r="C41" s="58" t="s">
        <v>4</v>
      </c>
      <c r="D41" s="54"/>
      <c r="E41" s="6"/>
      <c r="F41" s="19"/>
      <c r="G41" s="24" t="s">
        <v>2</v>
      </c>
      <c r="H41" s="24" t="s">
        <v>2</v>
      </c>
      <c r="I41" s="31"/>
      <c r="J41" s="31"/>
      <c r="K41" s="35"/>
    </row>
    <row r="42" spans="2:11" x14ac:dyDescent="0.35">
      <c r="C42" s="57"/>
      <c r="D42" s="54"/>
      <c r="E42" s="6"/>
      <c r="F42" s="19"/>
      <c r="G42" s="24"/>
      <c r="H42" s="24"/>
      <c r="I42" s="31"/>
      <c r="J42" s="31"/>
      <c r="K42" s="35"/>
    </row>
    <row r="43" spans="2:11" x14ac:dyDescent="0.35">
      <c r="C43" s="58" t="s">
        <v>5</v>
      </c>
      <c r="D43" s="54"/>
      <c r="E43" s="6"/>
      <c r="F43" s="19"/>
      <c r="G43" s="24"/>
      <c r="H43" s="24"/>
      <c r="I43" s="31"/>
      <c r="J43" s="31"/>
      <c r="K43" s="35"/>
    </row>
    <row r="44" spans="2:11" x14ac:dyDescent="0.35">
      <c r="C44" s="57"/>
      <c r="D44" s="54"/>
      <c r="E44" s="6"/>
      <c r="F44" s="19"/>
      <c r="G44" s="24"/>
      <c r="H44" s="24"/>
      <c r="I44" s="31"/>
      <c r="J44" s="31"/>
      <c r="K44" s="35"/>
    </row>
    <row r="45" spans="2:11" x14ac:dyDescent="0.35">
      <c r="C45" s="58" t="s">
        <v>6</v>
      </c>
      <c r="D45" s="54"/>
      <c r="E45" s="6"/>
      <c r="F45" s="19"/>
      <c r="G45" s="24" t="s">
        <v>2</v>
      </c>
      <c r="H45" s="24" t="s">
        <v>2</v>
      </c>
      <c r="I45" s="31"/>
      <c r="J45" s="31"/>
      <c r="K45" s="35"/>
    </row>
    <row r="46" spans="2:11" x14ac:dyDescent="0.35">
      <c r="C46" s="57"/>
      <c r="D46" s="54"/>
      <c r="E46" s="6"/>
      <c r="F46" s="19"/>
      <c r="G46" s="24"/>
      <c r="H46" s="24"/>
      <c r="I46" s="31"/>
      <c r="J46" s="31"/>
      <c r="K46" s="35"/>
    </row>
    <row r="47" spans="2:11" x14ac:dyDescent="0.35">
      <c r="C47" s="58" t="s">
        <v>7</v>
      </c>
      <c r="D47" s="54"/>
      <c r="E47" s="6"/>
      <c r="F47" s="19"/>
      <c r="G47" s="24" t="s">
        <v>2</v>
      </c>
      <c r="H47" s="24" t="s">
        <v>2</v>
      </c>
      <c r="I47" s="31"/>
      <c r="J47" s="31"/>
      <c r="K47" s="35"/>
    </row>
    <row r="48" spans="2:11" x14ac:dyDescent="0.35">
      <c r="C48" s="57"/>
      <c r="D48" s="54"/>
      <c r="E48" s="6"/>
      <c r="F48" s="19"/>
      <c r="G48" s="24"/>
      <c r="H48" s="24"/>
      <c r="I48" s="31"/>
      <c r="J48" s="31"/>
      <c r="K48" s="35"/>
    </row>
    <row r="49" spans="3:11" x14ac:dyDescent="0.35">
      <c r="C49" s="58" t="s">
        <v>8</v>
      </c>
      <c r="D49" s="54"/>
      <c r="E49" s="6"/>
      <c r="F49" s="19"/>
      <c r="G49" s="24" t="s">
        <v>2</v>
      </c>
      <c r="H49" s="24" t="s">
        <v>2</v>
      </c>
      <c r="I49" s="31"/>
      <c r="J49" s="31"/>
      <c r="K49" s="35"/>
    </row>
    <row r="50" spans="3:11" x14ac:dyDescent="0.35">
      <c r="C50" s="57"/>
      <c r="D50" s="54"/>
      <c r="E50" s="6"/>
      <c r="F50" s="19"/>
      <c r="G50" s="24"/>
      <c r="H50" s="24"/>
      <c r="I50" s="31"/>
      <c r="J50" s="31"/>
      <c r="K50" s="35"/>
    </row>
    <row r="51" spans="3:11" x14ac:dyDescent="0.35">
      <c r="C51" s="58" t="s">
        <v>9</v>
      </c>
      <c r="D51" s="54"/>
      <c r="E51" s="6"/>
      <c r="F51" s="19"/>
      <c r="G51" s="24" t="s">
        <v>2</v>
      </c>
      <c r="H51" s="24" t="s">
        <v>2</v>
      </c>
      <c r="I51" s="31"/>
      <c r="J51" s="31"/>
      <c r="K51" s="35"/>
    </row>
    <row r="52" spans="3:11" x14ac:dyDescent="0.35">
      <c r="C52" s="57"/>
      <c r="D52" s="54"/>
      <c r="E52" s="6"/>
      <c r="F52" s="19"/>
      <c r="G52" s="24"/>
      <c r="H52" s="24"/>
      <c r="I52" s="31"/>
      <c r="J52" s="31"/>
      <c r="K52" s="35"/>
    </row>
    <row r="53" spans="3:11" x14ac:dyDescent="0.35">
      <c r="C53" s="58" t="s">
        <v>10</v>
      </c>
      <c r="D53" s="54"/>
      <c r="E53" s="6"/>
      <c r="F53" s="19"/>
      <c r="G53" s="24" t="s">
        <v>2</v>
      </c>
      <c r="H53" s="24" t="s">
        <v>2</v>
      </c>
      <c r="I53" s="31"/>
      <c r="J53" s="31"/>
      <c r="K53" s="35"/>
    </row>
    <row r="54" spans="3:11" x14ac:dyDescent="0.35">
      <c r="C54" s="57"/>
      <c r="D54" s="54"/>
      <c r="E54" s="6"/>
      <c r="F54" s="19"/>
      <c r="G54" s="24"/>
      <c r="H54" s="24"/>
      <c r="I54" s="31"/>
      <c r="J54" s="31"/>
      <c r="K54" s="35"/>
    </row>
    <row r="55" spans="3:11" x14ac:dyDescent="0.35">
      <c r="C55" s="58" t="s">
        <v>11</v>
      </c>
      <c r="D55" s="54"/>
      <c r="E55" s="6"/>
      <c r="F55" s="19"/>
      <c r="G55" s="24"/>
      <c r="H55" s="24"/>
      <c r="I55" s="31"/>
      <c r="J55" s="31"/>
      <c r="K55" s="35"/>
    </row>
    <row r="56" spans="3:11" x14ac:dyDescent="0.35">
      <c r="C56" s="57"/>
      <c r="D56" s="54"/>
      <c r="E56" s="6"/>
      <c r="F56" s="19"/>
      <c r="G56" s="24"/>
      <c r="H56" s="24"/>
      <c r="I56" s="31"/>
      <c r="J56" s="31"/>
      <c r="K56" s="35"/>
    </row>
    <row r="57" spans="3:11" x14ac:dyDescent="0.35">
      <c r="C57" s="58" t="s">
        <v>13</v>
      </c>
      <c r="D57" s="54"/>
      <c r="E57" s="6"/>
      <c r="F57" s="19"/>
      <c r="G57" s="24" t="s">
        <v>2</v>
      </c>
      <c r="H57" s="24" t="s">
        <v>2</v>
      </c>
      <c r="I57" s="31"/>
      <c r="J57" s="31"/>
      <c r="K57" s="35"/>
    </row>
    <row r="58" spans="3:11" x14ac:dyDescent="0.35">
      <c r="C58" s="57"/>
      <c r="D58" s="54"/>
      <c r="E58" s="6"/>
      <c r="F58" s="19"/>
      <c r="G58" s="24"/>
      <c r="H58" s="24"/>
      <c r="I58" s="31"/>
      <c r="J58" s="31"/>
      <c r="K58" s="35"/>
    </row>
    <row r="59" spans="3:11" x14ac:dyDescent="0.35">
      <c r="C59" s="58" t="s">
        <v>14</v>
      </c>
      <c r="D59" s="54"/>
      <c r="E59" s="6"/>
      <c r="F59" s="19"/>
      <c r="G59" s="24" t="s">
        <v>2</v>
      </c>
      <c r="H59" s="24" t="s">
        <v>2</v>
      </c>
      <c r="I59" s="31"/>
      <c r="J59" s="31"/>
      <c r="K59" s="35"/>
    </row>
    <row r="60" spans="3:11" x14ac:dyDescent="0.35">
      <c r="C60" s="57"/>
      <c r="D60" s="54"/>
      <c r="E60" s="6"/>
      <c r="F60" s="19"/>
      <c r="G60" s="24"/>
      <c r="H60" s="24"/>
      <c r="I60" s="31"/>
      <c r="J60" s="31"/>
      <c r="K60" s="35"/>
    </row>
    <row r="61" spans="3:11" x14ac:dyDescent="0.35">
      <c r="C61" s="58" t="s">
        <v>15</v>
      </c>
      <c r="D61" s="54"/>
      <c r="E61" s="6"/>
      <c r="F61" s="19"/>
      <c r="G61" s="24" t="s">
        <v>2</v>
      </c>
      <c r="H61" s="24" t="s">
        <v>2</v>
      </c>
      <c r="I61" s="31"/>
      <c r="J61" s="31"/>
      <c r="K61" s="35"/>
    </row>
    <row r="62" spans="3:11" x14ac:dyDescent="0.35">
      <c r="C62" s="57"/>
      <c r="D62" s="54"/>
      <c r="E62" s="6"/>
      <c r="F62" s="19"/>
      <c r="G62" s="24"/>
      <c r="H62" s="24"/>
      <c r="I62" s="31"/>
      <c r="J62" s="31"/>
      <c r="K62" s="35"/>
    </row>
    <row r="63" spans="3:11" x14ac:dyDescent="0.35">
      <c r="C63" s="58" t="s">
        <v>16</v>
      </c>
      <c r="D63" s="54"/>
      <c r="E63" s="6"/>
      <c r="F63" s="19"/>
      <c r="G63" s="24" t="s">
        <v>2</v>
      </c>
      <c r="H63" s="24" t="s">
        <v>2</v>
      </c>
      <c r="I63" s="31"/>
      <c r="J63" s="31"/>
      <c r="K63" s="35"/>
    </row>
    <row r="64" spans="3:11" x14ac:dyDescent="0.35">
      <c r="C64" s="57"/>
      <c r="D64" s="54"/>
      <c r="E64" s="6"/>
      <c r="F64" s="19"/>
      <c r="G64" s="24"/>
      <c r="H64" s="24"/>
      <c r="I64" s="31"/>
      <c r="J64" s="31"/>
      <c r="K64" s="35"/>
    </row>
    <row r="65" spans="1:11" x14ac:dyDescent="0.35">
      <c r="C65" s="58" t="s">
        <v>17</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A67" s="10"/>
      <c r="B67" s="28"/>
      <c r="C67" s="58" t="s">
        <v>18</v>
      </c>
      <c r="D67" s="54"/>
      <c r="E67" s="6"/>
      <c r="F67" s="19"/>
      <c r="G67" s="24"/>
      <c r="H67" s="24"/>
      <c r="I67" s="31"/>
      <c r="J67" s="31"/>
      <c r="K67" s="35"/>
    </row>
    <row r="68" spans="1:11" x14ac:dyDescent="0.35">
      <c r="A68" s="28"/>
      <c r="B68" s="28"/>
      <c r="C68" s="58" t="s">
        <v>19</v>
      </c>
      <c r="D68" s="54"/>
      <c r="E68" s="6"/>
      <c r="F68" s="19"/>
      <c r="G68" s="24" t="s">
        <v>2</v>
      </c>
      <c r="H68" s="24" t="s">
        <v>2</v>
      </c>
      <c r="I68" s="31"/>
      <c r="J68" s="31"/>
      <c r="K68" s="35"/>
    </row>
    <row r="69" spans="1:11" x14ac:dyDescent="0.35">
      <c r="A69" s="28"/>
      <c r="B69" s="28"/>
      <c r="C69" s="58"/>
      <c r="D69" s="54"/>
      <c r="E69" s="6"/>
      <c r="F69" s="19"/>
      <c r="G69" s="24"/>
      <c r="H69" s="24"/>
      <c r="I69" s="31"/>
      <c r="J69" s="31"/>
      <c r="K69" s="35"/>
    </row>
    <row r="70" spans="1:11" x14ac:dyDescent="0.35">
      <c r="A70" s="28"/>
      <c r="B70" s="28"/>
      <c r="C70" s="58" t="s">
        <v>20</v>
      </c>
      <c r="D70" s="54"/>
      <c r="E70" s="6"/>
      <c r="F70" s="19"/>
      <c r="G70" s="24" t="s">
        <v>2</v>
      </c>
      <c r="H70" s="24" t="s">
        <v>2</v>
      </c>
      <c r="I70" s="31"/>
      <c r="J70" s="31"/>
      <c r="K70" s="35"/>
    </row>
    <row r="71" spans="1:11" x14ac:dyDescent="0.35">
      <c r="A71" s="28"/>
      <c r="B71" s="28"/>
      <c r="C71" s="58"/>
      <c r="D71" s="54"/>
      <c r="E71" s="6"/>
      <c r="F71" s="19"/>
      <c r="G71" s="24"/>
      <c r="H71" s="24"/>
      <c r="I71" s="31"/>
      <c r="J71" s="31"/>
      <c r="K71" s="35"/>
    </row>
    <row r="72" spans="1:11" x14ac:dyDescent="0.35">
      <c r="A72" s="28"/>
      <c r="B72" s="28"/>
      <c r="C72" s="58" t="s">
        <v>21</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A74" s="28"/>
      <c r="B74" s="28"/>
      <c r="C74" s="58" t="s">
        <v>22</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23</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C78" s="59" t="s">
        <v>24</v>
      </c>
      <c r="D78" s="54"/>
      <c r="E78" s="6"/>
      <c r="F78" s="19"/>
      <c r="G78" s="24"/>
      <c r="H78" s="24"/>
      <c r="I78" s="31"/>
      <c r="J78" s="31"/>
      <c r="K78" s="35"/>
    </row>
    <row r="79" spans="1:11" x14ac:dyDescent="0.35">
      <c r="B79" s="8" t="s">
        <v>190</v>
      </c>
      <c r="C79" s="57" t="s">
        <v>191</v>
      </c>
      <c r="D79" s="54"/>
      <c r="E79" s="6"/>
      <c r="F79" s="19"/>
      <c r="G79" s="24">
        <v>181.63</v>
      </c>
      <c r="H79" s="24">
        <v>2.85</v>
      </c>
      <c r="I79" s="31"/>
      <c r="J79" s="31"/>
      <c r="K79" s="35"/>
    </row>
    <row r="80" spans="1:11" x14ac:dyDescent="0.35">
      <c r="C80" s="58" t="s">
        <v>175</v>
      </c>
      <c r="D80" s="54"/>
      <c r="E80" s="6"/>
      <c r="F80" s="19"/>
      <c r="G80" s="25">
        <v>181.63</v>
      </c>
      <c r="H80" s="25">
        <v>2.85</v>
      </c>
      <c r="I80" s="31"/>
      <c r="J80" s="31"/>
      <c r="K80" s="35"/>
    </row>
    <row r="81" spans="1:54" x14ac:dyDescent="0.35">
      <c r="C81" s="57"/>
      <c r="D81" s="54"/>
      <c r="E81" s="6"/>
      <c r="F81" s="19"/>
      <c r="G81" s="24"/>
      <c r="H81" s="24"/>
      <c r="I81" s="31"/>
      <c r="J81" s="31"/>
      <c r="K81" s="35"/>
    </row>
    <row r="82" spans="1:54" x14ac:dyDescent="0.35">
      <c r="A82" s="10"/>
      <c r="B82" s="28"/>
      <c r="C82" s="58" t="s">
        <v>25</v>
      </c>
      <c r="D82" s="54"/>
      <c r="E82" s="6"/>
      <c r="F82" s="19"/>
      <c r="G82" s="24"/>
      <c r="H82" s="24"/>
      <c r="I82" s="31"/>
      <c r="J82" s="31"/>
      <c r="K82" s="35"/>
    </row>
    <row r="83" spans="1:54" s="2" customFormat="1" ht="13.5" x14ac:dyDescent="0.35">
      <c r="A83" s="28"/>
      <c r="B83" s="28"/>
      <c r="C83" s="57" t="s">
        <v>4926</v>
      </c>
      <c r="D83" s="54"/>
      <c r="E83" s="6"/>
      <c r="F83" s="19"/>
      <c r="G83" s="24" t="s">
        <v>2</v>
      </c>
      <c r="H83" s="24" t="s">
        <v>2</v>
      </c>
      <c r="I83" s="31"/>
      <c r="J83" s="31"/>
      <c r="K83" s="35"/>
      <c r="L83" s="3"/>
      <c r="AI83" s="3"/>
      <c r="AV83" s="3"/>
      <c r="AX83" s="3"/>
      <c r="BB83" s="3"/>
    </row>
    <row r="84" spans="1:54" x14ac:dyDescent="0.35">
      <c r="B84" s="8"/>
      <c r="C84" s="57" t="s">
        <v>192</v>
      </c>
      <c r="D84" s="54"/>
      <c r="E84" s="6"/>
      <c r="F84" s="19"/>
      <c r="G84" s="24">
        <v>-6.3</v>
      </c>
      <c r="H84" s="24">
        <v>-9.0000000000000011E-2</v>
      </c>
      <c r="I84" s="31"/>
      <c r="J84" s="31"/>
      <c r="K84" s="35"/>
    </row>
    <row r="85" spans="1:54" x14ac:dyDescent="0.35">
      <c r="C85" s="58" t="s">
        <v>175</v>
      </c>
      <c r="D85" s="54"/>
      <c r="E85" s="6"/>
      <c r="F85" s="19"/>
      <c r="G85" s="25">
        <v>-6.3</v>
      </c>
      <c r="H85" s="25">
        <v>-9.0000000000000011E-2</v>
      </c>
      <c r="I85" s="31"/>
      <c r="J85" s="31"/>
      <c r="K85" s="35"/>
    </row>
    <row r="86" spans="1:54" x14ac:dyDescent="0.35">
      <c r="C86" s="57"/>
      <c r="D86" s="54"/>
      <c r="E86" s="6"/>
      <c r="F86" s="19"/>
      <c r="G86" s="24"/>
      <c r="H86" s="24"/>
      <c r="I86" s="31"/>
      <c r="J86" s="31"/>
      <c r="K86" s="35"/>
    </row>
    <row r="87" spans="1:54" x14ac:dyDescent="0.35">
      <c r="C87" s="60" t="s">
        <v>193</v>
      </c>
      <c r="D87" s="55"/>
      <c r="E87" s="5"/>
      <c r="F87" s="20"/>
      <c r="G87" s="26">
        <v>6367.38</v>
      </c>
      <c r="H87" s="26">
        <v>99.999999999999986</v>
      </c>
      <c r="I87" s="32"/>
      <c r="J87" s="32"/>
      <c r="K87" s="36"/>
    </row>
    <row r="90" spans="1:54" x14ac:dyDescent="0.35">
      <c r="C90" s="1" t="s">
        <v>194</v>
      </c>
    </row>
    <row r="91" spans="1:54" x14ac:dyDescent="0.35">
      <c r="C91" s="37" t="s">
        <v>195</v>
      </c>
      <c r="D91" s="37"/>
      <c r="E91" s="37"/>
      <c r="F91" s="37"/>
      <c r="G91" s="37"/>
      <c r="H91" s="37"/>
      <c r="I91" s="37"/>
      <c r="J91" s="37"/>
      <c r="K91" s="37"/>
    </row>
    <row r="92" spans="1:54" x14ac:dyDescent="0.35">
      <c r="C92" s="2" t="s">
        <v>196</v>
      </c>
    </row>
    <row r="93" spans="1:54" x14ac:dyDescent="0.35">
      <c r="C93" s="2" t="s">
        <v>197</v>
      </c>
    </row>
    <row r="94" spans="1:54" ht="30" customHeight="1" x14ac:dyDescent="0.35">
      <c r="C94" s="89" t="s">
        <v>198</v>
      </c>
      <c r="D94" s="90"/>
      <c r="E94" s="90"/>
      <c r="F94" s="90"/>
      <c r="G94" s="90"/>
      <c r="H94" s="90"/>
      <c r="I94" s="90"/>
      <c r="J94" s="90"/>
      <c r="K94" s="90"/>
    </row>
    <row r="95" spans="1:54" x14ac:dyDescent="0.35">
      <c r="C95" s="2" t="s">
        <v>199</v>
      </c>
    </row>
    <row r="97" spans="3:6" x14ac:dyDescent="0.35">
      <c r="C97" s="86" t="s">
        <v>5013</v>
      </c>
      <c r="E97" s="86" t="s">
        <v>5014</v>
      </c>
      <c r="F97" s="87"/>
    </row>
    <row r="98" spans="3:6" x14ac:dyDescent="0.35">
      <c r="E98" s="2" t="s">
        <v>5017</v>
      </c>
    </row>
  </sheetData>
  <mergeCells count="1">
    <mergeCell ref="C94:K94"/>
  </mergeCells>
  <hyperlinks>
    <hyperlink ref="J2" location="'Index'!A1" display="'Index'!A1" xr:uid="{F0506905-3ACE-4BBA-B75A-A6A7C58798DA}"/>
  </hyperlinks>
  <pageMargins left="0.7" right="0.7" top="0.75" bottom="0.75" header="0.3" footer="0.3"/>
  <pageSetup orientation="portrait" horizontalDpi="4294967293"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13A1-D933-4403-9A42-E33C22863A02}">
  <sheetPr codeName="Sheet146"/>
  <dimension ref="A1:IV72"/>
  <sheetViews>
    <sheetView showGridLines="0" zoomScale="90" zoomScaleNormal="90" workbookViewId="0">
      <pane ySplit="6" topLeftCell="A5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2800</v>
      </c>
      <c r="J2" s="38" t="s">
        <v>4693</v>
      </c>
    </row>
    <row r="3" spans="1:54" ht="16" x14ac:dyDescent="0.4">
      <c r="C3" s="1" t="s">
        <v>28</v>
      </c>
      <c r="D3" s="21" t="s">
        <v>2801</v>
      </c>
      <c r="F3" s="79" t="s">
        <v>4954</v>
      </c>
      <c r="G3" s="13" t="s">
        <v>4622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707</v>
      </c>
      <c r="C24" s="57" t="s">
        <v>708</v>
      </c>
      <c r="D24" s="54" t="s">
        <v>709</v>
      </c>
      <c r="E24" s="6" t="s">
        <v>189</v>
      </c>
      <c r="F24" s="19">
        <v>301926900</v>
      </c>
      <c r="G24" s="24">
        <v>303313.65000000002</v>
      </c>
      <c r="H24" s="24">
        <v>97.37</v>
      </c>
      <c r="I24" s="31">
        <v>6.8359984000000003</v>
      </c>
      <c r="J24" s="31"/>
      <c r="K24" s="35"/>
    </row>
    <row r="25" spans="1:11" x14ac:dyDescent="0.35">
      <c r="C25" s="58" t="s">
        <v>175</v>
      </c>
      <c r="D25" s="54"/>
      <c r="E25" s="6"/>
      <c r="F25" s="19"/>
      <c r="G25" s="25">
        <v>303313.65000000002</v>
      </c>
      <c r="H25" s="25">
        <v>97.37</v>
      </c>
      <c r="I25" s="31"/>
      <c r="J25" s="31"/>
      <c r="K25" s="35"/>
    </row>
    <row r="26" spans="1:11" x14ac:dyDescent="0.35">
      <c r="C26" s="57"/>
      <c r="D26" s="54"/>
      <c r="E26" s="6"/>
      <c r="F26" s="19"/>
      <c r="G26" s="24"/>
      <c r="H26" s="24"/>
      <c r="I26" s="31"/>
      <c r="J26" s="31"/>
      <c r="K26" s="35"/>
    </row>
    <row r="27" spans="1:11" x14ac:dyDescent="0.35">
      <c r="C27" s="58" t="s">
        <v>10</v>
      </c>
      <c r="D27" s="54"/>
      <c r="E27" s="6"/>
      <c r="F27" s="19"/>
      <c r="G27" s="24" t="s">
        <v>2</v>
      </c>
      <c r="H27" s="24" t="s">
        <v>2</v>
      </c>
      <c r="I27" s="31"/>
      <c r="J27" s="31"/>
      <c r="K27" s="35"/>
    </row>
    <row r="28" spans="1:11" x14ac:dyDescent="0.35">
      <c r="C28" s="57"/>
      <c r="D28" s="54"/>
      <c r="E28" s="6"/>
      <c r="F28" s="19"/>
      <c r="G28" s="24"/>
      <c r="H28" s="24"/>
      <c r="I28" s="31"/>
      <c r="J28" s="31"/>
      <c r="K28" s="35"/>
    </row>
    <row r="29" spans="1:11" x14ac:dyDescent="0.35">
      <c r="C29" s="58" t="s">
        <v>11</v>
      </c>
      <c r="D29" s="54"/>
      <c r="E29" s="6"/>
      <c r="F29" s="19"/>
      <c r="G29" s="24"/>
      <c r="H29" s="24"/>
      <c r="I29" s="31"/>
      <c r="J29" s="31"/>
      <c r="K29" s="35"/>
    </row>
    <row r="30" spans="1:11" x14ac:dyDescent="0.35">
      <c r="C30" s="57"/>
      <c r="D30" s="54"/>
      <c r="E30" s="6"/>
      <c r="F30" s="19"/>
      <c r="G30" s="24"/>
      <c r="H30" s="24"/>
      <c r="I30" s="31"/>
      <c r="J30" s="31"/>
      <c r="K30" s="35"/>
    </row>
    <row r="31" spans="1:11" x14ac:dyDescent="0.35">
      <c r="C31" s="58" t="s">
        <v>13</v>
      </c>
      <c r="D31" s="54"/>
      <c r="E31" s="6"/>
      <c r="F31" s="19"/>
      <c r="G31" s="24" t="s">
        <v>2</v>
      </c>
      <c r="H31" s="24" t="s">
        <v>2</v>
      </c>
      <c r="I31" s="31"/>
      <c r="J31" s="31"/>
      <c r="K31" s="35"/>
    </row>
    <row r="32" spans="1:11" x14ac:dyDescent="0.35">
      <c r="C32" s="57"/>
      <c r="D32" s="54"/>
      <c r="E32" s="6"/>
      <c r="F32" s="19"/>
      <c r="G32" s="24"/>
      <c r="H32" s="24"/>
      <c r="I32" s="31"/>
      <c r="J32" s="31"/>
      <c r="K32" s="35"/>
    </row>
    <row r="33" spans="1:11" x14ac:dyDescent="0.35">
      <c r="C33" s="58" t="s">
        <v>14</v>
      </c>
      <c r="D33" s="54"/>
      <c r="E33" s="6"/>
      <c r="F33" s="19"/>
      <c r="G33" s="24" t="s">
        <v>2</v>
      </c>
      <c r="H33" s="24" t="s">
        <v>2</v>
      </c>
      <c r="I33" s="31"/>
      <c r="J33" s="31"/>
      <c r="K33" s="35"/>
    </row>
    <row r="34" spans="1:11" x14ac:dyDescent="0.35">
      <c r="C34" s="57"/>
      <c r="D34" s="54"/>
      <c r="E34" s="6"/>
      <c r="F34" s="19"/>
      <c r="G34" s="24"/>
      <c r="H34" s="24"/>
      <c r="I34" s="31"/>
      <c r="J34" s="31"/>
      <c r="K34" s="35"/>
    </row>
    <row r="35" spans="1:11" x14ac:dyDescent="0.35">
      <c r="C35" s="58" t="s">
        <v>15</v>
      </c>
      <c r="D35" s="54"/>
      <c r="E35" s="6"/>
      <c r="F35" s="19"/>
      <c r="G35" s="24" t="s">
        <v>2</v>
      </c>
      <c r="H35" s="24" t="s">
        <v>2</v>
      </c>
      <c r="I35" s="31"/>
      <c r="J35" s="31"/>
      <c r="K35" s="35"/>
    </row>
    <row r="36" spans="1:11" x14ac:dyDescent="0.35">
      <c r="C36" s="57"/>
      <c r="D36" s="54"/>
      <c r="E36" s="6"/>
      <c r="F36" s="19"/>
      <c r="G36" s="24"/>
      <c r="H36" s="24"/>
      <c r="I36" s="31"/>
      <c r="J36" s="31"/>
      <c r="K36" s="35"/>
    </row>
    <row r="37" spans="1:11" x14ac:dyDescent="0.35">
      <c r="C37" s="58" t="s">
        <v>16</v>
      </c>
      <c r="D37" s="54"/>
      <c r="E37" s="6"/>
      <c r="F37" s="19"/>
      <c r="G37" s="24" t="s">
        <v>2</v>
      </c>
      <c r="H37" s="24" t="s">
        <v>2</v>
      </c>
      <c r="I37" s="31"/>
      <c r="J37" s="31"/>
      <c r="K37" s="35"/>
    </row>
    <row r="38" spans="1:11" x14ac:dyDescent="0.35">
      <c r="C38" s="57"/>
      <c r="D38" s="54"/>
      <c r="E38" s="6"/>
      <c r="F38" s="19"/>
      <c r="G38" s="24"/>
      <c r="H38" s="24"/>
      <c r="I38" s="31"/>
      <c r="J38" s="31"/>
      <c r="K38" s="35"/>
    </row>
    <row r="39" spans="1:11" x14ac:dyDescent="0.35">
      <c r="C39" s="58" t="s">
        <v>17</v>
      </c>
      <c r="D39" s="54"/>
      <c r="E39" s="6"/>
      <c r="F39" s="19"/>
      <c r="G39" s="24" t="s">
        <v>2</v>
      </c>
      <c r="H39" s="24" t="s">
        <v>2</v>
      </c>
      <c r="I39" s="31"/>
      <c r="J39" s="31"/>
      <c r="K39" s="35"/>
    </row>
    <row r="40" spans="1:11" x14ac:dyDescent="0.35">
      <c r="C40" s="57"/>
      <c r="D40" s="54"/>
      <c r="E40" s="6"/>
      <c r="F40" s="19"/>
      <c r="G40" s="24"/>
      <c r="H40" s="24"/>
      <c r="I40" s="31"/>
      <c r="J40" s="31"/>
      <c r="K40" s="35"/>
    </row>
    <row r="41" spans="1:11" x14ac:dyDescent="0.35">
      <c r="A41" s="10"/>
      <c r="B41" s="28"/>
      <c r="C41" s="58" t="s">
        <v>18</v>
      </c>
      <c r="D41" s="54"/>
      <c r="E41" s="6"/>
      <c r="F41" s="19"/>
      <c r="G41" s="24"/>
      <c r="H41" s="24"/>
      <c r="I41" s="31"/>
      <c r="J41" s="31"/>
      <c r="K41" s="35"/>
    </row>
    <row r="42" spans="1:11" x14ac:dyDescent="0.35">
      <c r="A42" s="28"/>
      <c r="B42" s="28"/>
      <c r="C42" s="58" t="s">
        <v>19</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20</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21</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22</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23</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C52" s="59" t="s">
        <v>24</v>
      </c>
      <c r="D52" s="54"/>
      <c r="E52" s="6"/>
      <c r="F52" s="19"/>
      <c r="G52" s="24"/>
      <c r="H52" s="24"/>
      <c r="I52" s="31"/>
      <c r="J52" s="31"/>
      <c r="K52" s="35"/>
    </row>
    <row r="53" spans="1:54" x14ac:dyDescent="0.35">
      <c r="B53" s="8" t="s">
        <v>190</v>
      </c>
      <c r="C53" s="57" t="s">
        <v>191</v>
      </c>
      <c r="D53" s="54"/>
      <c r="E53" s="6"/>
      <c r="F53" s="19"/>
      <c r="G53" s="24">
        <v>4.8899999999999997</v>
      </c>
      <c r="H53" s="24" t="s">
        <v>4927</v>
      </c>
      <c r="I53" s="31"/>
      <c r="J53" s="31"/>
      <c r="K53" s="35"/>
    </row>
    <row r="54" spans="1:54" x14ac:dyDescent="0.35">
      <c r="C54" s="58" t="s">
        <v>175</v>
      </c>
      <c r="D54" s="54"/>
      <c r="E54" s="6"/>
      <c r="F54" s="19"/>
      <c r="G54" s="25">
        <v>4.8899999999999997</v>
      </c>
      <c r="H54" s="25" t="s">
        <v>4927</v>
      </c>
      <c r="I54" s="31"/>
      <c r="J54" s="31"/>
      <c r="K54" s="35"/>
    </row>
    <row r="55" spans="1:54" x14ac:dyDescent="0.35">
      <c r="C55" s="57"/>
      <c r="D55" s="54"/>
      <c r="E55" s="6"/>
      <c r="F55" s="19"/>
      <c r="G55" s="24"/>
      <c r="H55" s="24"/>
      <c r="I55" s="31"/>
      <c r="J55" s="31"/>
      <c r="K55" s="35"/>
    </row>
    <row r="56" spans="1:54" x14ac:dyDescent="0.35">
      <c r="A56" s="10"/>
      <c r="B56" s="28"/>
      <c r="C56" s="58" t="s">
        <v>25</v>
      </c>
      <c r="D56" s="54"/>
      <c r="E56" s="6"/>
      <c r="F56" s="19"/>
      <c r="G56" s="24"/>
      <c r="H56" s="24"/>
      <c r="I56" s="31"/>
      <c r="J56" s="31"/>
      <c r="K56" s="35"/>
    </row>
    <row r="57" spans="1:54" s="2" customFormat="1" ht="13.5" x14ac:dyDescent="0.35">
      <c r="A57" s="28"/>
      <c r="B57" s="28"/>
      <c r="C57" s="57" t="s">
        <v>4926</v>
      </c>
      <c r="D57" s="54"/>
      <c r="E57" s="6"/>
      <c r="F57" s="19"/>
      <c r="G57" s="24" t="s">
        <v>2</v>
      </c>
      <c r="H57" s="24" t="s">
        <v>2</v>
      </c>
      <c r="I57" s="31"/>
      <c r="J57" s="31"/>
      <c r="K57" s="35"/>
      <c r="L57" s="3"/>
      <c r="AI57" s="3"/>
      <c r="AV57" s="3"/>
      <c r="AX57" s="3"/>
      <c r="BB57" s="3"/>
    </row>
    <row r="58" spans="1:54" x14ac:dyDescent="0.35">
      <c r="B58" s="8"/>
      <c r="C58" s="57" t="s">
        <v>192</v>
      </c>
      <c r="D58" s="54"/>
      <c r="E58" s="6"/>
      <c r="F58" s="19"/>
      <c r="G58" s="24">
        <v>8172.59</v>
      </c>
      <c r="H58" s="24">
        <v>2.63</v>
      </c>
      <c r="I58" s="31"/>
      <c r="J58" s="31"/>
      <c r="K58" s="35"/>
    </row>
    <row r="59" spans="1:54" x14ac:dyDescent="0.35">
      <c r="C59" s="58" t="s">
        <v>175</v>
      </c>
      <c r="D59" s="54"/>
      <c r="E59" s="6"/>
      <c r="F59" s="19"/>
      <c r="G59" s="25">
        <v>8172.59</v>
      </c>
      <c r="H59" s="25">
        <v>2.63</v>
      </c>
      <c r="I59" s="31"/>
      <c r="J59" s="31"/>
      <c r="K59" s="35"/>
    </row>
    <row r="60" spans="1:54" x14ac:dyDescent="0.35">
      <c r="C60" s="57"/>
      <c r="D60" s="54"/>
      <c r="E60" s="6"/>
      <c r="F60" s="19"/>
      <c r="G60" s="24"/>
      <c r="H60" s="24"/>
      <c r="I60" s="31"/>
      <c r="J60" s="31"/>
      <c r="K60" s="35"/>
    </row>
    <row r="61" spans="1:54" x14ac:dyDescent="0.35">
      <c r="C61" s="60" t="s">
        <v>193</v>
      </c>
      <c r="D61" s="55"/>
      <c r="E61" s="5"/>
      <c r="F61" s="20"/>
      <c r="G61" s="26">
        <v>311491.13</v>
      </c>
      <c r="H61" s="26">
        <v>100</v>
      </c>
      <c r="I61" s="32"/>
      <c r="J61" s="32"/>
      <c r="K61" s="36"/>
    </row>
    <row r="64" spans="1:54" x14ac:dyDescent="0.35">
      <c r="C64" s="1" t="s">
        <v>194</v>
      </c>
    </row>
    <row r="65" spans="3:11" x14ac:dyDescent="0.35">
      <c r="C65" s="37" t="s">
        <v>195</v>
      </c>
      <c r="D65" s="37"/>
      <c r="E65" s="37"/>
      <c r="F65" s="37"/>
      <c r="G65" s="37"/>
      <c r="H65" s="37"/>
      <c r="I65" s="37"/>
      <c r="J65" s="37"/>
      <c r="K65" s="37"/>
    </row>
    <row r="66" spans="3:11" x14ac:dyDescent="0.35">
      <c r="C66" s="2" t="s">
        <v>196</v>
      </c>
    </row>
    <row r="67" spans="3:11" x14ac:dyDescent="0.35">
      <c r="C67" s="2" t="s">
        <v>197</v>
      </c>
    </row>
    <row r="68" spans="3:11" ht="30" customHeight="1" x14ac:dyDescent="0.35">
      <c r="C68" s="89" t="s">
        <v>198</v>
      </c>
      <c r="D68" s="90"/>
      <c r="E68" s="90"/>
      <c r="F68" s="90"/>
      <c r="G68" s="90"/>
      <c r="H68" s="90"/>
      <c r="I68" s="90"/>
      <c r="J68" s="90"/>
      <c r="K68" s="90"/>
    </row>
    <row r="69" spans="3:11" x14ac:dyDescent="0.35">
      <c r="C69" s="2" t="s">
        <v>199</v>
      </c>
    </row>
    <row r="71" spans="3:11" x14ac:dyDescent="0.35">
      <c r="C71" s="86" t="s">
        <v>5013</v>
      </c>
      <c r="E71" s="86" t="s">
        <v>5014</v>
      </c>
      <c r="F71" s="87"/>
    </row>
    <row r="72" spans="3:11" x14ac:dyDescent="0.35">
      <c r="E72" s="2" t="s">
        <v>5034</v>
      </c>
    </row>
  </sheetData>
  <mergeCells count="1">
    <mergeCell ref="C68:K68"/>
  </mergeCells>
  <hyperlinks>
    <hyperlink ref="J2" location="'Index'!A1" display="'Index'!A1" xr:uid="{81300D2D-2C2E-421F-B963-6C11DCA23ED3}"/>
  </hyperlinks>
  <pageMargins left="0.7" right="0.7" top="0.75" bottom="0.75" header="0.3" footer="0.3"/>
  <pageSetup orientation="portrait" horizontalDpi="4294967293"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E046-2C22-4894-AE8A-96F3FC2C8C8B}">
  <sheetPr codeName="Sheet147"/>
  <dimension ref="A1:IV93"/>
  <sheetViews>
    <sheetView showGridLines="0" zoomScale="90" zoomScaleNormal="90" workbookViewId="0">
      <pane ySplit="6" topLeftCell="A7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2802</v>
      </c>
      <c r="J2" s="38" t="s">
        <v>4693</v>
      </c>
    </row>
    <row r="3" spans="1:54" ht="16" x14ac:dyDescent="0.4">
      <c r="C3" s="1" t="s">
        <v>28</v>
      </c>
      <c r="D3" s="21" t="s">
        <v>2803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47</v>
      </c>
      <c r="C10" s="57" t="s">
        <v>48</v>
      </c>
      <c r="D10" s="54" t="s">
        <v>49</v>
      </c>
      <c r="E10" s="6" t="s">
        <v>50</v>
      </c>
      <c r="F10" s="19">
        <v>100000</v>
      </c>
      <c r="G10" s="24">
        <v>1687.7</v>
      </c>
      <c r="H10" s="24">
        <v>8.77</v>
      </c>
      <c r="I10" s="31"/>
      <c r="J10" s="31"/>
      <c r="K10" s="35"/>
    </row>
    <row r="11" spans="1:54" x14ac:dyDescent="0.35">
      <c r="B11" s="8" t="s">
        <v>381</v>
      </c>
      <c r="C11" s="57" t="s">
        <v>382</v>
      </c>
      <c r="D11" s="54" t="s">
        <v>383</v>
      </c>
      <c r="E11" s="6" t="s">
        <v>100</v>
      </c>
      <c r="F11" s="19">
        <v>370000</v>
      </c>
      <c r="G11" s="24">
        <v>1461.5</v>
      </c>
      <c r="H11" s="24">
        <v>7.59</v>
      </c>
      <c r="I11" s="31"/>
      <c r="J11" s="31"/>
      <c r="K11" s="35"/>
    </row>
    <row r="12" spans="1:54" x14ac:dyDescent="0.35">
      <c r="B12" s="8" t="s">
        <v>64</v>
      </c>
      <c r="C12" s="57" t="s">
        <v>65</v>
      </c>
      <c r="D12" s="54" t="s">
        <v>66</v>
      </c>
      <c r="E12" s="6" t="s">
        <v>67</v>
      </c>
      <c r="F12" s="19">
        <v>10000</v>
      </c>
      <c r="G12" s="24">
        <v>1194.5899999999999</v>
      </c>
      <c r="H12" s="24">
        <v>6.21</v>
      </c>
      <c r="I12" s="31"/>
      <c r="J12" s="31"/>
      <c r="K12" s="35"/>
    </row>
    <row r="13" spans="1:54" x14ac:dyDescent="0.35">
      <c r="B13" s="8" t="s">
        <v>524</v>
      </c>
      <c r="C13" s="57" t="s">
        <v>525</v>
      </c>
      <c r="D13" s="54" t="s">
        <v>526</v>
      </c>
      <c r="E13" s="6" t="s">
        <v>82</v>
      </c>
      <c r="F13" s="19">
        <v>14000</v>
      </c>
      <c r="G13" s="24">
        <v>1194.24</v>
      </c>
      <c r="H13" s="24">
        <v>6.2</v>
      </c>
      <c r="I13" s="31"/>
      <c r="J13" s="31"/>
      <c r="K13" s="35"/>
    </row>
    <row r="14" spans="1:54" x14ac:dyDescent="0.35">
      <c r="B14" s="8" t="s">
        <v>549</v>
      </c>
      <c r="C14" s="57" t="s">
        <v>550</v>
      </c>
      <c r="D14" s="54" t="s">
        <v>551</v>
      </c>
      <c r="E14" s="6" t="s">
        <v>86</v>
      </c>
      <c r="F14" s="19">
        <v>70000</v>
      </c>
      <c r="G14" s="24">
        <v>1183.67</v>
      </c>
      <c r="H14" s="24">
        <v>6.15</v>
      </c>
      <c r="I14" s="31"/>
      <c r="J14" s="31"/>
      <c r="K14" s="35"/>
    </row>
    <row r="15" spans="1:54" x14ac:dyDescent="0.35">
      <c r="B15" s="8" t="s">
        <v>44</v>
      </c>
      <c r="C15" s="57" t="s">
        <v>45</v>
      </c>
      <c r="D15" s="54" t="s">
        <v>46</v>
      </c>
      <c r="E15" s="6" t="s">
        <v>43</v>
      </c>
      <c r="F15" s="19">
        <v>90000</v>
      </c>
      <c r="G15" s="24">
        <v>1083.69</v>
      </c>
      <c r="H15" s="24">
        <v>5.63</v>
      </c>
      <c r="I15" s="31"/>
      <c r="J15" s="31"/>
      <c r="K15" s="35"/>
    </row>
    <row r="16" spans="1:54" x14ac:dyDescent="0.35">
      <c r="B16" s="8" t="s">
        <v>90</v>
      </c>
      <c r="C16" s="57" t="s">
        <v>91</v>
      </c>
      <c r="D16" s="54" t="s">
        <v>92</v>
      </c>
      <c r="E16" s="6" t="s">
        <v>67</v>
      </c>
      <c r="F16" s="19">
        <v>21000</v>
      </c>
      <c r="G16" s="24">
        <v>1002.46</v>
      </c>
      <c r="H16" s="24">
        <v>5.21</v>
      </c>
      <c r="I16" s="31"/>
      <c r="J16" s="31"/>
      <c r="K16" s="35"/>
    </row>
    <row r="17" spans="2:11" x14ac:dyDescent="0.35">
      <c r="B17" s="8" t="s">
        <v>212</v>
      </c>
      <c r="C17" s="57" t="s">
        <v>213</v>
      </c>
      <c r="D17" s="54" t="s">
        <v>214</v>
      </c>
      <c r="E17" s="6" t="s">
        <v>215</v>
      </c>
      <c r="F17" s="19">
        <v>27000</v>
      </c>
      <c r="G17" s="24">
        <v>979.64</v>
      </c>
      <c r="H17" s="24">
        <v>5.09</v>
      </c>
      <c r="I17" s="31"/>
      <c r="J17" s="31"/>
      <c r="K17" s="35"/>
    </row>
    <row r="18" spans="2:11" x14ac:dyDescent="0.35">
      <c r="B18" s="8" t="s">
        <v>2210</v>
      </c>
      <c r="C18" s="57" t="s">
        <v>2211</v>
      </c>
      <c r="D18" s="54" t="s">
        <v>2212</v>
      </c>
      <c r="E18" s="6" t="s">
        <v>487</v>
      </c>
      <c r="F18" s="19">
        <v>140000</v>
      </c>
      <c r="G18" s="24">
        <v>840.84</v>
      </c>
      <c r="H18" s="24">
        <v>4.37</v>
      </c>
      <c r="I18" s="31"/>
      <c r="J18" s="31"/>
      <c r="K18" s="35"/>
    </row>
    <row r="19" spans="2:11" x14ac:dyDescent="0.35">
      <c r="B19" s="8" t="s">
        <v>2804</v>
      </c>
      <c r="C19" s="57" t="s">
        <v>2805</v>
      </c>
      <c r="D19" s="54" t="s">
        <v>2806</v>
      </c>
      <c r="E19" s="6" t="s">
        <v>82</v>
      </c>
      <c r="F19" s="19">
        <v>52804</v>
      </c>
      <c r="G19" s="24">
        <v>833.72</v>
      </c>
      <c r="H19" s="24">
        <v>4.33</v>
      </c>
      <c r="I19" s="31"/>
      <c r="J19" s="31"/>
      <c r="K19" s="35"/>
    </row>
    <row r="20" spans="2:11" x14ac:dyDescent="0.35">
      <c r="B20" s="8" t="s">
        <v>326</v>
      </c>
      <c r="C20" s="57" t="s">
        <v>327</v>
      </c>
      <c r="D20" s="54" t="s">
        <v>328</v>
      </c>
      <c r="E20" s="6" t="s">
        <v>50</v>
      </c>
      <c r="F20" s="19">
        <v>300000</v>
      </c>
      <c r="G20" s="24">
        <v>832.95</v>
      </c>
      <c r="H20" s="24">
        <v>4.33</v>
      </c>
      <c r="I20" s="31"/>
      <c r="J20" s="31"/>
      <c r="K20" s="35"/>
    </row>
    <row r="21" spans="2:11" x14ac:dyDescent="0.35">
      <c r="B21" s="8" t="s">
        <v>415</v>
      </c>
      <c r="C21" s="57" t="s">
        <v>416</v>
      </c>
      <c r="D21" s="54" t="s">
        <v>417</v>
      </c>
      <c r="E21" s="6" t="s">
        <v>75</v>
      </c>
      <c r="F21" s="19">
        <v>330000</v>
      </c>
      <c r="G21" s="24">
        <v>783.09</v>
      </c>
      <c r="H21" s="24">
        <v>4.07</v>
      </c>
      <c r="I21" s="31"/>
      <c r="J21" s="31"/>
      <c r="K21" s="35"/>
    </row>
    <row r="22" spans="2:11" x14ac:dyDescent="0.35">
      <c r="B22" s="8" t="s">
        <v>387</v>
      </c>
      <c r="C22" s="57" t="s">
        <v>388</v>
      </c>
      <c r="D22" s="54" t="s">
        <v>389</v>
      </c>
      <c r="E22" s="6" t="s">
        <v>96</v>
      </c>
      <c r="F22" s="19">
        <v>40000</v>
      </c>
      <c r="G22" s="24">
        <v>761.86</v>
      </c>
      <c r="H22" s="24">
        <v>3.96</v>
      </c>
      <c r="I22" s="31"/>
      <c r="J22" s="31"/>
      <c r="K22" s="35"/>
    </row>
    <row r="23" spans="2:11" x14ac:dyDescent="0.35">
      <c r="B23" s="8" t="s">
        <v>2051</v>
      </c>
      <c r="C23" s="57" t="s">
        <v>637</v>
      </c>
      <c r="D23" s="54" t="s">
        <v>2052</v>
      </c>
      <c r="E23" s="6" t="s">
        <v>82</v>
      </c>
      <c r="F23" s="19">
        <v>210000</v>
      </c>
      <c r="G23" s="24">
        <v>756.63</v>
      </c>
      <c r="H23" s="24">
        <v>3.93</v>
      </c>
      <c r="I23" s="31"/>
      <c r="J23" s="31"/>
      <c r="K23" s="35"/>
    </row>
    <row r="24" spans="2:11" x14ac:dyDescent="0.35">
      <c r="B24" s="8" t="s">
        <v>40</v>
      </c>
      <c r="C24" s="57" t="s">
        <v>41</v>
      </c>
      <c r="D24" s="54" t="s">
        <v>42</v>
      </c>
      <c r="E24" s="6" t="s">
        <v>43</v>
      </c>
      <c r="F24" s="19">
        <v>40000</v>
      </c>
      <c r="G24" s="24">
        <v>692.96</v>
      </c>
      <c r="H24" s="24">
        <v>3.6</v>
      </c>
      <c r="I24" s="31"/>
      <c r="J24" s="31"/>
      <c r="K24" s="35"/>
    </row>
    <row r="25" spans="2:11" x14ac:dyDescent="0.35">
      <c r="B25" s="8" t="s">
        <v>222</v>
      </c>
      <c r="C25" s="57" t="s">
        <v>223</v>
      </c>
      <c r="D25" s="54" t="s">
        <v>224</v>
      </c>
      <c r="E25" s="6" t="s">
        <v>82</v>
      </c>
      <c r="F25" s="19">
        <v>27000</v>
      </c>
      <c r="G25" s="24">
        <v>575.86</v>
      </c>
      <c r="H25" s="24">
        <v>2.99</v>
      </c>
      <c r="I25" s="31"/>
      <c r="J25" s="31"/>
      <c r="K25" s="35"/>
    </row>
    <row r="26" spans="2:11" x14ac:dyDescent="0.35">
      <c r="B26" s="8" t="s">
        <v>243</v>
      </c>
      <c r="C26" s="57" t="s">
        <v>244</v>
      </c>
      <c r="D26" s="54" t="s">
        <v>245</v>
      </c>
      <c r="E26" s="6" t="s">
        <v>246</v>
      </c>
      <c r="F26" s="19">
        <v>170000</v>
      </c>
      <c r="G26" s="24">
        <v>549.70000000000005</v>
      </c>
      <c r="H26" s="24">
        <v>2.86</v>
      </c>
      <c r="I26" s="31"/>
      <c r="J26" s="31"/>
      <c r="K26" s="35"/>
    </row>
    <row r="27" spans="2:11" x14ac:dyDescent="0.35">
      <c r="B27" s="8" t="s">
        <v>108</v>
      </c>
      <c r="C27" s="57" t="s">
        <v>109</v>
      </c>
      <c r="D27" s="54" t="s">
        <v>110</v>
      </c>
      <c r="E27" s="6" t="s">
        <v>111</v>
      </c>
      <c r="F27" s="19">
        <v>1230</v>
      </c>
      <c r="G27" s="24">
        <v>498.35</v>
      </c>
      <c r="H27" s="24">
        <v>2.59</v>
      </c>
      <c r="I27" s="31"/>
      <c r="J27" s="31"/>
      <c r="K27" s="35"/>
    </row>
    <row r="28" spans="2:11" x14ac:dyDescent="0.35">
      <c r="B28" s="8" t="s">
        <v>418</v>
      </c>
      <c r="C28" s="57" t="s">
        <v>419</v>
      </c>
      <c r="D28" s="54" t="s">
        <v>420</v>
      </c>
      <c r="E28" s="6" t="s">
        <v>341</v>
      </c>
      <c r="F28" s="19">
        <v>170000</v>
      </c>
      <c r="G28" s="24">
        <v>481.61</v>
      </c>
      <c r="H28" s="24">
        <v>2.5</v>
      </c>
      <c r="I28" s="31"/>
      <c r="J28" s="31"/>
      <c r="K28" s="35"/>
    </row>
    <row r="29" spans="2:11" x14ac:dyDescent="0.35">
      <c r="B29" s="8" t="s">
        <v>206</v>
      </c>
      <c r="C29" s="57" t="s">
        <v>207</v>
      </c>
      <c r="D29" s="54" t="s">
        <v>208</v>
      </c>
      <c r="E29" s="6" t="s">
        <v>96</v>
      </c>
      <c r="F29" s="19">
        <v>1500</v>
      </c>
      <c r="G29" s="24">
        <v>455.93</v>
      </c>
      <c r="H29" s="24">
        <v>2.37</v>
      </c>
      <c r="I29" s="31"/>
      <c r="J29" s="31"/>
      <c r="K29" s="35"/>
    </row>
    <row r="30" spans="2:11" x14ac:dyDescent="0.35">
      <c r="B30" s="8" t="s">
        <v>945</v>
      </c>
      <c r="C30" s="57" t="s">
        <v>946</v>
      </c>
      <c r="D30" s="54" t="s">
        <v>947</v>
      </c>
      <c r="E30" s="6" t="s">
        <v>50</v>
      </c>
      <c r="F30" s="19">
        <v>15000</v>
      </c>
      <c r="G30" s="24">
        <v>236.26</v>
      </c>
      <c r="H30" s="24">
        <v>1.23</v>
      </c>
      <c r="I30" s="31"/>
      <c r="J30" s="31"/>
      <c r="K30" s="35"/>
    </row>
    <row r="31" spans="2:11" x14ac:dyDescent="0.35">
      <c r="B31" s="8" t="s">
        <v>2128</v>
      </c>
      <c r="C31" s="57" t="s">
        <v>1208</v>
      </c>
      <c r="D31" s="54" t="s">
        <v>2129</v>
      </c>
      <c r="E31" s="6" t="s">
        <v>82</v>
      </c>
      <c r="F31" s="19">
        <v>50000</v>
      </c>
      <c r="G31" s="24">
        <v>182.15</v>
      </c>
      <c r="H31" s="24">
        <v>0.95</v>
      </c>
      <c r="I31" s="31"/>
      <c r="J31" s="31"/>
      <c r="K31" s="35"/>
    </row>
    <row r="32" spans="2:11" x14ac:dyDescent="0.35">
      <c r="C32" s="58" t="s">
        <v>175</v>
      </c>
      <c r="D32" s="54"/>
      <c r="E32" s="6"/>
      <c r="F32" s="19"/>
      <c r="G32" s="25">
        <v>18269.400000000001</v>
      </c>
      <c r="H32" s="25">
        <v>94.93</v>
      </c>
      <c r="I32" s="31"/>
      <c r="J32" s="31"/>
      <c r="K32" s="35"/>
    </row>
    <row r="33" spans="3:11" x14ac:dyDescent="0.35">
      <c r="C33" s="57"/>
      <c r="D33" s="54"/>
      <c r="E33" s="6"/>
      <c r="F33" s="19"/>
      <c r="G33" s="24"/>
      <c r="H33" s="24"/>
      <c r="I33" s="31"/>
      <c r="J33" s="31"/>
      <c r="K33" s="35"/>
    </row>
    <row r="34" spans="3:11" x14ac:dyDescent="0.35">
      <c r="C34" s="58" t="s">
        <v>3</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4</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5</v>
      </c>
      <c r="D38" s="54"/>
      <c r="E38" s="6"/>
      <c r="F38" s="19"/>
      <c r="G38" s="24"/>
      <c r="H38" s="24"/>
      <c r="I38" s="31"/>
      <c r="J38" s="31"/>
      <c r="K38" s="35"/>
    </row>
    <row r="39" spans="3:11" x14ac:dyDescent="0.35">
      <c r="C39" s="57"/>
      <c r="D39" s="54"/>
      <c r="E39" s="6"/>
      <c r="F39" s="19"/>
      <c r="G39" s="24"/>
      <c r="H39" s="24"/>
      <c r="I39" s="31"/>
      <c r="J39" s="31"/>
      <c r="K39" s="35"/>
    </row>
    <row r="40" spans="3:11" x14ac:dyDescent="0.35">
      <c r="C40" s="58" t="s">
        <v>6</v>
      </c>
      <c r="D40" s="54"/>
      <c r="E40" s="6"/>
      <c r="F40" s="19"/>
      <c r="G40" s="24" t="s">
        <v>2</v>
      </c>
      <c r="H40" s="24" t="s">
        <v>2</v>
      </c>
      <c r="I40" s="31"/>
      <c r="J40" s="31"/>
      <c r="K40" s="35"/>
    </row>
    <row r="41" spans="3:11" x14ac:dyDescent="0.35">
      <c r="C41" s="57"/>
      <c r="D41" s="54"/>
      <c r="E41" s="6"/>
      <c r="F41" s="19"/>
      <c r="G41" s="24"/>
      <c r="H41" s="24"/>
      <c r="I41" s="31"/>
      <c r="J41" s="31"/>
      <c r="K41" s="35"/>
    </row>
    <row r="42" spans="3:11" x14ac:dyDescent="0.35">
      <c r="C42" s="58" t="s">
        <v>7</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8</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9</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10</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11</v>
      </c>
      <c r="D50" s="54"/>
      <c r="E50" s="6"/>
      <c r="F50" s="19"/>
      <c r="G50" s="24"/>
      <c r="H50" s="24"/>
      <c r="I50" s="31"/>
      <c r="J50" s="31"/>
      <c r="K50" s="35"/>
    </row>
    <row r="51" spans="1:11" x14ac:dyDescent="0.35">
      <c r="C51" s="57"/>
      <c r="D51" s="54"/>
      <c r="E51" s="6"/>
      <c r="F51" s="19"/>
      <c r="G51" s="24"/>
      <c r="H51" s="24"/>
      <c r="I51" s="31"/>
      <c r="J51" s="31"/>
      <c r="K51" s="35"/>
    </row>
    <row r="52" spans="1:11" x14ac:dyDescent="0.35">
      <c r="C52" s="58" t="s">
        <v>13</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14</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15</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C58" s="58" t="s">
        <v>16</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C60" s="58" t="s">
        <v>17</v>
      </c>
      <c r="D60" s="54"/>
      <c r="E60" s="6"/>
      <c r="F60" s="19"/>
      <c r="G60" s="24" t="s">
        <v>2</v>
      </c>
      <c r="H60" s="24" t="s">
        <v>2</v>
      </c>
      <c r="I60" s="31"/>
      <c r="J60" s="31"/>
      <c r="K60" s="35"/>
    </row>
    <row r="61" spans="1:11" x14ac:dyDescent="0.35">
      <c r="C61" s="57"/>
      <c r="D61" s="54"/>
      <c r="E61" s="6"/>
      <c r="F61" s="19"/>
      <c r="G61" s="24"/>
      <c r="H61" s="24"/>
      <c r="I61" s="31"/>
      <c r="J61" s="31"/>
      <c r="K61" s="35"/>
    </row>
    <row r="62" spans="1:11" x14ac:dyDescent="0.35">
      <c r="A62" s="10"/>
      <c r="B62" s="28"/>
      <c r="C62" s="58" t="s">
        <v>18</v>
      </c>
      <c r="D62" s="54"/>
      <c r="E62" s="6"/>
      <c r="F62" s="19"/>
      <c r="G62" s="24"/>
      <c r="H62" s="24"/>
      <c r="I62" s="31"/>
      <c r="J62" s="31"/>
      <c r="K62" s="35"/>
    </row>
    <row r="63" spans="1:11" x14ac:dyDescent="0.35">
      <c r="A63" s="28"/>
      <c r="B63" s="28"/>
      <c r="C63" s="58" t="s">
        <v>19</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20</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21</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22</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A71" s="28"/>
      <c r="B71" s="28"/>
      <c r="C71" s="58" t="s">
        <v>23</v>
      </c>
      <c r="D71" s="54"/>
      <c r="E71" s="6"/>
      <c r="F71" s="19"/>
      <c r="G71" s="24" t="s">
        <v>2</v>
      </c>
      <c r="H71" s="24" t="s">
        <v>2</v>
      </c>
      <c r="I71" s="31"/>
      <c r="J71" s="31"/>
      <c r="K71" s="35"/>
    </row>
    <row r="72" spans="1:54" x14ac:dyDescent="0.35">
      <c r="A72" s="28"/>
      <c r="B72" s="28"/>
      <c r="C72" s="58"/>
      <c r="D72" s="54"/>
      <c r="E72" s="6"/>
      <c r="F72" s="19"/>
      <c r="G72" s="24"/>
      <c r="H72" s="24"/>
      <c r="I72" s="31"/>
      <c r="J72" s="31"/>
      <c r="K72" s="35"/>
    </row>
    <row r="73" spans="1:54" x14ac:dyDescent="0.35">
      <c r="C73" s="59" t="s">
        <v>24</v>
      </c>
      <c r="D73" s="54"/>
      <c r="E73" s="6"/>
      <c r="F73" s="19"/>
      <c r="G73" s="24"/>
      <c r="H73" s="24"/>
      <c r="I73" s="31"/>
      <c r="J73" s="31"/>
      <c r="K73" s="35"/>
    </row>
    <row r="74" spans="1:54" x14ac:dyDescent="0.35">
      <c r="B74" s="8" t="s">
        <v>190</v>
      </c>
      <c r="C74" s="57" t="s">
        <v>191</v>
      </c>
      <c r="D74" s="54"/>
      <c r="E74" s="6"/>
      <c r="F74" s="19"/>
      <c r="G74" s="24">
        <v>977.61</v>
      </c>
      <c r="H74" s="24">
        <v>5.08</v>
      </c>
      <c r="I74" s="31"/>
      <c r="J74" s="31"/>
      <c r="K74" s="35"/>
    </row>
    <row r="75" spans="1:54" x14ac:dyDescent="0.35">
      <c r="C75" s="58" t="s">
        <v>175</v>
      </c>
      <c r="D75" s="54"/>
      <c r="E75" s="6"/>
      <c r="F75" s="19"/>
      <c r="G75" s="25">
        <v>977.61</v>
      </c>
      <c r="H75" s="25">
        <v>5.08</v>
      </c>
      <c r="I75" s="31"/>
      <c r="J75" s="31"/>
      <c r="K75" s="35"/>
    </row>
    <row r="76" spans="1:54" x14ac:dyDescent="0.35">
      <c r="C76" s="57"/>
      <c r="D76" s="54"/>
      <c r="E76" s="6"/>
      <c r="F76" s="19"/>
      <c r="G76" s="24"/>
      <c r="H76" s="24"/>
      <c r="I76" s="31"/>
      <c r="J76" s="31"/>
      <c r="K76" s="35"/>
    </row>
    <row r="77" spans="1:54" x14ac:dyDescent="0.35">
      <c r="A77" s="10"/>
      <c r="B77" s="28"/>
      <c r="C77" s="58" t="s">
        <v>25</v>
      </c>
      <c r="D77" s="54"/>
      <c r="E77" s="6"/>
      <c r="F77" s="19"/>
      <c r="G77" s="24"/>
      <c r="H77" s="24"/>
      <c r="I77" s="31"/>
      <c r="J77" s="31"/>
      <c r="K77" s="35"/>
    </row>
    <row r="78" spans="1:54" s="2" customFormat="1" ht="13.5" x14ac:dyDescent="0.35">
      <c r="A78" s="28"/>
      <c r="B78" s="28"/>
      <c r="C78" s="57" t="s">
        <v>4926</v>
      </c>
      <c r="D78" s="54"/>
      <c r="E78" s="6"/>
      <c r="F78" s="19"/>
      <c r="G78" s="24" t="s">
        <v>2</v>
      </c>
      <c r="H78" s="24" t="s">
        <v>2</v>
      </c>
      <c r="I78" s="31"/>
      <c r="J78" s="31"/>
      <c r="K78" s="35"/>
      <c r="L78" s="3"/>
      <c r="AI78" s="3"/>
      <c r="AV78" s="3"/>
      <c r="AX78" s="3"/>
      <c r="BB78" s="3"/>
    </row>
    <row r="79" spans="1:54" x14ac:dyDescent="0.35">
      <c r="B79" s="8"/>
      <c r="C79" s="57" t="s">
        <v>192</v>
      </c>
      <c r="D79" s="54"/>
      <c r="E79" s="6"/>
      <c r="F79" s="19"/>
      <c r="G79" s="24">
        <v>4.75</v>
      </c>
      <c r="H79" s="24">
        <v>-9.9999999999999985E-3</v>
      </c>
      <c r="I79" s="31"/>
      <c r="J79" s="31"/>
      <c r="K79" s="35"/>
    </row>
    <row r="80" spans="1:54" x14ac:dyDescent="0.35">
      <c r="C80" s="58" t="s">
        <v>175</v>
      </c>
      <c r="D80" s="54"/>
      <c r="E80" s="6"/>
      <c r="F80" s="19"/>
      <c r="G80" s="25">
        <v>4.75</v>
      </c>
      <c r="H80" s="25">
        <v>-9.9999999999999985E-3</v>
      </c>
      <c r="I80" s="31"/>
      <c r="J80" s="31"/>
      <c r="K80" s="35"/>
    </row>
    <row r="81" spans="3:11" x14ac:dyDescent="0.35">
      <c r="C81" s="57"/>
      <c r="D81" s="54"/>
      <c r="E81" s="6"/>
      <c r="F81" s="19"/>
      <c r="G81" s="24"/>
      <c r="H81" s="24"/>
      <c r="I81" s="31"/>
      <c r="J81" s="31"/>
      <c r="K81" s="35"/>
    </row>
    <row r="82" spans="3:11" x14ac:dyDescent="0.35">
      <c r="C82" s="60" t="s">
        <v>193</v>
      </c>
      <c r="D82" s="55"/>
      <c r="E82" s="5"/>
      <c r="F82" s="20"/>
      <c r="G82" s="26">
        <v>19251.759999999998</v>
      </c>
      <c r="H82" s="26">
        <v>100</v>
      </c>
      <c r="I82" s="32"/>
      <c r="J82" s="32"/>
      <c r="K82" s="36"/>
    </row>
    <row r="85" spans="3:11" x14ac:dyDescent="0.35">
      <c r="C85" s="1" t="s">
        <v>194</v>
      </c>
    </row>
    <row r="86" spans="3:11" x14ac:dyDescent="0.35">
      <c r="C86" s="37" t="s">
        <v>195</v>
      </c>
      <c r="D86" s="37"/>
      <c r="E86" s="37"/>
      <c r="F86" s="37"/>
      <c r="G86" s="37"/>
      <c r="H86" s="37"/>
      <c r="I86" s="37"/>
      <c r="J86" s="37"/>
      <c r="K86" s="37"/>
    </row>
    <row r="87" spans="3:11" x14ac:dyDescent="0.35">
      <c r="C87" s="2" t="s">
        <v>196</v>
      </c>
    </row>
    <row r="88" spans="3:11" x14ac:dyDescent="0.35">
      <c r="C88" s="2" t="s">
        <v>197</v>
      </c>
    </row>
    <row r="89" spans="3:11" ht="30" customHeight="1" x14ac:dyDescent="0.35">
      <c r="C89" s="89" t="s">
        <v>198</v>
      </c>
      <c r="D89" s="90"/>
      <c r="E89" s="90"/>
      <c r="F89" s="90"/>
      <c r="G89" s="90"/>
      <c r="H89" s="90"/>
      <c r="I89" s="90"/>
      <c r="J89" s="90"/>
      <c r="K89" s="90"/>
    </row>
    <row r="90" spans="3:11" x14ac:dyDescent="0.35">
      <c r="C90" s="2" t="s">
        <v>199</v>
      </c>
    </row>
    <row r="92" spans="3:11" x14ac:dyDescent="0.35">
      <c r="C92" s="86" t="s">
        <v>5013</v>
      </c>
      <c r="E92" s="86" t="s">
        <v>5014</v>
      </c>
      <c r="F92" s="87"/>
    </row>
    <row r="93" spans="3:11" x14ac:dyDescent="0.35">
      <c r="E93" s="2" t="s">
        <v>5017</v>
      </c>
    </row>
  </sheetData>
  <mergeCells count="1">
    <mergeCell ref="C89:K89"/>
  </mergeCells>
  <hyperlinks>
    <hyperlink ref="J2" location="'Index'!A1" display="'Index'!A1" xr:uid="{5E29D606-6566-4093-9C4D-B718F5CC6A6C}"/>
  </hyperlinks>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2BBF-43C8-4AA8-B042-63FC566400F5}">
  <sheetPr codeName="Sheet13"/>
  <dimension ref="A1:IV102"/>
  <sheetViews>
    <sheetView showGridLines="0" zoomScale="90" zoomScaleNormal="90" workbookViewId="0">
      <pane ySplit="6" topLeftCell="A8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473</v>
      </c>
      <c r="J2" s="38" t="s">
        <v>4693</v>
      </c>
    </row>
    <row r="3" spans="1:54" ht="16" x14ac:dyDescent="0.4">
      <c r="C3" s="1" t="s">
        <v>28</v>
      </c>
      <c r="D3" s="21" t="s">
        <v>474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64</v>
      </c>
      <c r="C10" s="57" t="s">
        <v>65</v>
      </c>
      <c r="D10" s="54" t="s">
        <v>66</v>
      </c>
      <c r="E10" s="6" t="s">
        <v>67</v>
      </c>
      <c r="F10" s="19">
        <v>290000</v>
      </c>
      <c r="G10" s="24">
        <v>34642.97</v>
      </c>
      <c r="H10" s="24">
        <v>5.94</v>
      </c>
      <c r="I10" s="31"/>
      <c r="J10" s="31"/>
      <c r="K10" s="35"/>
    </row>
    <row r="11" spans="1:54" x14ac:dyDescent="0.35">
      <c r="B11" s="8" t="s">
        <v>97</v>
      </c>
      <c r="C11" s="57" t="s">
        <v>98</v>
      </c>
      <c r="D11" s="54" t="s">
        <v>99</v>
      </c>
      <c r="E11" s="6" t="s">
        <v>100</v>
      </c>
      <c r="F11" s="19">
        <v>1400000</v>
      </c>
      <c r="G11" s="24">
        <v>30663.5</v>
      </c>
      <c r="H11" s="24">
        <v>5.26</v>
      </c>
      <c r="I11" s="31"/>
      <c r="J11" s="31"/>
      <c r="K11" s="35"/>
    </row>
    <row r="12" spans="1:54" x14ac:dyDescent="0.35">
      <c r="B12" s="8" t="s">
        <v>206</v>
      </c>
      <c r="C12" s="57" t="s">
        <v>207</v>
      </c>
      <c r="D12" s="54" t="s">
        <v>208</v>
      </c>
      <c r="E12" s="6" t="s">
        <v>96</v>
      </c>
      <c r="F12" s="19">
        <v>100000</v>
      </c>
      <c r="G12" s="24">
        <v>30395.65</v>
      </c>
      <c r="H12" s="24">
        <v>5.21</v>
      </c>
      <c r="I12" s="31"/>
      <c r="J12" s="31"/>
      <c r="K12" s="35"/>
    </row>
    <row r="13" spans="1:54" x14ac:dyDescent="0.35">
      <c r="B13" s="8" t="s">
        <v>475</v>
      </c>
      <c r="C13" s="57" t="s">
        <v>476</v>
      </c>
      <c r="D13" s="54" t="s">
        <v>477</v>
      </c>
      <c r="E13" s="6" t="s">
        <v>164</v>
      </c>
      <c r="F13" s="19">
        <v>210000</v>
      </c>
      <c r="G13" s="24">
        <v>28437.99</v>
      </c>
      <c r="H13" s="24">
        <v>4.87</v>
      </c>
      <c r="I13" s="31"/>
      <c r="J13" s="31"/>
      <c r="K13" s="35"/>
    </row>
    <row r="14" spans="1:54" x14ac:dyDescent="0.35">
      <c r="B14" s="8" t="s">
        <v>47</v>
      </c>
      <c r="C14" s="57" t="s">
        <v>48</v>
      </c>
      <c r="D14" s="54" t="s">
        <v>49</v>
      </c>
      <c r="E14" s="6" t="s">
        <v>50</v>
      </c>
      <c r="F14" s="19">
        <v>1640000</v>
      </c>
      <c r="G14" s="24">
        <v>27678.28</v>
      </c>
      <c r="H14" s="24">
        <v>4.74</v>
      </c>
      <c r="I14" s="31"/>
      <c r="J14" s="31"/>
      <c r="K14" s="35"/>
    </row>
    <row r="15" spans="1:54" x14ac:dyDescent="0.35">
      <c r="B15" s="8" t="s">
        <v>259</v>
      </c>
      <c r="C15" s="57" t="s">
        <v>260</v>
      </c>
      <c r="D15" s="54" t="s">
        <v>261</v>
      </c>
      <c r="E15" s="6" t="s">
        <v>262</v>
      </c>
      <c r="F15" s="19">
        <v>1400000</v>
      </c>
      <c r="G15" s="24">
        <v>27246.1</v>
      </c>
      <c r="H15" s="24">
        <v>4.67</v>
      </c>
      <c r="I15" s="31"/>
      <c r="J15" s="31"/>
      <c r="K15" s="35"/>
    </row>
    <row r="16" spans="1:54" x14ac:dyDescent="0.35">
      <c r="B16" s="8" t="s">
        <v>478</v>
      </c>
      <c r="C16" s="57" t="s">
        <v>479</v>
      </c>
      <c r="D16" s="54" t="s">
        <v>480</v>
      </c>
      <c r="E16" s="6" t="s">
        <v>306</v>
      </c>
      <c r="F16" s="19">
        <v>3100000</v>
      </c>
      <c r="G16" s="24">
        <v>26515.85</v>
      </c>
      <c r="H16" s="24">
        <v>4.54</v>
      </c>
      <c r="I16" s="31"/>
      <c r="J16" s="31"/>
      <c r="K16" s="35"/>
    </row>
    <row r="17" spans="2:11" x14ac:dyDescent="0.35">
      <c r="B17" s="8" t="s">
        <v>93</v>
      </c>
      <c r="C17" s="57" t="s">
        <v>94</v>
      </c>
      <c r="D17" s="54" t="s">
        <v>95</v>
      </c>
      <c r="E17" s="6" t="s">
        <v>96</v>
      </c>
      <c r="F17" s="19">
        <v>470000</v>
      </c>
      <c r="G17" s="24">
        <v>25757.18</v>
      </c>
      <c r="H17" s="24">
        <v>4.41</v>
      </c>
      <c r="I17" s="31"/>
      <c r="J17" s="31"/>
      <c r="K17" s="35"/>
    </row>
    <row r="18" spans="2:11" x14ac:dyDescent="0.35">
      <c r="B18" s="8" t="s">
        <v>396</v>
      </c>
      <c r="C18" s="57" t="s">
        <v>397</v>
      </c>
      <c r="D18" s="54" t="s">
        <v>398</v>
      </c>
      <c r="E18" s="6" t="s">
        <v>135</v>
      </c>
      <c r="F18" s="19">
        <v>790000</v>
      </c>
      <c r="G18" s="24">
        <v>24815.88</v>
      </c>
      <c r="H18" s="24">
        <v>4.25</v>
      </c>
      <c r="I18" s="31"/>
      <c r="J18" s="31"/>
      <c r="K18" s="35"/>
    </row>
    <row r="19" spans="2:11" x14ac:dyDescent="0.35">
      <c r="B19" s="8" t="s">
        <v>481</v>
      </c>
      <c r="C19" s="57" t="s">
        <v>482</v>
      </c>
      <c r="D19" s="54" t="s">
        <v>483</v>
      </c>
      <c r="E19" s="6" t="s">
        <v>111</v>
      </c>
      <c r="F19" s="19">
        <v>3000000</v>
      </c>
      <c r="G19" s="24">
        <v>24406.5</v>
      </c>
      <c r="H19" s="24">
        <v>4.18</v>
      </c>
      <c r="I19" s="31"/>
      <c r="J19" s="31"/>
      <c r="K19" s="35"/>
    </row>
    <row r="20" spans="2:11" x14ac:dyDescent="0.35">
      <c r="B20" s="8" t="s">
        <v>161</v>
      </c>
      <c r="C20" s="57" t="s">
        <v>162</v>
      </c>
      <c r="D20" s="54" t="s">
        <v>163</v>
      </c>
      <c r="E20" s="6" t="s">
        <v>164</v>
      </c>
      <c r="F20" s="19">
        <v>980000</v>
      </c>
      <c r="G20" s="24">
        <v>24153.08</v>
      </c>
      <c r="H20" s="24">
        <v>4.1399999999999997</v>
      </c>
      <c r="I20" s="31"/>
      <c r="J20" s="31"/>
      <c r="K20" s="35"/>
    </row>
    <row r="21" spans="2:11" x14ac:dyDescent="0.35">
      <c r="B21" s="8" t="s">
        <v>484</v>
      </c>
      <c r="C21" s="57" t="s">
        <v>485</v>
      </c>
      <c r="D21" s="54" t="s">
        <v>486</v>
      </c>
      <c r="E21" s="6" t="s">
        <v>487</v>
      </c>
      <c r="F21" s="19">
        <v>4144773</v>
      </c>
      <c r="G21" s="24">
        <v>24047.97</v>
      </c>
      <c r="H21" s="24">
        <v>4.12</v>
      </c>
      <c r="I21" s="31"/>
      <c r="J21" s="31"/>
      <c r="K21" s="35"/>
    </row>
    <row r="22" spans="2:11" x14ac:dyDescent="0.35">
      <c r="B22" s="8" t="s">
        <v>446</v>
      </c>
      <c r="C22" s="57" t="s">
        <v>447</v>
      </c>
      <c r="D22" s="54" t="s">
        <v>448</v>
      </c>
      <c r="E22" s="6" t="s">
        <v>96</v>
      </c>
      <c r="F22" s="19">
        <v>1500000</v>
      </c>
      <c r="G22" s="24">
        <v>23898.75</v>
      </c>
      <c r="H22" s="24">
        <v>4.0999999999999996</v>
      </c>
      <c r="I22" s="31"/>
      <c r="J22" s="31"/>
      <c r="K22" s="35"/>
    </row>
    <row r="23" spans="2:11" x14ac:dyDescent="0.35">
      <c r="B23" s="8" t="s">
        <v>488</v>
      </c>
      <c r="C23" s="57" t="s">
        <v>489</v>
      </c>
      <c r="D23" s="54" t="s">
        <v>490</v>
      </c>
      <c r="E23" s="6" t="s">
        <v>111</v>
      </c>
      <c r="F23" s="19">
        <v>3073000</v>
      </c>
      <c r="G23" s="24">
        <v>23136.62</v>
      </c>
      <c r="H23" s="24">
        <v>3.97</v>
      </c>
      <c r="I23" s="31"/>
      <c r="J23" s="31"/>
      <c r="K23" s="35"/>
    </row>
    <row r="24" spans="2:11" x14ac:dyDescent="0.35">
      <c r="B24" s="8" t="s">
        <v>128</v>
      </c>
      <c r="C24" s="57" t="s">
        <v>129</v>
      </c>
      <c r="D24" s="54" t="s">
        <v>130</v>
      </c>
      <c r="E24" s="6" t="s">
        <v>131</v>
      </c>
      <c r="F24" s="19">
        <v>3500000</v>
      </c>
      <c r="G24" s="24">
        <v>17286.5</v>
      </c>
      <c r="H24" s="24">
        <v>2.96</v>
      </c>
      <c r="I24" s="31"/>
      <c r="J24" s="31"/>
      <c r="K24" s="35"/>
    </row>
    <row r="25" spans="2:11" x14ac:dyDescent="0.35">
      <c r="B25" s="8" t="s">
        <v>300</v>
      </c>
      <c r="C25" s="57" t="s">
        <v>301</v>
      </c>
      <c r="D25" s="54" t="s">
        <v>302</v>
      </c>
      <c r="E25" s="6" t="s">
        <v>290</v>
      </c>
      <c r="F25" s="19">
        <v>50000</v>
      </c>
      <c r="G25" s="24">
        <v>16850.830000000002</v>
      </c>
      <c r="H25" s="24">
        <v>2.89</v>
      </c>
      <c r="I25" s="31"/>
      <c r="J25" s="31"/>
      <c r="K25" s="35"/>
    </row>
    <row r="26" spans="2:11" x14ac:dyDescent="0.35">
      <c r="B26" s="8" t="s">
        <v>491</v>
      </c>
      <c r="C26" s="57" t="s">
        <v>492</v>
      </c>
      <c r="D26" s="54" t="s">
        <v>493</v>
      </c>
      <c r="E26" s="6" t="s">
        <v>494</v>
      </c>
      <c r="F26" s="19">
        <v>1680672</v>
      </c>
      <c r="G26" s="24">
        <v>15308.4</v>
      </c>
      <c r="H26" s="24">
        <v>2.62</v>
      </c>
      <c r="I26" s="31"/>
      <c r="J26" s="31"/>
      <c r="K26" s="35"/>
    </row>
    <row r="27" spans="2:11" x14ac:dyDescent="0.35">
      <c r="B27" s="8" t="s">
        <v>434</v>
      </c>
      <c r="C27" s="57" t="s">
        <v>435</v>
      </c>
      <c r="D27" s="54" t="s">
        <v>436</v>
      </c>
      <c r="E27" s="6" t="s">
        <v>135</v>
      </c>
      <c r="F27" s="19">
        <v>1000000</v>
      </c>
      <c r="G27" s="24">
        <v>14378.5</v>
      </c>
      <c r="H27" s="24">
        <v>2.46</v>
      </c>
      <c r="I27" s="31"/>
      <c r="J27" s="31"/>
      <c r="K27" s="35"/>
    </row>
    <row r="28" spans="2:11" x14ac:dyDescent="0.35">
      <c r="B28" s="8" t="s">
        <v>247</v>
      </c>
      <c r="C28" s="57" t="s">
        <v>248</v>
      </c>
      <c r="D28" s="54" t="s">
        <v>249</v>
      </c>
      <c r="E28" s="6" t="s">
        <v>131</v>
      </c>
      <c r="F28" s="19">
        <v>130000</v>
      </c>
      <c r="G28" s="24">
        <v>14224.47</v>
      </c>
      <c r="H28" s="24">
        <v>2.44</v>
      </c>
      <c r="I28" s="31"/>
      <c r="J28" s="31"/>
      <c r="K28" s="35"/>
    </row>
    <row r="29" spans="2:11" x14ac:dyDescent="0.35">
      <c r="B29" s="8" t="s">
        <v>495</v>
      </c>
      <c r="C29" s="57" t="s">
        <v>496</v>
      </c>
      <c r="D29" s="54" t="s">
        <v>497</v>
      </c>
      <c r="E29" s="6" t="s">
        <v>67</v>
      </c>
      <c r="F29" s="19">
        <v>816326</v>
      </c>
      <c r="G29" s="24">
        <v>14121.62</v>
      </c>
      <c r="H29" s="24">
        <v>2.42</v>
      </c>
      <c r="I29" s="31"/>
      <c r="J29" s="31"/>
      <c r="K29" s="35"/>
    </row>
    <row r="30" spans="2:11" x14ac:dyDescent="0.35">
      <c r="B30" s="8" t="s">
        <v>498</v>
      </c>
      <c r="C30" s="57" t="s">
        <v>499</v>
      </c>
      <c r="D30" s="54" t="s">
        <v>500</v>
      </c>
      <c r="E30" s="6" t="s">
        <v>316</v>
      </c>
      <c r="F30" s="19">
        <v>250000</v>
      </c>
      <c r="G30" s="24">
        <v>11488.63</v>
      </c>
      <c r="H30" s="24">
        <v>1.97</v>
      </c>
      <c r="I30" s="31"/>
      <c r="J30" s="31"/>
      <c r="K30" s="35"/>
    </row>
    <row r="31" spans="2:11" x14ac:dyDescent="0.35">
      <c r="B31" s="8" t="s">
        <v>387</v>
      </c>
      <c r="C31" s="57" t="s">
        <v>388</v>
      </c>
      <c r="D31" s="54" t="s">
        <v>389</v>
      </c>
      <c r="E31" s="6" t="s">
        <v>96</v>
      </c>
      <c r="F31" s="19">
        <v>600000</v>
      </c>
      <c r="G31" s="24">
        <v>11427.9</v>
      </c>
      <c r="H31" s="24">
        <v>1.96</v>
      </c>
      <c r="I31" s="31"/>
      <c r="J31" s="31"/>
      <c r="K31" s="35"/>
    </row>
    <row r="32" spans="2:11" x14ac:dyDescent="0.35">
      <c r="B32" s="8" t="s">
        <v>501</v>
      </c>
      <c r="C32" s="57" t="s">
        <v>502</v>
      </c>
      <c r="D32" s="54" t="s">
        <v>503</v>
      </c>
      <c r="E32" s="6" t="s">
        <v>43</v>
      </c>
      <c r="F32" s="19">
        <v>4021979</v>
      </c>
      <c r="G32" s="24">
        <v>11372.15</v>
      </c>
      <c r="H32" s="24">
        <v>1.95</v>
      </c>
      <c r="I32" s="31"/>
      <c r="J32" s="31"/>
      <c r="K32" s="35"/>
    </row>
    <row r="33" spans="2:11" x14ac:dyDescent="0.35">
      <c r="B33" s="8" t="s">
        <v>504</v>
      </c>
      <c r="C33" s="57" t="s">
        <v>505</v>
      </c>
      <c r="D33" s="54" t="s">
        <v>506</v>
      </c>
      <c r="E33" s="6" t="s">
        <v>135</v>
      </c>
      <c r="F33" s="19">
        <v>250000</v>
      </c>
      <c r="G33" s="24">
        <v>11310.88</v>
      </c>
      <c r="H33" s="24">
        <v>1.94</v>
      </c>
      <c r="I33" s="31"/>
      <c r="J33" s="31"/>
      <c r="K33" s="35"/>
    </row>
    <row r="34" spans="2:11" x14ac:dyDescent="0.35">
      <c r="B34" s="8" t="s">
        <v>507</v>
      </c>
      <c r="C34" s="57" t="s">
        <v>508</v>
      </c>
      <c r="D34" s="54" t="s">
        <v>509</v>
      </c>
      <c r="E34" s="6" t="s">
        <v>131</v>
      </c>
      <c r="F34" s="19">
        <v>1100000</v>
      </c>
      <c r="G34" s="24">
        <v>11181.5</v>
      </c>
      <c r="H34" s="24">
        <v>1.92</v>
      </c>
      <c r="I34" s="31"/>
      <c r="J34" s="31"/>
      <c r="K34" s="35"/>
    </row>
    <row r="35" spans="2:11" x14ac:dyDescent="0.35">
      <c r="B35" s="8" t="s">
        <v>510</v>
      </c>
      <c r="C35" s="57" t="s">
        <v>511</v>
      </c>
      <c r="D35" s="54" t="s">
        <v>512</v>
      </c>
      <c r="E35" s="6" t="s">
        <v>131</v>
      </c>
      <c r="F35" s="19">
        <v>9000000</v>
      </c>
      <c r="G35" s="24">
        <v>10673.1</v>
      </c>
      <c r="H35" s="24">
        <v>1.83</v>
      </c>
      <c r="I35" s="31"/>
      <c r="J35" s="31"/>
      <c r="K35" s="35"/>
    </row>
    <row r="36" spans="2:11" x14ac:dyDescent="0.35">
      <c r="B36" s="8" t="s">
        <v>513</v>
      </c>
      <c r="C36" s="57" t="s">
        <v>514</v>
      </c>
      <c r="D36" s="54" t="s">
        <v>515</v>
      </c>
      <c r="E36" s="6" t="s">
        <v>290</v>
      </c>
      <c r="F36" s="19">
        <v>428223</v>
      </c>
      <c r="G36" s="24">
        <v>8713.0499999999993</v>
      </c>
      <c r="H36" s="24">
        <v>1.49</v>
      </c>
      <c r="I36" s="31"/>
      <c r="J36" s="31"/>
      <c r="K36" s="35"/>
    </row>
    <row r="37" spans="2:11" x14ac:dyDescent="0.35">
      <c r="B37" s="8" t="s">
        <v>516</v>
      </c>
      <c r="C37" s="57" t="s">
        <v>517</v>
      </c>
      <c r="D37" s="54" t="s">
        <v>518</v>
      </c>
      <c r="E37" s="6" t="s">
        <v>316</v>
      </c>
      <c r="F37" s="19">
        <v>290000</v>
      </c>
      <c r="G37" s="24">
        <v>6349.99</v>
      </c>
      <c r="H37" s="24">
        <v>1.0900000000000001</v>
      </c>
      <c r="I37" s="31"/>
      <c r="J37" s="31"/>
      <c r="K37" s="35"/>
    </row>
    <row r="38" spans="2:11" x14ac:dyDescent="0.35">
      <c r="B38" s="8" t="s">
        <v>172</v>
      </c>
      <c r="C38" s="57" t="s">
        <v>173</v>
      </c>
      <c r="D38" s="54" t="s">
        <v>174</v>
      </c>
      <c r="E38" s="6" t="s">
        <v>150</v>
      </c>
      <c r="F38" s="19">
        <v>664048</v>
      </c>
      <c r="G38" s="24">
        <v>6162.7</v>
      </c>
      <c r="H38" s="24">
        <v>1.06</v>
      </c>
      <c r="I38" s="31"/>
      <c r="J38" s="31"/>
      <c r="K38" s="35"/>
    </row>
    <row r="39" spans="2:11" x14ac:dyDescent="0.35">
      <c r="B39" s="8" t="s">
        <v>519</v>
      </c>
      <c r="C39" s="57" t="s">
        <v>520</v>
      </c>
      <c r="D39" s="54" t="s">
        <v>521</v>
      </c>
      <c r="E39" s="6" t="s">
        <v>86</v>
      </c>
      <c r="F39" s="19">
        <v>1888807</v>
      </c>
      <c r="G39" s="24">
        <v>5758.03</v>
      </c>
      <c r="H39" s="24">
        <v>0.99</v>
      </c>
      <c r="I39" s="31"/>
      <c r="J39" s="31"/>
      <c r="K39" s="35"/>
    </row>
    <row r="40" spans="2:11" x14ac:dyDescent="0.35">
      <c r="C40" s="58" t="s">
        <v>175</v>
      </c>
      <c r="D40" s="54"/>
      <c r="E40" s="6"/>
      <c r="F40" s="19"/>
      <c r="G40" s="25">
        <v>562404.56999999995</v>
      </c>
      <c r="H40" s="25">
        <v>96.39</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C50" s="58" t="s">
        <v>7</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8</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9</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10</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A58" s="10"/>
      <c r="B58" s="28"/>
      <c r="C58" s="58" t="s">
        <v>11</v>
      </c>
      <c r="D58" s="54"/>
      <c r="E58" s="6"/>
      <c r="F58" s="19"/>
      <c r="G58" s="24"/>
      <c r="H58" s="24"/>
      <c r="I58" s="31"/>
      <c r="J58" s="31"/>
      <c r="K58" s="35"/>
    </row>
    <row r="59" spans="1:11" x14ac:dyDescent="0.35">
      <c r="A59" s="28"/>
      <c r="B59" s="28"/>
      <c r="C59" s="58" t="s">
        <v>13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14</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15</v>
      </c>
      <c r="D63" s="54"/>
      <c r="E63" s="6"/>
      <c r="F63" s="19"/>
      <c r="G63" s="24"/>
      <c r="H63" s="24"/>
      <c r="I63" s="31"/>
      <c r="J63" s="31"/>
      <c r="K63" s="35"/>
    </row>
    <row r="64" spans="1:11" x14ac:dyDescent="0.35">
      <c r="B64" s="8" t="s">
        <v>186</v>
      </c>
      <c r="C64" s="57" t="s">
        <v>187</v>
      </c>
      <c r="D64" s="54" t="s">
        <v>188</v>
      </c>
      <c r="E64" s="6" t="s">
        <v>189</v>
      </c>
      <c r="F64" s="19">
        <v>2000000</v>
      </c>
      <c r="G64" s="24">
        <v>1966.81</v>
      </c>
      <c r="H64" s="24">
        <v>0.34</v>
      </c>
      <c r="I64" s="31">
        <v>6.4154</v>
      </c>
      <c r="J64" s="31"/>
      <c r="K64" s="35"/>
    </row>
    <row r="65" spans="1:11" x14ac:dyDescent="0.35">
      <c r="C65" s="58" t="s">
        <v>175</v>
      </c>
      <c r="D65" s="54"/>
      <c r="E65" s="6"/>
      <c r="F65" s="19"/>
      <c r="G65" s="25">
        <v>1966.81</v>
      </c>
      <c r="H65" s="25">
        <v>0.34</v>
      </c>
      <c r="I65" s="31"/>
      <c r="J65" s="31"/>
      <c r="K65" s="35"/>
    </row>
    <row r="66" spans="1:11" x14ac:dyDescent="0.35">
      <c r="C66" s="57"/>
      <c r="D66" s="54"/>
      <c r="E66" s="6"/>
      <c r="F66" s="19"/>
      <c r="G66" s="24"/>
      <c r="H66" s="24"/>
      <c r="I66" s="31"/>
      <c r="J66" s="31"/>
      <c r="K66" s="35"/>
    </row>
    <row r="67" spans="1:11" x14ac:dyDescent="0.35">
      <c r="C67" s="58" t="s">
        <v>16</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C69" s="58" t="s">
        <v>17</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A71" s="10"/>
      <c r="B71" s="28"/>
      <c r="C71" s="58" t="s">
        <v>18</v>
      </c>
      <c r="D71" s="54"/>
      <c r="E71" s="6"/>
      <c r="F71" s="19"/>
      <c r="G71" s="24"/>
      <c r="H71" s="24"/>
      <c r="I71" s="31"/>
      <c r="J71" s="31"/>
      <c r="K71" s="35"/>
    </row>
    <row r="72" spans="1:11" x14ac:dyDescent="0.35">
      <c r="A72" s="28"/>
      <c r="B72" s="28"/>
      <c r="C72" s="58" t="s">
        <v>19</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A74" s="28"/>
      <c r="B74" s="28"/>
      <c r="C74" s="58" t="s">
        <v>20</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21</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22</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A80" s="28"/>
      <c r="B80" s="28"/>
      <c r="C80" s="58" t="s">
        <v>23</v>
      </c>
      <c r="D80" s="54"/>
      <c r="E80" s="6"/>
      <c r="F80" s="19"/>
      <c r="G80" s="24" t="s">
        <v>2</v>
      </c>
      <c r="H80" s="24" t="s">
        <v>2</v>
      </c>
      <c r="I80" s="31"/>
      <c r="J80" s="31"/>
      <c r="K80" s="35"/>
    </row>
    <row r="81" spans="1:54" x14ac:dyDescent="0.35">
      <c r="A81" s="28"/>
      <c r="B81" s="28"/>
      <c r="C81" s="58"/>
      <c r="D81" s="54"/>
      <c r="E81" s="6"/>
      <c r="F81" s="19"/>
      <c r="G81" s="24"/>
      <c r="H81" s="24"/>
      <c r="I81" s="31"/>
      <c r="J81" s="31"/>
      <c r="K81" s="35"/>
    </row>
    <row r="82" spans="1:54" x14ac:dyDescent="0.35">
      <c r="C82" s="59" t="s">
        <v>24</v>
      </c>
      <c r="D82" s="54"/>
      <c r="E82" s="6"/>
      <c r="F82" s="19"/>
      <c r="G82" s="24"/>
      <c r="H82" s="24"/>
      <c r="I82" s="31"/>
      <c r="J82" s="31"/>
      <c r="K82" s="35"/>
    </row>
    <row r="83" spans="1:54" x14ac:dyDescent="0.35">
      <c r="B83" s="8" t="s">
        <v>190</v>
      </c>
      <c r="C83" s="57" t="s">
        <v>191</v>
      </c>
      <c r="D83" s="54"/>
      <c r="E83" s="6"/>
      <c r="F83" s="19"/>
      <c r="G83" s="24">
        <v>15898.73</v>
      </c>
      <c r="H83" s="24">
        <v>2.72</v>
      </c>
      <c r="I83" s="31"/>
      <c r="J83" s="31"/>
      <c r="K83" s="35"/>
    </row>
    <row r="84" spans="1:54" x14ac:dyDescent="0.35">
      <c r="C84" s="58" t="s">
        <v>175</v>
      </c>
      <c r="D84" s="54"/>
      <c r="E84" s="6"/>
      <c r="F84" s="19"/>
      <c r="G84" s="25">
        <v>15898.73</v>
      </c>
      <c r="H84" s="25">
        <v>2.72</v>
      </c>
      <c r="I84" s="31"/>
      <c r="J84" s="31"/>
      <c r="K84" s="35"/>
    </row>
    <row r="85" spans="1:54" x14ac:dyDescent="0.35">
      <c r="C85" s="57"/>
      <c r="D85" s="54"/>
      <c r="E85" s="6"/>
      <c r="F85" s="19"/>
      <c r="G85" s="24"/>
      <c r="H85" s="24"/>
      <c r="I85" s="31"/>
      <c r="J85" s="31"/>
      <c r="K85" s="35"/>
    </row>
    <row r="86" spans="1:54" x14ac:dyDescent="0.35">
      <c r="A86" s="10"/>
      <c r="B86" s="28"/>
      <c r="C86" s="58" t="s">
        <v>25</v>
      </c>
      <c r="D86" s="54"/>
      <c r="E86" s="6"/>
      <c r="F86" s="19"/>
      <c r="G86" s="24"/>
      <c r="H86" s="24"/>
      <c r="I86" s="31"/>
      <c r="J86" s="31"/>
      <c r="K86" s="35"/>
    </row>
    <row r="87" spans="1:54" s="2" customFormat="1" ht="13.5" x14ac:dyDescent="0.35">
      <c r="A87" s="28"/>
      <c r="B87" s="28"/>
      <c r="C87" s="57" t="s">
        <v>4926</v>
      </c>
      <c r="D87" s="54"/>
      <c r="E87" s="6"/>
      <c r="F87" s="19"/>
      <c r="G87" s="24">
        <v>4000</v>
      </c>
      <c r="H87" s="24">
        <v>0.69</v>
      </c>
      <c r="I87" s="31"/>
      <c r="J87" s="31"/>
      <c r="K87" s="35"/>
      <c r="L87" s="3"/>
      <c r="AI87" s="3"/>
      <c r="AV87" s="3"/>
      <c r="AX87" s="3"/>
      <c r="BB87" s="3"/>
    </row>
    <row r="88" spans="1:54" x14ac:dyDescent="0.35">
      <c r="B88" s="8"/>
      <c r="C88" s="57" t="s">
        <v>192</v>
      </c>
      <c r="D88" s="54"/>
      <c r="E88" s="6"/>
      <c r="F88" s="19"/>
      <c r="G88" s="24">
        <v>-812.96</v>
      </c>
      <c r="H88" s="24">
        <v>-0.1399999999999999</v>
      </c>
      <c r="I88" s="31"/>
      <c r="J88" s="31"/>
      <c r="K88" s="35"/>
    </row>
    <row r="89" spans="1:54" x14ac:dyDescent="0.35">
      <c r="C89" s="58" t="s">
        <v>175</v>
      </c>
      <c r="D89" s="54"/>
      <c r="E89" s="6"/>
      <c r="F89" s="19"/>
      <c r="G89" s="25">
        <v>3187.04</v>
      </c>
      <c r="H89" s="25">
        <v>0.55000000000000004</v>
      </c>
      <c r="I89" s="31"/>
      <c r="J89" s="31"/>
      <c r="K89" s="35"/>
    </row>
    <row r="90" spans="1:54" x14ac:dyDescent="0.35">
      <c r="C90" s="57"/>
      <c r="D90" s="54"/>
      <c r="E90" s="6"/>
      <c r="F90" s="19"/>
      <c r="G90" s="24"/>
      <c r="H90" s="24"/>
      <c r="I90" s="31"/>
      <c r="J90" s="31"/>
      <c r="K90" s="35"/>
    </row>
    <row r="91" spans="1:54" x14ac:dyDescent="0.35">
      <c r="C91" s="60" t="s">
        <v>193</v>
      </c>
      <c r="D91" s="55"/>
      <c r="E91" s="5"/>
      <c r="F91" s="20"/>
      <c r="G91" s="26">
        <v>583457.15</v>
      </c>
      <c r="H91" s="26">
        <v>100</v>
      </c>
      <c r="I91" s="32"/>
      <c r="J91" s="32"/>
      <c r="K91" s="36"/>
    </row>
    <row r="94" spans="1:54" x14ac:dyDescent="0.35">
      <c r="C94" s="1" t="s">
        <v>194</v>
      </c>
    </row>
    <row r="95" spans="1:54" x14ac:dyDescent="0.35">
      <c r="C95" s="37" t="s">
        <v>195</v>
      </c>
      <c r="D95" s="37"/>
      <c r="E95" s="37"/>
      <c r="F95" s="37"/>
      <c r="G95" s="37"/>
      <c r="H95" s="37"/>
      <c r="I95" s="37"/>
      <c r="J95" s="37"/>
      <c r="K95" s="37"/>
    </row>
    <row r="96" spans="1:54" x14ac:dyDescent="0.35">
      <c r="C96" s="2" t="s">
        <v>196</v>
      </c>
    </row>
    <row r="97" spans="3:11" x14ac:dyDescent="0.35">
      <c r="C97" s="2" t="s">
        <v>197</v>
      </c>
    </row>
    <row r="98" spans="3:11" ht="30" customHeight="1" x14ac:dyDescent="0.35">
      <c r="C98" s="89" t="s">
        <v>198</v>
      </c>
      <c r="D98" s="90"/>
      <c r="E98" s="90"/>
      <c r="F98" s="90"/>
      <c r="G98" s="90"/>
      <c r="H98" s="90"/>
      <c r="I98" s="90"/>
      <c r="J98" s="90"/>
      <c r="K98" s="90"/>
    </row>
    <row r="99" spans="3:11" x14ac:dyDescent="0.35">
      <c r="C99" s="2" t="s">
        <v>199</v>
      </c>
    </row>
    <row r="101" spans="3:11" x14ac:dyDescent="0.35">
      <c r="C101" s="86" t="s">
        <v>5013</v>
      </c>
      <c r="E101" s="86" t="s">
        <v>5014</v>
      </c>
      <c r="F101" s="87"/>
    </row>
    <row r="102" spans="3:11" x14ac:dyDescent="0.35">
      <c r="E102" s="2" t="s">
        <v>5018</v>
      </c>
    </row>
  </sheetData>
  <mergeCells count="1">
    <mergeCell ref="C98:K98"/>
  </mergeCells>
  <hyperlinks>
    <hyperlink ref="J2" location="'Index'!A1" display="'Index'!A1" xr:uid="{C2A9A4FA-6E6D-4F0A-8B0C-41E70CBB2F85}"/>
  </hyperlinks>
  <pageMargins left="0.7" right="0.7" top="0.75" bottom="0.75" header="0.3" footer="0.3"/>
  <pageSetup orientation="portrait" horizontalDpi="4294967293"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26B1-D639-4120-AB3B-1E19CAFF003E}">
  <sheetPr codeName="Sheet148"/>
  <dimension ref="A1:IV97"/>
  <sheetViews>
    <sheetView showGridLines="0" zoomScale="90" zoomScaleNormal="90" workbookViewId="0">
      <pane ySplit="6" topLeftCell="A7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2807</v>
      </c>
      <c r="J2" s="38" t="s">
        <v>4693</v>
      </c>
    </row>
    <row r="3" spans="1:54" ht="16" x14ac:dyDescent="0.4">
      <c r="C3" s="1" t="s">
        <v>28</v>
      </c>
      <c r="D3" s="21" t="s">
        <v>2808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76</v>
      </c>
      <c r="C10" s="57" t="s">
        <v>77</v>
      </c>
      <c r="D10" s="54" t="s">
        <v>78</v>
      </c>
      <c r="E10" s="6" t="s">
        <v>43</v>
      </c>
      <c r="F10" s="19">
        <v>370000</v>
      </c>
      <c r="G10" s="24">
        <v>2548.56</v>
      </c>
      <c r="H10" s="24">
        <v>8.06</v>
      </c>
      <c r="I10" s="31"/>
      <c r="J10" s="31"/>
      <c r="K10" s="35"/>
    </row>
    <row r="11" spans="1:54" x14ac:dyDescent="0.35">
      <c r="B11" s="8" t="s">
        <v>2605</v>
      </c>
      <c r="C11" s="57" t="s">
        <v>2606</v>
      </c>
      <c r="D11" s="54" t="s">
        <v>2607</v>
      </c>
      <c r="E11" s="6" t="s">
        <v>82</v>
      </c>
      <c r="F11" s="19">
        <v>300000</v>
      </c>
      <c r="G11" s="24">
        <v>2516.4</v>
      </c>
      <c r="H11" s="24">
        <v>7.96</v>
      </c>
      <c r="I11" s="31"/>
      <c r="J11" s="31"/>
      <c r="K11" s="35"/>
    </row>
    <row r="12" spans="1:54" x14ac:dyDescent="0.35">
      <c r="B12" s="8" t="s">
        <v>64</v>
      </c>
      <c r="C12" s="57" t="s">
        <v>65</v>
      </c>
      <c r="D12" s="54" t="s">
        <v>66</v>
      </c>
      <c r="E12" s="6" t="s">
        <v>67</v>
      </c>
      <c r="F12" s="19">
        <v>20700</v>
      </c>
      <c r="G12" s="24">
        <v>2472.79</v>
      </c>
      <c r="H12" s="24">
        <v>7.82</v>
      </c>
      <c r="I12" s="31"/>
      <c r="J12" s="31"/>
      <c r="K12" s="35"/>
    </row>
    <row r="13" spans="1:54" x14ac:dyDescent="0.35">
      <c r="B13" s="8" t="s">
        <v>2048</v>
      </c>
      <c r="C13" s="57" t="s">
        <v>2049</v>
      </c>
      <c r="D13" s="54" t="s">
        <v>2050</v>
      </c>
      <c r="E13" s="6" t="s">
        <v>433</v>
      </c>
      <c r="F13" s="19">
        <v>2710000</v>
      </c>
      <c r="G13" s="24">
        <v>2354.7199999999998</v>
      </c>
      <c r="H13" s="24">
        <v>7.45</v>
      </c>
      <c r="I13" s="31"/>
      <c r="J13" s="31"/>
      <c r="K13" s="35"/>
    </row>
    <row r="14" spans="1:54" x14ac:dyDescent="0.35">
      <c r="B14" s="8" t="s">
        <v>40</v>
      </c>
      <c r="C14" s="57" t="s">
        <v>41</v>
      </c>
      <c r="D14" s="54" t="s">
        <v>42</v>
      </c>
      <c r="E14" s="6" t="s">
        <v>43</v>
      </c>
      <c r="F14" s="19">
        <v>130000</v>
      </c>
      <c r="G14" s="24">
        <v>2252.12</v>
      </c>
      <c r="H14" s="24">
        <v>7.12</v>
      </c>
      <c r="I14" s="31"/>
      <c r="J14" s="31"/>
      <c r="K14" s="35"/>
    </row>
    <row r="15" spans="1:54" x14ac:dyDescent="0.35">
      <c r="B15" s="8" t="s">
        <v>44</v>
      </c>
      <c r="C15" s="57" t="s">
        <v>45</v>
      </c>
      <c r="D15" s="54" t="s">
        <v>46</v>
      </c>
      <c r="E15" s="6" t="s">
        <v>43</v>
      </c>
      <c r="F15" s="19">
        <v>180000</v>
      </c>
      <c r="G15" s="24">
        <v>2167.38</v>
      </c>
      <c r="H15" s="24">
        <v>6.86</v>
      </c>
      <c r="I15" s="31"/>
      <c r="J15" s="31"/>
      <c r="K15" s="35"/>
    </row>
    <row r="16" spans="1:54" x14ac:dyDescent="0.35">
      <c r="B16" s="8" t="s">
        <v>1089</v>
      </c>
      <c r="C16" s="57" t="s">
        <v>1090</v>
      </c>
      <c r="D16" s="54" t="s">
        <v>1091</v>
      </c>
      <c r="E16" s="6" t="s">
        <v>111</v>
      </c>
      <c r="F16" s="19">
        <v>713687</v>
      </c>
      <c r="G16" s="24">
        <v>2146.06</v>
      </c>
      <c r="H16" s="24">
        <v>6.79</v>
      </c>
      <c r="I16" s="31"/>
      <c r="J16" s="31"/>
      <c r="K16" s="35"/>
    </row>
    <row r="17" spans="2:11" x14ac:dyDescent="0.35">
      <c r="B17" s="8" t="s">
        <v>2631</v>
      </c>
      <c r="C17" s="57" t="s">
        <v>2632</v>
      </c>
      <c r="D17" s="54" t="s">
        <v>2633</v>
      </c>
      <c r="E17" s="6" t="s">
        <v>306</v>
      </c>
      <c r="F17" s="19">
        <v>200000</v>
      </c>
      <c r="G17" s="24">
        <v>1906.3</v>
      </c>
      <c r="H17" s="24">
        <v>6.03</v>
      </c>
      <c r="I17" s="31"/>
      <c r="J17" s="31"/>
      <c r="K17" s="35"/>
    </row>
    <row r="18" spans="2:11" x14ac:dyDescent="0.35">
      <c r="B18" s="8" t="s">
        <v>275</v>
      </c>
      <c r="C18" s="57" t="s">
        <v>276</v>
      </c>
      <c r="D18" s="54" t="s">
        <v>277</v>
      </c>
      <c r="E18" s="6" t="s">
        <v>96</v>
      </c>
      <c r="F18" s="19">
        <v>70000</v>
      </c>
      <c r="G18" s="24">
        <v>1518.06</v>
      </c>
      <c r="H18" s="24">
        <v>4.8</v>
      </c>
      <c r="I18" s="31"/>
      <c r="J18" s="31"/>
      <c r="K18" s="35"/>
    </row>
    <row r="19" spans="2:11" x14ac:dyDescent="0.35">
      <c r="B19" s="8" t="s">
        <v>1749</v>
      </c>
      <c r="C19" s="57" t="s">
        <v>1750</v>
      </c>
      <c r="D19" s="54" t="s">
        <v>1751</v>
      </c>
      <c r="E19" s="6" t="s">
        <v>487</v>
      </c>
      <c r="F19" s="19">
        <v>250000</v>
      </c>
      <c r="G19" s="24">
        <v>1110.6300000000001</v>
      </c>
      <c r="H19" s="24">
        <v>3.51</v>
      </c>
      <c r="I19" s="31"/>
      <c r="J19" s="31"/>
      <c r="K19" s="35"/>
    </row>
    <row r="20" spans="2:11" x14ac:dyDescent="0.35">
      <c r="B20" s="8" t="s">
        <v>2809</v>
      </c>
      <c r="C20" s="57" t="s">
        <v>2810</v>
      </c>
      <c r="D20" s="54" t="s">
        <v>2811</v>
      </c>
      <c r="E20" s="6" t="s">
        <v>494</v>
      </c>
      <c r="F20" s="19">
        <v>167340</v>
      </c>
      <c r="G20" s="24">
        <v>989.06</v>
      </c>
      <c r="H20" s="24">
        <v>3.13</v>
      </c>
      <c r="I20" s="31"/>
      <c r="J20" s="31"/>
      <c r="K20" s="35"/>
    </row>
    <row r="21" spans="2:11" x14ac:dyDescent="0.35">
      <c r="B21" s="8" t="s">
        <v>222</v>
      </c>
      <c r="C21" s="57" t="s">
        <v>223</v>
      </c>
      <c r="D21" s="54" t="s">
        <v>224</v>
      </c>
      <c r="E21" s="6" t="s">
        <v>82</v>
      </c>
      <c r="F21" s="19">
        <v>46307</v>
      </c>
      <c r="G21" s="24">
        <v>987.64</v>
      </c>
      <c r="H21" s="24">
        <v>3.12</v>
      </c>
      <c r="I21" s="31"/>
      <c r="J21" s="31"/>
      <c r="K21" s="35"/>
    </row>
    <row r="22" spans="2:11" x14ac:dyDescent="0.35">
      <c r="B22" s="8" t="s">
        <v>219</v>
      </c>
      <c r="C22" s="57" t="s">
        <v>220</v>
      </c>
      <c r="D22" s="54" t="s">
        <v>221</v>
      </c>
      <c r="E22" s="6" t="s">
        <v>150</v>
      </c>
      <c r="F22" s="19">
        <v>200000</v>
      </c>
      <c r="G22" s="24">
        <v>977.1</v>
      </c>
      <c r="H22" s="24">
        <v>3.09</v>
      </c>
      <c r="I22" s="31"/>
      <c r="J22" s="31"/>
      <c r="K22" s="35"/>
    </row>
    <row r="23" spans="2:11" x14ac:dyDescent="0.35">
      <c r="B23" s="8" t="s">
        <v>90</v>
      </c>
      <c r="C23" s="57" t="s">
        <v>91</v>
      </c>
      <c r="D23" s="54" t="s">
        <v>92</v>
      </c>
      <c r="E23" s="6" t="s">
        <v>67</v>
      </c>
      <c r="F23" s="19">
        <v>20000</v>
      </c>
      <c r="G23" s="24">
        <v>954.72</v>
      </c>
      <c r="H23" s="24">
        <v>3.02</v>
      </c>
      <c r="I23" s="31"/>
      <c r="J23" s="31"/>
      <c r="K23" s="35"/>
    </row>
    <row r="24" spans="2:11" x14ac:dyDescent="0.35">
      <c r="B24" s="8" t="s">
        <v>555</v>
      </c>
      <c r="C24" s="57" t="s">
        <v>556</v>
      </c>
      <c r="D24" s="54" t="s">
        <v>557</v>
      </c>
      <c r="E24" s="6" t="s">
        <v>123</v>
      </c>
      <c r="F24" s="19">
        <v>100000</v>
      </c>
      <c r="G24" s="24">
        <v>843.15</v>
      </c>
      <c r="H24" s="24">
        <v>2.67</v>
      </c>
      <c r="I24" s="31"/>
      <c r="J24" s="31"/>
      <c r="K24" s="35"/>
    </row>
    <row r="25" spans="2:11" x14ac:dyDescent="0.35">
      <c r="B25" s="8" t="s">
        <v>491</v>
      </c>
      <c r="C25" s="57" t="s">
        <v>492</v>
      </c>
      <c r="D25" s="54" t="s">
        <v>493</v>
      </c>
      <c r="E25" s="6" t="s">
        <v>494</v>
      </c>
      <c r="F25" s="19">
        <v>85118</v>
      </c>
      <c r="G25" s="24">
        <v>775.3</v>
      </c>
      <c r="H25" s="24">
        <v>2.4500000000000002</v>
      </c>
      <c r="I25" s="31"/>
      <c r="J25" s="31"/>
      <c r="K25" s="35"/>
    </row>
    <row r="26" spans="2:11" x14ac:dyDescent="0.35">
      <c r="B26" s="8" t="s">
        <v>128</v>
      </c>
      <c r="C26" s="57" t="s">
        <v>129</v>
      </c>
      <c r="D26" s="54" t="s">
        <v>130</v>
      </c>
      <c r="E26" s="6" t="s">
        <v>131</v>
      </c>
      <c r="F26" s="19">
        <v>150000</v>
      </c>
      <c r="G26" s="24">
        <v>740.85</v>
      </c>
      <c r="H26" s="24">
        <v>2.34</v>
      </c>
      <c r="I26" s="31"/>
      <c r="J26" s="31"/>
      <c r="K26" s="35"/>
    </row>
    <row r="27" spans="2:11" x14ac:dyDescent="0.35">
      <c r="B27" s="8" t="s">
        <v>2649</v>
      </c>
      <c r="C27" s="57" t="s">
        <v>2650</v>
      </c>
      <c r="D27" s="54" t="s">
        <v>2651</v>
      </c>
      <c r="E27" s="6" t="s">
        <v>57</v>
      </c>
      <c r="F27" s="19">
        <v>272583</v>
      </c>
      <c r="G27" s="24">
        <v>600.77</v>
      </c>
      <c r="H27" s="24">
        <v>1.9</v>
      </c>
      <c r="I27" s="31"/>
      <c r="J27" s="31"/>
      <c r="K27" s="35"/>
    </row>
    <row r="28" spans="2:11" x14ac:dyDescent="0.35">
      <c r="B28" s="8" t="s">
        <v>47</v>
      </c>
      <c r="C28" s="57" t="s">
        <v>48</v>
      </c>
      <c r="D28" s="54" t="s">
        <v>49</v>
      </c>
      <c r="E28" s="6" t="s">
        <v>50</v>
      </c>
      <c r="F28" s="19">
        <v>30000</v>
      </c>
      <c r="G28" s="24">
        <v>506.31</v>
      </c>
      <c r="H28" s="24">
        <v>1.6</v>
      </c>
      <c r="I28" s="31"/>
      <c r="J28" s="31"/>
      <c r="K28" s="35"/>
    </row>
    <row r="29" spans="2:11" x14ac:dyDescent="0.35">
      <c r="B29" s="8" t="s">
        <v>452</v>
      </c>
      <c r="C29" s="57" t="s">
        <v>453</v>
      </c>
      <c r="D29" s="54" t="s">
        <v>454</v>
      </c>
      <c r="E29" s="6" t="s">
        <v>71</v>
      </c>
      <c r="F29" s="19">
        <v>390121</v>
      </c>
      <c r="G29" s="24">
        <v>444.82</v>
      </c>
      <c r="H29" s="24">
        <v>1.41</v>
      </c>
      <c r="I29" s="31"/>
      <c r="J29" s="31"/>
      <c r="K29" s="35"/>
    </row>
    <row r="30" spans="2:11" x14ac:dyDescent="0.35">
      <c r="B30" s="8" t="s">
        <v>973</v>
      </c>
      <c r="C30" s="57" t="s">
        <v>974</v>
      </c>
      <c r="D30" s="54" t="s">
        <v>975</v>
      </c>
      <c r="E30" s="6" t="s">
        <v>215</v>
      </c>
      <c r="F30" s="19">
        <v>200000</v>
      </c>
      <c r="G30" s="24">
        <v>311.86</v>
      </c>
      <c r="H30" s="24">
        <v>0.99</v>
      </c>
      <c r="I30" s="31"/>
      <c r="J30" s="31"/>
      <c r="K30" s="35"/>
    </row>
    <row r="31" spans="2:11" x14ac:dyDescent="0.35">
      <c r="B31" s="8" t="s">
        <v>434</v>
      </c>
      <c r="C31" s="57" t="s">
        <v>435</v>
      </c>
      <c r="D31" s="54" t="s">
        <v>436</v>
      </c>
      <c r="E31" s="6" t="s">
        <v>135</v>
      </c>
      <c r="F31" s="19">
        <v>15861</v>
      </c>
      <c r="G31" s="24">
        <v>228.06</v>
      </c>
      <c r="H31" s="24">
        <v>0.72</v>
      </c>
      <c r="I31" s="31"/>
      <c r="J31" s="31"/>
      <c r="K31" s="35"/>
    </row>
    <row r="32" spans="2:11" x14ac:dyDescent="0.35">
      <c r="B32" s="8" t="s">
        <v>852</v>
      </c>
      <c r="C32" s="57" t="s">
        <v>853</v>
      </c>
      <c r="D32" s="54" t="s">
        <v>854</v>
      </c>
      <c r="E32" s="6" t="s">
        <v>123</v>
      </c>
      <c r="F32" s="19">
        <v>3600</v>
      </c>
      <c r="G32" s="24">
        <v>70.739999999999995</v>
      </c>
      <c r="H32" s="24">
        <v>0.22</v>
      </c>
      <c r="I32" s="31"/>
      <c r="J32" s="31"/>
      <c r="K32" s="35"/>
    </row>
    <row r="33" spans="2:11" x14ac:dyDescent="0.35">
      <c r="B33" s="8" t="s">
        <v>524</v>
      </c>
      <c r="C33" s="57" t="s">
        <v>525</v>
      </c>
      <c r="D33" s="54" t="s">
        <v>526</v>
      </c>
      <c r="E33" s="6" t="s">
        <v>82</v>
      </c>
      <c r="F33" s="19">
        <v>500</v>
      </c>
      <c r="G33" s="24">
        <v>42.65</v>
      </c>
      <c r="H33" s="24">
        <v>0.13</v>
      </c>
      <c r="I33" s="31"/>
      <c r="J33" s="31"/>
      <c r="K33" s="35"/>
    </row>
    <row r="34" spans="2:11" x14ac:dyDescent="0.35">
      <c r="B34" s="8" t="s">
        <v>172</v>
      </c>
      <c r="C34" s="57" t="s">
        <v>173</v>
      </c>
      <c r="D34" s="54" t="s">
        <v>174</v>
      </c>
      <c r="E34" s="6" t="s">
        <v>150</v>
      </c>
      <c r="F34" s="19">
        <v>1291</v>
      </c>
      <c r="G34" s="24">
        <v>11.98</v>
      </c>
      <c r="H34" s="24">
        <v>0.04</v>
      </c>
      <c r="I34" s="31"/>
      <c r="J34" s="31"/>
      <c r="K34" s="35"/>
    </row>
    <row r="35" spans="2:11" x14ac:dyDescent="0.35">
      <c r="B35" s="8" t="s">
        <v>897</v>
      </c>
      <c r="C35" s="57" t="s">
        <v>898</v>
      </c>
      <c r="D35" s="54" t="s">
        <v>899</v>
      </c>
      <c r="E35" s="6" t="s">
        <v>900</v>
      </c>
      <c r="F35" s="19">
        <v>192</v>
      </c>
      <c r="G35" s="24">
        <v>3.91</v>
      </c>
      <c r="H35" s="24">
        <v>0.01</v>
      </c>
      <c r="I35" s="31"/>
      <c r="J35" s="31"/>
      <c r="K35" s="35"/>
    </row>
    <row r="36" spans="2:11" x14ac:dyDescent="0.35">
      <c r="C36" s="58" t="s">
        <v>175</v>
      </c>
      <c r="D36" s="54"/>
      <c r="E36" s="6"/>
      <c r="F36" s="19"/>
      <c r="G36" s="25">
        <v>29481.94</v>
      </c>
      <c r="H36" s="25">
        <v>93.24</v>
      </c>
      <c r="I36" s="31"/>
      <c r="J36" s="31"/>
      <c r="K36" s="35"/>
    </row>
    <row r="37" spans="2:11" x14ac:dyDescent="0.35">
      <c r="C37" s="57"/>
      <c r="D37" s="54"/>
      <c r="E37" s="6"/>
      <c r="F37" s="19"/>
      <c r="G37" s="24"/>
      <c r="H37" s="24"/>
      <c r="I37" s="31"/>
      <c r="J37" s="31"/>
      <c r="K37" s="35"/>
    </row>
    <row r="38" spans="2:11" x14ac:dyDescent="0.35">
      <c r="C38" s="58" t="s">
        <v>3</v>
      </c>
      <c r="D38" s="54"/>
      <c r="E38" s="6"/>
      <c r="F38" s="19"/>
      <c r="G38" s="24" t="s">
        <v>2</v>
      </c>
      <c r="H38" s="24" t="s">
        <v>2</v>
      </c>
      <c r="I38" s="31"/>
      <c r="J38" s="31"/>
      <c r="K38" s="35"/>
    </row>
    <row r="39" spans="2:11" x14ac:dyDescent="0.35">
      <c r="C39" s="57"/>
      <c r="D39" s="54"/>
      <c r="E39" s="6"/>
      <c r="F39" s="19"/>
      <c r="G39" s="24"/>
      <c r="H39" s="24"/>
      <c r="I39" s="31"/>
      <c r="J39" s="31"/>
      <c r="K39" s="35"/>
    </row>
    <row r="40" spans="2:11" x14ac:dyDescent="0.35">
      <c r="C40" s="58" t="s">
        <v>4</v>
      </c>
      <c r="D40" s="54"/>
      <c r="E40" s="6"/>
      <c r="F40" s="19"/>
      <c r="G40" s="24" t="s">
        <v>2</v>
      </c>
      <c r="H40" s="24" t="s">
        <v>2</v>
      </c>
      <c r="I40" s="31"/>
      <c r="J40" s="31"/>
      <c r="K40" s="35"/>
    </row>
    <row r="41" spans="2:11" x14ac:dyDescent="0.35">
      <c r="C41" s="57"/>
      <c r="D41" s="54"/>
      <c r="E41" s="6"/>
      <c r="F41" s="19"/>
      <c r="G41" s="24"/>
      <c r="H41" s="24"/>
      <c r="I41" s="31"/>
      <c r="J41" s="31"/>
      <c r="K41" s="35"/>
    </row>
    <row r="42" spans="2:11" x14ac:dyDescent="0.35">
      <c r="C42" s="58" t="s">
        <v>5</v>
      </c>
      <c r="D42" s="54"/>
      <c r="E42" s="6"/>
      <c r="F42" s="19"/>
      <c r="G42" s="24"/>
      <c r="H42" s="24"/>
      <c r="I42" s="31"/>
      <c r="J42" s="31"/>
      <c r="K42" s="35"/>
    </row>
    <row r="43" spans="2:11" x14ac:dyDescent="0.35">
      <c r="C43" s="57"/>
      <c r="D43" s="54"/>
      <c r="E43" s="6"/>
      <c r="F43" s="19"/>
      <c r="G43" s="24"/>
      <c r="H43" s="24"/>
      <c r="I43" s="31"/>
      <c r="J43" s="31"/>
      <c r="K43" s="35"/>
    </row>
    <row r="44" spans="2:11" x14ac:dyDescent="0.35">
      <c r="C44" s="58" t="s">
        <v>6</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7</v>
      </c>
      <c r="D46" s="54"/>
      <c r="E46" s="6"/>
      <c r="F46" s="19"/>
      <c r="G46" s="24" t="s">
        <v>2</v>
      </c>
      <c r="H46" s="24" t="s">
        <v>2</v>
      </c>
      <c r="I46" s="31"/>
      <c r="J46" s="31"/>
      <c r="K46" s="35"/>
    </row>
    <row r="47" spans="2:11" x14ac:dyDescent="0.35">
      <c r="C47" s="57"/>
      <c r="D47" s="54"/>
      <c r="E47" s="6"/>
      <c r="F47" s="19"/>
      <c r="G47" s="24"/>
      <c r="H47" s="24"/>
      <c r="I47" s="31"/>
      <c r="J47" s="31"/>
      <c r="K47" s="35"/>
    </row>
    <row r="48" spans="2:11" x14ac:dyDescent="0.35">
      <c r="C48" s="58" t="s">
        <v>8</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9</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10</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11</v>
      </c>
      <c r="D54" s="54"/>
      <c r="E54" s="6"/>
      <c r="F54" s="19"/>
      <c r="G54" s="24"/>
      <c r="H54" s="24"/>
      <c r="I54" s="31"/>
      <c r="J54" s="31"/>
      <c r="K54" s="35"/>
    </row>
    <row r="55" spans="3:11" x14ac:dyDescent="0.35">
      <c r="C55" s="57"/>
      <c r="D55" s="54"/>
      <c r="E55" s="6"/>
      <c r="F55" s="19"/>
      <c r="G55" s="24"/>
      <c r="H55" s="24"/>
      <c r="I55" s="31"/>
      <c r="J55" s="31"/>
      <c r="K55" s="35"/>
    </row>
    <row r="56" spans="3:11" x14ac:dyDescent="0.35">
      <c r="C56" s="58" t="s">
        <v>13</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14</v>
      </c>
      <c r="D58" s="54"/>
      <c r="E58" s="6"/>
      <c r="F58" s="19"/>
      <c r="G58" s="24" t="s">
        <v>2</v>
      </c>
      <c r="H58" s="24" t="s">
        <v>2</v>
      </c>
      <c r="I58" s="31"/>
      <c r="J58" s="31"/>
      <c r="K58" s="35"/>
    </row>
    <row r="59" spans="3:11" x14ac:dyDescent="0.35">
      <c r="C59" s="57"/>
      <c r="D59" s="54"/>
      <c r="E59" s="6"/>
      <c r="F59" s="19"/>
      <c r="G59" s="24"/>
      <c r="H59" s="24"/>
      <c r="I59" s="31"/>
      <c r="J59" s="31"/>
      <c r="K59" s="35"/>
    </row>
    <row r="60" spans="3:11" x14ac:dyDescent="0.35">
      <c r="C60" s="58" t="s">
        <v>15</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16</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17</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A66" s="10"/>
      <c r="B66" s="28"/>
      <c r="C66" s="58" t="s">
        <v>18</v>
      </c>
      <c r="D66" s="54"/>
      <c r="E66" s="6"/>
      <c r="F66" s="19"/>
      <c r="G66" s="24"/>
      <c r="H66" s="24"/>
      <c r="I66" s="31"/>
      <c r="J66" s="31"/>
      <c r="K66" s="35"/>
    </row>
    <row r="67" spans="1:11" x14ac:dyDescent="0.35">
      <c r="A67" s="28"/>
      <c r="B67" s="28"/>
      <c r="C67" s="58" t="s">
        <v>19</v>
      </c>
      <c r="D67" s="54"/>
      <c r="E67" s="6"/>
      <c r="F67" s="19"/>
      <c r="G67" s="24" t="s">
        <v>2</v>
      </c>
      <c r="H67" s="24" t="s">
        <v>2</v>
      </c>
      <c r="I67" s="31"/>
      <c r="J67" s="31"/>
      <c r="K67" s="35"/>
    </row>
    <row r="68" spans="1:11" x14ac:dyDescent="0.35">
      <c r="A68" s="28"/>
      <c r="B68" s="28"/>
      <c r="C68" s="58"/>
      <c r="D68" s="54"/>
      <c r="E68" s="6"/>
      <c r="F68" s="19"/>
      <c r="G68" s="24"/>
      <c r="H68" s="24"/>
      <c r="I68" s="31"/>
      <c r="J68" s="31"/>
      <c r="K68" s="35"/>
    </row>
    <row r="69" spans="1:11" x14ac:dyDescent="0.35">
      <c r="A69" s="28"/>
      <c r="B69" s="28"/>
      <c r="C69" s="58" t="s">
        <v>20</v>
      </c>
      <c r="D69" s="54"/>
      <c r="E69" s="6"/>
      <c r="F69" s="19"/>
      <c r="G69" s="24" t="s">
        <v>2</v>
      </c>
      <c r="H69" s="24" t="s">
        <v>2</v>
      </c>
      <c r="I69" s="31"/>
      <c r="J69" s="31"/>
      <c r="K69" s="35"/>
    </row>
    <row r="70" spans="1:11" x14ac:dyDescent="0.35">
      <c r="A70" s="28"/>
      <c r="B70" s="28"/>
      <c r="C70" s="58"/>
      <c r="D70" s="54"/>
      <c r="E70" s="6"/>
      <c r="F70" s="19"/>
      <c r="G70" s="24"/>
      <c r="H70" s="24"/>
      <c r="I70" s="31"/>
      <c r="J70" s="31"/>
      <c r="K70" s="35"/>
    </row>
    <row r="71" spans="1:11" x14ac:dyDescent="0.35">
      <c r="A71" s="28"/>
      <c r="B71" s="28"/>
      <c r="C71" s="58" t="s">
        <v>21</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22</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23</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C77" s="59" t="s">
        <v>24</v>
      </c>
      <c r="D77" s="54"/>
      <c r="E77" s="6"/>
      <c r="F77" s="19"/>
      <c r="G77" s="24"/>
      <c r="H77" s="24"/>
      <c r="I77" s="31"/>
      <c r="J77" s="31"/>
      <c r="K77" s="35"/>
    </row>
    <row r="78" spans="1:11" x14ac:dyDescent="0.35">
      <c r="B78" s="8" t="s">
        <v>190</v>
      </c>
      <c r="C78" s="57" t="s">
        <v>191</v>
      </c>
      <c r="D78" s="54"/>
      <c r="E78" s="6"/>
      <c r="F78" s="19"/>
      <c r="G78" s="24">
        <v>2149.4</v>
      </c>
      <c r="H78" s="24">
        <v>6.8</v>
      </c>
      <c r="I78" s="31"/>
      <c r="J78" s="31"/>
      <c r="K78" s="35"/>
    </row>
    <row r="79" spans="1:11" x14ac:dyDescent="0.35">
      <c r="C79" s="58" t="s">
        <v>175</v>
      </c>
      <c r="D79" s="54"/>
      <c r="E79" s="6"/>
      <c r="F79" s="19"/>
      <c r="G79" s="25">
        <v>2149.4</v>
      </c>
      <c r="H79" s="25">
        <v>6.8</v>
      </c>
      <c r="I79" s="31"/>
      <c r="J79" s="31"/>
      <c r="K79" s="35"/>
    </row>
    <row r="80" spans="1:11" x14ac:dyDescent="0.35">
      <c r="C80" s="57"/>
      <c r="D80" s="54"/>
      <c r="E80" s="6"/>
      <c r="F80" s="19"/>
      <c r="G80" s="24"/>
      <c r="H80" s="24"/>
      <c r="I80" s="31"/>
      <c r="J80" s="31"/>
      <c r="K80" s="35"/>
    </row>
    <row r="81" spans="1:54" x14ac:dyDescent="0.35">
      <c r="A81" s="10"/>
      <c r="B81" s="28"/>
      <c r="C81" s="58" t="s">
        <v>25</v>
      </c>
      <c r="D81" s="54"/>
      <c r="E81" s="6"/>
      <c r="F81" s="19"/>
      <c r="G81" s="24"/>
      <c r="H81" s="24"/>
      <c r="I81" s="31"/>
      <c r="J81" s="31"/>
      <c r="K81" s="35"/>
    </row>
    <row r="82" spans="1:54" s="2" customFormat="1" ht="13.5" x14ac:dyDescent="0.35">
      <c r="A82" s="28"/>
      <c r="B82" s="28"/>
      <c r="C82" s="57" t="s">
        <v>4926</v>
      </c>
      <c r="D82" s="54"/>
      <c r="E82" s="6"/>
      <c r="F82" s="19"/>
      <c r="G82" s="24" t="s">
        <v>2</v>
      </c>
      <c r="H82" s="24" t="s">
        <v>2</v>
      </c>
      <c r="I82" s="31"/>
      <c r="J82" s="31"/>
      <c r="K82" s="35"/>
      <c r="L82" s="3"/>
      <c r="AI82" s="3"/>
      <c r="AV82" s="3"/>
      <c r="AX82" s="3"/>
      <c r="BB82" s="3"/>
    </row>
    <row r="83" spans="1:54" x14ac:dyDescent="0.35">
      <c r="B83" s="8"/>
      <c r="C83" s="57" t="s">
        <v>192</v>
      </c>
      <c r="D83" s="54"/>
      <c r="E83" s="6"/>
      <c r="F83" s="19"/>
      <c r="G83" s="24">
        <v>-18.2</v>
      </c>
      <c r="H83" s="24">
        <v>-3.9999999999999994E-2</v>
      </c>
      <c r="I83" s="31"/>
      <c r="J83" s="31"/>
      <c r="K83" s="35"/>
    </row>
    <row r="84" spans="1:54" x14ac:dyDescent="0.35">
      <c r="C84" s="58" t="s">
        <v>175</v>
      </c>
      <c r="D84" s="54"/>
      <c r="E84" s="6"/>
      <c r="F84" s="19"/>
      <c r="G84" s="25">
        <v>-18.2</v>
      </c>
      <c r="H84" s="25">
        <v>-3.9999999999999994E-2</v>
      </c>
      <c r="I84" s="31"/>
      <c r="J84" s="31"/>
      <c r="K84" s="35"/>
    </row>
    <row r="85" spans="1:54" x14ac:dyDescent="0.35">
      <c r="C85" s="57"/>
      <c r="D85" s="54"/>
      <c r="E85" s="6"/>
      <c r="F85" s="19"/>
      <c r="G85" s="24"/>
      <c r="H85" s="24"/>
      <c r="I85" s="31"/>
      <c r="J85" s="31"/>
      <c r="K85" s="35"/>
    </row>
    <row r="86" spans="1:54" x14ac:dyDescent="0.35">
      <c r="C86" s="60" t="s">
        <v>193</v>
      </c>
      <c r="D86" s="55"/>
      <c r="E86" s="5"/>
      <c r="F86" s="20"/>
      <c r="G86" s="26">
        <v>31613.14</v>
      </c>
      <c r="H86" s="26">
        <v>99.999999999999986</v>
      </c>
      <c r="I86" s="32"/>
      <c r="J86" s="32"/>
      <c r="K86" s="36"/>
    </row>
    <row r="89" spans="1:54" x14ac:dyDescent="0.35">
      <c r="C89" s="1" t="s">
        <v>194</v>
      </c>
    </row>
    <row r="90" spans="1:54" x14ac:dyDescent="0.35">
      <c r="C90" s="37" t="s">
        <v>195</v>
      </c>
      <c r="D90" s="37"/>
      <c r="E90" s="37"/>
      <c r="F90" s="37"/>
      <c r="G90" s="37"/>
      <c r="H90" s="37"/>
      <c r="I90" s="37"/>
      <c r="J90" s="37"/>
      <c r="K90" s="37"/>
    </row>
    <row r="91" spans="1:54" x14ac:dyDescent="0.35">
      <c r="C91" s="2" t="s">
        <v>196</v>
      </c>
    </row>
    <row r="92" spans="1:54" x14ac:dyDescent="0.35">
      <c r="C92" s="2" t="s">
        <v>197</v>
      </c>
    </row>
    <row r="93" spans="1:54" ht="30" customHeight="1" x14ac:dyDescent="0.35">
      <c r="C93" s="89" t="s">
        <v>198</v>
      </c>
      <c r="D93" s="90"/>
      <c r="E93" s="90"/>
      <c r="F93" s="90"/>
      <c r="G93" s="90"/>
      <c r="H93" s="90"/>
      <c r="I93" s="90"/>
      <c r="J93" s="90"/>
      <c r="K93" s="90"/>
    </row>
    <row r="94" spans="1:54" x14ac:dyDescent="0.35">
      <c r="C94" s="2" t="s">
        <v>199</v>
      </c>
    </row>
    <row r="96" spans="1:54" x14ac:dyDescent="0.35">
      <c r="C96" s="86" t="s">
        <v>5013</v>
      </c>
      <c r="E96" s="86" t="s">
        <v>5014</v>
      </c>
      <c r="F96" s="87"/>
    </row>
    <row r="97" spans="5:5" x14ac:dyDescent="0.35">
      <c r="E97" s="2" t="s">
        <v>5017</v>
      </c>
    </row>
  </sheetData>
  <mergeCells count="1">
    <mergeCell ref="C93:K93"/>
  </mergeCells>
  <hyperlinks>
    <hyperlink ref="J2" location="'Index'!A1" display="'Index'!A1" xr:uid="{878CDCCC-2040-49B8-A28E-FD873D23FF03}"/>
  </hyperlinks>
  <pageMargins left="0.7" right="0.7" top="0.75" bottom="0.75" header="0.3" footer="0.3"/>
  <pageSetup orientation="portrait" horizontalDpi="4294967293"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CAC0-383C-40D4-936D-E23E4D9BE96F}">
  <sheetPr codeName="Sheet149"/>
  <dimension ref="A1:IV107"/>
  <sheetViews>
    <sheetView showGridLines="0" zoomScale="90" zoomScaleNormal="90" workbookViewId="0">
      <pane ySplit="6" topLeftCell="A8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2812</v>
      </c>
      <c r="J2" s="38" t="s">
        <v>4693</v>
      </c>
    </row>
    <row r="3" spans="1:54" ht="16" x14ac:dyDescent="0.4">
      <c r="C3" s="1" t="s">
        <v>28</v>
      </c>
      <c r="D3" s="21" t="s">
        <v>2813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250</v>
      </c>
      <c r="C10" s="57" t="s">
        <v>251</v>
      </c>
      <c r="D10" s="54" t="s">
        <v>252</v>
      </c>
      <c r="E10" s="6" t="s">
        <v>246</v>
      </c>
      <c r="F10" s="19">
        <v>72142</v>
      </c>
      <c r="G10" s="24">
        <v>1132.77</v>
      </c>
      <c r="H10" s="24">
        <v>4.58</v>
      </c>
      <c r="I10" s="31"/>
      <c r="J10" s="31"/>
      <c r="K10" s="35"/>
    </row>
    <row r="11" spans="1:54" x14ac:dyDescent="0.35">
      <c r="B11" s="8" t="s">
        <v>64</v>
      </c>
      <c r="C11" s="57" t="s">
        <v>65</v>
      </c>
      <c r="D11" s="54" t="s">
        <v>66</v>
      </c>
      <c r="E11" s="6" t="s">
        <v>67</v>
      </c>
      <c r="F11" s="19">
        <v>9100</v>
      </c>
      <c r="G11" s="24">
        <v>1087.07</v>
      </c>
      <c r="H11" s="24">
        <v>4.3899999999999997</v>
      </c>
      <c r="I11" s="31"/>
      <c r="J11" s="31"/>
      <c r="K11" s="35"/>
    </row>
    <row r="12" spans="1:54" x14ac:dyDescent="0.35">
      <c r="B12" s="8" t="s">
        <v>58</v>
      </c>
      <c r="C12" s="57" t="s">
        <v>59</v>
      </c>
      <c r="D12" s="54" t="s">
        <v>60</v>
      </c>
      <c r="E12" s="6" t="s">
        <v>43</v>
      </c>
      <c r="F12" s="19">
        <v>55350</v>
      </c>
      <c r="G12" s="24">
        <v>1053.28</v>
      </c>
      <c r="H12" s="24">
        <v>4.26</v>
      </c>
      <c r="I12" s="31"/>
      <c r="J12" s="31"/>
      <c r="K12" s="35"/>
    </row>
    <row r="13" spans="1:54" x14ac:dyDescent="0.35">
      <c r="B13" s="8" t="s">
        <v>51</v>
      </c>
      <c r="C13" s="57" t="s">
        <v>52</v>
      </c>
      <c r="D13" s="54" t="s">
        <v>53</v>
      </c>
      <c r="E13" s="6" t="s">
        <v>43</v>
      </c>
      <c r="F13" s="19">
        <v>91300</v>
      </c>
      <c r="G13" s="24">
        <v>927.2</v>
      </c>
      <c r="H13" s="24">
        <v>3.75</v>
      </c>
      <c r="I13" s="31"/>
      <c r="J13" s="31"/>
      <c r="K13" s="35"/>
    </row>
    <row r="14" spans="1:54" x14ac:dyDescent="0.35">
      <c r="B14" s="8" t="s">
        <v>2605</v>
      </c>
      <c r="C14" s="57" t="s">
        <v>2606</v>
      </c>
      <c r="D14" s="54" t="s">
        <v>2607</v>
      </c>
      <c r="E14" s="6" t="s">
        <v>82</v>
      </c>
      <c r="F14" s="19">
        <v>107000</v>
      </c>
      <c r="G14" s="24">
        <v>897.52</v>
      </c>
      <c r="H14" s="24">
        <v>3.63</v>
      </c>
      <c r="I14" s="31"/>
      <c r="J14" s="31"/>
      <c r="K14" s="35"/>
    </row>
    <row r="15" spans="1:54" x14ac:dyDescent="0.35">
      <c r="B15" s="8" t="s">
        <v>973</v>
      </c>
      <c r="C15" s="57" t="s">
        <v>974</v>
      </c>
      <c r="D15" s="54" t="s">
        <v>975</v>
      </c>
      <c r="E15" s="6" t="s">
        <v>215</v>
      </c>
      <c r="F15" s="19">
        <v>570000</v>
      </c>
      <c r="G15" s="24">
        <v>888.8</v>
      </c>
      <c r="H15" s="24">
        <v>3.59</v>
      </c>
      <c r="I15" s="31"/>
      <c r="J15" s="31"/>
      <c r="K15" s="35"/>
    </row>
    <row r="16" spans="1:54" x14ac:dyDescent="0.35">
      <c r="B16" s="8" t="s">
        <v>209</v>
      </c>
      <c r="C16" s="57" t="s">
        <v>210</v>
      </c>
      <c r="D16" s="54" t="s">
        <v>211</v>
      </c>
      <c r="E16" s="6" t="s">
        <v>71</v>
      </c>
      <c r="F16" s="19">
        <v>3216</v>
      </c>
      <c r="G16" s="24">
        <v>877.45</v>
      </c>
      <c r="H16" s="24">
        <v>3.55</v>
      </c>
      <c r="I16" s="31"/>
      <c r="J16" s="31"/>
      <c r="K16" s="35"/>
    </row>
    <row r="17" spans="2:11" x14ac:dyDescent="0.35">
      <c r="B17" s="8" t="s">
        <v>54</v>
      </c>
      <c r="C17" s="57" t="s">
        <v>55</v>
      </c>
      <c r="D17" s="54" t="s">
        <v>56</v>
      </c>
      <c r="E17" s="6" t="s">
        <v>57</v>
      </c>
      <c r="F17" s="19">
        <v>27650</v>
      </c>
      <c r="G17" s="24">
        <v>874.8</v>
      </c>
      <c r="H17" s="24">
        <v>3.54</v>
      </c>
      <c r="I17" s="31"/>
      <c r="J17" s="31"/>
      <c r="K17" s="35"/>
    </row>
    <row r="18" spans="2:11" x14ac:dyDescent="0.35">
      <c r="B18" s="8" t="s">
        <v>97</v>
      </c>
      <c r="C18" s="57" t="s">
        <v>98</v>
      </c>
      <c r="D18" s="54" t="s">
        <v>99</v>
      </c>
      <c r="E18" s="6" t="s">
        <v>100</v>
      </c>
      <c r="F18" s="19">
        <v>38000</v>
      </c>
      <c r="G18" s="24">
        <v>832.3</v>
      </c>
      <c r="H18" s="24">
        <v>3.36</v>
      </c>
      <c r="I18" s="31"/>
      <c r="J18" s="31"/>
      <c r="K18" s="35"/>
    </row>
    <row r="19" spans="2:11" x14ac:dyDescent="0.35">
      <c r="B19" s="8" t="s">
        <v>2045</v>
      </c>
      <c r="C19" s="57" t="s">
        <v>2046</v>
      </c>
      <c r="D19" s="54" t="s">
        <v>2047</v>
      </c>
      <c r="E19" s="6" t="s">
        <v>43</v>
      </c>
      <c r="F19" s="19">
        <v>500000</v>
      </c>
      <c r="G19" s="24">
        <v>739</v>
      </c>
      <c r="H19" s="24">
        <v>2.99</v>
      </c>
      <c r="I19" s="31"/>
      <c r="J19" s="31"/>
      <c r="K19" s="35"/>
    </row>
    <row r="20" spans="2:11" x14ac:dyDescent="0.35">
      <c r="B20" s="8" t="s">
        <v>375</v>
      </c>
      <c r="C20" s="57" t="s">
        <v>376</v>
      </c>
      <c r="D20" s="54" t="s">
        <v>377</v>
      </c>
      <c r="E20" s="6" t="s">
        <v>67</v>
      </c>
      <c r="F20" s="19">
        <v>25500</v>
      </c>
      <c r="G20" s="24">
        <v>659.2</v>
      </c>
      <c r="H20" s="24">
        <v>2.66</v>
      </c>
      <c r="I20" s="31"/>
      <c r="J20" s="31"/>
      <c r="K20" s="35"/>
    </row>
    <row r="21" spans="2:11" x14ac:dyDescent="0.35">
      <c r="B21" s="8" t="s">
        <v>434</v>
      </c>
      <c r="C21" s="57" t="s">
        <v>435</v>
      </c>
      <c r="D21" s="54" t="s">
        <v>436</v>
      </c>
      <c r="E21" s="6" t="s">
        <v>135</v>
      </c>
      <c r="F21" s="19">
        <v>42350</v>
      </c>
      <c r="G21" s="24">
        <v>608.92999999999995</v>
      </c>
      <c r="H21" s="24">
        <v>2.46</v>
      </c>
      <c r="I21" s="31"/>
      <c r="J21" s="31"/>
      <c r="K21" s="35"/>
    </row>
    <row r="22" spans="2:11" x14ac:dyDescent="0.35">
      <c r="B22" s="8" t="s">
        <v>128</v>
      </c>
      <c r="C22" s="57" t="s">
        <v>129</v>
      </c>
      <c r="D22" s="54" t="s">
        <v>130</v>
      </c>
      <c r="E22" s="6" t="s">
        <v>131</v>
      </c>
      <c r="F22" s="19">
        <v>123000</v>
      </c>
      <c r="G22" s="24">
        <v>607.5</v>
      </c>
      <c r="H22" s="24">
        <v>2.46</v>
      </c>
      <c r="I22" s="31"/>
      <c r="J22" s="31"/>
      <c r="K22" s="35"/>
    </row>
    <row r="23" spans="2:11" x14ac:dyDescent="0.35">
      <c r="B23" s="8" t="s">
        <v>835</v>
      </c>
      <c r="C23" s="57" t="s">
        <v>836</v>
      </c>
      <c r="D23" s="54" t="s">
        <v>837</v>
      </c>
      <c r="E23" s="6" t="s">
        <v>838</v>
      </c>
      <c r="F23" s="19">
        <v>173000</v>
      </c>
      <c r="G23" s="24">
        <v>598.58000000000004</v>
      </c>
      <c r="H23" s="24">
        <v>2.42</v>
      </c>
      <c r="I23" s="31"/>
      <c r="J23" s="31"/>
      <c r="K23" s="35"/>
    </row>
    <row r="24" spans="2:11" x14ac:dyDescent="0.35">
      <c r="B24" s="8" t="s">
        <v>313</v>
      </c>
      <c r="C24" s="57" t="s">
        <v>314</v>
      </c>
      <c r="D24" s="54" t="s">
        <v>315</v>
      </c>
      <c r="E24" s="6" t="s">
        <v>316</v>
      </c>
      <c r="F24" s="19">
        <v>61454</v>
      </c>
      <c r="G24" s="24">
        <v>597.61</v>
      </c>
      <c r="H24" s="24">
        <v>2.42</v>
      </c>
      <c r="I24" s="31"/>
      <c r="J24" s="31"/>
      <c r="K24" s="35"/>
    </row>
    <row r="25" spans="2:11" x14ac:dyDescent="0.35">
      <c r="B25" s="8" t="s">
        <v>1755</v>
      </c>
      <c r="C25" s="57" t="s">
        <v>1756</v>
      </c>
      <c r="D25" s="54" t="s">
        <v>1757</v>
      </c>
      <c r="E25" s="6" t="s">
        <v>82</v>
      </c>
      <c r="F25" s="19">
        <v>189000</v>
      </c>
      <c r="G25" s="24">
        <v>581.27</v>
      </c>
      <c r="H25" s="24">
        <v>2.35</v>
      </c>
      <c r="I25" s="31"/>
      <c r="J25" s="31"/>
      <c r="K25" s="35"/>
    </row>
    <row r="26" spans="2:11" x14ac:dyDescent="0.35">
      <c r="B26" s="8" t="s">
        <v>901</v>
      </c>
      <c r="C26" s="57" t="s">
        <v>902</v>
      </c>
      <c r="D26" s="54" t="s">
        <v>903</v>
      </c>
      <c r="E26" s="6" t="s">
        <v>146</v>
      </c>
      <c r="F26" s="19">
        <v>109500</v>
      </c>
      <c r="G26" s="24">
        <v>570.54999999999995</v>
      </c>
      <c r="H26" s="24">
        <v>2.31</v>
      </c>
      <c r="I26" s="31"/>
      <c r="J26" s="31"/>
      <c r="K26" s="35"/>
    </row>
    <row r="27" spans="2:11" x14ac:dyDescent="0.35">
      <c r="B27" s="8" t="s">
        <v>2634</v>
      </c>
      <c r="C27" s="57" t="s">
        <v>2635</v>
      </c>
      <c r="D27" s="54" t="s">
        <v>2636</v>
      </c>
      <c r="E27" s="6" t="s">
        <v>50</v>
      </c>
      <c r="F27" s="19">
        <v>82000</v>
      </c>
      <c r="G27" s="24">
        <v>562.77</v>
      </c>
      <c r="H27" s="24">
        <v>2.27</v>
      </c>
      <c r="I27" s="31"/>
      <c r="J27" s="31"/>
      <c r="K27" s="35"/>
    </row>
    <row r="28" spans="2:11" x14ac:dyDescent="0.35">
      <c r="B28" s="8" t="s">
        <v>2048</v>
      </c>
      <c r="C28" s="57" t="s">
        <v>2049</v>
      </c>
      <c r="D28" s="54" t="s">
        <v>2050</v>
      </c>
      <c r="E28" s="6" t="s">
        <v>433</v>
      </c>
      <c r="F28" s="19">
        <v>627900</v>
      </c>
      <c r="G28" s="24">
        <v>545.58000000000004</v>
      </c>
      <c r="H28" s="24">
        <v>2.2000000000000002</v>
      </c>
      <c r="I28" s="31"/>
      <c r="J28" s="31"/>
      <c r="K28" s="35"/>
    </row>
    <row r="29" spans="2:11" x14ac:dyDescent="0.35">
      <c r="B29" s="8" t="s">
        <v>2056</v>
      </c>
      <c r="C29" s="57" t="s">
        <v>2057</v>
      </c>
      <c r="D29" s="54" t="s">
        <v>2058</v>
      </c>
      <c r="E29" s="6" t="s">
        <v>123</v>
      </c>
      <c r="F29" s="19">
        <v>400000</v>
      </c>
      <c r="G29" s="24">
        <v>542.88</v>
      </c>
      <c r="H29" s="24">
        <v>2.19</v>
      </c>
      <c r="I29" s="31"/>
      <c r="J29" s="31"/>
      <c r="K29" s="35"/>
    </row>
    <row r="30" spans="2:11" x14ac:dyDescent="0.35">
      <c r="B30" s="8" t="s">
        <v>443</v>
      </c>
      <c r="C30" s="57" t="s">
        <v>444</v>
      </c>
      <c r="D30" s="54" t="s">
        <v>445</v>
      </c>
      <c r="E30" s="6" t="s">
        <v>43</v>
      </c>
      <c r="F30" s="19">
        <v>952000</v>
      </c>
      <c r="G30" s="24">
        <v>541.4</v>
      </c>
      <c r="H30" s="24">
        <v>2.19</v>
      </c>
      <c r="I30" s="31"/>
      <c r="J30" s="31"/>
      <c r="K30" s="35"/>
    </row>
    <row r="31" spans="2:11" x14ac:dyDescent="0.35">
      <c r="B31" s="8" t="s">
        <v>161</v>
      </c>
      <c r="C31" s="57" t="s">
        <v>162</v>
      </c>
      <c r="D31" s="54" t="s">
        <v>163</v>
      </c>
      <c r="E31" s="6" t="s">
        <v>164</v>
      </c>
      <c r="F31" s="19">
        <v>21900</v>
      </c>
      <c r="G31" s="24">
        <v>539.75</v>
      </c>
      <c r="H31" s="24">
        <v>2.1800000000000002</v>
      </c>
      <c r="I31" s="31"/>
      <c r="J31" s="31"/>
      <c r="K31" s="35"/>
    </row>
    <row r="32" spans="2:11" x14ac:dyDescent="0.35">
      <c r="B32" s="8" t="s">
        <v>552</v>
      </c>
      <c r="C32" s="57" t="s">
        <v>553</v>
      </c>
      <c r="D32" s="54" t="s">
        <v>554</v>
      </c>
      <c r="E32" s="6" t="s">
        <v>127</v>
      </c>
      <c r="F32" s="19">
        <v>78900</v>
      </c>
      <c r="G32" s="24">
        <v>538.92999999999995</v>
      </c>
      <c r="H32" s="24">
        <v>2.1800000000000002</v>
      </c>
      <c r="I32" s="31"/>
      <c r="J32" s="31"/>
      <c r="K32" s="35"/>
    </row>
    <row r="33" spans="2:11" x14ac:dyDescent="0.35">
      <c r="B33" s="8" t="s">
        <v>794</v>
      </c>
      <c r="C33" s="57" t="s">
        <v>795</v>
      </c>
      <c r="D33" s="54" t="s">
        <v>796</v>
      </c>
      <c r="E33" s="6" t="s">
        <v>150</v>
      </c>
      <c r="F33" s="19">
        <v>7180</v>
      </c>
      <c r="G33" s="24">
        <v>538.34</v>
      </c>
      <c r="H33" s="24">
        <v>2.1800000000000002</v>
      </c>
      <c r="I33" s="31"/>
      <c r="J33" s="31"/>
      <c r="K33" s="35"/>
    </row>
    <row r="34" spans="2:11" x14ac:dyDescent="0.35">
      <c r="B34" s="8" t="s">
        <v>124</v>
      </c>
      <c r="C34" s="57" t="s">
        <v>125</v>
      </c>
      <c r="D34" s="54" t="s">
        <v>126</v>
      </c>
      <c r="E34" s="6" t="s">
        <v>127</v>
      </c>
      <c r="F34" s="19">
        <v>84400</v>
      </c>
      <c r="G34" s="24">
        <v>528.42999999999995</v>
      </c>
      <c r="H34" s="24">
        <v>2.14</v>
      </c>
      <c r="I34" s="31"/>
      <c r="J34" s="31"/>
      <c r="K34" s="35"/>
    </row>
    <row r="35" spans="2:11" x14ac:dyDescent="0.35">
      <c r="B35" s="8" t="s">
        <v>2754</v>
      </c>
      <c r="C35" s="57" t="s">
        <v>2755</v>
      </c>
      <c r="D35" s="54" t="s">
        <v>2756</v>
      </c>
      <c r="E35" s="6" t="s">
        <v>215</v>
      </c>
      <c r="F35" s="19">
        <v>11165</v>
      </c>
      <c r="G35" s="24">
        <v>517.35</v>
      </c>
      <c r="H35" s="24">
        <v>2.09</v>
      </c>
      <c r="I35" s="31"/>
      <c r="J35" s="31"/>
      <c r="K35" s="35"/>
    </row>
    <row r="36" spans="2:11" x14ac:dyDescent="0.35">
      <c r="B36" s="8" t="s">
        <v>1089</v>
      </c>
      <c r="C36" s="57" t="s">
        <v>1090</v>
      </c>
      <c r="D36" s="54" t="s">
        <v>1091</v>
      </c>
      <c r="E36" s="6" t="s">
        <v>111</v>
      </c>
      <c r="F36" s="19">
        <v>171500</v>
      </c>
      <c r="G36" s="24">
        <v>515.70000000000005</v>
      </c>
      <c r="H36" s="24">
        <v>2.08</v>
      </c>
      <c r="I36" s="31"/>
      <c r="J36" s="31"/>
      <c r="K36" s="35"/>
    </row>
    <row r="37" spans="2:11" x14ac:dyDescent="0.35">
      <c r="B37" s="8" t="s">
        <v>868</v>
      </c>
      <c r="C37" s="57" t="s">
        <v>869</v>
      </c>
      <c r="D37" s="54" t="s">
        <v>870</v>
      </c>
      <c r="E37" s="6" t="s">
        <v>146</v>
      </c>
      <c r="F37" s="19">
        <v>100000</v>
      </c>
      <c r="G37" s="24">
        <v>514.04999999999995</v>
      </c>
      <c r="H37" s="24">
        <v>2.08</v>
      </c>
      <c r="I37" s="31"/>
      <c r="J37" s="31"/>
      <c r="K37" s="35"/>
    </row>
    <row r="38" spans="2:11" x14ac:dyDescent="0.35">
      <c r="B38" s="8" t="s">
        <v>300</v>
      </c>
      <c r="C38" s="57" t="s">
        <v>301</v>
      </c>
      <c r="D38" s="54" t="s">
        <v>302</v>
      </c>
      <c r="E38" s="6" t="s">
        <v>290</v>
      </c>
      <c r="F38" s="19">
        <v>1464</v>
      </c>
      <c r="G38" s="24">
        <v>493.39</v>
      </c>
      <c r="H38" s="24">
        <v>1.99</v>
      </c>
      <c r="I38" s="31"/>
      <c r="J38" s="31"/>
      <c r="K38" s="35"/>
    </row>
    <row r="39" spans="2:11" x14ac:dyDescent="0.35">
      <c r="B39" s="8" t="s">
        <v>320</v>
      </c>
      <c r="C39" s="57" t="s">
        <v>321</v>
      </c>
      <c r="D39" s="54" t="s">
        <v>322</v>
      </c>
      <c r="E39" s="6" t="s">
        <v>111</v>
      </c>
      <c r="F39" s="19">
        <v>36000</v>
      </c>
      <c r="G39" s="24">
        <v>472.46</v>
      </c>
      <c r="H39" s="24">
        <v>1.91</v>
      </c>
      <c r="I39" s="31"/>
      <c r="J39" s="31"/>
      <c r="K39" s="35"/>
    </row>
    <row r="40" spans="2:11" x14ac:dyDescent="0.35">
      <c r="B40" s="8" t="s">
        <v>294</v>
      </c>
      <c r="C40" s="57" t="s">
        <v>295</v>
      </c>
      <c r="D40" s="54" t="s">
        <v>296</v>
      </c>
      <c r="E40" s="6" t="s">
        <v>202</v>
      </c>
      <c r="F40" s="19">
        <v>187000</v>
      </c>
      <c r="G40" s="24">
        <v>467.22</v>
      </c>
      <c r="H40" s="24">
        <v>1.89</v>
      </c>
      <c r="I40" s="31"/>
      <c r="J40" s="31"/>
      <c r="K40" s="35"/>
    </row>
    <row r="41" spans="2:11" x14ac:dyDescent="0.35">
      <c r="B41" s="8" t="s">
        <v>864</v>
      </c>
      <c r="C41" s="57" t="s">
        <v>865</v>
      </c>
      <c r="D41" s="54" t="s">
        <v>866</v>
      </c>
      <c r="E41" s="6" t="s">
        <v>867</v>
      </c>
      <c r="F41" s="19">
        <v>105000</v>
      </c>
      <c r="G41" s="24">
        <v>440.95</v>
      </c>
      <c r="H41" s="24">
        <v>1.78</v>
      </c>
      <c r="I41" s="31"/>
      <c r="J41" s="31"/>
      <c r="K41" s="35"/>
    </row>
    <row r="42" spans="2:11" x14ac:dyDescent="0.35">
      <c r="B42" s="8" t="s">
        <v>2814</v>
      </c>
      <c r="C42" s="57" t="s">
        <v>2815</v>
      </c>
      <c r="D42" s="54" t="s">
        <v>2816</v>
      </c>
      <c r="E42" s="6" t="s">
        <v>2817</v>
      </c>
      <c r="F42" s="19">
        <v>203859</v>
      </c>
      <c r="G42" s="24">
        <v>391.21</v>
      </c>
      <c r="H42" s="24">
        <v>1.58</v>
      </c>
      <c r="I42" s="31"/>
      <c r="J42" s="31"/>
      <c r="K42" s="35"/>
    </row>
    <row r="43" spans="2:11" x14ac:dyDescent="0.35">
      <c r="B43" s="8" t="s">
        <v>345</v>
      </c>
      <c r="C43" s="57" t="s">
        <v>346</v>
      </c>
      <c r="D43" s="54" t="s">
        <v>347</v>
      </c>
      <c r="E43" s="6" t="s">
        <v>150</v>
      </c>
      <c r="F43" s="19">
        <v>90000</v>
      </c>
      <c r="G43" s="24">
        <v>384.48</v>
      </c>
      <c r="H43" s="24">
        <v>1.55</v>
      </c>
      <c r="I43" s="31"/>
      <c r="J43" s="31"/>
      <c r="K43" s="35"/>
    </row>
    <row r="44" spans="2:11" x14ac:dyDescent="0.35">
      <c r="B44" s="8" t="s">
        <v>2631</v>
      </c>
      <c r="C44" s="57" t="s">
        <v>2632</v>
      </c>
      <c r="D44" s="54" t="s">
        <v>2633</v>
      </c>
      <c r="E44" s="6" t="s">
        <v>306</v>
      </c>
      <c r="F44" s="19">
        <v>35000</v>
      </c>
      <c r="G44" s="24">
        <v>333.6</v>
      </c>
      <c r="H44" s="24">
        <v>1.35</v>
      </c>
      <c r="I44" s="31"/>
      <c r="J44" s="31"/>
      <c r="K44" s="35"/>
    </row>
    <row r="45" spans="2:11" x14ac:dyDescent="0.35">
      <c r="B45" s="8" t="s">
        <v>329</v>
      </c>
      <c r="C45" s="57" t="s">
        <v>330</v>
      </c>
      <c r="D45" s="54" t="s">
        <v>331</v>
      </c>
      <c r="E45" s="6" t="s">
        <v>150</v>
      </c>
      <c r="F45" s="19">
        <v>24149</v>
      </c>
      <c r="G45" s="24">
        <v>172.12</v>
      </c>
      <c r="H45" s="24">
        <v>0.7</v>
      </c>
      <c r="I45" s="31"/>
      <c r="J45" s="31"/>
      <c r="K45" s="35"/>
    </row>
    <row r="46" spans="2:11" x14ac:dyDescent="0.35">
      <c r="C46" s="58" t="s">
        <v>175</v>
      </c>
      <c r="D46" s="54"/>
      <c r="E46" s="6"/>
      <c r="F46" s="19"/>
      <c r="G46" s="25">
        <v>22574.44</v>
      </c>
      <c r="H46" s="25">
        <v>91.25</v>
      </c>
      <c r="I46" s="31"/>
      <c r="J46" s="31"/>
      <c r="K46" s="35"/>
    </row>
    <row r="47" spans="2:11" x14ac:dyDescent="0.35">
      <c r="C47" s="57"/>
      <c r="D47" s="54"/>
      <c r="E47" s="6"/>
      <c r="F47" s="19"/>
      <c r="G47" s="24"/>
      <c r="H47" s="24"/>
      <c r="I47" s="31"/>
      <c r="J47" s="31"/>
      <c r="K47" s="35"/>
    </row>
    <row r="48" spans="2:11" x14ac:dyDescent="0.35">
      <c r="C48" s="58" t="s">
        <v>3</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4</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5</v>
      </c>
      <c r="D52" s="54"/>
      <c r="E52" s="6"/>
      <c r="F52" s="19"/>
      <c r="G52" s="24"/>
      <c r="H52" s="24"/>
      <c r="I52" s="31"/>
      <c r="J52" s="31"/>
      <c r="K52" s="35"/>
    </row>
    <row r="53" spans="3:11" x14ac:dyDescent="0.35">
      <c r="C53" s="57"/>
      <c r="D53" s="54"/>
      <c r="E53" s="6"/>
      <c r="F53" s="19"/>
      <c r="G53" s="24"/>
      <c r="H53" s="24"/>
      <c r="I53" s="31"/>
      <c r="J53" s="31"/>
      <c r="K53" s="35"/>
    </row>
    <row r="54" spans="3:11" x14ac:dyDescent="0.35">
      <c r="C54" s="58" t="s">
        <v>6</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7</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8</v>
      </c>
      <c r="D58" s="54"/>
      <c r="E58" s="6"/>
      <c r="F58" s="19"/>
      <c r="G58" s="24" t="s">
        <v>2</v>
      </c>
      <c r="H58" s="24" t="s">
        <v>2</v>
      </c>
      <c r="I58" s="31"/>
      <c r="J58" s="31"/>
      <c r="K58" s="35"/>
    </row>
    <row r="59" spans="3:11" x14ac:dyDescent="0.35">
      <c r="C59" s="57"/>
      <c r="D59" s="54"/>
      <c r="E59" s="6"/>
      <c r="F59" s="19"/>
      <c r="G59" s="24"/>
      <c r="H59" s="24"/>
      <c r="I59" s="31"/>
      <c r="J59" s="31"/>
      <c r="K59" s="35"/>
    </row>
    <row r="60" spans="3:11" x14ac:dyDescent="0.35">
      <c r="C60" s="58" t="s">
        <v>9</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10</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11</v>
      </c>
      <c r="D64" s="54"/>
      <c r="E64" s="6"/>
      <c r="F64" s="19"/>
      <c r="G64" s="24"/>
      <c r="H64" s="24"/>
      <c r="I64" s="31"/>
      <c r="J64" s="31"/>
      <c r="K64" s="35"/>
    </row>
    <row r="65" spans="1:11" x14ac:dyDescent="0.35">
      <c r="C65" s="57"/>
      <c r="D65" s="54"/>
      <c r="E65" s="6"/>
      <c r="F65" s="19"/>
      <c r="G65" s="24"/>
      <c r="H65" s="24"/>
      <c r="I65" s="31"/>
      <c r="J65" s="31"/>
      <c r="K65" s="35"/>
    </row>
    <row r="66" spans="1:11" x14ac:dyDescent="0.35">
      <c r="C66" s="58" t="s">
        <v>13</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C68" s="58" t="s">
        <v>14</v>
      </c>
      <c r="D68" s="54"/>
      <c r="E68" s="6"/>
      <c r="F68" s="19"/>
      <c r="G68" s="24" t="s">
        <v>2</v>
      </c>
      <c r="H68" s="24" t="s">
        <v>2</v>
      </c>
      <c r="I68" s="31"/>
      <c r="J68" s="31"/>
      <c r="K68" s="35"/>
    </row>
    <row r="69" spans="1:11" x14ac:dyDescent="0.35">
      <c r="C69" s="57"/>
      <c r="D69" s="54"/>
      <c r="E69" s="6"/>
      <c r="F69" s="19"/>
      <c r="G69" s="24"/>
      <c r="H69" s="24"/>
      <c r="I69" s="31"/>
      <c r="J69" s="31"/>
      <c r="K69" s="35"/>
    </row>
    <row r="70" spans="1:11" x14ac:dyDescent="0.35">
      <c r="C70" s="58" t="s">
        <v>15</v>
      </c>
      <c r="D70" s="54"/>
      <c r="E70" s="6"/>
      <c r="F70" s="19"/>
      <c r="G70" s="24" t="s">
        <v>2</v>
      </c>
      <c r="H70" s="24" t="s">
        <v>2</v>
      </c>
      <c r="I70" s="31"/>
      <c r="J70" s="31"/>
      <c r="K70" s="35"/>
    </row>
    <row r="71" spans="1:11" x14ac:dyDescent="0.35">
      <c r="C71" s="57"/>
      <c r="D71" s="54"/>
      <c r="E71" s="6"/>
      <c r="F71" s="19"/>
      <c r="G71" s="24"/>
      <c r="H71" s="24"/>
      <c r="I71" s="31"/>
      <c r="J71" s="31"/>
      <c r="K71" s="35"/>
    </row>
    <row r="72" spans="1:11" x14ac:dyDescent="0.35">
      <c r="C72" s="58" t="s">
        <v>16</v>
      </c>
      <c r="D72" s="54"/>
      <c r="E72" s="6"/>
      <c r="F72" s="19"/>
      <c r="G72" s="24" t="s">
        <v>2</v>
      </c>
      <c r="H72" s="24" t="s">
        <v>2</v>
      </c>
      <c r="I72" s="31"/>
      <c r="J72" s="31"/>
      <c r="K72" s="35"/>
    </row>
    <row r="73" spans="1:11" x14ac:dyDescent="0.35">
      <c r="C73" s="57"/>
      <c r="D73" s="54"/>
      <c r="E73" s="6"/>
      <c r="F73" s="19"/>
      <c r="G73" s="24"/>
      <c r="H73" s="24"/>
      <c r="I73" s="31"/>
      <c r="J73" s="31"/>
      <c r="K73" s="35"/>
    </row>
    <row r="74" spans="1:11" x14ac:dyDescent="0.35">
      <c r="C74" s="58" t="s">
        <v>17</v>
      </c>
      <c r="D74" s="54"/>
      <c r="E74" s="6"/>
      <c r="F74" s="19"/>
      <c r="G74" s="24" t="s">
        <v>2</v>
      </c>
      <c r="H74" s="24" t="s">
        <v>2</v>
      </c>
      <c r="I74" s="31"/>
      <c r="J74" s="31"/>
      <c r="K74" s="35"/>
    </row>
    <row r="75" spans="1:11" x14ac:dyDescent="0.35">
      <c r="C75" s="57"/>
      <c r="D75" s="54"/>
      <c r="E75" s="6"/>
      <c r="F75" s="19"/>
      <c r="G75" s="24"/>
      <c r="H75" s="24"/>
      <c r="I75" s="31"/>
      <c r="J75" s="31"/>
      <c r="K75" s="35"/>
    </row>
    <row r="76" spans="1:11" x14ac:dyDescent="0.35">
      <c r="A76" s="10"/>
      <c r="B76" s="28"/>
      <c r="C76" s="58" t="s">
        <v>18</v>
      </c>
      <c r="D76" s="54"/>
      <c r="E76" s="6"/>
      <c r="F76" s="19"/>
      <c r="G76" s="24"/>
      <c r="H76" s="24"/>
      <c r="I76" s="31"/>
      <c r="J76" s="31"/>
      <c r="K76" s="35"/>
    </row>
    <row r="77" spans="1:11" x14ac:dyDescent="0.35">
      <c r="A77" s="28"/>
      <c r="B77" s="28"/>
      <c r="C77" s="58" t="s">
        <v>19</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20</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A81" s="28"/>
      <c r="B81" s="28"/>
      <c r="C81" s="58" t="s">
        <v>21</v>
      </c>
      <c r="D81" s="54"/>
      <c r="E81" s="6"/>
      <c r="F81" s="19"/>
      <c r="G81" s="24" t="s">
        <v>2</v>
      </c>
      <c r="H81" s="24" t="s">
        <v>2</v>
      </c>
      <c r="I81" s="31"/>
      <c r="J81" s="31"/>
      <c r="K81" s="35"/>
    </row>
    <row r="82" spans="1:54" x14ac:dyDescent="0.35">
      <c r="A82" s="28"/>
      <c r="B82" s="28"/>
      <c r="C82" s="58"/>
      <c r="D82" s="54"/>
      <c r="E82" s="6"/>
      <c r="F82" s="19"/>
      <c r="G82" s="24"/>
      <c r="H82" s="24"/>
      <c r="I82" s="31"/>
      <c r="J82" s="31"/>
      <c r="K82" s="35"/>
    </row>
    <row r="83" spans="1:54" x14ac:dyDescent="0.35">
      <c r="A83" s="28"/>
      <c r="B83" s="28"/>
      <c r="C83" s="58" t="s">
        <v>22</v>
      </c>
      <c r="D83" s="54"/>
      <c r="E83" s="6"/>
      <c r="F83" s="19"/>
      <c r="G83" s="24" t="s">
        <v>2</v>
      </c>
      <c r="H83" s="24" t="s">
        <v>2</v>
      </c>
      <c r="I83" s="31"/>
      <c r="J83" s="31"/>
      <c r="K83" s="35"/>
    </row>
    <row r="84" spans="1:54" x14ac:dyDescent="0.35">
      <c r="A84" s="28"/>
      <c r="B84" s="28"/>
      <c r="C84" s="58"/>
      <c r="D84" s="54"/>
      <c r="E84" s="6"/>
      <c r="F84" s="19"/>
      <c r="G84" s="24"/>
      <c r="H84" s="24"/>
      <c r="I84" s="31"/>
      <c r="J84" s="31"/>
      <c r="K84" s="35"/>
    </row>
    <row r="85" spans="1:54" x14ac:dyDescent="0.35">
      <c r="A85" s="28"/>
      <c r="B85" s="28"/>
      <c r="C85" s="58" t="s">
        <v>23</v>
      </c>
      <c r="D85" s="54"/>
      <c r="E85" s="6"/>
      <c r="F85" s="19"/>
      <c r="G85" s="24" t="s">
        <v>2</v>
      </c>
      <c r="H85" s="24" t="s">
        <v>2</v>
      </c>
      <c r="I85" s="31"/>
      <c r="J85" s="31"/>
      <c r="K85" s="35"/>
    </row>
    <row r="86" spans="1:54" x14ac:dyDescent="0.35">
      <c r="A86" s="28"/>
      <c r="B86" s="28"/>
      <c r="C86" s="58"/>
      <c r="D86" s="54"/>
      <c r="E86" s="6"/>
      <c r="F86" s="19"/>
      <c r="G86" s="24"/>
      <c r="H86" s="24"/>
      <c r="I86" s="31"/>
      <c r="J86" s="31"/>
      <c r="K86" s="35"/>
    </row>
    <row r="87" spans="1:54" x14ac:dyDescent="0.35">
      <c r="C87" s="59" t="s">
        <v>24</v>
      </c>
      <c r="D87" s="54"/>
      <c r="E87" s="6"/>
      <c r="F87" s="19"/>
      <c r="G87" s="24"/>
      <c r="H87" s="24"/>
      <c r="I87" s="31"/>
      <c r="J87" s="31"/>
      <c r="K87" s="35"/>
    </row>
    <row r="88" spans="1:54" x14ac:dyDescent="0.35">
      <c r="B88" s="8" t="s">
        <v>190</v>
      </c>
      <c r="C88" s="57" t="s">
        <v>191</v>
      </c>
      <c r="D88" s="54"/>
      <c r="E88" s="6"/>
      <c r="F88" s="19"/>
      <c r="G88" s="24">
        <v>2597.84</v>
      </c>
      <c r="H88" s="24">
        <v>10.5</v>
      </c>
      <c r="I88" s="31"/>
      <c r="J88" s="31"/>
      <c r="K88" s="35"/>
    </row>
    <row r="89" spans="1:54" x14ac:dyDescent="0.35">
      <c r="C89" s="58" t="s">
        <v>175</v>
      </c>
      <c r="D89" s="54"/>
      <c r="E89" s="6"/>
      <c r="F89" s="19"/>
      <c r="G89" s="25">
        <v>2597.84</v>
      </c>
      <c r="H89" s="25">
        <v>10.5</v>
      </c>
      <c r="I89" s="31"/>
      <c r="J89" s="31"/>
      <c r="K89" s="35"/>
    </row>
    <row r="90" spans="1:54" x14ac:dyDescent="0.35">
      <c r="C90" s="57"/>
      <c r="D90" s="54"/>
      <c r="E90" s="6"/>
      <c r="F90" s="19"/>
      <c r="G90" s="24"/>
      <c r="H90" s="24"/>
      <c r="I90" s="31"/>
      <c r="J90" s="31"/>
      <c r="K90" s="35"/>
    </row>
    <row r="91" spans="1:54" x14ac:dyDescent="0.35">
      <c r="A91" s="10"/>
      <c r="B91" s="28"/>
      <c r="C91" s="58" t="s">
        <v>25</v>
      </c>
      <c r="D91" s="54"/>
      <c r="E91" s="6"/>
      <c r="F91" s="19"/>
      <c r="G91" s="24"/>
      <c r="H91" s="24"/>
      <c r="I91" s="31"/>
      <c r="J91" s="31"/>
      <c r="K91" s="35"/>
    </row>
    <row r="92" spans="1:54" s="2" customFormat="1" ht="13.5" x14ac:dyDescent="0.35">
      <c r="A92" s="28"/>
      <c r="B92" s="28"/>
      <c r="C92" s="57" t="s">
        <v>4926</v>
      </c>
      <c r="D92" s="54"/>
      <c r="E92" s="6"/>
      <c r="F92" s="19"/>
      <c r="G92" s="24" t="s">
        <v>2</v>
      </c>
      <c r="H92" s="24" t="s">
        <v>2</v>
      </c>
      <c r="I92" s="31"/>
      <c r="J92" s="31"/>
      <c r="K92" s="35"/>
      <c r="L92" s="3"/>
      <c r="AI92" s="3"/>
      <c r="AV92" s="3"/>
      <c r="AX92" s="3"/>
      <c r="BB92" s="3"/>
    </row>
    <row r="93" spans="1:54" x14ac:dyDescent="0.35">
      <c r="B93" s="8"/>
      <c r="C93" s="57" t="s">
        <v>192</v>
      </c>
      <c r="D93" s="54"/>
      <c r="E93" s="6"/>
      <c r="F93" s="19"/>
      <c r="G93" s="24">
        <v>-427.56</v>
      </c>
      <c r="H93" s="24">
        <v>-1.75</v>
      </c>
      <c r="I93" s="31"/>
      <c r="J93" s="31"/>
      <c r="K93" s="35"/>
    </row>
    <row r="94" spans="1:54" x14ac:dyDescent="0.35">
      <c r="C94" s="58" t="s">
        <v>175</v>
      </c>
      <c r="D94" s="54"/>
      <c r="E94" s="6"/>
      <c r="F94" s="19"/>
      <c r="G94" s="25">
        <v>-427.56</v>
      </c>
      <c r="H94" s="25">
        <v>-1.75</v>
      </c>
      <c r="I94" s="31"/>
      <c r="J94" s="31"/>
      <c r="K94" s="35"/>
    </row>
    <row r="95" spans="1:54" x14ac:dyDescent="0.35">
      <c r="C95" s="57"/>
      <c r="D95" s="54"/>
      <c r="E95" s="6"/>
      <c r="F95" s="19"/>
      <c r="G95" s="24"/>
      <c r="H95" s="24"/>
      <c r="I95" s="31"/>
      <c r="J95" s="31"/>
      <c r="K95" s="35"/>
    </row>
    <row r="96" spans="1:54" x14ac:dyDescent="0.35">
      <c r="C96" s="60" t="s">
        <v>193</v>
      </c>
      <c r="D96" s="55"/>
      <c r="E96" s="5"/>
      <c r="F96" s="20"/>
      <c r="G96" s="26">
        <v>24744.720000000001</v>
      </c>
      <c r="H96" s="26">
        <v>100</v>
      </c>
      <c r="I96" s="32"/>
      <c r="J96" s="32"/>
      <c r="K96" s="36"/>
    </row>
    <row r="99" spans="3:11" x14ac:dyDescent="0.35">
      <c r="C99" s="1" t="s">
        <v>194</v>
      </c>
    </row>
    <row r="100" spans="3:11" x14ac:dyDescent="0.35">
      <c r="C100" s="37" t="s">
        <v>195</v>
      </c>
      <c r="D100" s="37"/>
      <c r="E100" s="37"/>
      <c r="F100" s="37"/>
      <c r="G100" s="37"/>
      <c r="H100" s="37"/>
      <c r="I100" s="37"/>
      <c r="J100" s="37"/>
      <c r="K100" s="37"/>
    </row>
    <row r="101" spans="3:11" x14ac:dyDescent="0.35">
      <c r="C101" s="2" t="s">
        <v>196</v>
      </c>
    </row>
    <row r="102" spans="3:11" x14ac:dyDescent="0.35">
      <c r="C102" s="2" t="s">
        <v>197</v>
      </c>
    </row>
    <row r="103" spans="3:11" ht="30" customHeight="1" x14ac:dyDescent="0.35">
      <c r="C103" s="89" t="s">
        <v>198</v>
      </c>
      <c r="D103" s="90"/>
      <c r="E103" s="90"/>
      <c r="F103" s="90"/>
      <c r="G103" s="90"/>
      <c r="H103" s="90"/>
      <c r="I103" s="90"/>
      <c r="J103" s="90"/>
      <c r="K103" s="90"/>
    </row>
    <row r="104" spans="3:11" x14ac:dyDescent="0.35">
      <c r="C104" s="2" t="s">
        <v>199</v>
      </c>
    </row>
    <row r="106" spans="3:11" x14ac:dyDescent="0.35">
      <c r="C106" s="86" t="s">
        <v>5013</v>
      </c>
      <c r="E106" s="86" t="s">
        <v>5014</v>
      </c>
      <c r="F106" s="87"/>
    </row>
    <row r="107" spans="3:11" x14ac:dyDescent="0.35">
      <c r="E107" s="2" t="s">
        <v>5017</v>
      </c>
    </row>
  </sheetData>
  <mergeCells count="1">
    <mergeCell ref="C103:K103"/>
  </mergeCells>
  <hyperlinks>
    <hyperlink ref="J2" location="'Index'!A1" display="'Index'!A1" xr:uid="{EAECA5C4-E8E3-4215-BA94-046081B50318}"/>
  </hyperlinks>
  <pageMargins left="0.7" right="0.7" top="0.75" bottom="0.75" header="0.3" footer="0.3"/>
  <pageSetup orientation="portrait" horizontalDpi="4294967293"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DA9E8-8002-4D37-B614-0A75100AEA2E}">
  <sheetPr codeName="Sheet150"/>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2818</v>
      </c>
      <c r="J2" s="38" t="s">
        <v>4693</v>
      </c>
    </row>
    <row r="3" spans="1:54" ht="16" x14ac:dyDescent="0.4">
      <c r="C3" s="1" t="s">
        <v>28</v>
      </c>
      <c r="D3" s="21" t="s">
        <v>2819</v>
      </c>
      <c r="F3" s="79" t="s">
        <v>4954</v>
      </c>
      <c r="G3" s="13" t="s">
        <v>4626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533</v>
      </c>
      <c r="C10" s="57" t="s">
        <v>534</v>
      </c>
      <c r="D10" s="54" t="s">
        <v>535</v>
      </c>
      <c r="E10" s="6" t="s">
        <v>202</v>
      </c>
      <c r="F10" s="19">
        <v>1746</v>
      </c>
      <c r="G10" s="24">
        <v>78.23</v>
      </c>
      <c r="H10" s="24">
        <v>3.9</v>
      </c>
      <c r="I10" s="31"/>
      <c r="J10" s="31"/>
      <c r="K10" s="35"/>
    </row>
    <row r="11" spans="1:54" x14ac:dyDescent="0.35">
      <c r="B11" s="8" t="s">
        <v>1057</v>
      </c>
      <c r="C11" s="57" t="s">
        <v>1058</v>
      </c>
      <c r="D11" s="54" t="s">
        <v>1059</v>
      </c>
      <c r="E11" s="6" t="s">
        <v>82</v>
      </c>
      <c r="F11" s="19">
        <v>12328</v>
      </c>
      <c r="G11" s="24">
        <v>76.13</v>
      </c>
      <c r="H11" s="24">
        <v>3.8</v>
      </c>
      <c r="I11" s="31"/>
      <c r="J11" s="31"/>
      <c r="K11" s="35"/>
    </row>
    <row r="12" spans="1:54" x14ac:dyDescent="0.35">
      <c r="B12" s="8" t="s">
        <v>543</v>
      </c>
      <c r="C12" s="57" t="s">
        <v>544</v>
      </c>
      <c r="D12" s="54" t="s">
        <v>545</v>
      </c>
      <c r="E12" s="6" t="s">
        <v>146</v>
      </c>
      <c r="F12" s="19">
        <v>6547</v>
      </c>
      <c r="G12" s="24">
        <v>64.09</v>
      </c>
      <c r="H12" s="24">
        <v>3.2</v>
      </c>
      <c r="I12" s="31"/>
      <c r="J12" s="31"/>
      <c r="K12" s="35"/>
    </row>
    <row r="13" spans="1:54" x14ac:dyDescent="0.35">
      <c r="B13" s="8" t="s">
        <v>93</v>
      </c>
      <c r="C13" s="57" t="s">
        <v>94</v>
      </c>
      <c r="D13" s="54" t="s">
        <v>95</v>
      </c>
      <c r="E13" s="6" t="s">
        <v>96</v>
      </c>
      <c r="F13" s="19">
        <v>1129</v>
      </c>
      <c r="G13" s="24">
        <v>61.84</v>
      </c>
      <c r="H13" s="24">
        <v>3.09</v>
      </c>
      <c r="I13" s="31"/>
      <c r="J13" s="31"/>
      <c r="K13" s="35"/>
    </row>
    <row r="14" spans="1:54" x14ac:dyDescent="0.35">
      <c r="B14" s="8" t="s">
        <v>2001</v>
      </c>
      <c r="C14" s="57" t="s">
        <v>2002</v>
      </c>
      <c r="D14" s="54" t="s">
        <v>2003</v>
      </c>
      <c r="E14" s="6" t="s">
        <v>2004</v>
      </c>
      <c r="F14" s="19">
        <v>14901</v>
      </c>
      <c r="G14" s="24">
        <v>58.83</v>
      </c>
      <c r="H14" s="24">
        <v>2.94</v>
      </c>
      <c r="I14" s="31"/>
      <c r="J14" s="31"/>
      <c r="K14" s="35"/>
    </row>
    <row r="15" spans="1:54" x14ac:dyDescent="0.35">
      <c r="B15" s="8" t="s">
        <v>83</v>
      </c>
      <c r="C15" s="57" t="s">
        <v>84</v>
      </c>
      <c r="D15" s="54" t="s">
        <v>85</v>
      </c>
      <c r="E15" s="6" t="s">
        <v>86</v>
      </c>
      <c r="F15" s="19">
        <v>9532</v>
      </c>
      <c r="G15" s="24">
        <v>58.05</v>
      </c>
      <c r="H15" s="24">
        <v>2.9</v>
      </c>
      <c r="I15" s="31"/>
      <c r="J15" s="31"/>
      <c r="K15" s="35"/>
    </row>
    <row r="16" spans="1:54" x14ac:dyDescent="0.35">
      <c r="B16" s="8" t="s">
        <v>1979</v>
      </c>
      <c r="C16" s="57" t="s">
        <v>1980</v>
      </c>
      <c r="D16" s="54" t="s">
        <v>1981</v>
      </c>
      <c r="E16" s="6" t="s">
        <v>127</v>
      </c>
      <c r="F16" s="19">
        <v>7820</v>
      </c>
      <c r="G16" s="24">
        <v>56.01</v>
      </c>
      <c r="H16" s="24">
        <v>2.8</v>
      </c>
      <c r="I16" s="31"/>
      <c r="J16" s="31"/>
      <c r="K16" s="35"/>
    </row>
    <row r="17" spans="2:11" x14ac:dyDescent="0.35">
      <c r="B17" s="8" t="s">
        <v>79</v>
      </c>
      <c r="C17" s="57" t="s">
        <v>80</v>
      </c>
      <c r="D17" s="54" t="s">
        <v>81</v>
      </c>
      <c r="E17" s="6" t="s">
        <v>82</v>
      </c>
      <c r="F17" s="19">
        <v>3724</v>
      </c>
      <c r="G17" s="24">
        <v>52.15</v>
      </c>
      <c r="H17" s="24">
        <v>2.6</v>
      </c>
      <c r="I17" s="31"/>
      <c r="J17" s="31"/>
      <c r="K17" s="35"/>
    </row>
    <row r="18" spans="2:11" x14ac:dyDescent="0.35">
      <c r="B18" s="8" t="s">
        <v>2136</v>
      </c>
      <c r="C18" s="57" t="s">
        <v>2137</v>
      </c>
      <c r="D18" s="54" t="s">
        <v>2138</v>
      </c>
      <c r="E18" s="6" t="s">
        <v>119</v>
      </c>
      <c r="F18" s="19">
        <v>15008</v>
      </c>
      <c r="G18" s="24">
        <v>50.89</v>
      </c>
      <c r="H18" s="24">
        <v>2.54</v>
      </c>
      <c r="I18" s="31"/>
      <c r="J18" s="31"/>
      <c r="K18" s="35"/>
    </row>
    <row r="19" spans="2:11" x14ac:dyDescent="0.35">
      <c r="B19" s="8" t="s">
        <v>845</v>
      </c>
      <c r="C19" s="57" t="s">
        <v>846</v>
      </c>
      <c r="D19" s="54" t="s">
        <v>847</v>
      </c>
      <c r="E19" s="6" t="s">
        <v>50</v>
      </c>
      <c r="F19" s="19">
        <v>939</v>
      </c>
      <c r="G19" s="24">
        <v>49.74</v>
      </c>
      <c r="H19" s="24">
        <v>2.48</v>
      </c>
      <c r="I19" s="31"/>
      <c r="J19" s="31"/>
      <c r="K19" s="35"/>
    </row>
    <row r="20" spans="2:11" x14ac:dyDescent="0.35">
      <c r="B20" s="8" t="s">
        <v>2783</v>
      </c>
      <c r="C20" s="57" t="s">
        <v>2784</v>
      </c>
      <c r="D20" s="54" t="s">
        <v>2785</v>
      </c>
      <c r="E20" s="6" t="s">
        <v>139</v>
      </c>
      <c r="F20" s="19">
        <v>99160</v>
      </c>
      <c r="G20" s="24">
        <v>49.32</v>
      </c>
      <c r="H20" s="24">
        <v>2.46</v>
      </c>
      <c r="I20" s="31"/>
      <c r="J20" s="31"/>
      <c r="K20" s="35"/>
    </row>
    <row r="21" spans="2:11" x14ac:dyDescent="0.35">
      <c r="B21" s="8" t="s">
        <v>1015</v>
      </c>
      <c r="C21" s="57" t="s">
        <v>1016</v>
      </c>
      <c r="D21" s="54" t="s">
        <v>1017</v>
      </c>
      <c r="E21" s="6" t="s">
        <v>123</v>
      </c>
      <c r="F21" s="19">
        <v>689</v>
      </c>
      <c r="G21" s="24">
        <v>47.98</v>
      </c>
      <c r="H21" s="24">
        <v>2.39</v>
      </c>
      <c r="I21" s="31"/>
      <c r="J21" s="31"/>
      <c r="K21" s="35"/>
    </row>
    <row r="22" spans="2:11" x14ac:dyDescent="0.35">
      <c r="B22" s="8" t="s">
        <v>2128</v>
      </c>
      <c r="C22" s="57" t="s">
        <v>1208</v>
      </c>
      <c r="D22" s="54" t="s">
        <v>2129</v>
      </c>
      <c r="E22" s="6" t="s">
        <v>82</v>
      </c>
      <c r="F22" s="19">
        <v>12870</v>
      </c>
      <c r="G22" s="24">
        <v>46.89</v>
      </c>
      <c r="H22" s="24">
        <v>2.34</v>
      </c>
      <c r="I22" s="31"/>
      <c r="J22" s="31"/>
      <c r="K22" s="35"/>
    </row>
    <row r="23" spans="2:11" x14ac:dyDescent="0.35">
      <c r="B23" s="8" t="s">
        <v>569</v>
      </c>
      <c r="C23" s="57" t="s">
        <v>570</v>
      </c>
      <c r="D23" s="54" t="s">
        <v>571</v>
      </c>
      <c r="E23" s="6" t="s">
        <v>262</v>
      </c>
      <c r="F23" s="19">
        <v>10652</v>
      </c>
      <c r="G23" s="24">
        <v>46.38</v>
      </c>
      <c r="H23" s="24">
        <v>2.3199999999999998</v>
      </c>
      <c r="I23" s="31"/>
      <c r="J23" s="31"/>
      <c r="K23" s="35"/>
    </row>
    <row r="24" spans="2:11" x14ac:dyDescent="0.35">
      <c r="B24" s="8" t="s">
        <v>105</v>
      </c>
      <c r="C24" s="57" t="s">
        <v>106</v>
      </c>
      <c r="D24" s="54" t="s">
        <v>107</v>
      </c>
      <c r="E24" s="6" t="s">
        <v>67</v>
      </c>
      <c r="F24" s="19">
        <v>2063</v>
      </c>
      <c r="G24" s="24">
        <v>45.91</v>
      </c>
      <c r="H24" s="24">
        <v>2.29</v>
      </c>
      <c r="I24" s="31"/>
      <c r="J24" s="31"/>
      <c r="K24" s="35"/>
    </row>
    <row r="25" spans="2:11" x14ac:dyDescent="0.35">
      <c r="B25" s="8" t="s">
        <v>536</v>
      </c>
      <c r="C25" s="57" t="s">
        <v>537</v>
      </c>
      <c r="D25" s="54" t="s">
        <v>538</v>
      </c>
      <c r="E25" s="6" t="s">
        <v>123</v>
      </c>
      <c r="F25" s="19">
        <v>1326</v>
      </c>
      <c r="G25" s="24">
        <v>45.13</v>
      </c>
      <c r="H25" s="24">
        <v>2.25</v>
      </c>
      <c r="I25" s="31"/>
      <c r="J25" s="31"/>
      <c r="K25" s="35"/>
    </row>
    <row r="26" spans="2:11" x14ac:dyDescent="0.35">
      <c r="B26" s="8" t="s">
        <v>2764</v>
      </c>
      <c r="C26" s="57" t="s">
        <v>2765</v>
      </c>
      <c r="D26" s="54" t="s">
        <v>2766</v>
      </c>
      <c r="E26" s="6" t="s">
        <v>82</v>
      </c>
      <c r="F26" s="19">
        <v>384</v>
      </c>
      <c r="G26" s="24">
        <v>44.5</v>
      </c>
      <c r="H26" s="24">
        <v>2.2200000000000002</v>
      </c>
      <c r="I26" s="31"/>
      <c r="J26" s="31"/>
      <c r="K26" s="35"/>
    </row>
    <row r="27" spans="2:11" x14ac:dyDescent="0.35">
      <c r="B27" s="8" t="s">
        <v>848</v>
      </c>
      <c r="C27" s="57" t="s">
        <v>849</v>
      </c>
      <c r="D27" s="54" t="s">
        <v>850</v>
      </c>
      <c r="E27" s="6" t="s">
        <v>851</v>
      </c>
      <c r="F27" s="19">
        <v>2910</v>
      </c>
      <c r="G27" s="24">
        <v>42.63</v>
      </c>
      <c r="H27" s="24">
        <v>2.13</v>
      </c>
      <c r="I27" s="31"/>
      <c r="J27" s="31"/>
      <c r="K27" s="35"/>
    </row>
    <row r="28" spans="2:11" x14ac:dyDescent="0.35">
      <c r="B28" s="8" t="s">
        <v>415</v>
      </c>
      <c r="C28" s="57" t="s">
        <v>416</v>
      </c>
      <c r="D28" s="54" t="s">
        <v>417</v>
      </c>
      <c r="E28" s="6" t="s">
        <v>75</v>
      </c>
      <c r="F28" s="19">
        <v>17301</v>
      </c>
      <c r="G28" s="24">
        <v>41.06</v>
      </c>
      <c r="H28" s="24">
        <v>2.0499999999999998</v>
      </c>
      <c r="I28" s="31"/>
      <c r="J28" s="31"/>
      <c r="K28" s="35"/>
    </row>
    <row r="29" spans="2:11" x14ac:dyDescent="0.35">
      <c r="B29" s="8" t="s">
        <v>387</v>
      </c>
      <c r="C29" s="57" t="s">
        <v>388</v>
      </c>
      <c r="D29" s="54" t="s">
        <v>389</v>
      </c>
      <c r="E29" s="6" t="s">
        <v>96</v>
      </c>
      <c r="F29" s="19">
        <v>2142</v>
      </c>
      <c r="G29" s="24">
        <v>40.83</v>
      </c>
      <c r="H29" s="24">
        <v>2.04</v>
      </c>
      <c r="I29" s="31"/>
      <c r="J29" s="31"/>
      <c r="K29" s="35"/>
    </row>
    <row r="30" spans="2:11" x14ac:dyDescent="0.35">
      <c r="B30" s="8" t="s">
        <v>2051</v>
      </c>
      <c r="C30" s="57" t="s">
        <v>637</v>
      </c>
      <c r="D30" s="54" t="s">
        <v>2052</v>
      </c>
      <c r="E30" s="6" t="s">
        <v>82</v>
      </c>
      <c r="F30" s="19">
        <v>10967</v>
      </c>
      <c r="G30" s="24">
        <v>39.549999999999997</v>
      </c>
      <c r="H30" s="24">
        <v>1.97</v>
      </c>
      <c r="I30" s="31"/>
      <c r="J30" s="31"/>
      <c r="K30" s="35"/>
    </row>
    <row r="31" spans="2:11" x14ac:dyDescent="0.35">
      <c r="B31" s="8" t="s">
        <v>1959</v>
      </c>
      <c r="C31" s="57" t="s">
        <v>1666</v>
      </c>
      <c r="D31" s="54" t="s">
        <v>1960</v>
      </c>
      <c r="E31" s="6" t="s">
        <v>43</v>
      </c>
      <c r="F31" s="19">
        <v>21729</v>
      </c>
      <c r="G31" s="24">
        <v>38.590000000000003</v>
      </c>
      <c r="H31" s="24">
        <v>1.93</v>
      </c>
      <c r="I31" s="31"/>
      <c r="J31" s="31"/>
      <c r="K31" s="35"/>
    </row>
    <row r="32" spans="2:11" x14ac:dyDescent="0.35">
      <c r="B32" s="8" t="s">
        <v>87</v>
      </c>
      <c r="C32" s="57" t="s">
        <v>88</v>
      </c>
      <c r="D32" s="54" t="s">
        <v>89</v>
      </c>
      <c r="E32" s="6" t="s">
        <v>50</v>
      </c>
      <c r="F32" s="19">
        <v>813</v>
      </c>
      <c r="G32" s="24">
        <v>37.950000000000003</v>
      </c>
      <c r="H32" s="24">
        <v>1.89</v>
      </c>
      <c r="I32" s="31"/>
      <c r="J32" s="31"/>
      <c r="K32" s="35"/>
    </row>
    <row r="33" spans="2:11" x14ac:dyDescent="0.35">
      <c r="B33" s="8" t="s">
        <v>402</v>
      </c>
      <c r="C33" s="57" t="s">
        <v>403</v>
      </c>
      <c r="D33" s="54" t="s">
        <v>404</v>
      </c>
      <c r="E33" s="6" t="s">
        <v>341</v>
      </c>
      <c r="F33" s="19">
        <v>23889</v>
      </c>
      <c r="G33" s="24">
        <v>37.270000000000003</v>
      </c>
      <c r="H33" s="24">
        <v>1.86</v>
      </c>
      <c r="I33" s="31"/>
      <c r="J33" s="31"/>
      <c r="K33" s="35"/>
    </row>
    <row r="34" spans="2:11" x14ac:dyDescent="0.35">
      <c r="B34" s="8" t="s">
        <v>963</v>
      </c>
      <c r="C34" s="57" t="s">
        <v>964</v>
      </c>
      <c r="D34" s="54" t="s">
        <v>965</v>
      </c>
      <c r="E34" s="6" t="s">
        <v>75</v>
      </c>
      <c r="F34" s="19">
        <v>32536</v>
      </c>
      <c r="G34" s="24">
        <v>36.94</v>
      </c>
      <c r="H34" s="24">
        <v>1.84</v>
      </c>
      <c r="I34" s="31"/>
      <c r="J34" s="31"/>
      <c r="K34" s="35"/>
    </row>
    <row r="35" spans="2:11" x14ac:dyDescent="0.35">
      <c r="B35" s="8" t="s">
        <v>2147</v>
      </c>
      <c r="C35" s="57" t="s">
        <v>2148</v>
      </c>
      <c r="D35" s="54" t="s">
        <v>2149</v>
      </c>
      <c r="E35" s="6" t="s">
        <v>139</v>
      </c>
      <c r="F35" s="19">
        <v>789</v>
      </c>
      <c r="G35" s="24">
        <v>36.450000000000003</v>
      </c>
      <c r="H35" s="24">
        <v>1.82</v>
      </c>
      <c r="I35" s="31"/>
      <c r="J35" s="31"/>
      <c r="K35" s="35"/>
    </row>
    <row r="36" spans="2:11" x14ac:dyDescent="0.35">
      <c r="B36" s="8" t="s">
        <v>2120</v>
      </c>
      <c r="C36" s="57" t="s">
        <v>2121</v>
      </c>
      <c r="D36" s="54" t="s">
        <v>2122</v>
      </c>
      <c r="E36" s="6" t="s">
        <v>157</v>
      </c>
      <c r="F36" s="19">
        <v>5703</v>
      </c>
      <c r="G36" s="24">
        <v>36.200000000000003</v>
      </c>
      <c r="H36" s="24">
        <v>1.81</v>
      </c>
      <c r="I36" s="31"/>
      <c r="J36" s="31"/>
      <c r="K36" s="35"/>
    </row>
    <row r="37" spans="2:11" x14ac:dyDescent="0.35">
      <c r="B37" s="8" t="s">
        <v>2298</v>
      </c>
      <c r="C37" s="57" t="s">
        <v>2299</v>
      </c>
      <c r="D37" s="54" t="s">
        <v>2300</v>
      </c>
      <c r="E37" s="6" t="s">
        <v>306</v>
      </c>
      <c r="F37" s="19">
        <v>1287</v>
      </c>
      <c r="G37" s="24">
        <v>35.97</v>
      </c>
      <c r="H37" s="24">
        <v>1.8</v>
      </c>
      <c r="I37" s="31"/>
      <c r="J37" s="31"/>
      <c r="K37" s="35"/>
    </row>
    <row r="38" spans="2:11" x14ac:dyDescent="0.35">
      <c r="B38" s="8" t="s">
        <v>2152</v>
      </c>
      <c r="C38" s="57" t="s">
        <v>2153</v>
      </c>
      <c r="D38" s="54" t="s">
        <v>2154</v>
      </c>
      <c r="E38" s="6" t="s">
        <v>306</v>
      </c>
      <c r="F38" s="19">
        <v>1352</v>
      </c>
      <c r="G38" s="24">
        <v>35.93</v>
      </c>
      <c r="H38" s="24">
        <v>1.79</v>
      </c>
      <c r="I38" s="31"/>
      <c r="J38" s="31"/>
      <c r="K38" s="35"/>
    </row>
    <row r="39" spans="2:11" x14ac:dyDescent="0.35">
      <c r="B39" s="8" t="s">
        <v>549</v>
      </c>
      <c r="C39" s="57" t="s">
        <v>550</v>
      </c>
      <c r="D39" s="54" t="s">
        <v>551</v>
      </c>
      <c r="E39" s="6" t="s">
        <v>86</v>
      </c>
      <c r="F39" s="19">
        <v>2106</v>
      </c>
      <c r="G39" s="24">
        <v>35.590000000000003</v>
      </c>
      <c r="H39" s="24">
        <v>1.78</v>
      </c>
      <c r="I39" s="31"/>
      <c r="J39" s="31"/>
      <c r="K39" s="35"/>
    </row>
    <row r="40" spans="2:11" x14ac:dyDescent="0.35">
      <c r="B40" s="8" t="s">
        <v>266</v>
      </c>
      <c r="C40" s="57" t="s">
        <v>267</v>
      </c>
      <c r="D40" s="54" t="s">
        <v>268</v>
      </c>
      <c r="E40" s="6" t="s">
        <v>164</v>
      </c>
      <c r="F40" s="19">
        <v>3354</v>
      </c>
      <c r="G40" s="24">
        <v>33.83</v>
      </c>
      <c r="H40" s="24">
        <v>1.69</v>
      </c>
      <c r="I40" s="31"/>
      <c r="J40" s="31"/>
      <c r="K40" s="35"/>
    </row>
    <row r="41" spans="2:11" x14ac:dyDescent="0.35">
      <c r="B41" s="8" t="s">
        <v>788</v>
      </c>
      <c r="C41" s="57" t="s">
        <v>789</v>
      </c>
      <c r="D41" s="54" t="s">
        <v>790</v>
      </c>
      <c r="E41" s="6" t="s">
        <v>262</v>
      </c>
      <c r="F41" s="19">
        <v>2579</v>
      </c>
      <c r="G41" s="24">
        <v>33.15</v>
      </c>
      <c r="H41" s="24">
        <v>1.65</v>
      </c>
      <c r="I41" s="31"/>
      <c r="J41" s="31"/>
      <c r="K41" s="35"/>
    </row>
    <row r="42" spans="2:11" x14ac:dyDescent="0.35">
      <c r="B42" s="8" t="s">
        <v>165</v>
      </c>
      <c r="C42" s="57" t="s">
        <v>166</v>
      </c>
      <c r="D42" s="54" t="s">
        <v>167</v>
      </c>
      <c r="E42" s="6" t="s">
        <v>135</v>
      </c>
      <c r="F42" s="19">
        <v>1204</v>
      </c>
      <c r="G42" s="24">
        <v>32.76</v>
      </c>
      <c r="H42" s="24">
        <v>1.64</v>
      </c>
      <c r="I42" s="31"/>
      <c r="J42" s="31"/>
      <c r="K42" s="35"/>
    </row>
    <row r="43" spans="2:11" x14ac:dyDescent="0.35">
      <c r="B43" s="8" t="s">
        <v>2767</v>
      </c>
      <c r="C43" s="57" t="s">
        <v>2768</v>
      </c>
      <c r="D43" s="54" t="s">
        <v>2769</v>
      </c>
      <c r="E43" s="6" t="s">
        <v>119</v>
      </c>
      <c r="F43" s="19">
        <v>6836</v>
      </c>
      <c r="G43" s="24">
        <v>32.729999999999997</v>
      </c>
      <c r="H43" s="24">
        <v>1.63</v>
      </c>
      <c r="I43" s="31"/>
      <c r="J43" s="31"/>
      <c r="K43" s="35"/>
    </row>
    <row r="44" spans="2:11" x14ac:dyDescent="0.35">
      <c r="B44" s="8" t="s">
        <v>2142</v>
      </c>
      <c r="C44" s="57" t="s">
        <v>1391</v>
      </c>
      <c r="D44" s="54" t="s">
        <v>2143</v>
      </c>
      <c r="E44" s="6" t="s">
        <v>43</v>
      </c>
      <c r="F44" s="19">
        <v>16498</v>
      </c>
      <c r="G44" s="24">
        <v>32.619999999999997</v>
      </c>
      <c r="H44" s="24">
        <v>1.63</v>
      </c>
      <c r="I44" s="31"/>
      <c r="J44" s="31"/>
      <c r="K44" s="35"/>
    </row>
    <row r="45" spans="2:11" x14ac:dyDescent="0.35">
      <c r="B45" s="8" t="s">
        <v>212</v>
      </c>
      <c r="C45" s="57" t="s">
        <v>213</v>
      </c>
      <c r="D45" s="54" t="s">
        <v>214</v>
      </c>
      <c r="E45" s="6" t="s">
        <v>215</v>
      </c>
      <c r="F45" s="19">
        <v>890</v>
      </c>
      <c r="G45" s="24">
        <v>32.299999999999997</v>
      </c>
      <c r="H45" s="24">
        <v>1.61</v>
      </c>
      <c r="I45" s="31"/>
      <c r="J45" s="31"/>
      <c r="K45" s="35"/>
    </row>
    <row r="46" spans="2:11" x14ac:dyDescent="0.35">
      <c r="B46" s="8" t="s">
        <v>209</v>
      </c>
      <c r="C46" s="57" t="s">
        <v>210</v>
      </c>
      <c r="D46" s="54" t="s">
        <v>211</v>
      </c>
      <c r="E46" s="6" t="s">
        <v>71</v>
      </c>
      <c r="F46" s="19">
        <v>118</v>
      </c>
      <c r="G46" s="24">
        <v>32.19</v>
      </c>
      <c r="H46" s="24">
        <v>1.61</v>
      </c>
      <c r="I46" s="31"/>
      <c r="J46" s="31"/>
      <c r="K46" s="35"/>
    </row>
    <row r="47" spans="2:11" x14ac:dyDescent="0.35">
      <c r="B47" s="8" t="s">
        <v>2155</v>
      </c>
      <c r="C47" s="57" t="s">
        <v>2156</v>
      </c>
      <c r="D47" s="54" t="s">
        <v>2157</v>
      </c>
      <c r="E47" s="6" t="s">
        <v>150</v>
      </c>
      <c r="F47" s="19">
        <v>2222</v>
      </c>
      <c r="G47" s="24">
        <v>31.6</v>
      </c>
      <c r="H47" s="24">
        <v>1.58</v>
      </c>
      <c r="I47" s="31"/>
      <c r="J47" s="31"/>
      <c r="K47" s="35"/>
    </row>
    <row r="48" spans="2:11" x14ac:dyDescent="0.35">
      <c r="B48" s="8" t="s">
        <v>510</v>
      </c>
      <c r="C48" s="57" t="s">
        <v>511</v>
      </c>
      <c r="D48" s="54" t="s">
        <v>512</v>
      </c>
      <c r="E48" s="6" t="s">
        <v>131</v>
      </c>
      <c r="F48" s="19">
        <v>26187</v>
      </c>
      <c r="G48" s="24">
        <v>31.04</v>
      </c>
      <c r="H48" s="24">
        <v>1.55</v>
      </c>
      <c r="I48" s="31"/>
      <c r="J48" s="31"/>
      <c r="K48" s="35"/>
    </row>
    <row r="49" spans="2:11" x14ac:dyDescent="0.35">
      <c r="B49" s="8" t="s">
        <v>161</v>
      </c>
      <c r="C49" s="57" t="s">
        <v>162</v>
      </c>
      <c r="D49" s="54" t="s">
        <v>163</v>
      </c>
      <c r="E49" s="6" t="s">
        <v>164</v>
      </c>
      <c r="F49" s="19">
        <v>1181</v>
      </c>
      <c r="G49" s="24">
        <v>29.1</v>
      </c>
      <c r="H49" s="24">
        <v>1.45</v>
      </c>
      <c r="I49" s="31"/>
      <c r="J49" s="31"/>
      <c r="K49" s="35"/>
    </row>
    <row r="50" spans="2:11" x14ac:dyDescent="0.35">
      <c r="B50" s="8" t="s">
        <v>2210</v>
      </c>
      <c r="C50" s="57" t="s">
        <v>2211</v>
      </c>
      <c r="D50" s="54" t="s">
        <v>2212</v>
      </c>
      <c r="E50" s="6" t="s">
        <v>487</v>
      </c>
      <c r="F50" s="19">
        <v>4705</v>
      </c>
      <c r="G50" s="24">
        <v>28.23</v>
      </c>
      <c r="H50" s="24">
        <v>1.41</v>
      </c>
      <c r="I50" s="31"/>
      <c r="J50" s="31"/>
      <c r="K50" s="35"/>
    </row>
    <row r="51" spans="2:11" x14ac:dyDescent="0.35">
      <c r="B51" s="8" t="s">
        <v>558</v>
      </c>
      <c r="C51" s="57" t="s">
        <v>559</v>
      </c>
      <c r="D51" s="54" t="s">
        <v>560</v>
      </c>
      <c r="E51" s="6" t="s">
        <v>43</v>
      </c>
      <c r="F51" s="19">
        <v>4943</v>
      </c>
      <c r="G51" s="24">
        <v>27.97</v>
      </c>
      <c r="H51" s="24">
        <v>1.4</v>
      </c>
      <c r="I51" s="31"/>
      <c r="J51" s="31"/>
      <c r="K51" s="35"/>
    </row>
    <row r="52" spans="2:11" x14ac:dyDescent="0.35">
      <c r="B52" s="8" t="s">
        <v>2786</v>
      </c>
      <c r="C52" s="57" t="s">
        <v>1145</v>
      </c>
      <c r="D52" s="54" t="s">
        <v>2787</v>
      </c>
      <c r="E52" s="6" t="s">
        <v>43</v>
      </c>
      <c r="F52" s="19">
        <v>166678</v>
      </c>
      <c r="G52" s="24">
        <v>27.94</v>
      </c>
      <c r="H52" s="24">
        <v>1.39</v>
      </c>
      <c r="I52" s="31"/>
      <c r="J52" s="31"/>
      <c r="K52" s="35"/>
    </row>
    <row r="53" spans="2:11" x14ac:dyDescent="0.35">
      <c r="B53" s="8" t="s">
        <v>2011</v>
      </c>
      <c r="C53" s="57" t="s">
        <v>2012</v>
      </c>
      <c r="D53" s="54" t="s">
        <v>2013</v>
      </c>
      <c r="E53" s="6" t="s">
        <v>71</v>
      </c>
      <c r="F53" s="19">
        <v>5893</v>
      </c>
      <c r="G53" s="24">
        <v>27.4</v>
      </c>
      <c r="H53" s="24">
        <v>1.37</v>
      </c>
      <c r="I53" s="31"/>
      <c r="J53" s="31"/>
      <c r="K53" s="35"/>
    </row>
    <row r="54" spans="2:11" x14ac:dyDescent="0.35">
      <c r="B54" s="8" t="s">
        <v>427</v>
      </c>
      <c r="C54" s="57" t="s">
        <v>428</v>
      </c>
      <c r="D54" s="54" t="s">
        <v>429</v>
      </c>
      <c r="E54" s="6" t="s">
        <v>43</v>
      </c>
      <c r="F54" s="19">
        <v>30553</v>
      </c>
      <c r="G54" s="24">
        <v>26.69</v>
      </c>
      <c r="H54" s="24">
        <v>1.33</v>
      </c>
      <c r="I54" s="31"/>
      <c r="J54" s="31"/>
      <c r="K54" s="35"/>
    </row>
    <row r="55" spans="2:11" x14ac:dyDescent="0.35">
      <c r="B55" s="8" t="s">
        <v>942</v>
      </c>
      <c r="C55" s="57" t="s">
        <v>943</v>
      </c>
      <c r="D55" s="54" t="s">
        <v>944</v>
      </c>
      <c r="E55" s="6" t="s">
        <v>164</v>
      </c>
      <c r="F55" s="19">
        <v>5183</v>
      </c>
      <c r="G55" s="24">
        <v>25.61</v>
      </c>
      <c r="H55" s="24">
        <v>1.28</v>
      </c>
      <c r="I55" s="31"/>
      <c r="J55" s="31"/>
      <c r="K55" s="35"/>
    </row>
    <row r="56" spans="2:11" x14ac:dyDescent="0.35">
      <c r="B56" s="8" t="s">
        <v>2150</v>
      </c>
      <c r="C56" s="57" t="s">
        <v>1195</v>
      </c>
      <c r="D56" s="54" t="s">
        <v>2151</v>
      </c>
      <c r="E56" s="6" t="s">
        <v>43</v>
      </c>
      <c r="F56" s="19">
        <v>29741</v>
      </c>
      <c r="G56" s="24">
        <v>24.06</v>
      </c>
      <c r="H56" s="24">
        <v>1.2</v>
      </c>
      <c r="I56" s="31"/>
      <c r="J56" s="31"/>
      <c r="K56" s="35"/>
    </row>
    <row r="57" spans="2:11" x14ac:dyDescent="0.35">
      <c r="B57" s="8" t="s">
        <v>323</v>
      </c>
      <c r="C57" s="57" t="s">
        <v>324</v>
      </c>
      <c r="D57" s="54" t="s">
        <v>325</v>
      </c>
      <c r="E57" s="6" t="s">
        <v>131</v>
      </c>
      <c r="F57" s="19">
        <v>943</v>
      </c>
      <c r="G57" s="24">
        <v>23.24</v>
      </c>
      <c r="H57" s="24">
        <v>1.1599999999999999</v>
      </c>
      <c r="I57" s="31"/>
      <c r="J57" s="31"/>
      <c r="K57" s="35"/>
    </row>
    <row r="58" spans="2:11" x14ac:dyDescent="0.35">
      <c r="B58" s="8" t="s">
        <v>507</v>
      </c>
      <c r="C58" s="57" t="s">
        <v>508</v>
      </c>
      <c r="D58" s="54" t="s">
        <v>509</v>
      </c>
      <c r="E58" s="6" t="s">
        <v>131</v>
      </c>
      <c r="F58" s="19">
        <v>2269</v>
      </c>
      <c r="G58" s="24">
        <v>23.05</v>
      </c>
      <c r="H58" s="24">
        <v>1.1499999999999999</v>
      </c>
      <c r="I58" s="31"/>
      <c r="J58" s="31"/>
      <c r="K58" s="35"/>
    </row>
    <row r="59" spans="2:11" x14ac:dyDescent="0.35">
      <c r="B59" s="8" t="s">
        <v>2182</v>
      </c>
      <c r="C59" s="57" t="s">
        <v>2183</v>
      </c>
      <c r="D59" s="54" t="s">
        <v>2184</v>
      </c>
      <c r="E59" s="6" t="s">
        <v>119</v>
      </c>
      <c r="F59" s="19">
        <v>2667</v>
      </c>
      <c r="G59" s="24">
        <v>20.64</v>
      </c>
      <c r="H59" s="24">
        <v>1.03</v>
      </c>
      <c r="I59" s="31"/>
      <c r="J59" s="31"/>
      <c r="K59" s="35"/>
    </row>
    <row r="60" spans="2:11" x14ac:dyDescent="0.35">
      <c r="C60" s="58" t="s">
        <v>175</v>
      </c>
      <c r="D60" s="54"/>
      <c r="E60" s="6"/>
      <c r="F60" s="19"/>
      <c r="G60" s="25">
        <v>2003.18</v>
      </c>
      <c r="H60" s="25">
        <v>99.99</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37.79</v>
      </c>
      <c r="H102" s="24">
        <v>1.89</v>
      </c>
      <c r="I102" s="31"/>
      <c r="J102" s="31"/>
      <c r="K102" s="35"/>
    </row>
    <row r="103" spans="1:54" x14ac:dyDescent="0.35">
      <c r="C103" s="58" t="s">
        <v>175</v>
      </c>
      <c r="D103" s="54"/>
      <c r="E103" s="6"/>
      <c r="F103" s="19"/>
      <c r="G103" s="25">
        <v>37.79</v>
      </c>
      <c r="H103" s="25">
        <v>1.89</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-37.53</v>
      </c>
      <c r="H107" s="24">
        <v>-1.8800000000000001</v>
      </c>
      <c r="I107" s="31"/>
      <c r="J107" s="31"/>
      <c r="K107" s="35"/>
    </row>
    <row r="108" spans="1:54" x14ac:dyDescent="0.35">
      <c r="C108" s="58" t="s">
        <v>175</v>
      </c>
      <c r="D108" s="54"/>
      <c r="E108" s="6"/>
      <c r="F108" s="19"/>
      <c r="G108" s="25">
        <v>-37.53</v>
      </c>
      <c r="H108" s="25">
        <v>-1.8800000000000001</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2003.44</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5052</v>
      </c>
    </row>
  </sheetData>
  <mergeCells count="1">
    <mergeCell ref="C117:K117"/>
  </mergeCells>
  <hyperlinks>
    <hyperlink ref="J2" location="'Index'!A1" display="'Index'!A1" xr:uid="{8D01DF21-B317-4C04-BD75-193B76F0A39C}"/>
  </hyperlinks>
  <pageMargins left="0.7" right="0.7" top="0.75" bottom="0.75" header="0.3" footer="0.3"/>
  <pageSetup orientation="portrait" horizontalDpi="4294967293"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228D-9674-4367-8CAF-1658D426027F}">
  <sheetPr codeName="Sheet151"/>
  <dimension ref="A1:IV101"/>
  <sheetViews>
    <sheetView showGridLines="0" zoomScale="90" zoomScaleNormal="90" workbookViewId="0">
      <pane ySplit="6" topLeftCell="A8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2821</v>
      </c>
      <c r="J2" s="38" t="s">
        <v>4693</v>
      </c>
    </row>
    <row r="3" spans="1:54" ht="16" x14ac:dyDescent="0.4">
      <c r="C3" s="1" t="s">
        <v>28</v>
      </c>
      <c r="D3" s="21" t="s">
        <v>2822</v>
      </c>
      <c r="F3" s="79" t="s">
        <v>4954</v>
      </c>
      <c r="G3" s="13" t="s">
        <v>4627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516</v>
      </c>
      <c r="C10" s="57" t="s">
        <v>517</v>
      </c>
      <c r="D10" s="54" t="s">
        <v>518</v>
      </c>
      <c r="E10" s="6" t="s">
        <v>316</v>
      </c>
      <c r="F10" s="19">
        <v>30514</v>
      </c>
      <c r="G10" s="24">
        <v>668.15</v>
      </c>
      <c r="H10" s="24">
        <v>5.85</v>
      </c>
      <c r="I10" s="31"/>
      <c r="J10" s="31"/>
      <c r="K10" s="35"/>
    </row>
    <row r="11" spans="1:54" x14ac:dyDescent="0.35">
      <c r="B11" s="8" t="s">
        <v>97</v>
      </c>
      <c r="C11" s="57" t="s">
        <v>98</v>
      </c>
      <c r="D11" s="54" t="s">
        <v>99</v>
      </c>
      <c r="E11" s="6" t="s">
        <v>100</v>
      </c>
      <c r="F11" s="19">
        <v>28122</v>
      </c>
      <c r="G11" s="24">
        <v>615.94000000000005</v>
      </c>
      <c r="H11" s="24">
        <v>5.4</v>
      </c>
      <c r="I11" s="31"/>
      <c r="J11" s="31"/>
      <c r="K11" s="35"/>
    </row>
    <row r="12" spans="1:54" x14ac:dyDescent="0.35">
      <c r="B12" s="8" t="s">
        <v>1060</v>
      </c>
      <c r="C12" s="57" t="s">
        <v>1061</v>
      </c>
      <c r="D12" s="54" t="s">
        <v>1062</v>
      </c>
      <c r="E12" s="6" t="s">
        <v>1063</v>
      </c>
      <c r="F12" s="19">
        <v>165783</v>
      </c>
      <c r="G12" s="24">
        <v>612.32000000000005</v>
      </c>
      <c r="H12" s="24">
        <v>5.36</v>
      </c>
      <c r="I12" s="31"/>
      <c r="J12" s="31"/>
      <c r="K12" s="35"/>
    </row>
    <row r="13" spans="1:54" x14ac:dyDescent="0.35">
      <c r="B13" s="8" t="s">
        <v>47</v>
      </c>
      <c r="C13" s="57" t="s">
        <v>48</v>
      </c>
      <c r="D13" s="54" t="s">
        <v>49</v>
      </c>
      <c r="E13" s="6" t="s">
        <v>50</v>
      </c>
      <c r="F13" s="19">
        <v>34394</v>
      </c>
      <c r="G13" s="24">
        <v>580.47</v>
      </c>
      <c r="H13" s="24">
        <v>5.09</v>
      </c>
      <c r="I13" s="31"/>
      <c r="J13" s="31"/>
      <c r="K13" s="35"/>
    </row>
    <row r="14" spans="1:54" x14ac:dyDescent="0.35">
      <c r="B14" s="8" t="s">
        <v>61</v>
      </c>
      <c r="C14" s="57" t="s">
        <v>62</v>
      </c>
      <c r="D14" s="54" t="s">
        <v>63</v>
      </c>
      <c r="E14" s="6" t="s">
        <v>50</v>
      </c>
      <c r="F14" s="19">
        <v>15735</v>
      </c>
      <c r="G14" s="24">
        <v>548.09</v>
      </c>
      <c r="H14" s="24">
        <v>4.8</v>
      </c>
      <c r="I14" s="31"/>
      <c r="J14" s="31"/>
      <c r="K14" s="35"/>
    </row>
    <row r="15" spans="1:54" x14ac:dyDescent="0.35">
      <c r="B15" s="8" t="s">
        <v>945</v>
      </c>
      <c r="C15" s="57" t="s">
        <v>946</v>
      </c>
      <c r="D15" s="54" t="s">
        <v>947</v>
      </c>
      <c r="E15" s="6" t="s">
        <v>50</v>
      </c>
      <c r="F15" s="19">
        <v>34514</v>
      </c>
      <c r="G15" s="24">
        <v>543.61</v>
      </c>
      <c r="H15" s="24">
        <v>4.76</v>
      </c>
      <c r="I15" s="31"/>
      <c r="J15" s="31"/>
      <c r="K15" s="35"/>
    </row>
    <row r="16" spans="1:54" x14ac:dyDescent="0.35">
      <c r="B16" s="8" t="s">
        <v>381</v>
      </c>
      <c r="C16" s="57" t="s">
        <v>382</v>
      </c>
      <c r="D16" s="54" t="s">
        <v>383</v>
      </c>
      <c r="E16" s="6" t="s">
        <v>100</v>
      </c>
      <c r="F16" s="19">
        <v>137545</v>
      </c>
      <c r="G16" s="24">
        <v>543.29999999999995</v>
      </c>
      <c r="H16" s="24">
        <v>4.76</v>
      </c>
      <c r="I16" s="31"/>
      <c r="J16" s="31"/>
      <c r="K16" s="35"/>
    </row>
    <row r="17" spans="2:11" x14ac:dyDescent="0.35">
      <c r="B17" s="8" t="s">
        <v>1047</v>
      </c>
      <c r="C17" s="57" t="s">
        <v>1048</v>
      </c>
      <c r="D17" s="54" t="s">
        <v>1049</v>
      </c>
      <c r="E17" s="6" t="s">
        <v>150</v>
      </c>
      <c r="F17" s="19">
        <v>24198</v>
      </c>
      <c r="G17" s="24">
        <v>527.46</v>
      </c>
      <c r="H17" s="24">
        <v>4.62</v>
      </c>
      <c r="I17" s="31"/>
      <c r="J17" s="31"/>
      <c r="K17" s="35"/>
    </row>
    <row r="18" spans="2:11" x14ac:dyDescent="0.35">
      <c r="B18" s="8" t="s">
        <v>498</v>
      </c>
      <c r="C18" s="57" t="s">
        <v>499</v>
      </c>
      <c r="D18" s="54" t="s">
        <v>500</v>
      </c>
      <c r="E18" s="6" t="s">
        <v>316</v>
      </c>
      <c r="F18" s="19">
        <v>11450</v>
      </c>
      <c r="G18" s="24">
        <v>526.17999999999995</v>
      </c>
      <c r="H18" s="24">
        <v>4.6100000000000003</v>
      </c>
      <c r="I18" s="31"/>
      <c r="J18" s="31"/>
      <c r="K18" s="35"/>
    </row>
    <row r="19" spans="2:11" x14ac:dyDescent="0.35">
      <c r="B19" s="8" t="s">
        <v>161</v>
      </c>
      <c r="C19" s="57" t="s">
        <v>162</v>
      </c>
      <c r="D19" s="54" t="s">
        <v>163</v>
      </c>
      <c r="E19" s="6" t="s">
        <v>164</v>
      </c>
      <c r="F19" s="19">
        <v>21348</v>
      </c>
      <c r="G19" s="24">
        <v>526.14</v>
      </c>
      <c r="H19" s="24">
        <v>4.6100000000000003</v>
      </c>
      <c r="I19" s="31"/>
      <c r="J19" s="31"/>
      <c r="K19" s="35"/>
    </row>
    <row r="20" spans="2:11" x14ac:dyDescent="0.35">
      <c r="B20" s="8" t="s">
        <v>951</v>
      </c>
      <c r="C20" s="57" t="s">
        <v>952</v>
      </c>
      <c r="D20" s="54" t="s">
        <v>953</v>
      </c>
      <c r="E20" s="6" t="s">
        <v>67</v>
      </c>
      <c r="F20" s="19">
        <v>5833</v>
      </c>
      <c r="G20" s="24">
        <v>460.98</v>
      </c>
      <c r="H20" s="24">
        <v>4.04</v>
      </c>
      <c r="I20" s="31"/>
      <c r="J20" s="31"/>
      <c r="K20" s="35"/>
    </row>
    <row r="21" spans="2:11" x14ac:dyDescent="0.35">
      <c r="B21" s="8" t="s">
        <v>1053</v>
      </c>
      <c r="C21" s="57" t="s">
        <v>1054</v>
      </c>
      <c r="D21" s="54" t="s">
        <v>1055</v>
      </c>
      <c r="E21" s="6" t="s">
        <v>1056</v>
      </c>
      <c r="F21" s="19">
        <v>182138</v>
      </c>
      <c r="G21" s="24">
        <v>448.51</v>
      </c>
      <c r="H21" s="24">
        <v>3.93</v>
      </c>
      <c r="I21" s="31"/>
      <c r="J21" s="31"/>
      <c r="K21" s="35"/>
    </row>
    <row r="22" spans="2:11" x14ac:dyDescent="0.35">
      <c r="B22" s="8" t="s">
        <v>2210</v>
      </c>
      <c r="C22" s="57" t="s">
        <v>2211</v>
      </c>
      <c r="D22" s="54" t="s">
        <v>2212</v>
      </c>
      <c r="E22" s="6" t="s">
        <v>487</v>
      </c>
      <c r="F22" s="19">
        <v>55174</v>
      </c>
      <c r="G22" s="24">
        <v>331.38</v>
      </c>
      <c r="H22" s="24">
        <v>2.9</v>
      </c>
      <c r="I22" s="31"/>
      <c r="J22" s="31"/>
      <c r="K22" s="35"/>
    </row>
    <row r="23" spans="2:11" x14ac:dyDescent="0.35">
      <c r="B23" s="8" t="s">
        <v>845</v>
      </c>
      <c r="C23" s="57" t="s">
        <v>846</v>
      </c>
      <c r="D23" s="54" t="s">
        <v>847</v>
      </c>
      <c r="E23" s="6" t="s">
        <v>50</v>
      </c>
      <c r="F23" s="19">
        <v>6236</v>
      </c>
      <c r="G23" s="24">
        <v>330.75</v>
      </c>
      <c r="H23" s="24">
        <v>2.9</v>
      </c>
      <c r="I23" s="31"/>
      <c r="J23" s="31"/>
      <c r="K23" s="35"/>
    </row>
    <row r="24" spans="2:11" x14ac:dyDescent="0.35">
      <c r="B24" s="8" t="s">
        <v>2130</v>
      </c>
      <c r="C24" s="57" t="s">
        <v>2131</v>
      </c>
      <c r="D24" s="54" t="s">
        <v>2132</v>
      </c>
      <c r="E24" s="6" t="s">
        <v>1056</v>
      </c>
      <c r="F24" s="19">
        <v>10174</v>
      </c>
      <c r="G24" s="24">
        <v>314.19</v>
      </c>
      <c r="H24" s="24">
        <v>2.75</v>
      </c>
      <c r="I24" s="31"/>
      <c r="J24" s="31"/>
      <c r="K24" s="35"/>
    </row>
    <row r="25" spans="2:11" x14ac:dyDescent="0.35">
      <c r="B25" s="8" t="s">
        <v>976</v>
      </c>
      <c r="C25" s="57" t="s">
        <v>977</v>
      </c>
      <c r="D25" s="54" t="s">
        <v>978</v>
      </c>
      <c r="E25" s="6" t="s">
        <v>67</v>
      </c>
      <c r="F25" s="19">
        <v>8503</v>
      </c>
      <c r="G25" s="24">
        <v>313</v>
      </c>
      <c r="H25" s="24">
        <v>2.74</v>
      </c>
      <c r="I25" s="31"/>
      <c r="J25" s="31"/>
      <c r="K25" s="35"/>
    </row>
    <row r="26" spans="2:11" x14ac:dyDescent="0.35">
      <c r="B26" s="8" t="s">
        <v>415</v>
      </c>
      <c r="C26" s="57" t="s">
        <v>416</v>
      </c>
      <c r="D26" s="54" t="s">
        <v>417</v>
      </c>
      <c r="E26" s="6" t="s">
        <v>75</v>
      </c>
      <c r="F26" s="19">
        <v>131754</v>
      </c>
      <c r="G26" s="24">
        <v>312.64999999999998</v>
      </c>
      <c r="H26" s="24">
        <v>2.74</v>
      </c>
      <c r="I26" s="31"/>
      <c r="J26" s="31"/>
      <c r="K26" s="35"/>
    </row>
    <row r="27" spans="2:11" x14ac:dyDescent="0.35">
      <c r="B27" s="8" t="s">
        <v>212</v>
      </c>
      <c r="C27" s="57" t="s">
        <v>213</v>
      </c>
      <c r="D27" s="54" t="s">
        <v>214</v>
      </c>
      <c r="E27" s="6" t="s">
        <v>215</v>
      </c>
      <c r="F27" s="19">
        <v>8313</v>
      </c>
      <c r="G27" s="24">
        <v>301.62</v>
      </c>
      <c r="H27" s="24">
        <v>2.64</v>
      </c>
      <c r="I27" s="31"/>
      <c r="J27" s="31"/>
      <c r="K27" s="35"/>
    </row>
    <row r="28" spans="2:11" x14ac:dyDescent="0.35">
      <c r="B28" s="8" t="s">
        <v>2152</v>
      </c>
      <c r="C28" s="57" t="s">
        <v>2153</v>
      </c>
      <c r="D28" s="54" t="s">
        <v>2154</v>
      </c>
      <c r="E28" s="6" t="s">
        <v>306</v>
      </c>
      <c r="F28" s="19">
        <v>11262</v>
      </c>
      <c r="G28" s="24">
        <v>299.33</v>
      </c>
      <c r="H28" s="24">
        <v>2.62</v>
      </c>
      <c r="I28" s="31"/>
      <c r="J28" s="31"/>
      <c r="K28" s="35"/>
    </row>
    <row r="29" spans="2:11" x14ac:dyDescent="0.35">
      <c r="B29" s="8" t="s">
        <v>87</v>
      </c>
      <c r="C29" s="57" t="s">
        <v>88</v>
      </c>
      <c r="D29" s="54" t="s">
        <v>89</v>
      </c>
      <c r="E29" s="6" t="s">
        <v>50</v>
      </c>
      <c r="F29" s="19">
        <v>6239</v>
      </c>
      <c r="G29" s="24">
        <v>291.11</v>
      </c>
      <c r="H29" s="24">
        <v>2.5499999999999998</v>
      </c>
      <c r="I29" s="31"/>
      <c r="J29" s="31"/>
      <c r="K29" s="35"/>
    </row>
    <row r="30" spans="2:11" x14ac:dyDescent="0.35">
      <c r="B30" s="8" t="s">
        <v>108</v>
      </c>
      <c r="C30" s="57" t="s">
        <v>109</v>
      </c>
      <c r="D30" s="54" t="s">
        <v>110</v>
      </c>
      <c r="E30" s="6" t="s">
        <v>111</v>
      </c>
      <c r="F30" s="19">
        <v>714</v>
      </c>
      <c r="G30" s="24">
        <v>289.27999999999997</v>
      </c>
      <c r="H30" s="24">
        <v>2.5299999999999998</v>
      </c>
      <c r="I30" s="31"/>
      <c r="J30" s="31"/>
      <c r="K30" s="35"/>
    </row>
    <row r="31" spans="2:11" x14ac:dyDescent="0.35">
      <c r="B31" s="8" t="s">
        <v>165</v>
      </c>
      <c r="C31" s="57" t="s">
        <v>166</v>
      </c>
      <c r="D31" s="54" t="s">
        <v>167</v>
      </c>
      <c r="E31" s="6" t="s">
        <v>135</v>
      </c>
      <c r="F31" s="19">
        <v>10047</v>
      </c>
      <c r="G31" s="24">
        <v>273.07</v>
      </c>
      <c r="H31" s="24">
        <v>2.39</v>
      </c>
      <c r="I31" s="31"/>
      <c r="J31" s="31"/>
      <c r="K31" s="35"/>
    </row>
    <row r="32" spans="2:11" x14ac:dyDescent="0.35">
      <c r="B32" s="8" t="s">
        <v>2179</v>
      </c>
      <c r="C32" s="57" t="s">
        <v>2180</v>
      </c>
      <c r="D32" s="54" t="s">
        <v>2181</v>
      </c>
      <c r="E32" s="6" t="s">
        <v>127</v>
      </c>
      <c r="F32" s="19">
        <v>40343</v>
      </c>
      <c r="G32" s="24">
        <v>270.68</v>
      </c>
      <c r="H32" s="24">
        <v>2.37</v>
      </c>
      <c r="I32" s="31"/>
      <c r="J32" s="31"/>
      <c r="K32" s="35"/>
    </row>
    <row r="33" spans="2:11" x14ac:dyDescent="0.35">
      <c r="B33" s="8" t="s">
        <v>2155</v>
      </c>
      <c r="C33" s="57" t="s">
        <v>2156</v>
      </c>
      <c r="D33" s="54" t="s">
        <v>2157</v>
      </c>
      <c r="E33" s="6" t="s">
        <v>150</v>
      </c>
      <c r="F33" s="19">
        <v>17352</v>
      </c>
      <c r="G33" s="24">
        <v>246.71</v>
      </c>
      <c r="H33" s="24">
        <v>2.16</v>
      </c>
      <c r="I33" s="31"/>
      <c r="J33" s="31"/>
      <c r="K33" s="35"/>
    </row>
    <row r="34" spans="2:11" x14ac:dyDescent="0.35">
      <c r="B34" s="8" t="s">
        <v>942</v>
      </c>
      <c r="C34" s="57" t="s">
        <v>943</v>
      </c>
      <c r="D34" s="54" t="s">
        <v>944</v>
      </c>
      <c r="E34" s="6" t="s">
        <v>164</v>
      </c>
      <c r="F34" s="19">
        <v>47200</v>
      </c>
      <c r="G34" s="24">
        <v>232.84</v>
      </c>
      <c r="H34" s="24">
        <v>2.04</v>
      </c>
      <c r="I34" s="31"/>
      <c r="J34" s="31"/>
      <c r="K34" s="35"/>
    </row>
    <row r="35" spans="2:11" x14ac:dyDescent="0.35">
      <c r="B35" s="8" t="s">
        <v>1973</v>
      </c>
      <c r="C35" s="57" t="s">
        <v>1974</v>
      </c>
      <c r="D35" s="54" t="s">
        <v>1975</v>
      </c>
      <c r="E35" s="6" t="s">
        <v>50</v>
      </c>
      <c r="F35" s="19">
        <v>4181</v>
      </c>
      <c r="G35" s="24">
        <v>226.24</v>
      </c>
      <c r="H35" s="24">
        <v>1.98</v>
      </c>
      <c r="I35" s="31"/>
      <c r="J35" s="31"/>
      <c r="K35" s="35"/>
    </row>
    <row r="36" spans="2:11" x14ac:dyDescent="0.35">
      <c r="B36" s="8" t="s">
        <v>2280</v>
      </c>
      <c r="C36" s="57" t="s">
        <v>2281</v>
      </c>
      <c r="D36" s="54" t="s">
        <v>2282</v>
      </c>
      <c r="E36" s="6" t="s">
        <v>50</v>
      </c>
      <c r="F36" s="19">
        <v>18317</v>
      </c>
      <c r="G36" s="24">
        <v>219.33</v>
      </c>
      <c r="H36" s="24">
        <v>1.92</v>
      </c>
      <c r="I36" s="31"/>
      <c r="J36" s="31"/>
      <c r="K36" s="35"/>
    </row>
    <row r="37" spans="2:11" x14ac:dyDescent="0.35">
      <c r="B37" s="8" t="s">
        <v>2224</v>
      </c>
      <c r="C37" s="57" t="s">
        <v>2225</v>
      </c>
      <c r="D37" s="54" t="s">
        <v>2226</v>
      </c>
      <c r="E37" s="6" t="s">
        <v>135</v>
      </c>
      <c r="F37" s="19">
        <v>4247</v>
      </c>
      <c r="G37" s="24">
        <v>200.18</v>
      </c>
      <c r="H37" s="24">
        <v>1.75</v>
      </c>
      <c r="I37" s="31"/>
      <c r="J37" s="31"/>
      <c r="K37" s="35"/>
    </row>
    <row r="38" spans="2:11" x14ac:dyDescent="0.35">
      <c r="B38" s="8" t="s">
        <v>2262</v>
      </c>
      <c r="C38" s="57" t="s">
        <v>2263</v>
      </c>
      <c r="D38" s="54" t="s">
        <v>2264</v>
      </c>
      <c r="E38" s="6" t="s">
        <v>50</v>
      </c>
      <c r="F38" s="19">
        <v>2385</v>
      </c>
      <c r="G38" s="24">
        <v>185.17</v>
      </c>
      <c r="H38" s="24">
        <v>1.62</v>
      </c>
      <c r="I38" s="31"/>
      <c r="J38" s="31"/>
      <c r="K38" s="35"/>
    </row>
    <row r="39" spans="2:11" x14ac:dyDescent="0.35">
      <c r="B39" s="8" t="s">
        <v>2823</v>
      </c>
      <c r="C39" s="57" t="s">
        <v>2824</v>
      </c>
      <c r="D39" s="54" t="s">
        <v>2825</v>
      </c>
      <c r="E39" s="6" t="s">
        <v>341</v>
      </c>
      <c r="F39" s="19">
        <v>86695</v>
      </c>
      <c r="G39" s="24">
        <v>164.27</v>
      </c>
      <c r="H39" s="24">
        <v>1.44</v>
      </c>
      <c r="I39" s="31"/>
      <c r="J39" s="31"/>
      <c r="K39" s="35"/>
    </row>
    <row r="40" spans="2:11" x14ac:dyDescent="0.35">
      <c r="C40" s="58" t="s">
        <v>175</v>
      </c>
      <c r="D40" s="54"/>
      <c r="E40" s="6"/>
      <c r="F40" s="19"/>
      <c r="G40" s="25">
        <v>11402.95</v>
      </c>
      <c r="H40" s="25">
        <v>99.87</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7</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8</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9</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10</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11</v>
      </c>
      <c r="D58" s="54"/>
      <c r="E58" s="6"/>
      <c r="F58" s="19"/>
      <c r="G58" s="24"/>
      <c r="H58" s="24"/>
      <c r="I58" s="31"/>
      <c r="J58" s="31"/>
      <c r="K58" s="35"/>
    </row>
    <row r="59" spans="3:11" x14ac:dyDescent="0.35">
      <c r="C59" s="57"/>
      <c r="D59" s="54"/>
      <c r="E59" s="6"/>
      <c r="F59" s="19"/>
      <c r="G59" s="24"/>
      <c r="H59" s="24"/>
      <c r="I59" s="31"/>
      <c r="J59" s="31"/>
      <c r="K59" s="35"/>
    </row>
    <row r="60" spans="3:11" x14ac:dyDescent="0.35">
      <c r="C60" s="58" t="s">
        <v>13</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14</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15</v>
      </c>
      <c r="D64" s="54"/>
      <c r="E64" s="6"/>
      <c r="F64" s="19"/>
      <c r="G64" s="24" t="s">
        <v>2</v>
      </c>
      <c r="H64" s="24" t="s">
        <v>2</v>
      </c>
      <c r="I64" s="31"/>
      <c r="J64" s="31"/>
      <c r="K64" s="35"/>
    </row>
    <row r="65" spans="1:11" x14ac:dyDescent="0.35">
      <c r="C65" s="57"/>
      <c r="D65" s="54"/>
      <c r="E65" s="6"/>
      <c r="F65" s="19"/>
      <c r="G65" s="24"/>
      <c r="H65" s="24"/>
      <c r="I65" s="31"/>
      <c r="J65" s="31"/>
      <c r="K65" s="35"/>
    </row>
    <row r="66" spans="1:11" x14ac:dyDescent="0.35">
      <c r="C66" s="58" t="s">
        <v>16</v>
      </c>
      <c r="D66" s="54"/>
      <c r="E66" s="6"/>
      <c r="F66" s="19"/>
      <c r="G66" s="24" t="s">
        <v>2</v>
      </c>
      <c r="H66" s="24" t="s">
        <v>2</v>
      </c>
      <c r="I66" s="31"/>
      <c r="J66" s="31"/>
      <c r="K66" s="35"/>
    </row>
    <row r="67" spans="1:11" x14ac:dyDescent="0.35">
      <c r="C67" s="57"/>
      <c r="D67" s="54"/>
      <c r="E67" s="6"/>
      <c r="F67" s="19"/>
      <c r="G67" s="24"/>
      <c r="H67" s="24"/>
      <c r="I67" s="31"/>
      <c r="J67" s="31"/>
      <c r="K67" s="35"/>
    </row>
    <row r="68" spans="1:11" x14ac:dyDescent="0.35">
      <c r="C68" s="58" t="s">
        <v>17</v>
      </c>
      <c r="D68" s="54"/>
      <c r="E68" s="6"/>
      <c r="F68" s="19"/>
      <c r="G68" s="24" t="s">
        <v>2</v>
      </c>
      <c r="H68" s="24" t="s">
        <v>2</v>
      </c>
      <c r="I68" s="31"/>
      <c r="J68" s="31"/>
      <c r="K68" s="35"/>
    </row>
    <row r="69" spans="1:11" x14ac:dyDescent="0.35">
      <c r="C69" s="57"/>
      <c r="D69" s="54"/>
      <c r="E69" s="6"/>
      <c r="F69" s="19"/>
      <c r="G69" s="24"/>
      <c r="H69" s="24"/>
      <c r="I69" s="31"/>
      <c r="J69" s="31"/>
      <c r="K69" s="35"/>
    </row>
    <row r="70" spans="1:11" x14ac:dyDescent="0.35">
      <c r="A70" s="10"/>
      <c r="B70" s="28"/>
      <c r="C70" s="58" t="s">
        <v>18</v>
      </c>
      <c r="D70" s="54"/>
      <c r="E70" s="6"/>
      <c r="F70" s="19"/>
      <c r="G70" s="24"/>
      <c r="H70" s="24"/>
      <c r="I70" s="31"/>
      <c r="J70" s="31"/>
      <c r="K70" s="35"/>
    </row>
    <row r="71" spans="1:11" x14ac:dyDescent="0.35">
      <c r="A71" s="28"/>
      <c r="B71" s="28"/>
      <c r="C71" s="58" t="s">
        <v>19</v>
      </c>
      <c r="D71" s="54"/>
      <c r="E71" s="6"/>
      <c r="F71" s="19"/>
      <c r="G71" s="24" t="s">
        <v>2</v>
      </c>
      <c r="H71" s="24" t="s">
        <v>2</v>
      </c>
      <c r="I71" s="31"/>
      <c r="J71" s="31"/>
      <c r="K71" s="35"/>
    </row>
    <row r="72" spans="1:11" x14ac:dyDescent="0.35">
      <c r="A72" s="28"/>
      <c r="B72" s="28"/>
      <c r="C72" s="58"/>
      <c r="D72" s="54"/>
      <c r="E72" s="6"/>
      <c r="F72" s="19"/>
      <c r="G72" s="24"/>
      <c r="H72" s="24"/>
      <c r="I72" s="31"/>
      <c r="J72" s="31"/>
      <c r="K72" s="35"/>
    </row>
    <row r="73" spans="1:11" x14ac:dyDescent="0.35">
      <c r="A73" s="28"/>
      <c r="B73" s="28"/>
      <c r="C73" s="58" t="s">
        <v>20</v>
      </c>
      <c r="D73" s="54"/>
      <c r="E73" s="6"/>
      <c r="F73" s="19"/>
      <c r="G73" s="24" t="s">
        <v>2</v>
      </c>
      <c r="H73" s="24" t="s">
        <v>2</v>
      </c>
      <c r="I73" s="31"/>
      <c r="J73" s="31"/>
      <c r="K73" s="35"/>
    </row>
    <row r="74" spans="1:11" x14ac:dyDescent="0.35">
      <c r="A74" s="28"/>
      <c r="B74" s="28"/>
      <c r="C74" s="58"/>
      <c r="D74" s="54"/>
      <c r="E74" s="6"/>
      <c r="F74" s="19"/>
      <c r="G74" s="24"/>
      <c r="H74" s="24"/>
      <c r="I74" s="31"/>
      <c r="J74" s="31"/>
      <c r="K74" s="35"/>
    </row>
    <row r="75" spans="1:11" x14ac:dyDescent="0.35">
      <c r="A75" s="28"/>
      <c r="B75" s="28"/>
      <c r="C75" s="58" t="s">
        <v>21</v>
      </c>
      <c r="D75" s="54"/>
      <c r="E75" s="6"/>
      <c r="F75" s="19"/>
      <c r="G75" s="24" t="s">
        <v>2</v>
      </c>
      <c r="H75" s="24" t="s">
        <v>2</v>
      </c>
      <c r="I75" s="31"/>
      <c r="J75" s="31"/>
      <c r="K75" s="35"/>
    </row>
    <row r="76" spans="1:11" x14ac:dyDescent="0.35">
      <c r="A76" s="28"/>
      <c r="B76" s="28"/>
      <c r="C76" s="58"/>
      <c r="D76" s="54"/>
      <c r="E76" s="6"/>
      <c r="F76" s="19"/>
      <c r="G76" s="24"/>
      <c r="H76" s="24"/>
      <c r="I76" s="31"/>
      <c r="J76" s="31"/>
      <c r="K76" s="35"/>
    </row>
    <row r="77" spans="1:11" x14ac:dyDescent="0.35">
      <c r="A77" s="28"/>
      <c r="B77" s="28"/>
      <c r="C77" s="58" t="s">
        <v>22</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23</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C81" s="59" t="s">
        <v>24</v>
      </c>
      <c r="D81" s="54"/>
      <c r="E81" s="6"/>
      <c r="F81" s="19"/>
      <c r="G81" s="24"/>
      <c r="H81" s="24"/>
      <c r="I81" s="31"/>
      <c r="J81" s="31"/>
      <c r="K81" s="35"/>
    </row>
    <row r="82" spans="1:54" x14ac:dyDescent="0.35">
      <c r="B82" s="8" t="s">
        <v>190</v>
      </c>
      <c r="C82" s="57" t="s">
        <v>191</v>
      </c>
      <c r="D82" s="54"/>
      <c r="E82" s="6"/>
      <c r="F82" s="19"/>
      <c r="G82" s="24">
        <v>0.34</v>
      </c>
      <c r="H82" s="24" t="s">
        <v>4927</v>
      </c>
      <c r="I82" s="31"/>
      <c r="J82" s="31"/>
      <c r="K82" s="35"/>
    </row>
    <row r="83" spans="1:54" x14ac:dyDescent="0.35">
      <c r="C83" s="58" t="s">
        <v>175</v>
      </c>
      <c r="D83" s="54"/>
      <c r="E83" s="6"/>
      <c r="F83" s="19"/>
      <c r="G83" s="25">
        <v>0.34</v>
      </c>
      <c r="H83" s="25" t="s">
        <v>4927</v>
      </c>
      <c r="I83" s="31"/>
      <c r="J83" s="31"/>
      <c r="K83" s="35"/>
    </row>
    <row r="84" spans="1:54" x14ac:dyDescent="0.35">
      <c r="C84" s="57"/>
      <c r="D84" s="54"/>
      <c r="E84" s="6"/>
      <c r="F84" s="19"/>
      <c r="G84" s="24"/>
      <c r="H84" s="24"/>
      <c r="I84" s="31"/>
      <c r="J84" s="31"/>
      <c r="K84" s="35"/>
    </row>
    <row r="85" spans="1:54" x14ac:dyDescent="0.35">
      <c r="A85" s="10"/>
      <c r="B85" s="28"/>
      <c r="C85" s="58" t="s">
        <v>25</v>
      </c>
      <c r="D85" s="54"/>
      <c r="E85" s="6"/>
      <c r="F85" s="19"/>
      <c r="G85" s="24"/>
      <c r="H85" s="24"/>
      <c r="I85" s="31"/>
      <c r="J85" s="31"/>
      <c r="K85" s="35"/>
    </row>
    <row r="86" spans="1:54" s="2" customFormat="1" ht="13.5" x14ac:dyDescent="0.35">
      <c r="A86" s="28"/>
      <c r="B86" s="28"/>
      <c r="C86" s="57" t="s">
        <v>4926</v>
      </c>
      <c r="D86" s="54"/>
      <c r="E86" s="6"/>
      <c r="F86" s="19"/>
      <c r="G86" s="24" t="s">
        <v>2</v>
      </c>
      <c r="H86" s="24" t="s">
        <v>2</v>
      </c>
      <c r="I86" s="31"/>
      <c r="J86" s="31"/>
      <c r="K86" s="35"/>
      <c r="L86" s="3"/>
      <c r="AI86" s="3"/>
      <c r="AV86" s="3"/>
      <c r="AX86" s="3"/>
      <c r="BB86" s="3"/>
    </row>
    <row r="87" spans="1:54" x14ac:dyDescent="0.35">
      <c r="B87" s="8"/>
      <c r="C87" s="57" t="s">
        <v>192</v>
      </c>
      <c r="D87" s="54"/>
      <c r="E87" s="6"/>
      <c r="F87" s="19"/>
      <c r="G87" s="24">
        <v>11.23</v>
      </c>
      <c r="H87" s="24">
        <v>0.13</v>
      </c>
      <c r="I87" s="31"/>
      <c r="J87" s="31"/>
      <c r="K87" s="35"/>
    </row>
    <row r="88" spans="1:54" x14ac:dyDescent="0.35">
      <c r="C88" s="58" t="s">
        <v>175</v>
      </c>
      <c r="D88" s="54"/>
      <c r="E88" s="6"/>
      <c r="F88" s="19"/>
      <c r="G88" s="25">
        <v>11.23</v>
      </c>
      <c r="H88" s="25">
        <v>0.13</v>
      </c>
      <c r="I88" s="31"/>
      <c r="J88" s="31"/>
      <c r="K88" s="35"/>
    </row>
    <row r="89" spans="1:54" x14ac:dyDescent="0.35">
      <c r="C89" s="57"/>
      <c r="D89" s="54"/>
      <c r="E89" s="6"/>
      <c r="F89" s="19"/>
      <c r="G89" s="24"/>
      <c r="H89" s="24"/>
      <c r="I89" s="31"/>
      <c r="J89" s="31"/>
      <c r="K89" s="35"/>
    </row>
    <row r="90" spans="1:54" x14ac:dyDescent="0.35">
      <c r="C90" s="60" t="s">
        <v>193</v>
      </c>
      <c r="D90" s="55"/>
      <c r="E90" s="5"/>
      <c r="F90" s="20"/>
      <c r="G90" s="26">
        <v>11414.52</v>
      </c>
      <c r="H90" s="26">
        <v>100</v>
      </c>
      <c r="I90" s="32"/>
      <c r="J90" s="32"/>
      <c r="K90" s="36"/>
    </row>
    <row r="93" spans="1:54" x14ac:dyDescent="0.35">
      <c r="C93" s="1" t="s">
        <v>194</v>
      </c>
    </row>
    <row r="94" spans="1:54" x14ac:dyDescent="0.35">
      <c r="C94" s="37" t="s">
        <v>195</v>
      </c>
      <c r="D94" s="37"/>
      <c r="E94" s="37"/>
      <c r="F94" s="37"/>
      <c r="G94" s="37"/>
      <c r="H94" s="37"/>
      <c r="I94" s="37"/>
      <c r="J94" s="37"/>
      <c r="K94" s="37"/>
    </row>
    <row r="95" spans="1:54" x14ac:dyDescent="0.35">
      <c r="C95" s="2" t="s">
        <v>196</v>
      </c>
    </row>
    <row r="96" spans="1:54" x14ac:dyDescent="0.35">
      <c r="C96" s="2" t="s">
        <v>197</v>
      </c>
    </row>
    <row r="97" spans="3:11" ht="30" customHeight="1" x14ac:dyDescent="0.35">
      <c r="C97" s="89" t="s">
        <v>198</v>
      </c>
      <c r="D97" s="90"/>
      <c r="E97" s="90"/>
      <c r="F97" s="90"/>
      <c r="G97" s="90"/>
      <c r="H97" s="90"/>
      <c r="I97" s="90"/>
      <c r="J97" s="90"/>
      <c r="K97" s="90"/>
    </row>
    <row r="98" spans="3:11" x14ac:dyDescent="0.35">
      <c r="C98" s="2" t="s">
        <v>199</v>
      </c>
    </row>
    <row r="100" spans="3:11" x14ac:dyDescent="0.35">
      <c r="C100" s="86" t="s">
        <v>5013</v>
      </c>
      <c r="E100" s="86" t="s">
        <v>5014</v>
      </c>
      <c r="F100" s="87"/>
    </row>
    <row r="101" spans="3:11" x14ac:dyDescent="0.35">
      <c r="E101" s="2" t="s">
        <v>5053</v>
      </c>
    </row>
  </sheetData>
  <mergeCells count="1">
    <mergeCell ref="C97:K97"/>
  </mergeCells>
  <hyperlinks>
    <hyperlink ref="J2" location="'Index'!A1" display="'Index'!A1" xr:uid="{FEECF055-F54E-4B5F-9764-3CFAC87FA01E}"/>
  </hyperlinks>
  <pageMargins left="0.7" right="0.7" top="0.75" bottom="0.75" header="0.3" footer="0.3"/>
  <pageSetup orientation="portrait" horizontalDpi="4294967293"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CC0F-7A09-46A1-A35B-D4E8A21F0187}">
  <sheetPr codeName="Sheet152"/>
  <dimension ref="A1:IV172"/>
  <sheetViews>
    <sheetView showGridLines="0" zoomScale="90" zoomScaleNormal="90" workbookViewId="0">
      <pane ySplit="6" topLeftCell="A15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2826</v>
      </c>
      <c r="J2" s="38" t="s">
        <v>4693</v>
      </c>
    </row>
    <row r="3" spans="1:54" ht="16" x14ac:dyDescent="0.4">
      <c r="C3" s="1" t="s">
        <v>28</v>
      </c>
      <c r="D3" s="21" t="s">
        <v>2827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633</v>
      </c>
      <c r="C18" s="57" t="s">
        <v>623</v>
      </c>
      <c r="D18" s="54" t="s">
        <v>634</v>
      </c>
      <c r="E18" s="6" t="s">
        <v>635</v>
      </c>
      <c r="F18" s="19">
        <v>102000</v>
      </c>
      <c r="G18" s="24">
        <v>102565.08</v>
      </c>
      <c r="H18" s="24">
        <v>4.96</v>
      </c>
      <c r="I18" s="31">
        <v>7.4850000000000003</v>
      </c>
      <c r="J18" s="31"/>
      <c r="K18" s="35" t="s">
        <v>593</v>
      </c>
    </row>
    <row r="19" spans="2:11" x14ac:dyDescent="0.35">
      <c r="B19" s="8" t="s">
        <v>2828</v>
      </c>
      <c r="C19" s="57" t="s">
        <v>55</v>
      </c>
      <c r="D19" s="54" t="s">
        <v>2829</v>
      </c>
      <c r="E19" s="6" t="s">
        <v>618</v>
      </c>
      <c r="F19" s="19">
        <v>85000</v>
      </c>
      <c r="G19" s="24">
        <v>84105.04</v>
      </c>
      <c r="H19" s="24">
        <v>4.07</v>
      </c>
      <c r="I19" s="31">
        <v>7.35</v>
      </c>
      <c r="J19" s="31"/>
      <c r="K19" s="35" t="s">
        <v>593</v>
      </c>
    </row>
    <row r="20" spans="2:11" x14ac:dyDescent="0.35">
      <c r="B20" s="8" t="s">
        <v>607</v>
      </c>
      <c r="C20" s="57" t="s">
        <v>608</v>
      </c>
      <c r="D20" s="54" t="s">
        <v>609</v>
      </c>
      <c r="E20" s="6" t="s">
        <v>610</v>
      </c>
      <c r="F20" s="19">
        <v>65000</v>
      </c>
      <c r="G20" s="24">
        <v>65087.1</v>
      </c>
      <c r="H20" s="24">
        <v>3.15</v>
      </c>
      <c r="I20" s="31">
        <v>7.6</v>
      </c>
      <c r="J20" s="31"/>
      <c r="K20" s="35" t="s">
        <v>593</v>
      </c>
    </row>
    <row r="21" spans="2:11" x14ac:dyDescent="0.35">
      <c r="B21" s="8" t="s">
        <v>1817</v>
      </c>
      <c r="C21" s="57" t="s">
        <v>1818</v>
      </c>
      <c r="D21" s="54" t="s">
        <v>1819</v>
      </c>
      <c r="E21" s="6" t="s">
        <v>618</v>
      </c>
      <c r="F21" s="19">
        <v>60100</v>
      </c>
      <c r="G21" s="24">
        <v>60954.92</v>
      </c>
      <c r="H21" s="24">
        <v>2.95</v>
      </c>
      <c r="I21" s="31">
        <v>7.7549999999999999</v>
      </c>
      <c r="J21" s="31"/>
      <c r="K21" s="35" t="s">
        <v>593</v>
      </c>
    </row>
    <row r="22" spans="2:11" x14ac:dyDescent="0.35">
      <c r="B22" s="8" t="s">
        <v>2830</v>
      </c>
      <c r="C22" s="57" t="s">
        <v>394</v>
      </c>
      <c r="D22" s="54" t="s">
        <v>2831</v>
      </c>
      <c r="E22" s="6" t="s">
        <v>618</v>
      </c>
      <c r="F22" s="19">
        <v>50000</v>
      </c>
      <c r="G22" s="24">
        <v>50421.7</v>
      </c>
      <c r="H22" s="24">
        <v>2.44</v>
      </c>
      <c r="I22" s="31">
        <v>7.9218999999999999</v>
      </c>
      <c r="J22" s="31"/>
      <c r="K22" s="35" t="s">
        <v>593</v>
      </c>
    </row>
    <row r="23" spans="2:11" x14ac:dyDescent="0.35">
      <c r="B23" s="8" t="s">
        <v>1446</v>
      </c>
      <c r="C23" s="57" t="s">
        <v>616</v>
      </c>
      <c r="D23" s="54" t="s">
        <v>1447</v>
      </c>
      <c r="E23" s="6" t="s">
        <v>618</v>
      </c>
      <c r="F23" s="19">
        <v>50000</v>
      </c>
      <c r="G23" s="24">
        <v>49985.4</v>
      </c>
      <c r="H23" s="24">
        <v>2.42</v>
      </c>
      <c r="I23" s="31">
        <v>7.67</v>
      </c>
      <c r="J23" s="31"/>
      <c r="K23" s="35" t="s">
        <v>593</v>
      </c>
    </row>
    <row r="24" spans="2:11" x14ac:dyDescent="0.35">
      <c r="B24" s="8" t="s">
        <v>1870</v>
      </c>
      <c r="C24" s="57" t="s">
        <v>1264</v>
      </c>
      <c r="D24" s="54" t="s">
        <v>1871</v>
      </c>
      <c r="E24" s="6" t="s">
        <v>1872</v>
      </c>
      <c r="F24" s="19">
        <v>4240</v>
      </c>
      <c r="G24" s="24">
        <v>42266.91</v>
      </c>
      <c r="H24" s="24">
        <v>2.04</v>
      </c>
      <c r="I24" s="31">
        <v>7.8849</v>
      </c>
      <c r="J24" s="31"/>
      <c r="K24" s="35" t="s">
        <v>593</v>
      </c>
    </row>
    <row r="25" spans="2:11" x14ac:dyDescent="0.35">
      <c r="B25" s="8" t="s">
        <v>2404</v>
      </c>
      <c r="C25" s="57" t="s">
        <v>1286</v>
      </c>
      <c r="D25" s="54" t="s">
        <v>2405</v>
      </c>
      <c r="E25" s="6" t="s">
        <v>618</v>
      </c>
      <c r="F25" s="19">
        <v>38000</v>
      </c>
      <c r="G25" s="24">
        <v>38160.82</v>
      </c>
      <c r="H25" s="24">
        <v>1.85</v>
      </c>
      <c r="I25" s="31">
        <v>7.5549999999999997</v>
      </c>
      <c r="J25" s="31"/>
      <c r="K25" s="35" t="s">
        <v>593</v>
      </c>
    </row>
    <row r="26" spans="2:11" x14ac:dyDescent="0.35">
      <c r="B26" s="8" t="s">
        <v>2832</v>
      </c>
      <c r="C26" s="57" t="s">
        <v>654</v>
      </c>
      <c r="D26" s="54" t="s">
        <v>2833</v>
      </c>
      <c r="E26" s="6" t="s">
        <v>618</v>
      </c>
      <c r="F26" s="19">
        <v>37500</v>
      </c>
      <c r="G26" s="24">
        <v>38084.18</v>
      </c>
      <c r="H26" s="24">
        <v>1.84</v>
      </c>
      <c r="I26" s="31">
        <v>7.8163999999999998</v>
      </c>
      <c r="J26" s="31"/>
      <c r="K26" s="35" t="s">
        <v>593</v>
      </c>
    </row>
    <row r="27" spans="2:11" x14ac:dyDescent="0.35">
      <c r="B27" s="8" t="s">
        <v>2412</v>
      </c>
      <c r="C27" s="57" t="s">
        <v>2413</v>
      </c>
      <c r="D27" s="54" t="s">
        <v>2414</v>
      </c>
      <c r="E27" s="6" t="s">
        <v>618</v>
      </c>
      <c r="F27" s="19">
        <v>3800</v>
      </c>
      <c r="G27" s="24">
        <v>37580.1</v>
      </c>
      <c r="H27" s="24">
        <v>1.82</v>
      </c>
      <c r="I27" s="31">
        <v>7.7683</v>
      </c>
      <c r="J27" s="31"/>
      <c r="K27" s="35" t="s">
        <v>593</v>
      </c>
    </row>
    <row r="28" spans="2:11" x14ac:dyDescent="0.35">
      <c r="B28" s="8" t="s">
        <v>2834</v>
      </c>
      <c r="C28" s="57" t="s">
        <v>1208</v>
      </c>
      <c r="D28" s="54" t="s">
        <v>2835</v>
      </c>
      <c r="E28" s="6" t="s">
        <v>618</v>
      </c>
      <c r="F28" s="19">
        <v>3650</v>
      </c>
      <c r="G28" s="24">
        <v>36633.08</v>
      </c>
      <c r="H28" s="24">
        <v>1.77</v>
      </c>
      <c r="I28" s="31">
        <v>7.4341999999999997</v>
      </c>
      <c r="J28" s="31"/>
      <c r="K28" s="35" t="s">
        <v>593</v>
      </c>
    </row>
    <row r="29" spans="2:11" x14ac:dyDescent="0.35">
      <c r="B29" s="8" t="s">
        <v>1789</v>
      </c>
      <c r="C29" s="57" t="s">
        <v>1790</v>
      </c>
      <c r="D29" s="54" t="s">
        <v>1791</v>
      </c>
      <c r="E29" s="6" t="s">
        <v>618</v>
      </c>
      <c r="F29" s="19">
        <v>35000</v>
      </c>
      <c r="G29" s="24">
        <v>35310.03</v>
      </c>
      <c r="H29" s="24">
        <v>1.71</v>
      </c>
      <c r="I29" s="31">
        <v>7.85</v>
      </c>
      <c r="J29" s="31"/>
      <c r="K29" s="35" t="s">
        <v>593</v>
      </c>
    </row>
    <row r="30" spans="2:11" x14ac:dyDescent="0.35">
      <c r="B30" s="8" t="s">
        <v>2836</v>
      </c>
      <c r="C30" s="57" t="s">
        <v>1099</v>
      </c>
      <c r="D30" s="54" t="s">
        <v>2837</v>
      </c>
      <c r="E30" s="6" t="s">
        <v>635</v>
      </c>
      <c r="F30" s="19">
        <v>34500</v>
      </c>
      <c r="G30" s="24">
        <v>34668.980000000003</v>
      </c>
      <c r="H30" s="24">
        <v>1.68</v>
      </c>
      <c r="I30" s="31">
        <v>7.8475000000000001</v>
      </c>
      <c r="J30" s="31"/>
      <c r="K30" s="35" t="s">
        <v>593</v>
      </c>
    </row>
    <row r="31" spans="2:11" x14ac:dyDescent="0.35">
      <c r="B31" s="8" t="s">
        <v>2838</v>
      </c>
      <c r="C31" s="57" t="s">
        <v>1306</v>
      </c>
      <c r="D31" s="54" t="s">
        <v>2839</v>
      </c>
      <c r="E31" s="6" t="s">
        <v>618</v>
      </c>
      <c r="F31" s="19">
        <v>32000</v>
      </c>
      <c r="G31" s="24">
        <v>32192.29</v>
      </c>
      <c r="H31" s="24">
        <v>1.56</v>
      </c>
      <c r="I31" s="31">
        <v>7.68</v>
      </c>
      <c r="J31" s="31"/>
      <c r="K31" s="35"/>
    </row>
    <row r="32" spans="2:11" x14ac:dyDescent="0.35">
      <c r="B32" s="8" t="s">
        <v>2840</v>
      </c>
      <c r="C32" s="57" t="s">
        <v>583</v>
      </c>
      <c r="D32" s="54" t="s">
        <v>2841</v>
      </c>
      <c r="E32" s="6" t="s">
        <v>597</v>
      </c>
      <c r="F32" s="19">
        <v>60000</v>
      </c>
      <c r="G32" s="24">
        <v>30798.18</v>
      </c>
      <c r="H32" s="24">
        <v>1.49</v>
      </c>
      <c r="I32" s="31">
        <v>7.7648999999999999</v>
      </c>
      <c r="J32" s="31"/>
      <c r="K32" s="35" t="s">
        <v>593</v>
      </c>
    </row>
    <row r="33" spans="2:11" x14ac:dyDescent="0.35">
      <c r="B33" s="8" t="s">
        <v>2523</v>
      </c>
      <c r="C33" s="57" t="s">
        <v>1701</v>
      </c>
      <c r="D33" s="54" t="s">
        <v>2524</v>
      </c>
      <c r="E33" s="6" t="s">
        <v>635</v>
      </c>
      <c r="F33" s="19">
        <v>30000</v>
      </c>
      <c r="G33" s="24">
        <v>29817.360000000001</v>
      </c>
      <c r="H33" s="24">
        <v>1.44</v>
      </c>
      <c r="I33" s="31">
        <v>8.0007999999999999</v>
      </c>
      <c r="J33" s="31"/>
      <c r="K33" s="35" t="s">
        <v>593</v>
      </c>
    </row>
    <row r="34" spans="2:11" x14ac:dyDescent="0.35">
      <c r="B34" s="8" t="s">
        <v>2842</v>
      </c>
      <c r="C34" s="57" t="s">
        <v>55</v>
      </c>
      <c r="D34" s="54" t="s">
        <v>2843</v>
      </c>
      <c r="E34" s="6" t="s">
        <v>618</v>
      </c>
      <c r="F34" s="19">
        <v>2700</v>
      </c>
      <c r="G34" s="24">
        <v>27701.87</v>
      </c>
      <c r="H34" s="24">
        <v>1.34</v>
      </c>
      <c r="I34" s="31">
        <v>7.3662999999999998</v>
      </c>
      <c r="J34" s="31"/>
      <c r="K34" s="35" t="s">
        <v>593</v>
      </c>
    </row>
    <row r="35" spans="2:11" x14ac:dyDescent="0.35">
      <c r="B35" s="8" t="s">
        <v>639</v>
      </c>
      <c r="C35" s="57" t="s">
        <v>525</v>
      </c>
      <c r="D35" s="54" t="s">
        <v>640</v>
      </c>
      <c r="E35" s="6" t="s">
        <v>618</v>
      </c>
      <c r="F35" s="19">
        <v>26000</v>
      </c>
      <c r="G35" s="24">
        <v>26157.95</v>
      </c>
      <c r="H35" s="24">
        <v>1.27</v>
      </c>
      <c r="I35" s="31">
        <v>7.53</v>
      </c>
      <c r="J35" s="31"/>
      <c r="K35" s="35" t="s">
        <v>593</v>
      </c>
    </row>
    <row r="36" spans="2:11" x14ac:dyDescent="0.35">
      <c r="B36" s="8" t="s">
        <v>2506</v>
      </c>
      <c r="C36" s="57" t="s">
        <v>1783</v>
      </c>
      <c r="D36" s="54" t="s">
        <v>2507</v>
      </c>
      <c r="E36" s="6" t="s">
        <v>618</v>
      </c>
      <c r="F36" s="19">
        <v>25000</v>
      </c>
      <c r="G36" s="24">
        <v>25220.68</v>
      </c>
      <c r="H36" s="24">
        <v>1.22</v>
      </c>
      <c r="I36" s="31">
        <v>7.5750000000000002</v>
      </c>
      <c r="J36" s="31"/>
      <c r="K36" s="35" t="s">
        <v>593</v>
      </c>
    </row>
    <row r="37" spans="2:11" x14ac:dyDescent="0.35">
      <c r="B37" s="8" t="s">
        <v>2844</v>
      </c>
      <c r="C37" s="57" t="s">
        <v>1790</v>
      </c>
      <c r="D37" s="54" t="s">
        <v>2845</v>
      </c>
      <c r="E37" s="6" t="s">
        <v>618</v>
      </c>
      <c r="F37" s="19">
        <v>2500</v>
      </c>
      <c r="G37" s="24">
        <v>25111.48</v>
      </c>
      <c r="H37" s="24">
        <v>1.21</v>
      </c>
      <c r="I37" s="31">
        <v>7.8230000000000004</v>
      </c>
      <c r="J37" s="31"/>
      <c r="K37" s="35" t="s">
        <v>593</v>
      </c>
    </row>
    <row r="38" spans="2:11" x14ac:dyDescent="0.35">
      <c r="B38" s="8" t="s">
        <v>2846</v>
      </c>
      <c r="C38" s="57" t="s">
        <v>1286</v>
      </c>
      <c r="D38" s="54" t="s">
        <v>2847</v>
      </c>
      <c r="E38" s="6" t="s">
        <v>618</v>
      </c>
      <c r="F38" s="19">
        <v>25000</v>
      </c>
      <c r="G38" s="24">
        <v>24958.9</v>
      </c>
      <c r="H38" s="24">
        <v>1.21</v>
      </c>
      <c r="I38" s="31">
        <v>7.4984000000000002</v>
      </c>
      <c r="J38" s="31"/>
      <c r="K38" s="35" t="s">
        <v>593</v>
      </c>
    </row>
    <row r="39" spans="2:11" x14ac:dyDescent="0.35">
      <c r="B39" s="8" t="s">
        <v>2848</v>
      </c>
      <c r="C39" s="57" t="s">
        <v>983</v>
      </c>
      <c r="D39" s="54" t="s">
        <v>2849</v>
      </c>
      <c r="E39" s="6" t="s">
        <v>597</v>
      </c>
      <c r="F39" s="19">
        <v>25000</v>
      </c>
      <c r="G39" s="24">
        <v>24832.63</v>
      </c>
      <c r="H39" s="24">
        <v>1.2</v>
      </c>
      <c r="I39" s="31">
        <v>7.2944000000000004</v>
      </c>
      <c r="J39" s="31"/>
      <c r="K39" s="35" t="s">
        <v>593</v>
      </c>
    </row>
    <row r="40" spans="2:11" x14ac:dyDescent="0.35">
      <c r="B40" s="8" t="s">
        <v>2850</v>
      </c>
      <c r="C40" s="57" t="s">
        <v>620</v>
      </c>
      <c r="D40" s="54" t="s">
        <v>2851</v>
      </c>
      <c r="E40" s="6" t="s">
        <v>618</v>
      </c>
      <c r="F40" s="19">
        <v>2300</v>
      </c>
      <c r="G40" s="24">
        <v>23033.9</v>
      </c>
      <c r="H40" s="24">
        <v>1.1100000000000001</v>
      </c>
      <c r="I40" s="31">
        <v>7.7587000000000002</v>
      </c>
      <c r="J40" s="31"/>
      <c r="K40" s="35" t="s">
        <v>593</v>
      </c>
    </row>
    <row r="41" spans="2:11" x14ac:dyDescent="0.35">
      <c r="B41" s="8" t="s">
        <v>1441</v>
      </c>
      <c r="C41" s="57" t="s">
        <v>1442</v>
      </c>
      <c r="D41" s="54" t="s">
        <v>1443</v>
      </c>
      <c r="E41" s="6" t="s">
        <v>618</v>
      </c>
      <c r="F41" s="19">
        <v>22500</v>
      </c>
      <c r="G41" s="24">
        <v>22675.91</v>
      </c>
      <c r="H41" s="24">
        <v>1.1000000000000001</v>
      </c>
      <c r="I41" s="31">
        <v>8.1267999999999994</v>
      </c>
      <c r="J41" s="31"/>
      <c r="K41" s="35" t="s">
        <v>593</v>
      </c>
    </row>
    <row r="42" spans="2:11" x14ac:dyDescent="0.35">
      <c r="B42" s="8" t="s">
        <v>1444</v>
      </c>
      <c r="C42" s="57" t="s">
        <v>654</v>
      </c>
      <c r="D42" s="54" t="s">
        <v>1445</v>
      </c>
      <c r="E42" s="6" t="s">
        <v>618</v>
      </c>
      <c r="F42" s="19">
        <v>2160</v>
      </c>
      <c r="G42" s="24">
        <v>22519.21</v>
      </c>
      <c r="H42" s="24">
        <v>1.0900000000000001</v>
      </c>
      <c r="I42" s="31">
        <v>7.9253</v>
      </c>
      <c r="J42" s="31"/>
      <c r="K42" s="35" t="s">
        <v>593</v>
      </c>
    </row>
    <row r="43" spans="2:11" x14ac:dyDescent="0.35">
      <c r="B43" s="8" t="s">
        <v>1768</v>
      </c>
      <c r="C43" s="57" t="s">
        <v>1766</v>
      </c>
      <c r="D43" s="54" t="s">
        <v>1769</v>
      </c>
      <c r="E43" s="6" t="s">
        <v>618</v>
      </c>
      <c r="F43" s="19">
        <v>22500</v>
      </c>
      <c r="G43" s="24">
        <v>22510.639999999999</v>
      </c>
      <c r="H43" s="24">
        <v>1.0900000000000001</v>
      </c>
      <c r="I43" s="31">
        <v>8.1049000000000007</v>
      </c>
      <c r="J43" s="31"/>
      <c r="K43" s="35" t="s">
        <v>593</v>
      </c>
    </row>
    <row r="44" spans="2:11" x14ac:dyDescent="0.35">
      <c r="B44" s="8" t="s">
        <v>2852</v>
      </c>
      <c r="C44" s="57" t="s">
        <v>620</v>
      </c>
      <c r="D44" s="54" t="s">
        <v>2853</v>
      </c>
      <c r="E44" s="6" t="s">
        <v>618</v>
      </c>
      <c r="F44" s="19">
        <v>2250</v>
      </c>
      <c r="G44" s="24">
        <v>22494.87</v>
      </c>
      <c r="H44" s="24">
        <v>1.0900000000000001</v>
      </c>
      <c r="I44" s="31">
        <v>7.7537000000000003</v>
      </c>
      <c r="J44" s="31"/>
      <c r="K44" s="35" t="s">
        <v>593</v>
      </c>
    </row>
    <row r="45" spans="2:11" x14ac:dyDescent="0.35">
      <c r="B45" s="8" t="s">
        <v>2854</v>
      </c>
      <c r="C45" s="57" t="s">
        <v>1099</v>
      </c>
      <c r="D45" s="54" t="s">
        <v>2855</v>
      </c>
      <c r="E45" s="6" t="s">
        <v>635</v>
      </c>
      <c r="F45" s="19">
        <v>21000</v>
      </c>
      <c r="G45" s="24">
        <v>20958.04</v>
      </c>
      <c r="H45" s="24">
        <v>1.01</v>
      </c>
      <c r="I45" s="31">
        <v>7.8449999999999998</v>
      </c>
      <c r="J45" s="31"/>
      <c r="K45" s="35" t="s">
        <v>593</v>
      </c>
    </row>
    <row r="46" spans="2:11" x14ac:dyDescent="0.35">
      <c r="B46" s="8" t="s">
        <v>2856</v>
      </c>
      <c r="C46" s="57" t="s">
        <v>654</v>
      </c>
      <c r="D46" s="54" t="s">
        <v>2857</v>
      </c>
      <c r="E46" s="6" t="s">
        <v>618</v>
      </c>
      <c r="F46" s="19">
        <v>20000</v>
      </c>
      <c r="G46" s="24">
        <v>20206.72</v>
      </c>
      <c r="H46" s="24">
        <v>0.98</v>
      </c>
      <c r="I46" s="31">
        <v>7.81</v>
      </c>
      <c r="J46" s="31"/>
      <c r="K46" s="35" t="s">
        <v>593</v>
      </c>
    </row>
    <row r="47" spans="2:11" x14ac:dyDescent="0.35">
      <c r="B47" s="8" t="s">
        <v>2858</v>
      </c>
      <c r="C47" s="57" t="s">
        <v>2413</v>
      </c>
      <c r="D47" s="54" t="s">
        <v>2859</v>
      </c>
      <c r="E47" s="6" t="s">
        <v>618</v>
      </c>
      <c r="F47" s="19">
        <v>2000</v>
      </c>
      <c r="G47" s="24">
        <v>20062.080000000002</v>
      </c>
      <c r="H47" s="24">
        <v>0.97</v>
      </c>
      <c r="I47" s="31">
        <v>7.7</v>
      </c>
      <c r="J47" s="31"/>
      <c r="K47" s="35" t="s">
        <v>593</v>
      </c>
    </row>
    <row r="48" spans="2:11" x14ac:dyDescent="0.35">
      <c r="B48" s="8" t="s">
        <v>2860</v>
      </c>
      <c r="C48" s="57" t="s">
        <v>1614</v>
      </c>
      <c r="D48" s="54" t="s">
        <v>2861</v>
      </c>
      <c r="E48" s="6" t="s">
        <v>618</v>
      </c>
      <c r="F48" s="19">
        <v>20000</v>
      </c>
      <c r="G48" s="24">
        <v>20047.96</v>
      </c>
      <c r="H48" s="24">
        <v>0.97</v>
      </c>
      <c r="I48" s="31">
        <v>7.7563000000000004</v>
      </c>
      <c r="J48" s="31"/>
      <c r="K48" s="35" t="s">
        <v>593</v>
      </c>
    </row>
    <row r="49" spans="2:11" x14ac:dyDescent="0.35">
      <c r="B49" s="8" t="s">
        <v>653</v>
      </c>
      <c r="C49" s="57" t="s">
        <v>654</v>
      </c>
      <c r="D49" s="54" t="s">
        <v>655</v>
      </c>
      <c r="E49" s="6" t="s">
        <v>618</v>
      </c>
      <c r="F49" s="19">
        <v>20000</v>
      </c>
      <c r="G49" s="24">
        <v>19992.740000000002</v>
      </c>
      <c r="H49" s="24">
        <v>0.97</v>
      </c>
      <c r="I49" s="31">
        <v>7.8049999999999997</v>
      </c>
      <c r="J49" s="31"/>
      <c r="K49" s="35" t="s">
        <v>593</v>
      </c>
    </row>
    <row r="50" spans="2:11" x14ac:dyDescent="0.35">
      <c r="B50" s="8" t="s">
        <v>2690</v>
      </c>
      <c r="C50" s="57" t="s">
        <v>1208</v>
      </c>
      <c r="D50" s="54" t="s">
        <v>2691</v>
      </c>
      <c r="E50" s="6" t="s">
        <v>618</v>
      </c>
      <c r="F50" s="19">
        <v>20000</v>
      </c>
      <c r="G50" s="24">
        <v>19846.52</v>
      </c>
      <c r="H50" s="24">
        <v>0.96</v>
      </c>
      <c r="I50" s="31">
        <v>7.41</v>
      </c>
      <c r="J50" s="31"/>
      <c r="K50" s="35" t="s">
        <v>593</v>
      </c>
    </row>
    <row r="51" spans="2:11" x14ac:dyDescent="0.35">
      <c r="B51" s="8" t="s">
        <v>2534</v>
      </c>
      <c r="C51" s="57" t="s">
        <v>1306</v>
      </c>
      <c r="D51" s="54" t="s">
        <v>2535</v>
      </c>
      <c r="E51" s="6" t="s">
        <v>618</v>
      </c>
      <c r="F51" s="19">
        <v>19000</v>
      </c>
      <c r="G51" s="24">
        <v>19100.91</v>
      </c>
      <c r="H51" s="24">
        <v>0.92</v>
      </c>
      <c r="I51" s="31">
        <v>7.7428999999999997</v>
      </c>
      <c r="J51" s="31"/>
      <c r="K51" s="35" t="s">
        <v>593</v>
      </c>
    </row>
    <row r="52" spans="2:11" x14ac:dyDescent="0.35">
      <c r="B52" s="8" t="s">
        <v>2862</v>
      </c>
      <c r="C52" s="57" t="s">
        <v>1254</v>
      </c>
      <c r="D52" s="54" t="s">
        <v>2863</v>
      </c>
      <c r="E52" s="6" t="s">
        <v>618</v>
      </c>
      <c r="F52" s="19">
        <v>1800</v>
      </c>
      <c r="G52" s="24">
        <v>17976.02</v>
      </c>
      <c r="H52" s="24">
        <v>0.87</v>
      </c>
      <c r="I52" s="31">
        <v>7.91</v>
      </c>
      <c r="J52" s="31"/>
      <c r="K52" s="35" t="s">
        <v>593</v>
      </c>
    </row>
    <row r="53" spans="2:11" x14ac:dyDescent="0.35">
      <c r="B53" s="8" t="s">
        <v>2864</v>
      </c>
      <c r="C53" s="57" t="s">
        <v>616</v>
      </c>
      <c r="D53" s="54" t="s">
        <v>2865</v>
      </c>
      <c r="E53" s="6" t="s">
        <v>618</v>
      </c>
      <c r="F53" s="19">
        <v>1750</v>
      </c>
      <c r="G53" s="24">
        <v>17163.13</v>
      </c>
      <c r="H53" s="24">
        <v>0.83</v>
      </c>
      <c r="I53" s="31">
        <v>7.7298999999999998</v>
      </c>
      <c r="J53" s="31"/>
      <c r="K53" s="35" t="s">
        <v>593</v>
      </c>
    </row>
    <row r="54" spans="2:11" x14ac:dyDescent="0.35">
      <c r="B54" s="8" t="s">
        <v>2866</v>
      </c>
      <c r="C54" s="57" t="s">
        <v>1797</v>
      </c>
      <c r="D54" s="54" t="s">
        <v>2867</v>
      </c>
      <c r="E54" s="6" t="s">
        <v>618</v>
      </c>
      <c r="F54" s="19">
        <v>1750</v>
      </c>
      <c r="G54" s="24">
        <v>17100.28</v>
      </c>
      <c r="H54" s="24">
        <v>0.83</v>
      </c>
      <c r="I54" s="31">
        <v>7.95</v>
      </c>
      <c r="J54" s="31"/>
      <c r="K54" s="35" t="s">
        <v>593</v>
      </c>
    </row>
    <row r="55" spans="2:11" x14ac:dyDescent="0.35">
      <c r="B55" s="8" t="s">
        <v>2868</v>
      </c>
      <c r="C55" s="57" t="s">
        <v>1442</v>
      </c>
      <c r="D55" s="54" t="s">
        <v>2869</v>
      </c>
      <c r="E55" s="6" t="s">
        <v>618</v>
      </c>
      <c r="F55" s="19">
        <v>1750</v>
      </c>
      <c r="G55" s="24">
        <v>17092.900000000001</v>
      </c>
      <c r="H55" s="24">
        <v>0.83</v>
      </c>
      <c r="I55" s="31">
        <v>8.1449999999999996</v>
      </c>
      <c r="J55" s="31"/>
      <c r="K55" s="35" t="s">
        <v>593</v>
      </c>
    </row>
    <row r="56" spans="2:11" x14ac:dyDescent="0.35">
      <c r="B56" s="8" t="s">
        <v>2870</v>
      </c>
      <c r="C56" s="57" t="s">
        <v>620</v>
      </c>
      <c r="D56" s="54" t="s">
        <v>2871</v>
      </c>
      <c r="E56" s="6" t="s">
        <v>618</v>
      </c>
      <c r="F56" s="19">
        <v>1600</v>
      </c>
      <c r="G56" s="24">
        <v>16086.66</v>
      </c>
      <c r="H56" s="24">
        <v>0.78</v>
      </c>
      <c r="I56" s="31">
        <v>7.6436999999999999</v>
      </c>
      <c r="J56" s="31"/>
      <c r="K56" s="35" t="s">
        <v>593</v>
      </c>
    </row>
    <row r="57" spans="2:11" x14ac:dyDescent="0.35">
      <c r="B57" s="8" t="s">
        <v>2872</v>
      </c>
      <c r="C57" s="57" t="s">
        <v>1864</v>
      </c>
      <c r="D57" s="54" t="s">
        <v>2873</v>
      </c>
      <c r="E57" s="6" t="s">
        <v>635</v>
      </c>
      <c r="F57" s="19">
        <v>15000</v>
      </c>
      <c r="G57" s="24">
        <v>14999.85</v>
      </c>
      <c r="H57" s="24">
        <v>0.73</v>
      </c>
      <c r="I57" s="31">
        <v>7.9999000000000002</v>
      </c>
      <c r="J57" s="31"/>
      <c r="K57" s="35" t="s">
        <v>593</v>
      </c>
    </row>
    <row r="58" spans="2:11" x14ac:dyDescent="0.35">
      <c r="B58" s="8" t="s">
        <v>2874</v>
      </c>
      <c r="C58" s="57" t="s">
        <v>637</v>
      </c>
      <c r="D58" s="54" t="s">
        <v>2875</v>
      </c>
      <c r="E58" s="6" t="s">
        <v>618</v>
      </c>
      <c r="F58" s="19">
        <v>1450</v>
      </c>
      <c r="G58" s="24">
        <v>14537.61</v>
      </c>
      <c r="H58" s="24">
        <v>0.7</v>
      </c>
      <c r="I58" s="31">
        <v>7.4450000000000003</v>
      </c>
      <c r="J58" s="31"/>
      <c r="K58" s="35" t="s">
        <v>593</v>
      </c>
    </row>
    <row r="59" spans="2:11" x14ac:dyDescent="0.35">
      <c r="B59" s="8" t="s">
        <v>2676</v>
      </c>
      <c r="C59" s="57" t="s">
        <v>117</v>
      </c>
      <c r="D59" s="54" t="s">
        <v>2677</v>
      </c>
      <c r="E59" s="6" t="s">
        <v>618</v>
      </c>
      <c r="F59" s="19">
        <v>15000</v>
      </c>
      <c r="G59" s="24">
        <v>13635.93</v>
      </c>
      <c r="H59" s="24">
        <v>0.66</v>
      </c>
      <c r="I59" s="31">
        <v>7.3772000000000002</v>
      </c>
      <c r="J59" s="31"/>
      <c r="K59" s="35" t="s">
        <v>593</v>
      </c>
    </row>
    <row r="60" spans="2:11" x14ac:dyDescent="0.35">
      <c r="B60" s="8" t="s">
        <v>2510</v>
      </c>
      <c r="C60" s="57" t="s">
        <v>1701</v>
      </c>
      <c r="D60" s="54" t="s">
        <v>2511</v>
      </c>
      <c r="E60" s="6" t="s">
        <v>618</v>
      </c>
      <c r="F60" s="19">
        <v>13500</v>
      </c>
      <c r="G60" s="24">
        <v>13538.03</v>
      </c>
      <c r="H60" s="24">
        <v>0.65</v>
      </c>
      <c r="I60" s="31">
        <v>8.0924999999999994</v>
      </c>
      <c r="J60" s="31"/>
      <c r="K60" s="35" t="s">
        <v>593</v>
      </c>
    </row>
    <row r="61" spans="2:11" x14ac:dyDescent="0.35">
      <c r="B61" s="8" t="s">
        <v>2729</v>
      </c>
      <c r="C61" s="57" t="s">
        <v>1286</v>
      </c>
      <c r="D61" s="54" t="s">
        <v>2730</v>
      </c>
      <c r="E61" s="6" t="s">
        <v>618</v>
      </c>
      <c r="F61" s="19">
        <v>13500</v>
      </c>
      <c r="G61" s="24">
        <v>13425.48</v>
      </c>
      <c r="H61" s="24">
        <v>0.65</v>
      </c>
      <c r="I61" s="31">
        <v>7.5002000000000004</v>
      </c>
      <c r="J61" s="31"/>
      <c r="K61" s="35" t="s">
        <v>593</v>
      </c>
    </row>
    <row r="62" spans="2:11" x14ac:dyDescent="0.35">
      <c r="B62" s="8" t="s">
        <v>2876</v>
      </c>
      <c r="C62" s="57" t="s">
        <v>1701</v>
      </c>
      <c r="D62" s="54" t="s">
        <v>2877</v>
      </c>
      <c r="E62" s="6" t="s">
        <v>618</v>
      </c>
      <c r="F62" s="19">
        <v>13000</v>
      </c>
      <c r="G62" s="24">
        <v>13162.06</v>
      </c>
      <c r="H62" s="24">
        <v>0.64</v>
      </c>
      <c r="I62" s="31">
        <v>7.8262</v>
      </c>
      <c r="J62" s="31"/>
      <c r="K62" s="35" t="s">
        <v>593</v>
      </c>
    </row>
    <row r="63" spans="2:11" x14ac:dyDescent="0.35">
      <c r="B63" s="8" t="s">
        <v>2878</v>
      </c>
      <c r="C63" s="57" t="s">
        <v>2515</v>
      </c>
      <c r="D63" s="54" t="s">
        <v>2879</v>
      </c>
      <c r="E63" s="6" t="s">
        <v>635</v>
      </c>
      <c r="F63" s="19">
        <v>12500</v>
      </c>
      <c r="G63" s="24">
        <v>12503.08</v>
      </c>
      <c r="H63" s="24">
        <v>0.6</v>
      </c>
      <c r="I63" s="31">
        <v>8.0749999999999993</v>
      </c>
      <c r="J63" s="31"/>
      <c r="K63" s="35" t="s">
        <v>593</v>
      </c>
    </row>
    <row r="64" spans="2:11" x14ac:dyDescent="0.35">
      <c r="B64" s="8" t="s">
        <v>2402</v>
      </c>
      <c r="C64" s="57" t="s">
        <v>1286</v>
      </c>
      <c r="D64" s="54" t="s">
        <v>2403</v>
      </c>
      <c r="E64" s="6" t="s">
        <v>635</v>
      </c>
      <c r="F64" s="19">
        <v>1250</v>
      </c>
      <c r="G64" s="24">
        <v>12431.31</v>
      </c>
      <c r="H64" s="24">
        <v>0.6</v>
      </c>
      <c r="I64" s="31">
        <v>7.7</v>
      </c>
      <c r="J64" s="31"/>
      <c r="K64" s="35"/>
    </row>
    <row r="65" spans="2:11" x14ac:dyDescent="0.35">
      <c r="B65" s="8" t="s">
        <v>1734</v>
      </c>
      <c r="C65" s="57" t="s">
        <v>1112</v>
      </c>
      <c r="D65" s="54" t="s">
        <v>1735</v>
      </c>
      <c r="E65" s="6" t="s">
        <v>1114</v>
      </c>
      <c r="F65" s="19">
        <v>1211</v>
      </c>
      <c r="G65" s="24">
        <v>11971.9</v>
      </c>
      <c r="H65" s="24">
        <v>0.57999999999999996</v>
      </c>
      <c r="I65" s="31">
        <v>8.23</v>
      </c>
      <c r="J65" s="31"/>
      <c r="K65" s="35" t="s">
        <v>593</v>
      </c>
    </row>
    <row r="66" spans="2:11" x14ac:dyDescent="0.35">
      <c r="B66" s="8" t="s">
        <v>2880</v>
      </c>
      <c r="C66" s="57" t="s">
        <v>1254</v>
      </c>
      <c r="D66" s="54" t="s">
        <v>2881</v>
      </c>
      <c r="E66" s="6" t="s">
        <v>618</v>
      </c>
      <c r="F66" s="19">
        <v>10500</v>
      </c>
      <c r="G66" s="24">
        <v>10548.49</v>
      </c>
      <c r="H66" s="24">
        <v>0.51</v>
      </c>
      <c r="I66" s="31">
        <v>7.8125</v>
      </c>
      <c r="J66" s="31"/>
      <c r="K66" s="35" t="s">
        <v>593</v>
      </c>
    </row>
    <row r="67" spans="2:11" x14ac:dyDescent="0.35">
      <c r="B67" s="8" t="s">
        <v>1158</v>
      </c>
      <c r="C67" s="57" t="s">
        <v>616</v>
      </c>
      <c r="D67" s="54" t="s">
        <v>1159</v>
      </c>
      <c r="E67" s="6" t="s">
        <v>618</v>
      </c>
      <c r="F67" s="19">
        <v>1000</v>
      </c>
      <c r="G67" s="24">
        <v>10062.76</v>
      </c>
      <c r="H67" s="24">
        <v>0.49</v>
      </c>
      <c r="I67" s="31">
        <v>7.31</v>
      </c>
      <c r="J67" s="31"/>
      <c r="K67" s="35" t="s">
        <v>593</v>
      </c>
    </row>
    <row r="68" spans="2:11" x14ac:dyDescent="0.35">
      <c r="B68" s="8" t="s">
        <v>2882</v>
      </c>
      <c r="C68" s="57" t="s">
        <v>1864</v>
      </c>
      <c r="D68" s="54" t="s">
        <v>2883</v>
      </c>
      <c r="E68" s="6" t="s">
        <v>635</v>
      </c>
      <c r="F68" s="19">
        <v>10000</v>
      </c>
      <c r="G68" s="24">
        <v>10055.94</v>
      </c>
      <c r="H68" s="24">
        <v>0.49</v>
      </c>
      <c r="I68" s="31">
        <v>7.9649999999999999</v>
      </c>
      <c r="J68" s="31"/>
      <c r="K68" s="35" t="s">
        <v>593</v>
      </c>
    </row>
    <row r="69" spans="2:11" x14ac:dyDescent="0.35">
      <c r="B69" s="8" t="s">
        <v>2558</v>
      </c>
      <c r="C69" s="57" t="s">
        <v>1208</v>
      </c>
      <c r="D69" s="54" t="s">
        <v>2559</v>
      </c>
      <c r="E69" s="6" t="s">
        <v>618</v>
      </c>
      <c r="F69" s="19">
        <v>1000</v>
      </c>
      <c r="G69" s="24">
        <v>10037.06</v>
      </c>
      <c r="H69" s="24">
        <v>0.49</v>
      </c>
      <c r="I69" s="31">
        <v>7.5297999999999998</v>
      </c>
      <c r="J69" s="31"/>
      <c r="K69" s="35" t="s">
        <v>593</v>
      </c>
    </row>
    <row r="70" spans="2:11" x14ac:dyDescent="0.35">
      <c r="B70" s="8" t="s">
        <v>2884</v>
      </c>
      <c r="C70" s="57" t="s">
        <v>525</v>
      </c>
      <c r="D70" s="54" t="s">
        <v>2885</v>
      </c>
      <c r="E70" s="6" t="s">
        <v>618</v>
      </c>
      <c r="F70" s="19">
        <v>10000</v>
      </c>
      <c r="G70" s="24">
        <v>10018.370000000001</v>
      </c>
      <c r="H70" s="24">
        <v>0.48</v>
      </c>
      <c r="I70" s="31">
        <v>7.8949999999999996</v>
      </c>
      <c r="J70" s="31"/>
      <c r="K70" s="35" t="s">
        <v>593</v>
      </c>
    </row>
    <row r="71" spans="2:11" x14ac:dyDescent="0.35">
      <c r="B71" s="8" t="s">
        <v>2572</v>
      </c>
      <c r="C71" s="57" t="s">
        <v>637</v>
      </c>
      <c r="D71" s="54" t="s">
        <v>2573</v>
      </c>
      <c r="E71" s="6" t="s">
        <v>618</v>
      </c>
      <c r="F71" s="19">
        <v>10000</v>
      </c>
      <c r="G71" s="24">
        <v>10012.040000000001</v>
      </c>
      <c r="H71" s="24">
        <v>0.48</v>
      </c>
      <c r="I71" s="31">
        <v>7.4950000000000001</v>
      </c>
      <c r="J71" s="31"/>
      <c r="K71" s="35" t="s">
        <v>593</v>
      </c>
    </row>
    <row r="72" spans="2:11" x14ac:dyDescent="0.35">
      <c r="B72" s="8" t="s">
        <v>2696</v>
      </c>
      <c r="C72" s="57" t="s">
        <v>1286</v>
      </c>
      <c r="D72" s="54" t="s">
        <v>2697</v>
      </c>
      <c r="E72" s="6" t="s">
        <v>618</v>
      </c>
      <c r="F72" s="19">
        <v>10000</v>
      </c>
      <c r="G72" s="24">
        <v>10003.450000000001</v>
      </c>
      <c r="H72" s="24">
        <v>0.48</v>
      </c>
      <c r="I72" s="31">
        <v>7.4983000000000004</v>
      </c>
      <c r="J72" s="31"/>
      <c r="K72" s="35" t="s">
        <v>593</v>
      </c>
    </row>
    <row r="73" spans="2:11" x14ac:dyDescent="0.35">
      <c r="B73" s="8" t="s">
        <v>2091</v>
      </c>
      <c r="C73" s="57" t="s">
        <v>2092</v>
      </c>
      <c r="D73" s="54" t="s">
        <v>2093</v>
      </c>
      <c r="E73" s="6" t="s">
        <v>597</v>
      </c>
      <c r="F73" s="19">
        <v>1000</v>
      </c>
      <c r="G73" s="24">
        <v>9998.6200000000008</v>
      </c>
      <c r="H73" s="24">
        <v>0.48</v>
      </c>
      <c r="I73" s="31">
        <v>7.1849999999999996</v>
      </c>
      <c r="J73" s="31">
        <v>7.1591000000000005</v>
      </c>
      <c r="K73" s="35" t="s">
        <v>593</v>
      </c>
    </row>
    <row r="74" spans="2:11" x14ac:dyDescent="0.35">
      <c r="B74" s="8" t="s">
        <v>2886</v>
      </c>
      <c r="C74" s="57" t="s">
        <v>1790</v>
      </c>
      <c r="D74" s="54" t="s">
        <v>2887</v>
      </c>
      <c r="E74" s="6" t="s">
        <v>618</v>
      </c>
      <c r="F74" s="19">
        <v>9000</v>
      </c>
      <c r="G74" s="24">
        <v>9028.4</v>
      </c>
      <c r="H74" s="24">
        <v>0.44</v>
      </c>
      <c r="I74" s="31">
        <v>7.9236000000000004</v>
      </c>
      <c r="J74" s="31"/>
      <c r="K74" s="35" t="s">
        <v>593</v>
      </c>
    </row>
    <row r="75" spans="2:11" x14ac:dyDescent="0.35">
      <c r="B75" s="8" t="s">
        <v>2888</v>
      </c>
      <c r="C75" s="57" t="s">
        <v>616</v>
      </c>
      <c r="D75" s="54" t="s">
        <v>2889</v>
      </c>
      <c r="E75" s="6" t="s">
        <v>618</v>
      </c>
      <c r="F75" s="19">
        <v>900</v>
      </c>
      <c r="G75" s="24">
        <v>8994.01</v>
      </c>
      <c r="H75" s="24">
        <v>0.44</v>
      </c>
      <c r="I75" s="31">
        <v>7.76</v>
      </c>
      <c r="J75" s="31"/>
      <c r="K75" s="35" t="s">
        <v>593</v>
      </c>
    </row>
    <row r="76" spans="2:11" x14ac:dyDescent="0.35">
      <c r="B76" s="8" t="s">
        <v>2890</v>
      </c>
      <c r="C76" s="57" t="s">
        <v>1790</v>
      </c>
      <c r="D76" s="54" t="s">
        <v>2891</v>
      </c>
      <c r="E76" s="6" t="s">
        <v>635</v>
      </c>
      <c r="F76" s="19">
        <v>800</v>
      </c>
      <c r="G76" s="24">
        <v>7992.99</v>
      </c>
      <c r="H76" s="24">
        <v>0.39</v>
      </c>
      <c r="I76" s="31">
        <v>7.9549000000000003</v>
      </c>
      <c r="J76" s="31"/>
      <c r="K76" s="35" t="s">
        <v>593</v>
      </c>
    </row>
    <row r="77" spans="2:11" x14ac:dyDescent="0.35">
      <c r="B77" s="8" t="s">
        <v>2892</v>
      </c>
      <c r="C77" s="57" t="s">
        <v>623</v>
      </c>
      <c r="D77" s="54" t="s">
        <v>2893</v>
      </c>
      <c r="E77" s="6" t="s">
        <v>635</v>
      </c>
      <c r="F77" s="19">
        <v>800</v>
      </c>
      <c r="G77" s="24">
        <v>7670.85</v>
      </c>
      <c r="H77" s="24">
        <v>0.37</v>
      </c>
      <c r="I77" s="31">
        <v>7.4421999999999997</v>
      </c>
      <c r="J77" s="31"/>
      <c r="K77" s="35" t="s">
        <v>593</v>
      </c>
    </row>
    <row r="78" spans="2:11" x14ac:dyDescent="0.35">
      <c r="B78" s="8" t="s">
        <v>1822</v>
      </c>
      <c r="C78" s="57" t="s">
        <v>1790</v>
      </c>
      <c r="D78" s="54" t="s">
        <v>1823</v>
      </c>
      <c r="E78" s="6" t="s">
        <v>618</v>
      </c>
      <c r="F78" s="19">
        <v>7500</v>
      </c>
      <c r="G78" s="24">
        <v>7566.56</v>
      </c>
      <c r="H78" s="24">
        <v>0.37</v>
      </c>
      <c r="I78" s="31">
        <v>7.85</v>
      </c>
      <c r="J78" s="31"/>
      <c r="K78" s="35"/>
    </row>
    <row r="79" spans="2:11" x14ac:dyDescent="0.35">
      <c r="B79" s="8" t="s">
        <v>2894</v>
      </c>
      <c r="C79" s="57" t="s">
        <v>1818</v>
      </c>
      <c r="D79" s="54" t="s">
        <v>2895</v>
      </c>
      <c r="E79" s="6" t="s">
        <v>618</v>
      </c>
      <c r="F79" s="19">
        <v>7500</v>
      </c>
      <c r="G79" s="24">
        <v>7540.85</v>
      </c>
      <c r="H79" s="24">
        <v>0.36</v>
      </c>
      <c r="I79" s="31">
        <v>7.8550000000000004</v>
      </c>
      <c r="J79" s="31"/>
      <c r="K79" s="35" t="s">
        <v>593</v>
      </c>
    </row>
    <row r="80" spans="2:11" x14ac:dyDescent="0.35">
      <c r="B80" s="8" t="s">
        <v>2439</v>
      </c>
      <c r="C80" s="57" t="s">
        <v>1286</v>
      </c>
      <c r="D80" s="54" t="s">
        <v>2440</v>
      </c>
      <c r="E80" s="6" t="s">
        <v>635</v>
      </c>
      <c r="F80" s="19">
        <v>750</v>
      </c>
      <c r="G80" s="24">
        <v>7463.39</v>
      </c>
      <c r="H80" s="24">
        <v>0.36</v>
      </c>
      <c r="I80" s="31">
        <v>7.74</v>
      </c>
      <c r="J80" s="31"/>
      <c r="K80" s="35" t="s">
        <v>593</v>
      </c>
    </row>
    <row r="81" spans="2:11" x14ac:dyDescent="0.35">
      <c r="B81" s="8" t="s">
        <v>2896</v>
      </c>
      <c r="C81" s="57" t="s">
        <v>1614</v>
      </c>
      <c r="D81" s="54" t="s">
        <v>2897</v>
      </c>
      <c r="E81" s="6" t="s">
        <v>618</v>
      </c>
      <c r="F81" s="19">
        <v>6000</v>
      </c>
      <c r="G81" s="24">
        <v>5999.99</v>
      </c>
      <c r="H81" s="24">
        <v>0.28999999999999998</v>
      </c>
      <c r="I81" s="31">
        <v>7.7563000000000004</v>
      </c>
      <c r="J81" s="31"/>
      <c r="K81" s="35" t="s">
        <v>593</v>
      </c>
    </row>
    <row r="82" spans="2:11" x14ac:dyDescent="0.35">
      <c r="B82" s="8" t="s">
        <v>1807</v>
      </c>
      <c r="C82" s="57" t="s">
        <v>1790</v>
      </c>
      <c r="D82" s="54" t="s">
        <v>1808</v>
      </c>
      <c r="E82" s="6" t="s">
        <v>635</v>
      </c>
      <c r="F82" s="19">
        <v>600</v>
      </c>
      <c r="G82" s="24">
        <v>5993.67</v>
      </c>
      <c r="H82" s="24">
        <v>0.28999999999999998</v>
      </c>
      <c r="I82" s="31">
        <v>7.77</v>
      </c>
      <c r="J82" s="31"/>
      <c r="K82" s="35" t="s">
        <v>593</v>
      </c>
    </row>
    <row r="83" spans="2:11" x14ac:dyDescent="0.35">
      <c r="B83" s="8" t="s">
        <v>2898</v>
      </c>
      <c r="C83" s="57" t="s">
        <v>623</v>
      </c>
      <c r="D83" s="54" t="s">
        <v>2899</v>
      </c>
      <c r="E83" s="6" t="s">
        <v>635</v>
      </c>
      <c r="F83" s="19">
        <v>550</v>
      </c>
      <c r="G83" s="24">
        <v>5266.64</v>
      </c>
      <c r="H83" s="24">
        <v>0.25</v>
      </c>
      <c r="I83" s="31">
        <v>7.4421999999999997</v>
      </c>
      <c r="J83" s="31"/>
      <c r="K83" s="35" t="s">
        <v>593</v>
      </c>
    </row>
    <row r="84" spans="2:11" x14ac:dyDescent="0.35">
      <c r="B84" s="8" t="s">
        <v>2900</v>
      </c>
      <c r="C84" s="57" t="s">
        <v>1286</v>
      </c>
      <c r="D84" s="54" t="s">
        <v>2901</v>
      </c>
      <c r="E84" s="6" t="s">
        <v>618</v>
      </c>
      <c r="F84" s="19">
        <v>5000</v>
      </c>
      <c r="G84" s="24">
        <v>5049.59</v>
      </c>
      <c r="H84" s="24">
        <v>0.24</v>
      </c>
      <c r="I84" s="31">
        <v>7.4984000000000002</v>
      </c>
      <c r="J84" s="31"/>
      <c r="K84" s="35" t="s">
        <v>593</v>
      </c>
    </row>
    <row r="85" spans="2:11" x14ac:dyDescent="0.35">
      <c r="B85" s="8" t="s">
        <v>2461</v>
      </c>
      <c r="C85" s="57" t="s">
        <v>2312</v>
      </c>
      <c r="D85" s="54" t="s">
        <v>2462</v>
      </c>
      <c r="E85" s="6" t="s">
        <v>618</v>
      </c>
      <c r="F85" s="19">
        <v>5000</v>
      </c>
      <c r="G85" s="24">
        <v>5019.45</v>
      </c>
      <c r="H85" s="24">
        <v>0.24</v>
      </c>
      <c r="I85" s="31">
        <v>7.875</v>
      </c>
      <c r="J85" s="31"/>
      <c r="K85" s="35" t="s">
        <v>593</v>
      </c>
    </row>
    <row r="86" spans="2:11" x14ac:dyDescent="0.35">
      <c r="B86" s="8" t="s">
        <v>2902</v>
      </c>
      <c r="C86" s="57" t="s">
        <v>2312</v>
      </c>
      <c r="D86" s="54" t="s">
        <v>2903</v>
      </c>
      <c r="E86" s="6" t="s">
        <v>618</v>
      </c>
      <c r="F86" s="19">
        <v>5000</v>
      </c>
      <c r="G86" s="24">
        <v>5012.3900000000003</v>
      </c>
      <c r="H86" s="24">
        <v>0.24</v>
      </c>
      <c r="I86" s="31">
        <v>7.72</v>
      </c>
      <c r="J86" s="31"/>
      <c r="K86" s="35" t="s">
        <v>593</v>
      </c>
    </row>
    <row r="87" spans="2:11" x14ac:dyDescent="0.35">
      <c r="B87" s="8" t="s">
        <v>2504</v>
      </c>
      <c r="C87" s="57" t="s">
        <v>623</v>
      </c>
      <c r="D87" s="54" t="s">
        <v>2505</v>
      </c>
      <c r="E87" s="6" t="s">
        <v>635</v>
      </c>
      <c r="F87" s="19">
        <v>5000</v>
      </c>
      <c r="G87" s="24">
        <v>5010.21</v>
      </c>
      <c r="H87" s="24">
        <v>0.24</v>
      </c>
      <c r="I87" s="31">
        <v>7.58</v>
      </c>
      <c r="J87" s="31"/>
      <c r="K87" s="35" t="s">
        <v>593</v>
      </c>
    </row>
    <row r="88" spans="2:11" x14ac:dyDescent="0.35">
      <c r="B88" s="8" t="s">
        <v>2904</v>
      </c>
      <c r="C88" s="57" t="s">
        <v>525</v>
      </c>
      <c r="D88" s="54" t="s">
        <v>2905</v>
      </c>
      <c r="E88" s="6" t="s">
        <v>618</v>
      </c>
      <c r="F88" s="19">
        <v>5000</v>
      </c>
      <c r="G88" s="24">
        <v>5008.84</v>
      </c>
      <c r="H88" s="24">
        <v>0.24</v>
      </c>
      <c r="I88" s="31">
        <v>7.8949999999999996</v>
      </c>
      <c r="J88" s="31"/>
      <c r="K88" s="35" t="s">
        <v>593</v>
      </c>
    </row>
    <row r="89" spans="2:11" x14ac:dyDescent="0.35">
      <c r="B89" s="8" t="s">
        <v>2324</v>
      </c>
      <c r="C89" s="57" t="s">
        <v>637</v>
      </c>
      <c r="D89" s="54" t="s">
        <v>2325</v>
      </c>
      <c r="E89" s="6" t="s">
        <v>635</v>
      </c>
      <c r="F89" s="19">
        <v>5000</v>
      </c>
      <c r="G89" s="24">
        <v>5008.83</v>
      </c>
      <c r="H89" s="24">
        <v>0.24</v>
      </c>
      <c r="I89" s="31">
        <v>7.6</v>
      </c>
      <c r="J89" s="31"/>
      <c r="K89" s="35" t="s">
        <v>593</v>
      </c>
    </row>
    <row r="90" spans="2:11" x14ac:dyDescent="0.35">
      <c r="B90" s="8" t="s">
        <v>2906</v>
      </c>
      <c r="C90" s="57" t="s">
        <v>2312</v>
      </c>
      <c r="D90" s="54" t="s">
        <v>2907</v>
      </c>
      <c r="E90" s="6" t="s">
        <v>618</v>
      </c>
      <c r="F90" s="19">
        <v>500</v>
      </c>
      <c r="G90" s="24">
        <v>5001.75</v>
      </c>
      <c r="H90" s="24">
        <v>0.24</v>
      </c>
      <c r="I90" s="31">
        <v>7.87</v>
      </c>
      <c r="J90" s="31"/>
      <c r="K90" s="35" t="s">
        <v>593</v>
      </c>
    </row>
    <row r="91" spans="2:11" x14ac:dyDescent="0.35">
      <c r="B91" s="8" t="s">
        <v>2552</v>
      </c>
      <c r="C91" s="57" t="s">
        <v>1864</v>
      </c>
      <c r="D91" s="54" t="s">
        <v>2553</v>
      </c>
      <c r="E91" s="6" t="s">
        <v>635</v>
      </c>
      <c r="F91" s="19">
        <v>5000</v>
      </c>
      <c r="G91" s="24">
        <v>5001.05</v>
      </c>
      <c r="H91" s="24">
        <v>0.24</v>
      </c>
      <c r="I91" s="31">
        <v>7.5972</v>
      </c>
      <c r="J91" s="31"/>
      <c r="K91" s="35" t="s">
        <v>593</v>
      </c>
    </row>
    <row r="92" spans="2:11" x14ac:dyDescent="0.35">
      <c r="B92" s="8" t="s">
        <v>1889</v>
      </c>
      <c r="C92" s="57" t="s">
        <v>1614</v>
      </c>
      <c r="D92" s="54" t="s">
        <v>1890</v>
      </c>
      <c r="E92" s="6" t="s">
        <v>618</v>
      </c>
      <c r="F92" s="19">
        <v>5000</v>
      </c>
      <c r="G92" s="24">
        <v>4995.84</v>
      </c>
      <c r="H92" s="24">
        <v>0.24</v>
      </c>
      <c r="I92" s="31">
        <v>7.7362000000000002</v>
      </c>
      <c r="J92" s="31"/>
      <c r="K92" s="35" t="s">
        <v>593</v>
      </c>
    </row>
    <row r="93" spans="2:11" x14ac:dyDescent="0.35">
      <c r="B93" s="8" t="s">
        <v>2562</v>
      </c>
      <c r="C93" s="57" t="s">
        <v>637</v>
      </c>
      <c r="D93" s="54" t="s">
        <v>2563</v>
      </c>
      <c r="E93" s="6" t="s">
        <v>618</v>
      </c>
      <c r="F93" s="19">
        <v>5000</v>
      </c>
      <c r="G93" s="24">
        <v>4994.4799999999996</v>
      </c>
      <c r="H93" s="24">
        <v>0.24</v>
      </c>
      <c r="I93" s="31">
        <v>7.6</v>
      </c>
      <c r="J93" s="31"/>
      <c r="K93" s="35" t="s">
        <v>593</v>
      </c>
    </row>
    <row r="94" spans="2:11" x14ac:dyDescent="0.35">
      <c r="B94" s="8" t="s">
        <v>2908</v>
      </c>
      <c r="C94" s="57" t="s">
        <v>623</v>
      </c>
      <c r="D94" s="54" t="s">
        <v>2909</v>
      </c>
      <c r="E94" s="6" t="s">
        <v>618</v>
      </c>
      <c r="F94" s="19">
        <v>5000</v>
      </c>
      <c r="G94" s="24">
        <v>4993.37</v>
      </c>
      <c r="H94" s="24">
        <v>0.24</v>
      </c>
      <c r="I94" s="31">
        <v>7.4898499999999997</v>
      </c>
      <c r="J94" s="31"/>
      <c r="K94" s="35" t="s">
        <v>593</v>
      </c>
    </row>
    <row r="95" spans="2:11" x14ac:dyDescent="0.35">
      <c r="B95" s="8" t="s">
        <v>2910</v>
      </c>
      <c r="C95" s="57" t="s">
        <v>1208</v>
      </c>
      <c r="D95" s="54" t="s">
        <v>2911</v>
      </c>
      <c r="E95" s="6" t="s">
        <v>618</v>
      </c>
      <c r="F95" s="19">
        <v>500</v>
      </c>
      <c r="G95" s="24">
        <v>4974.17</v>
      </c>
      <c r="H95" s="24">
        <v>0.24</v>
      </c>
      <c r="I95" s="31">
        <v>7.5204000000000004</v>
      </c>
      <c r="J95" s="31"/>
      <c r="K95" s="35" t="s">
        <v>593</v>
      </c>
    </row>
    <row r="96" spans="2:11" x14ac:dyDescent="0.35">
      <c r="B96" s="8" t="s">
        <v>2912</v>
      </c>
      <c r="C96" s="57" t="s">
        <v>2913</v>
      </c>
      <c r="D96" s="54" t="s">
        <v>2914</v>
      </c>
      <c r="E96" s="6" t="s">
        <v>1872</v>
      </c>
      <c r="F96" s="19">
        <v>455</v>
      </c>
      <c r="G96" s="24">
        <v>4407.45</v>
      </c>
      <c r="H96" s="24">
        <v>0.21</v>
      </c>
      <c r="I96" s="31">
        <v>7.6273999999999997</v>
      </c>
      <c r="J96" s="31"/>
      <c r="K96" s="35" t="s">
        <v>593</v>
      </c>
    </row>
    <row r="97" spans="2:11" x14ac:dyDescent="0.35">
      <c r="B97" s="8" t="s">
        <v>2915</v>
      </c>
      <c r="C97" s="57" t="s">
        <v>525</v>
      </c>
      <c r="D97" s="54" t="s">
        <v>2916</v>
      </c>
      <c r="E97" s="6" t="s">
        <v>618</v>
      </c>
      <c r="F97" s="19">
        <v>4000</v>
      </c>
      <c r="G97" s="24">
        <v>4045.66</v>
      </c>
      <c r="H97" s="24">
        <v>0.2</v>
      </c>
      <c r="I97" s="31">
        <v>7.7450000000000001</v>
      </c>
      <c r="J97" s="31"/>
      <c r="K97" s="35" t="s">
        <v>593</v>
      </c>
    </row>
    <row r="98" spans="2:11" x14ac:dyDescent="0.35">
      <c r="B98" s="8" t="s">
        <v>2556</v>
      </c>
      <c r="C98" s="57" t="s">
        <v>616</v>
      </c>
      <c r="D98" s="54" t="s">
        <v>2557</v>
      </c>
      <c r="E98" s="6" t="s">
        <v>618</v>
      </c>
      <c r="F98" s="19">
        <v>300</v>
      </c>
      <c r="G98" s="24">
        <v>3103.36</v>
      </c>
      <c r="H98" s="24">
        <v>0.15</v>
      </c>
      <c r="I98" s="31">
        <v>7.6749999999999998</v>
      </c>
      <c r="J98" s="31"/>
      <c r="K98" s="35" t="s">
        <v>593</v>
      </c>
    </row>
    <row r="99" spans="2:11" x14ac:dyDescent="0.35">
      <c r="B99" s="8" t="s">
        <v>2917</v>
      </c>
      <c r="C99" s="57" t="s">
        <v>620</v>
      </c>
      <c r="D99" s="54" t="s">
        <v>2918</v>
      </c>
      <c r="E99" s="6" t="s">
        <v>618</v>
      </c>
      <c r="F99" s="19">
        <v>250</v>
      </c>
      <c r="G99" s="24">
        <v>2516.42</v>
      </c>
      <c r="H99" s="24">
        <v>0.12</v>
      </c>
      <c r="I99" s="31">
        <v>7.6436999999999999</v>
      </c>
      <c r="J99" s="31"/>
      <c r="K99" s="35" t="s">
        <v>593</v>
      </c>
    </row>
    <row r="100" spans="2:11" x14ac:dyDescent="0.35">
      <c r="B100" s="8" t="s">
        <v>1861</v>
      </c>
      <c r="C100" s="57" t="s">
        <v>1306</v>
      </c>
      <c r="D100" s="54" t="s">
        <v>1862</v>
      </c>
      <c r="E100" s="6" t="s">
        <v>618</v>
      </c>
      <c r="F100" s="19">
        <v>250</v>
      </c>
      <c r="G100" s="24">
        <v>2499.34</v>
      </c>
      <c r="H100" s="24">
        <v>0.12</v>
      </c>
      <c r="I100" s="31">
        <v>7.8098999999999998</v>
      </c>
      <c r="J100" s="31"/>
      <c r="K100" s="35" t="s">
        <v>593</v>
      </c>
    </row>
    <row r="101" spans="2:11" x14ac:dyDescent="0.35">
      <c r="B101" s="8" t="s">
        <v>2469</v>
      </c>
      <c r="C101" s="57" t="s">
        <v>2470</v>
      </c>
      <c r="D101" s="54" t="s">
        <v>2471</v>
      </c>
      <c r="E101" s="6" t="s">
        <v>618</v>
      </c>
      <c r="F101" s="19">
        <v>250</v>
      </c>
      <c r="G101" s="24">
        <v>2485.77</v>
      </c>
      <c r="H101" s="24">
        <v>0.12</v>
      </c>
      <c r="I101" s="31">
        <v>8.24</v>
      </c>
      <c r="J101" s="31"/>
      <c r="K101" s="35" t="s">
        <v>593</v>
      </c>
    </row>
    <row r="102" spans="2:11" x14ac:dyDescent="0.35">
      <c r="B102" s="8" t="s">
        <v>2919</v>
      </c>
      <c r="C102" s="57" t="s">
        <v>1783</v>
      </c>
      <c r="D102" s="54" t="s">
        <v>2920</v>
      </c>
      <c r="E102" s="6" t="s">
        <v>618</v>
      </c>
      <c r="F102" s="19">
        <v>80</v>
      </c>
      <c r="G102" s="24">
        <v>784.14</v>
      </c>
      <c r="H102" s="24">
        <v>0.04</v>
      </c>
      <c r="I102" s="31">
        <v>7.74</v>
      </c>
      <c r="J102" s="31"/>
      <c r="K102" s="35" t="s">
        <v>593</v>
      </c>
    </row>
    <row r="103" spans="2:11" x14ac:dyDescent="0.35">
      <c r="B103" s="8" t="s">
        <v>2921</v>
      </c>
      <c r="C103" s="57" t="s">
        <v>1112</v>
      </c>
      <c r="D103" s="54" t="s">
        <v>2922</v>
      </c>
      <c r="E103" s="6" t="s">
        <v>1114</v>
      </c>
      <c r="F103" s="19">
        <v>80</v>
      </c>
      <c r="G103" s="24">
        <v>77.83</v>
      </c>
      <c r="H103" s="24" t="s">
        <v>4927</v>
      </c>
      <c r="I103" s="31">
        <v>8.2002000000000006</v>
      </c>
      <c r="J103" s="31"/>
      <c r="K103" s="35" t="s">
        <v>593</v>
      </c>
    </row>
    <row r="104" spans="2:11" x14ac:dyDescent="0.35">
      <c r="C104" s="58" t="s">
        <v>175</v>
      </c>
      <c r="D104" s="54"/>
      <c r="E104" s="6"/>
      <c r="F104" s="19"/>
      <c r="G104" s="25">
        <v>1615932.44</v>
      </c>
      <c r="H104" s="25">
        <v>78.150000000000006</v>
      </c>
      <c r="I104" s="31"/>
      <c r="J104" s="31"/>
      <c r="K104" s="35"/>
    </row>
    <row r="105" spans="2:11" x14ac:dyDescent="0.35">
      <c r="C105" s="57"/>
      <c r="D105" s="54"/>
      <c r="E105" s="6"/>
      <c r="F105" s="19"/>
      <c r="G105" s="24"/>
      <c r="H105" s="24"/>
      <c r="I105" s="31"/>
      <c r="J105" s="31"/>
      <c r="K105" s="35"/>
    </row>
    <row r="106" spans="2:11" x14ac:dyDescent="0.35">
      <c r="C106" s="58" t="s">
        <v>7</v>
      </c>
      <c r="D106" s="54"/>
      <c r="E106" s="6"/>
      <c r="F106" s="19"/>
      <c r="G106" s="24" t="s">
        <v>2</v>
      </c>
      <c r="H106" s="24" t="s">
        <v>2</v>
      </c>
      <c r="I106" s="31"/>
      <c r="J106" s="31"/>
      <c r="K106" s="35"/>
    </row>
    <row r="107" spans="2:11" x14ac:dyDescent="0.35">
      <c r="C107" s="57"/>
      <c r="D107" s="54"/>
      <c r="E107" s="6"/>
      <c r="F107" s="19"/>
      <c r="G107" s="24"/>
      <c r="H107" s="24"/>
      <c r="I107" s="31"/>
      <c r="J107" s="31"/>
      <c r="K107" s="35"/>
    </row>
    <row r="108" spans="2:11" x14ac:dyDescent="0.35">
      <c r="C108" s="59" t="s">
        <v>8</v>
      </c>
      <c r="D108" s="54"/>
      <c r="E108" s="6"/>
      <c r="F108" s="19"/>
      <c r="G108" s="24"/>
      <c r="H108" s="24"/>
      <c r="I108" s="31"/>
      <c r="J108" s="31"/>
      <c r="K108" s="35"/>
    </row>
    <row r="109" spans="2:11" x14ac:dyDescent="0.35">
      <c r="B109" s="8" t="s">
        <v>2923</v>
      </c>
      <c r="C109" s="57" t="s">
        <v>4940</v>
      </c>
      <c r="D109" s="54" t="s">
        <v>2924</v>
      </c>
      <c r="E109" s="6" t="s">
        <v>706</v>
      </c>
      <c r="F109" s="19">
        <v>626</v>
      </c>
      <c r="G109" s="24">
        <v>61984.91</v>
      </c>
      <c r="H109" s="24">
        <v>3</v>
      </c>
      <c r="I109" s="31">
        <v>8.41</v>
      </c>
      <c r="J109" s="31"/>
      <c r="K109" s="35" t="s">
        <v>593</v>
      </c>
    </row>
    <row r="110" spans="2:11" x14ac:dyDescent="0.35">
      <c r="C110" s="58" t="s">
        <v>175</v>
      </c>
      <c r="D110" s="54"/>
      <c r="E110" s="6"/>
      <c r="F110" s="19"/>
      <c r="G110" s="25">
        <v>61984.91</v>
      </c>
      <c r="H110" s="25">
        <v>3</v>
      </c>
      <c r="I110" s="31"/>
      <c r="J110" s="31"/>
      <c r="K110" s="35"/>
    </row>
    <row r="111" spans="2:11" x14ac:dyDescent="0.35">
      <c r="C111" s="57"/>
      <c r="D111" s="54"/>
      <c r="E111" s="6"/>
      <c r="F111" s="19"/>
      <c r="G111" s="24"/>
      <c r="H111" s="24"/>
      <c r="I111" s="31"/>
      <c r="J111" s="31"/>
      <c r="K111" s="35"/>
    </row>
    <row r="112" spans="2:11" x14ac:dyDescent="0.35">
      <c r="C112" s="59" t="s">
        <v>9</v>
      </c>
      <c r="D112" s="54"/>
      <c r="E112" s="6"/>
      <c r="F112" s="19"/>
      <c r="G112" s="24"/>
      <c r="H112" s="24"/>
      <c r="I112" s="31"/>
      <c r="J112" s="31"/>
      <c r="K112" s="35"/>
    </row>
    <row r="113" spans="1:11" x14ac:dyDescent="0.35">
      <c r="B113" s="8" t="s">
        <v>707</v>
      </c>
      <c r="C113" s="57" t="s">
        <v>708</v>
      </c>
      <c r="D113" s="54" t="s">
        <v>709</v>
      </c>
      <c r="E113" s="6" t="s">
        <v>189</v>
      </c>
      <c r="F113" s="19">
        <v>168200000</v>
      </c>
      <c r="G113" s="24">
        <v>168972.54</v>
      </c>
      <c r="H113" s="24">
        <v>8.17</v>
      </c>
      <c r="I113" s="31">
        <v>6.8359984000000003</v>
      </c>
      <c r="J113" s="31"/>
      <c r="K113" s="35"/>
    </row>
    <row r="114" spans="1:11" x14ac:dyDescent="0.35">
      <c r="B114" s="8" t="s">
        <v>1451</v>
      </c>
      <c r="C114" s="57" t="s">
        <v>1452</v>
      </c>
      <c r="D114" s="54" t="s">
        <v>1453</v>
      </c>
      <c r="E114" s="6" t="s">
        <v>189</v>
      </c>
      <c r="F114" s="19">
        <v>20000000</v>
      </c>
      <c r="G114" s="24">
        <v>20032.439999999999</v>
      </c>
      <c r="H114" s="24">
        <v>0.97</v>
      </c>
      <c r="I114" s="31">
        <v>7.0197246</v>
      </c>
      <c r="J114" s="31"/>
      <c r="K114" s="35"/>
    </row>
    <row r="115" spans="1:11" x14ac:dyDescent="0.35">
      <c r="C115" s="58" t="s">
        <v>175</v>
      </c>
      <c r="D115" s="54"/>
      <c r="E115" s="6"/>
      <c r="F115" s="19"/>
      <c r="G115" s="25">
        <v>189004.98</v>
      </c>
      <c r="H115" s="25">
        <v>9.14</v>
      </c>
      <c r="I115" s="31"/>
      <c r="J115" s="31"/>
      <c r="K115" s="35"/>
    </row>
    <row r="116" spans="1:11" x14ac:dyDescent="0.35">
      <c r="C116" s="57"/>
      <c r="D116" s="54"/>
      <c r="E116" s="6"/>
      <c r="F116" s="19"/>
      <c r="G116" s="24"/>
      <c r="H116" s="24"/>
      <c r="I116" s="31"/>
      <c r="J116" s="31"/>
      <c r="K116" s="35"/>
    </row>
    <row r="117" spans="1:11" x14ac:dyDescent="0.35">
      <c r="C117" s="59" t="s">
        <v>10</v>
      </c>
      <c r="D117" s="54"/>
      <c r="E117" s="6"/>
      <c r="F117" s="19"/>
      <c r="G117" s="24"/>
      <c r="H117" s="24"/>
      <c r="I117" s="31"/>
      <c r="J117" s="31"/>
      <c r="K117" s="35"/>
    </row>
    <row r="118" spans="1:11" x14ac:dyDescent="0.35">
      <c r="B118" s="8" t="s">
        <v>2587</v>
      </c>
      <c r="C118" s="57" t="s">
        <v>2588</v>
      </c>
      <c r="D118" s="54" t="s">
        <v>2589</v>
      </c>
      <c r="E118" s="6" t="s">
        <v>189</v>
      </c>
      <c r="F118" s="19">
        <v>30000000</v>
      </c>
      <c r="G118" s="24">
        <v>30000.12</v>
      </c>
      <c r="H118" s="24">
        <v>1.45</v>
      </c>
      <c r="I118" s="31">
        <v>7.2982056999999996</v>
      </c>
      <c r="J118" s="31"/>
      <c r="K118" s="35"/>
    </row>
    <row r="119" spans="1:11" x14ac:dyDescent="0.35">
      <c r="B119" s="8" t="s">
        <v>2739</v>
      </c>
      <c r="C119" s="57" t="s">
        <v>2740</v>
      </c>
      <c r="D119" s="54" t="s">
        <v>2741</v>
      </c>
      <c r="E119" s="6" t="s">
        <v>189</v>
      </c>
      <c r="F119" s="19">
        <v>28033000</v>
      </c>
      <c r="G119" s="24">
        <v>28038.77</v>
      </c>
      <c r="H119" s="24">
        <v>1.36</v>
      </c>
      <c r="I119" s="31">
        <v>7.3268013999999999</v>
      </c>
      <c r="J119" s="31"/>
      <c r="K119" s="35"/>
    </row>
    <row r="120" spans="1:11" x14ac:dyDescent="0.35">
      <c r="B120" s="8" t="s">
        <v>2926</v>
      </c>
      <c r="C120" s="57" t="s">
        <v>2927</v>
      </c>
      <c r="D120" s="54" t="s">
        <v>2928</v>
      </c>
      <c r="E120" s="6" t="s">
        <v>189</v>
      </c>
      <c r="F120" s="19">
        <v>419300</v>
      </c>
      <c r="G120" s="24">
        <v>428.81</v>
      </c>
      <c r="H120" s="24">
        <v>0.02</v>
      </c>
      <c r="I120" s="31">
        <v>7.2008527999999998</v>
      </c>
      <c r="J120" s="31"/>
      <c r="K120" s="35"/>
    </row>
    <row r="121" spans="1:11" x14ac:dyDescent="0.35">
      <c r="C121" s="58" t="s">
        <v>175</v>
      </c>
      <c r="D121" s="54"/>
      <c r="E121" s="6"/>
      <c r="F121" s="19"/>
      <c r="G121" s="25">
        <v>58467.7</v>
      </c>
      <c r="H121" s="25">
        <v>2.83</v>
      </c>
      <c r="I121" s="31"/>
      <c r="J121" s="31"/>
      <c r="K121" s="35"/>
    </row>
    <row r="122" spans="1:11" x14ac:dyDescent="0.35">
      <c r="C122" s="57"/>
      <c r="D122" s="54"/>
      <c r="E122" s="6"/>
      <c r="F122" s="19"/>
      <c r="G122" s="24"/>
      <c r="H122" s="24"/>
      <c r="I122" s="31"/>
      <c r="J122" s="31"/>
      <c r="K122" s="35"/>
    </row>
    <row r="123" spans="1:11" x14ac:dyDescent="0.35">
      <c r="A123" s="10"/>
      <c r="B123" s="28"/>
      <c r="C123" s="58" t="s">
        <v>11</v>
      </c>
      <c r="D123" s="54"/>
      <c r="E123" s="6"/>
      <c r="F123" s="19"/>
      <c r="G123" s="24"/>
      <c r="H123" s="24"/>
      <c r="I123" s="31"/>
      <c r="J123" s="31"/>
      <c r="K123" s="35"/>
    </row>
    <row r="124" spans="1:11" x14ac:dyDescent="0.35">
      <c r="A124" s="28"/>
      <c r="B124" s="28"/>
      <c r="C124" s="58" t="s">
        <v>13</v>
      </c>
      <c r="D124" s="54"/>
      <c r="E124" s="6"/>
      <c r="F124" s="19"/>
      <c r="G124" s="24" t="s">
        <v>2</v>
      </c>
      <c r="H124" s="24" t="s">
        <v>2</v>
      </c>
      <c r="I124" s="31"/>
      <c r="J124" s="31"/>
      <c r="K124" s="35"/>
    </row>
    <row r="125" spans="1:11" x14ac:dyDescent="0.35">
      <c r="A125" s="28"/>
      <c r="B125" s="28"/>
      <c r="C125" s="58"/>
      <c r="D125" s="54"/>
      <c r="E125" s="6"/>
      <c r="F125" s="19"/>
      <c r="G125" s="24"/>
      <c r="H125" s="24"/>
      <c r="I125" s="31"/>
      <c r="J125" s="31"/>
      <c r="K125" s="35"/>
    </row>
    <row r="126" spans="1:11" x14ac:dyDescent="0.35">
      <c r="C126" s="59" t="s">
        <v>14</v>
      </c>
      <c r="D126" s="54"/>
      <c r="E126" s="6"/>
      <c r="F126" s="19"/>
      <c r="G126" s="24"/>
      <c r="H126" s="24"/>
      <c r="I126" s="31"/>
      <c r="J126" s="31"/>
      <c r="K126" s="35"/>
    </row>
    <row r="127" spans="1:11" x14ac:dyDescent="0.35">
      <c r="B127" s="8" t="s">
        <v>1192</v>
      </c>
      <c r="C127" s="57" t="s">
        <v>41</v>
      </c>
      <c r="D127" s="54" t="s">
        <v>1193</v>
      </c>
      <c r="E127" s="6" t="s">
        <v>733</v>
      </c>
      <c r="F127" s="19">
        <v>6000</v>
      </c>
      <c r="G127" s="24">
        <v>28274.16</v>
      </c>
      <c r="H127" s="24">
        <v>1.37</v>
      </c>
      <c r="I127" s="31">
        <v>7.6299000000000001</v>
      </c>
      <c r="J127" s="31"/>
      <c r="K127" s="35"/>
    </row>
    <row r="128" spans="1:11" x14ac:dyDescent="0.35">
      <c r="B128" s="8" t="s">
        <v>2929</v>
      </c>
      <c r="C128" s="57" t="s">
        <v>1195</v>
      </c>
      <c r="D128" s="54" t="s">
        <v>2930</v>
      </c>
      <c r="E128" s="6" t="s">
        <v>733</v>
      </c>
      <c r="F128" s="19">
        <v>4000</v>
      </c>
      <c r="G128" s="24">
        <v>18850.72</v>
      </c>
      <c r="H128" s="24">
        <v>0.91</v>
      </c>
      <c r="I128" s="31">
        <v>7.5949999999999998</v>
      </c>
      <c r="J128" s="31"/>
      <c r="K128" s="35" t="s">
        <v>593</v>
      </c>
    </row>
    <row r="129" spans="1:11" x14ac:dyDescent="0.35">
      <c r="B129" s="8" t="s">
        <v>2931</v>
      </c>
      <c r="C129" s="57" t="s">
        <v>1195</v>
      </c>
      <c r="D129" s="54" t="s">
        <v>2932</v>
      </c>
      <c r="E129" s="6" t="s">
        <v>733</v>
      </c>
      <c r="F129" s="19">
        <v>4000</v>
      </c>
      <c r="G129" s="24">
        <v>18839.62</v>
      </c>
      <c r="H129" s="24">
        <v>0.91</v>
      </c>
      <c r="I129" s="31">
        <v>7.5949999999999998</v>
      </c>
      <c r="J129" s="31"/>
      <c r="K129" s="35" t="s">
        <v>593</v>
      </c>
    </row>
    <row r="130" spans="1:11" x14ac:dyDescent="0.35">
      <c r="B130" s="8" t="s">
        <v>2933</v>
      </c>
      <c r="C130" s="57" t="s">
        <v>1195</v>
      </c>
      <c r="D130" s="54" t="s">
        <v>2934</v>
      </c>
      <c r="E130" s="6" t="s">
        <v>733</v>
      </c>
      <c r="F130" s="19">
        <v>2500</v>
      </c>
      <c r="G130" s="24">
        <v>11797.89</v>
      </c>
      <c r="H130" s="24">
        <v>0.56999999999999995</v>
      </c>
      <c r="I130" s="31">
        <v>7.5949999999999998</v>
      </c>
      <c r="J130" s="31"/>
      <c r="K130" s="35" t="s">
        <v>593</v>
      </c>
    </row>
    <row r="131" spans="1:11" x14ac:dyDescent="0.35">
      <c r="C131" s="58" t="s">
        <v>175</v>
      </c>
      <c r="D131" s="54"/>
      <c r="E131" s="6"/>
      <c r="F131" s="19"/>
      <c r="G131" s="25">
        <v>77762.39</v>
      </c>
      <c r="H131" s="25">
        <v>3.76</v>
      </c>
      <c r="I131" s="31"/>
      <c r="J131" s="31"/>
      <c r="K131" s="35"/>
    </row>
    <row r="132" spans="1:11" x14ac:dyDescent="0.35">
      <c r="C132" s="57"/>
      <c r="D132" s="54"/>
      <c r="E132" s="6"/>
      <c r="F132" s="19"/>
      <c r="G132" s="24"/>
      <c r="H132" s="24"/>
      <c r="I132" s="31"/>
      <c r="J132" s="31"/>
      <c r="K132" s="35"/>
    </row>
    <row r="133" spans="1:11" x14ac:dyDescent="0.35">
      <c r="C133" s="58" t="s">
        <v>15</v>
      </c>
      <c r="D133" s="54"/>
      <c r="E133" s="6"/>
      <c r="F133" s="19"/>
      <c r="G133" s="24" t="s">
        <v>2</v>
      </c>
      <c r="H133" s="24" t="s">
        <v>2</v>
      </c>
      <c r="I133" s="31"/>
      <c r="J133" s="31"/>
      <c r="K133" s="35"/>
    </row>
    <row r="134" spans="1:11" x14ac:dyDescent="0.35">
      <c r="C134" s="57"/>
      <c r="D134" s="54"/>
      <c r="E134" s="6"/>
      <c r="F134" s="19"/>
      <c r="G134" s="24"/>
      <c r="H134" s="24"/>
      <c r="I134" s="31"/>
      <c r="J134" s="31"/>
      <c r="K134" s="35"/>
    </row>
    <row r="135" spans="1:11" x14ac:dyDescent="0.35">
      <c r="C135" s="58" t="s">
        <v>16</v>
      </c>
      <c r="D135" s="54"/>
      <c r="E135" s="6"/>
      <c r="F135" s="19"/>
      <c r="G135" s="24" t="s">
        <v>2</v>
      </c>
      <c r="H135" s="24" t="s">
        <v>2</v>
      </c>
      <c r="I135" s="31"/>
      <c r="J135" s="31"/>
      <c r="K135" s="35"/>
    </row>
    <row r="136" spans="1:11" x14ac:dyDescent="0.35">
      <c r="C136" s="57"/>
      <c r="D136" s="54"/>
      <c r="E136" s="6"/>
      <c r="F136" s="19"/>
      <c r="G136" s="24"/>
      <c r="H136" s="24"/>
      <c r="I136" s="31"/>
      <c r="J136" s="31"/>
      <c r="K136" s="35"/>
    </row>
    <row r="137" spans="1:11" x14ac:dyDescent="0.35">
      <c r="C137" s="58" t="s">
        <v>17</v>
      </c>
      <c r="D137" s="54"/>
      <c r="E137" s="6"/>
      <c r="F137" s="19"/>
      <c r="G137" s="24" t="s">
        <v>2</v>
      </c>
      <c r="H137" s="24" t="s">
        <v>2</v>
      </c>
      <c r="I137" s="31"/>
      <c r="J137" s="31"/>
      <c r="K137" s="35"/>
    </row>
    <row r="138" spans="1:11" x14ac:dyDescent="0.35">
      <c r="C138" s="57"/>
      <c r="D138" s="54"/>
      <c r="E138" s="6"/>
      <c r="F138" s="19"/>
      <c r="G138" s="24"/>
      <c r="H138" s="24"/>
      <c r="I138" s="31"/>
      <c r="J138" s="31"/>
      <c r="K138" s="35"/>
    </row>
    <row r="139" spans="1:11" x14ac:dyDescent="0.35">
      <c r="A139" s="10"/>
      <c r="B139" s="28"/>
      <c r="C139" s="58" t="s">
        <v>18</v>
      </c>
      <c r="D139" s="54"/>
      <c r="E139" s="6"/>
      <c r="F139" s="19"/>
      <c r="G139" s="24"/>
      <c r="H139" s="24"/>
      <c r="I139" s="31"/>
      <c r="J139" s="31"/>
      <c r="K139" s="35"/>
    </row>
    <row r="140" spans="1:11" x14ac:dyDescent="0.35">
      <c r="A140" s="28"/>
      <c r="B140" s="28"/>
      <c r="C140" s="58" t="s">
        <v>19</v>
      </c>
      <c r="D140" s="54"/>
      <c r="E140" s="6"/>
      <c r="F140" s="19"/>
      <c r="G140" s="24" t="s">
        <v>2</v>
      </c>
      <c r="H140" s="24" t="s">
        <v>2</v>
      </c>
      <c r="I140" s="31"/>
      <c r="J140" s="31"/>
      <c r="K140" s="35"/>
    </row>
    <row r="141" spans="1:11" x14ac:dyDescent="0.35">
      <c r="A141" s="28"/>
      <c r="B141" s="28"/>
      <c r="C141" s="58"/>
      <c r="D141" s="54"/>
      <c r="E141" s="6"/>
      <c r="F141" s="19"/>
      <c r="G141" s="24"/>
      <c r="H141" s="24"/>
      <c r="I141" s="31"/>
      <c r="J141" s="31"/>
      <c r="K141" s="35"/>
    </row>
    <row r="142" spans="1:11" x14ac:dyDescent="0.35">
      <c r="C142" s="59" t="s">
        <v>20</v>
      </c>
      <c r="D142" s="54"/>
      <c r="E142" s="6"/>
      <c r="F142" s="19"/>
      <c r="G142" s="24"/>
      <c r="H142" s="24"/>
      <c r="I142" s="31"/>
      <c r="J142" s="31"/>
      <c r="K142" s="35"/>
    </row>
    <row r="143" spans="1:11" x14ac:dyDescent="0.35">
      <c r="B143" s="8" t="s">
        <v>773</v>
      </c>
      <c r="C143" s="57" t="s">
        <v>4943</v>
      </c>
      <c r="D143" s="54" t="s">
        <v>774</v>
      </c>
      <c r="E143" s="6" t="s">
        <v>775</v>
      </c>
      <c r="F143" s="19">
        <v>50877.107000000004</v>
      </c>
      <c r="G143" s="24">
        <v>5581</v>
      </c>
      <c r="H143" s="24">
        <v>0.27</v>
      </c>
      <c r="I143" s="31">
        <v>6.52</v>
      </c>
      <c r="J143" s="31"/>
      <c r="K143" s="35"/>
    </row>
    <row r="144" spans="1:11" x14ac:dyDescent="0.35">
      <c r="C144" s="58" t="s">
        <v>175</v>
      </c>
      <c r="D144" s="54"/>
      <c r="E144" s="6"/>
      <c r="F144" s="19"/>
      <c r="G144" s="25">
        <v>5581</v>
      </c>
      <c r="H144" s="25">
        <v>0.27</v>
      </c>
      <c r="I144" s="31"/>
      <c r="J144" s="31"/>
      <c r="K144" s="35"/>
    </row>
    <row r="145" spans="1:54" x14ac:dyDescent="0.35">
      <c r="C145" s="57"/>
      <c r="D145" s="54"/>
      <c r="E145" s="6"/>
      <c r="F145" s="19"/>
      <c r="G145" s="24"/>
      <c r="H145" s="24"/>
      <c r="I145" s="31"/>
      <c r="J145" s="31"/>
      <c r="K145" s="35"/>
    </row>
    <row r="146" spans="1:54" x14ac:dyDescent="0.35">
      <c r="C146" s="58" t="s">
        <v>21</v>
      </c>
      <c r="D146" s="54"/>
      <c r="E146" s="6"/>
      <c r="F146" s="19"/>
      <c r="G146" s="24" t="s">
        <v>2</v>
      </c>
      <c r="H146" s="24" t="s">
        <v>2</v>
      </c>
      <c r="I146" s="31"/>
      <c r="J146" s="31"/>
      <c r="K146" s="35"/>
    </row>
    <row r="147" spans="1:54" x14ac:dyDescent="0.35">
      <c r="C147" s="57"/>
      <c r="D147" s="54"/>
      <c r="E147" s="6"/>
      <c r="F147" s="19"/>
      <c r="G147" s="24"/>
      <c r="H147" s="24"/>
      <c r="I147" s="31"/>
      <c r="J147" s="31"/>
      <c r="K147" s="35"/>
    </row>
    <row r="148" spans="1:54" x14ac:dyDescent="0.35">
      <c r="C148" s="58" t="s">
        <v>22</v>
      </c>
      <c r="D148" s="54"/>
      <c r="E148" s="6"/>
      <c r="F148" s="19"/>
      <c r="G148" s="24" t="s">
        <v>2</v>
      </c>
      <c r="H148" s="24" t="s">
        <v>2</v>
      </c>
      <c r="I148" s="31"/>
      <c r="J148" s="31"/>
      <c r="K148" s="35"/>
    </row>
    <row r="149" spans="1:54" x14ac:dyDescent="0.35">
      <c r="C149" s="57"/>
      <c r="D149" s="54"/>
      <c r="E149" s="6"/>
      <c r="F149" s="19"/>
      <c r="G149" s="24"/>
      <c r="H149" s="24"/>
      <c r="I149" s="31"/>
      <c r="J149" s="31"/>
      <c r="K149" s="35"/>
    </row>
    <row r="150" spans="1:54" x14ac:dyDescent="0.35">
      <c r="C150" s="58" t="s">
        <v>23</v>
      </c>
      <c r="D150" s="54"/>
      <c r="E150" s="6"/>
      <c r="F150" s="19"/>
      <c r="G150" s="24" t="s">
        <v>2</v>
      </c>
      <c r="H150" s="24" t="s">
        <v>2</v>
      </c>
      <c r="I150" s="31"/>
      <c r="J150" s="31"/>
      <c r="K150" s="35"/>
    </row>
    <row r="151" spans="1:54" x14ac:dyDescent="0.35">
      <c r="C151" s="57"/>
      <c r="D151" s="54"/>
      <c r="E151" s="6"/>
      <c r="F151" s="19"/>
      <c r="G151" s="24"/>
      <c r="H151" s="24"/>
      <c r="I151" s="31"/>
      <c r="J151" s="31"/>
      <c r="K151" s="35"/>
    </row>
    <row r="152" spans="1:54" x14ac:dyDescent="0.35">
      <c r="C152" s="59" t="s">
        <v>24</v>
      </c>
      <c r="D152" s="54"/>
      <c r="E152" s="6"/>
      <c r="F152" s="19"/>
      <c r="G152" s="24"/>
      <c r="H152" s="24"/>
      <c r="I152" s="31"/>
      <c r="J152" s="31"/>
      <c r="K152" s="35"/>
    </row>
    <row r="153" spans="1:54" x14ac:dyDescent="0.35">
      <c r="B153" s="8" t="s">
        <v>190</v>
      </c>
      <c r="C153" s="57" t="s">
        <v>191</v>
      </c>
      <c r="D153" s="54"/>
      <c r="E153" s="6"/>
      <c r="F153" s="19"/>
      <c r="G153" s="24">
        <v>26898.84</v>
      </c>
      <c r="H153" s="24">
        <v>1.3</v>
      </c>
      <c r="I153" s="31"/>
      <c r="J153" s="31"/>
      <c r="K153" s="35"/>
    </row>
    <row r="154" spans="1:54" x14ac:dyDescent="0.35">
      <c r="C154" s="58" t="s">
        <v>175</v>
      </c>
      <c r="D154" s="54"/>
      <c r="E154" s="6"/>
      <c r="F154" s="19"/>
      <c r="G154" s="25">
        <v>26898.84</v>
      </c>
      <c r="H154" s="25">
        <v>1.3</v>
      </c>
      <c r="I154" s="31"/>
      <c r="J154" s="31"/>
      <c r="K154" s="35"/>
    </row>
    <row r="155" spans="1:54" x14ac:dyDescent="0.35">
      <c r="C155" s="57"/>
      <c r="D155" s="54"/>
      <c r="E155" s="6"/>
      <c r="F155" s="19"/>
      <c r="G155" s="24"/>
      <c r="H155" s="24"/>
      <c r="I155" s="31"/>
      <c r="J155" s="31"/>
      <c r="K155" s="35"/>
    </row>
    <row r="156" spans="1:54" x14ac:dyDescent="0.35">
      <c r="A156" s="10"/>
      <c r="B156" s="28"/>
      <c r="C156" s="58" t="s">
        <v>25</v>
      </c>
      <c r="D156" s="54"/>
      <c r="E156" s="6"/>
      <c r="F156" s="19"/>
      <c r="G156" s="24"/>
      <c r="H156" s="24"/>
      <c r="I156" s="31"/>
      <c r="J156" s="31"/>
      <c r="K156" s="35"/>
    </row>
    <row r="157" spans="1:54" s="2" customFormat="1" ht="13.5" x14ac:dyDescent="0.35">
      <c r="A157" s="28"/>
      <c r="B157" s="28"/>
      <c r="C157" s="57" t="s">
        <v>4926</v>
      </c>
      <c r="D157" s="54"/>
      <c r="E157" s="6"/>
      <c r="F157" s="19"/>
      <c r="G157" s="24" t="s">
        <v>2</v>
      </c>
      <c r="H157" s="24" t="s">
        <v>2</v>
      </c>
      <c r="I157" s="31"/>
      <c r="J157" s="31"/>
      <c r="K157" s="35"/>
      <c r="L157" s="3"/>
      <c r="AI157" s="3"/>
      <c r="AV157" s="3"/>
      <c r="AX157" s="3"/>
      <c r="BB157" s="3"/>
    </row>
    <row r="158" spans="1:54" x14ac:dyDescent="0.35">
      <c r="B158" s="8"/>
      <c r="C158" s="57" t="s">
        <v>192</v>
      </c>
      <c r="D158" s="54"/>
      <c r="E158" s="6"/>
      <c r="F158" s="19"/>
      <c r="G158" s="24">
        <v>31530.74</v>
      </c>
      <c r="H158" s="24">
        <v>1.55</v>
      </c>
      <c r="I158" s="31"/>
      <c r="J158" s="31"/>
      <c r="K158" s="35"/>
    </row>
    <row r="159" spans="1:54" x14ac:dyDescent="0.35">
      <c r="C159" s="58" t="s">
        <v>175</v>
      </c>
      <c r="D159" s="54"/>
      <c r="E159" s="6"/>
      <c r="F159" s="19"/>
      <c r="G159" s="25">
        <v>31530.74</v>
      </c>
      <c r="H159" s="25">
        <v>1.55</v>
      </c>
      <c r="I159" s="31"/>
      <c r="J159" s="31"/>
      <c r="K159" s="35"/>
    </row>
    <row r="160" spans="1:54" x14ac:dyDescent="0.35">
      <c r="C160" s="57"/>
      <c r="D160" s="54"/>
      <c r="E160" s="6"/>
      <c r="F160" s="19"/>
      <c r="G160" s="24"/>
      <c r="H160" s="24"/>
      <c r="I160" s="31"/>
      <c r="J160" s="31"/>
      <c r="K160" s="35"/>
    </row>
    <row r="161" spans="3:11" x14ac:dyDescent="0.35">
      <c r="C161" s="60" t="s">
        <v>193</v>
      </c>
      <c r="D161" s="55"/>
      <c r="E161" s="5"/>
      <c r="F161" s="20"/>
      <c r="G161" s="26">
        <v>2067163</v>
      </c>
      <c r="H161" s="26">
        <v>100</v>
      </c>
      <c r="I161" s="32"/>
      <c r="J161" s="32"/>
      <c r="K161" s="36"/>
    </row>
    <row r="164" spans="3:11" x14ac:dyDescent="0.35">
      <c r="C164" s="1" t="s">
        <v>194</v>
      </c>
    </row>
    <row r="165" spans="3:11" x14ac:dyDescent="0.35">
      <c r="C165" s="37" t="s">
        <v>195</v>
      </c>
      <c r="D165" s="37"/>
      <c r="E165" s="37"/>
      <c r="F165" s="37"/>
      <c r="G165" s="37"/>
      <c r="H165" s="37"/>
      <c r="I165" s="37"/>
      <c r="J165" s="37"/>
      <c r="K165" s="37"/>
    </row>
    <row r="166" spans="3:11" x14ac:dyDescent="0.35">
      <c r="C166" s="2" t="s">
        <v>196</v>
      </c>
    </row>
    <row r="167" spans="3:11" x14ac:dyDescent="0.35">
      <c r="C167" s="2" t="s">
        <v>197</v>
      </c>
    </row>
    <row r="168" spans="3:11" ht="30" customHeight="1" x14ac:dyDescent="0.35">
      <c r="C168" s="89" t="s">
        <v>198</v>
      </c>
      <c r="D168" s="90"/>
      <c r="E168" s="90"/>
      <c r="F168" s="90"/>
      <c r="G168" s="90"/>
      <c r="H168" s="90"/>
      <c r="I168" s="90"/>
      <c r="J168" s="90"/>
      <c r="K168" s="90"/>
    </row>
    <row r="169" spans="3:11" x14ac:dyDescent="0.35">
      <c r="C169" s="2" t="s">
        <v>199</v>
      </c>
    </row>
    <row r="171" spans="3:11" x14ac:dyDescent="0.35">
      <c r="C171" s="86" t="s">
        <v>5013</v>
      </c>
      <c r="E171" s="86" t="s">
        <v>5014</v>
      </c>
      <c r="F171" s="87"/>
    </row>
    <row r="172" spans="3:11" x14ac:dyDescent="0.35">
      <c r="E172" s="2" t="s">
        <v>5054</v>
      </c>
    </row>
  </sheetData>
  <mergeCells count="1">
    <mergeCell ref="C168:K168"/>
  </mergeCells>
  <hyperlinks>
    <hyperlink ref="J2" location="'Index'!A1" display="'Index'!A1" xr:uid="{4DB275BE-6D2F-4336-9458-503511E7D383}"/>
  </hyperlinks>
  <pageMargins left="0.7" right="0.7" top="0.75" bottom="0.75" header="0.3" footer="0.3"/>
  <pageSetup orientation="portrait" horizontalDpi="4294967293"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1A6A-4189-4C3B-8C6E-CE619137BF57}">
  <sheetPr codeName="Sheet153"/>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2935</v>
      </c>
      <c r="J2" s="38" t="s">
        <v>4693</v>
      </c>
    </row>
    <row r="3" spans="1:54" ht="16" x14ac:dyDescent="0.4">
      <c r="C3" s="1" t="s">
        <v>28</v>
      </c>
      <c r="D3" s="21" t="s">
        <v>2936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516</v>
      </c>
      <c r="C10" s="57" t="s">
        <v>517</v>
      </c>
      <c r="D10" s="54" t="s">
        <v>518</v>
      </c>
      <c r="E10" s="6" t="s">
        <v>316</v>
      </c>
      <c r="F10" s="19">
        <v>79929</v>
      </c>
      <c r="G10" s="24">
        <v>1750.17</v>
      </c>
      <c r="H10" s="24">
        <v>8.84</v>
      </c>
      <c r="I10" s="31"/>
      <c r="J10" s="31"/>
      <c r="K10" s="35"/>
    </row>
    <row r="11" spans="1:54" x14ac:dyDescent="0.35">
      <c r="B11" s="8" t="s">
        <v>97</v>
      </c>
      <c r="C11" s="57" t="s">
        <v>98</v>
      </c>
      <c r="D11" s="54" t="s">
        <v>99</v>
      </c>
      <c r="E11" s="6" t="s">
        <v>100</v>
      </c>
      <c r="F11" s="19">
        <v>74202</v>
      </c>
      <c r="G11" s="24">
        <v>1625.21</v>
      </c>
      <c r="H11" s="24">
        <v>8.2100000000000009</v>
      </c>
      <c r="I11" s="31"/>
      <c r="J11" s="31"/>
      <c r="K11" s="35"/>
    </row>
    <row r="12" spans="1:54" x14ac:dyDescent="0.35">
      <c r="B12" s="8" t="s">
        <v>446</v>
      </c>
      <c r="C12" s="57" t="s">
        <v>447</v>
      </c>
      <c r="D12" s="54" t="s">
        <v>448</v>
      </c>
      <c r="E12" s="6" t="s">
        <v>96</v>
      </c>
      <c r="F12" s="19">
        <v>93642</v>
      </c>
      <c r="G12" s="24">
        <v>1491.95</v>
      </c>
      <c r="H12" s="24">
        <v>7.54</v>
      </c>
      <c r="I12" s="31"/>
      <c r="J12" s="31"/>
      <c r="K12" s="35"/>
    </row>
    <row r="13" spans="1:54" x14ac:dyDescent="0.35">
      <c r="B13" s="8" t="s">
        <v>498</v>
      </c>
      <c r="C13" s="57" t="s">
        <v>499</v>
      </c>
      <c r="D13" s="54" t="s">
        <v>500</v>
      </c>
      <c r="E13" s="6" t="s">
        <v>316</v>
      </c>
      <c r="F13" s="19">
        <v>30490</v>
      </c>
      <c r="G13" s="24">
        <v>1401.15</v>
      </c>
      <c r="H13" s="24">
        <v>7.08</v>
      </c>
      <c r="I13" s="31"/>
      <c r="J13" s="31"/>
      <c r="K13" s="35"/>
    </row>
    <row r="14" spans="1:54" x14ac:dyDescent="0.35">
      <c r="B14" s="8" t="s">
        <v>61</v>
      </c>
      <c r="C14" s="57" t="s">
        <v>62</v>
      </c>
      <c r="D14" s="54" t="s">
        <v>63</v>
      </c>
      <c r="E14" s="6" t="s">
        <v>50</v>
      </c>
      <c r="F14" s="19">
        <v>32097</v>
      </c>
      <c r="G14" s="24">
        <v>1118.02</v>
      </c>
      <c r="H14" s="24">
        <v>5.65</v>
      </c>
      <c r="I14" s="31"/>
      <c r="J14" s="31"/>
      <c r="K14" s="35"/>
    </row>
    <row r="15" spans="1:54" x14ac:dyDescent="0.35">
      <c r="B15" s="8" t="s">
        <v>1073</v>
      </c>
      <c r="C15" s="57" t="s">
        <v>1074</v>
      </c>
      <c r="D15" s="54" t="s">
        <v>1075</v>
      </c>
      <c r="E15" s="6" t="s">
        <v>146</v>
      </c>
      <c r="F15" s="19">
        <v>17349</v>
      </c>
      <c r="G15" s="24">
        <v>1050.07</v>
      </c>
      <c r="H15" s="24">
        <v>5.31</v>
      </c>
      <c r="I15" s="31"/>
      <c r="J15" s="31"/>
      <c r="K15" s="35"/>
    </row>
    <row r="16" spans="1:54" x14ac:dyDescent="0.35">
      <c r="B16" s="8" t="s">
        <v>1064</v>
      </c>
      <c r="C16" s="57" t="s">
        <v>1065</v>
      </c>
      <c r="D16" s="54" t="s">
        <v>1066</v>
      </c>
      <c r="E16" s="6" t="s">
        <v>96</v>
      </c>
      <c r="F16" s="19">
        <v>86057</v>
      </c>
      <c r="G16" s="24">
        <v>960.83</v>
      </c>
      <c r="H16" s="24">
        <v>4.8600000000000003</v>
      </c>
      <c r="I16" s="31"/>
      <c r="J16" s="31"/>
      <c r="K16" s="35"/>
    </row>
    <row r="17" spans="2:11" x14ac:dyDescent="0.35">
      <c r="B17" s="8" t="s">
        <v>381</v>
      </c>
      <c r="C17" s="57" t="s">
        <v>382</v>
      </c>
      <c r="D17" s="54" t="s">
        <v>383</v>
      </c>
      <c r="E17" s="6" t="s">
        <v>100</v>
      </c>
      <c r="F17" s="19">
        <v>181646</v>
      </c>
      <c r="G17" s="24">
        <v>717.5</v>
      </c>
      <c r="H17" s="24">
        <v>3.63</v>
      </c>
      <c r="I17" s="31"/>
      <c r="J17" s="31"/>
      <c r="K17" s="35"/>
    </row>
    <row r="18" spans="2:11" x14ac:dyDescent="0.35">
      <c r="B18" s="8" t="s">
        <v>378</v>
      </c>
      <c r="C18" s="57" t="s">
        <v>379</v>
      </c>
      <c r="D18" s="54" t="s">
        <v>380</v>
      </c>
      <c r="E18" s="6" t="s">
        <v>96</v>
      </c>
      <c r="F18" s="19">
        <v>42238</v>
      </c>
      <c r="G18" s="24">
        <v>594.5</v>
      </c>
      <c r="H18" s="24">
        <v>3</v>
      </c>
      <c r="I18" s="31"/>
      <c r="J18" s="31"/>
      <c r="K18" s="35"/>
    </row>
    <row r="19" spans="2:11" x14ac:dyDescent="0.35">
      <c r="B19" s="8" t="s">
        <v>945</v>
      </c>
      <c r="C19" s="57" t="s">
        <v>946</v>
      </c>
      <c r="D19" s="54" t="s">
        <v>947</v>
      </c>
      <c r="E19" s="6" t="s">
        <v>50</v>
      </c>
      <c r="F19" s="19">
        <v>26182</v>
      </c>
      <c r="G19" s="24">
        <v>412.38</v>
      </c>
      <c r="H19" s="24">
        <v>2.08</v>
      </c>
      <c r="I19" s="31"/>
      <c r="J19" s="31"/>
      <c r="K19" s="35"/>
    </row>
    <row r="20" spans="2:11" x14ac:dyDescent="0.35">
      <c r="B20" s="8" t="s">
        <v>384</v>
      </c>
      <c r="C20" s="57" t="s">
        <v>385</v>
      </c>
      <c r="D20" s="54" t="s">
        <v>386</v>
      </c>
      <c r="E20" s="6" t="s">
        <v>50</v>
      </c>
      <c r="F20" s="19">
        <v>27318</v>
      </c>
      <c r="G20" s="24">
        <v>406.45</v>
      </c>
      <c r="H20" s="24">
        <v>2.0499999999999998</v>
      </c>
      <c r="I20" s="31"/>
      <c r="J20" s="31"/>
      <c r="K20" s="35"/>
    </row>
    <row r="21" spans="2:11" x14ac:dyDescent="0.35">
      <c r="B21" s="8" t="s">
        <v>44</v>
      </c>
      <c r="C21" s="57" t="s">
        <v>45</v>
      </c>
      <c r="D21" s="54" t="s">
        <v>46</v>
      </c>
      <c r="E21" s="6" t="s">
        <v>43</v>
      </c>
      <c r="F21" s="19">
        <v>29259</v>
      </c>
      <c r="G21" s="24">
        <v>352.31</v>
      </c>
      <c r="H21" s="24">
        <v>1.78</v>
      </c>
      <c r="I21" s="31"/>
      <c r="J21" s="31"/>
      <c r="K21" s="35"/>
    </row>
    <row r="22" spans="2:11" x14ac:dyDescent="0.35">
      <c r="B22" s="8" t="s">
        <v>250</v>
      </c>
      <c r="C22" s="57" t="s">
        <v>251</v>
      </c>
      <c r="D22" s="54" t="s">
        <v>252</v>
      </c>
      <c r="E22" s="6" t="s">
        <v>246</v>
      </c>
      <c r="F22" s="19">
        <v>20533</v>
      </c>
      <c r="G22" s="24">
        <v>322.41000000000003</v>
      </c>
      <c r="H22" s="24">
        <v>1.63</v>
      </c>
      <c r="I22" s="31"/>
      <c r="J22" s="31"/>
      <c r="K22" s="35"/>
    </row>
    <row r="23" spans="2:11" x14ac:dyDescent="0.35">
      <c r="B23" s="8" t="s">
        <v>58</v>
      </c>
      <c r="C23" s="57" t="s">
        <v>59</v>
      </c>
      <c r="D23" s="54" t="s">
        <v>60</v>
      </c>
      <c r="E23" s="6" t="s">
        <v>43</v>
      </c>
      <c r="F23" s="19">
        <v>15666</v>
      </c>
      <c r="G23" s="24">
        <v>298.12</v>
      </c>
      <c r="H23" s="24">
        <v>1.51</v>
      </c>
      <c r="I23" s="31"/>
      <c r="J23" s="31"/>
      <c r="K23" s="35"/>
    </row>
    <row r="24" spans="2:11" x14ac:dyDescent="0.35">
      <c r="B24" s="8" t="s">
        <v>524</v>
      </c>
      <c r="C24" s="57" t="s">
        <v>525</v>
      </c>
      <c r="D24" s="54" t="s">
        <v>526</v>
      </c>
      <c r="E24" s="6" t="s">
        <v>82</v>
      </c>
      <c r="F24" s="19">
        <v>2975</v>
      </c>
      <c r="G24" s="24">
        <v>253.78</v>
      </c>
      <c r="H24" s="24">
        <v>1.28</v>
      </c>
      <c r="I24" s="31"/>
      <c r="J24" s="31"/>
      <c r="K24" s="35"/>
    </row>
    <row r="25" spans="2:11" x14ac:dyDescent="0.35">
      <c r="B25" s="8" t="s">
        <v>1044</v>
      </c>
      <c r="C25" s="57" t="s">
        <v>1045</v>
      </c>
      <c r="D25" s="54" t="s">
        <v>1046</v>
      </c>
      <c r="E25" s="6" t="s">
        <v>82</v>
      </c>
      <c r="F25" s="19">
        <v>12926</v>
      </c>
      <c r="G25" s="24">
        <v>242.01</v>
      </c>
      <c r="H25" s="24">
        <v>1.22</v>
      </c>
      <c r="I25" s="31"/>
      <c r="J25" s="31"/>
      <c r="K25" s="35"/>
    </row>
    <row r="26" spans="2:11" x14ac:dyDescent="0.35">
      <c r="B26" s="8" t="s">
        <v>101</v>
      </c>
      <c r="C26" s="57" t="s">
        <v>102</v>
      </c>
      <c r="D26" s="54" t="s">
        <v>103</v>
      </c>
      <c r="E26" s="6" t="s">
        <v>104</v>
      </c>
      <c r="F26" s="19">
        <v>36699</v>
      </c>
      <c r="G26" s="24">
        <v>232.8</v>
      </c>
      <c r="H26" s="24">
        <v>1.18</v>
      </c>
      <c r="I26" s="31"/>
      <c r="J26" s="31"/>
      <c r="K26" s="35"/>
    </row>
    <row r="27" spans="2:11" x14ac:dyDescent="0.35">
      <c r="B27" s="8" t="s">
        <v>1050</v>
      </c>
      <c r="C27" s="57" t="s">
        <v>1051</v>
      </c>
      <c r="D27" s="54" t="s">
        <v>1052</v>
      </c>
      <c r="E27" s="6" t="s">
        <v>200</v>
      </c>
      <c r="F27" s="19">
        <v>24090</v>
      </c>
      <c r="G27" s="24">
        <v>229.02</v>
      </c>
      <c r="H27" s="24">
        <v>1.1599999999999999</v>
      </c>
      <c r="I27" s="31"/>
      <c r="J27" s="31"/>
      <c r="K27" s="35"/>
    </row>
    <row r="28" spans="2:11" x14ac:dyDescent="0.35">
      <c r="B28" s="8" t="s">
        <v>1070</v>
      </c>
      <c r="C28" s="57" t="s">
        <v>1071</v>
      </c>
      <c r="D28" s="54" t="s">
        <v>1072</v>
      </c>
      <c r="E28" s="6" t="s">
        <v>487</v>
      </c>
      <c r="F28" s="19">
        <v>23646</v>
      </c>
      <c r="G28" s="24">
        <v>227.88</v>
      </c>
      <c r="H28" s="24">
        <v>1.1499999999999999</v>
      </c>
      <c r="I28" s="31"/>
      <c r="J28" s="31"/>
      <c r="K28" s="35"/>
    </row>
    <row r="29" spans="2:11" x14ac:dyDescent="0.35">
      <c r="B29" s="8" t="s">
        <v>1057</v>
      </c>
      <c r="C29" s="57" t="s">
        <v>1058</v>
      </c>
      <c r="D29" s="54" t="s">
        <v>1059</v>
      </c>
      <c r="E29" s="6" t="s">
        <v>82</v>
      </c>
      <c r="F29" s="19">
        <v>35955</v>
      </c>
      <c r="G29" s="24">
        <v>221.95</v>
      </c>
      <c r="H29" s="24">
        <v>1.1200000000000001</v>
      </c>
      <c r="I29" s="31"/>
      <c r="J29" s="31"/>
      <c r="K29" s="35"/>
    </row>
    <row r="30" spans="2:11" x14ac:dyDescent="0.35">
      <c r="B30" s="8" t="s">
        <v>64</v>
      </c>
      <c r="C30" s="57" t="s">
        <v>65</v>
      </c>
      <c r="D30" s="54" t="s">
        <v>66</v>
      </c>
      <c r="E30" s="6" t="s">
        <v>67</v>
      </c>
      <c r="F30" s="19">
        <v>1856</v>
      </c>
      <c r="G30" s="24">
        <v>221.71</v>
      </c>
      <c r="H30" s="24">
        <v>1.1200000000000001</v>
      </c>
      <c r="I30" s="31"/>
      <c r="J30" s="31"/>
      <c r="K30" s="35"/>
    </row>
    <row r="31" spans="2:11" x14ac:dyDescent="0.35">
      <c r="B31" s="8" t="s">
        <v>1067</v>
      </c>
      <c r="C31" s="57" t="s">
        <v>1068</v>
      </c>
      <c r="D31" s="54" t="s">
        <v>1069</v>
      </c>
      <c r="E31" s="6" t="s">
        <v>86</v>
      </c>
      <c r="F31" s="19">
        <v>15456</v>
      </c>
      <c r="G31" s="24">
        <v>221.1</v>
      </c>
      <c r="H31" s="24">
        <v>1.1200000000000001</v>
      </c>
      <c r="I31" s="31"/>
      <c r="J31" s="31"/>
      <c r="K31" s="35"/>
    </row>
    <row r="32" spans="2:11" x14ac:dyDescent="0.35">
      <c r="B32" s="8" t="s">
        <v>948</v>
      </c>
      <c r="C32" s="57" t="s">
        <v>949</v>
      </c>
      <c r="D32" s="54" t="s">
        <v>950</v>
      </c>
      <c r="E32" s="6" t="s">
        <v>43</v>
      </c>
      <c r="F32" s="19">
        <v>22174</v>
      </c>
      <c r="G32" s="24">
        <v>219.54</v>
      </c>
      <c r="H32" s="24">
        <v>1.1100000000000001</v>
      </c>
      <c r="I32" s="31"/>
      <c r="J32" s="31"/>
      <c r="K32" s="35"/>
    </row>
    <row r="33" spans="2:11" x14ac:dyDescent="0.35">
      <c r="B33" s="8" t="s">
        <v>307</v>
      </c>
      <c r="C33" s="57" t="s">
        <v>308</v>
      </c>
      <c r="D33" s="54" t="s">
        <v>309</v>
      </c>
      <c r="E33" s="6" t="s">
        <v>200</v>
      </c>
      <c r="F33" s="19">
        <v>159086</v>
      </c>
      <c r="G33" s="24">
        <v>218.27</v>
      </c>
      <c r="H33" s="24">
        <v>1.1000000000000001</v>
      </c>
      <c r="I33" s="31"/>
      <c r="J33" s="31"/>
      <c r="K33" s="35"/>
    </row>
    <row r="34" spans="2:11" x14ac:dyDescent="0.35">
      <c r="B34" s="8" t="s">
        <v>83</v>
      </c>
      <c r="C34" s="57" t="s">
        <v>84</v>
      </c>
      <c r="D34" s="54" t="s">
        <v>85</v>
      </c>
      <c r="E34" s="6" t="s">
        <v>86</v>
      </c>
      <c r="F34" s="19">
        <v>35447</v>
      </c>
      <c r="G34" s="24">
        <v>215.69</v>
      </c>
      <c r="H34" s="24">
        <v>1.0900000000000001</v>
      </c>
      <c r="I34" s="31"/>
      <c r="J34" s="31"/>
      <c r="K34" s="35"/>
    </row>
    <row r="35" spans="2:11" x14ac:dyDescent="0.35">
      <c r="B35" s="8" t="s">
        <v>72</v>
      </c>
      <c r="C35" s="57" t="s">
        <v>73</v>
      </c>
      <c r="D35" s="54" t="s">
        <v>74</v>
      </c>
      <c r="E35" s="6" t="s">
        <v>75</v>
      </c>
      <c r="F35" s="19">
        <v>17702</v>
      </c>
      <c r="G35" s="24">
        <v>212.44</v>
      </c>
      <c r="H35" s="24">
        <v>1.07</v>
      </c>
      <c r="I35" s="31"/>
      <c r="J35" s="31"/>
      <c r="K35" s="35"/>
    </row>
    <row r="36" spans="2:11" x14ac:dyDescent="0.35">
      <c r="B36" s="8" t="s">
        <v>40</v>
      </c>
      <c r="C36" s="57" t="s">
        <v>41</v>
      </c>
      <c r="D36" s="54" t="s">
        <v>42</v>
      </c>
      <c r="E36" s="6" t="s">
        <v>43</v>
      </c>
      <c r="F36" s="19">
        <v>12255</v>
      </c>
      <c r="G36" s="24">
        <v>212.31</v>
      </c>
      <c r="H36" s="24">
        <v>1.07</v>
      </c>
      <c r="I36" s="31"/>
      <c r="J36" s="31"/>
      <c r="K36" s="35"/>
    </row>
    <row r="37" spans="2:11" x14ac:dyDescent="0.35">
      <c r="B37" s="8" t="s">
        <v>1060</v>
      </c>
      <c r="C37" s="57" t="s">
        <v>1061</v>
      </c>
      <c r="D37" s="54" t="s">
        <v>1062</v>
      </c>
      <c r="E37" s="6" t="s">
        <v>1063</v>
      </c>
      <c r="F37" s="19">
        <v>55942</v>
      </c>
      <c r="G37" s="24">
        <v>206.62</v>
      </c>
      <c r="H37" s="24">
        <v>1.04</v>
      </c>
      <c r="I37" s="31"/>
      <c r="J37" s="31"/>
      <c r="K37" s="35"/>
    </row>
    <row r="38" spans="2:11" x14ac:dyDescent="0.35">
      <c r="B38" s="8" t="s">
        <v>51</v>
      </c>
      <c r="C38" s="57" t="s">
        <v>52</v>
      </c>
      <c r="D38" s="54" t="s">
        <v>53</v>
      </c>
      <c r="E38" s="6" t="s">
        <v>43</v>
      </c>
      <c r="F38" s="19">
        <v>20231</v>
      </c>
      <c r="G38" s="24">
        <v>205.46</v>
      </c>
      <c r="H38" s="24">
        <v>1.04</v>
      </c>
      <c r="I38" s="31"/>
      <c r="J38" s="31"/>
      <c r="K38" s="35"/>
    </row>
    <row r="39" spans="2:11" x14ac:dyDescent="0.35">
      <c r="B39" s="8" t="s">
        <v>1047</v>
      </c>
      <c r="C39" s="57" t="s">
        <v>1048</v>
      </c>
      <c r="D39" s="54" t="s">
        <v>1049</v>
      </c>
      <c r="E39" s="6" t="s">
        <v>150</v>
      </c>
      <c r="F39" s="19">
        <v>9381</v>
      </c>
      <c r="G39" s="24">
        <v>204.48</v>
      </c>
      <c r="H39" s="24">
        <v>1.03</v>
      </c>
      <c r="I39" s="31"/>
      <c r="J39" s="31"/>
      <c r="K39" s="35"/>
    </row>
    <row r="40" spans="2:11" x14ac:dyDescent="0.35">
      <c r="B40" s="8" t="s">
        <v>546</v>
      </c>
      <c r="C40" s="57" t="s">
        <v>547</v>
      </c>
      <c r="D40" s="54" t="s">
        <v>548</v>
      </c>
      <c r="E40" s="6" t="s">
        <v>119</v>
      </c>
      <c r="F40" s="19">
        <v>65037</v>
      </c>
      <c r="G40" s="24">
        <v>202.56</v>
      </c>
      <c r="H40" s="24">
        <v>1.02</v>
      </c>
      <c r="I40" s="31"/>
      <c r="J40" s="31"/>
      <c r="K40" s="35"/>
    </row>
    <row r="41" spans="2:11" x14ac:dyDescent="0.35">
      <c r="B41" s="8" t="s">
        <v>405</v>
      </c>
      <c r="C41" s="57" t="s">
        <v>406</v>
      </c>
      <c r="D41" s="54" t="s">
        <v>407</v>
      </c>
      <c r="E41" s="6" t="s">
        <v>408</v>
      </c>
      <c r="F41" s="19">
        <v>89334</v>
      </c>
      <c r="G41" s="24">
        <v>201.22</v>
      </c>
      <c r="H41" s="24">
        <v>1.02</v>
      </c>
      <c r="I41" s="31"/>
      <c r="J41" s="31"/>
      <c r="K41" s="35"/>
    </row>
    <row r="42" spans="2:11" x14ac:dyDescent="0.35">
      <c r="B42" s="8" t="s">
        <v>326</v>
      </c>
      <c r="C42" s="57" t="s">
        <v>327</v>
      </c>
      <c r="D42" s="54" t="s">
        <v>328</v>
      </c>
      <c r="E42" s="6" t="s">
        <v>50</v>
      </c>
      <c r="F42" s="19">
        <v>72358</v>
      </c>
      <c r="G42" s="24">
        <v>200.9</v>
      </c>
      <c r="H42" s="24">
        <v>1.02</v>
      </c>
      <c r="I42" s="31"/>
      <c r="J42" s="31"/>
      <c r="K42" s="35"/>
    </row>
    <row r="43" spans="2:11" x14ac:dyDescent="0.35">
      <c r="B43" s="8" t="s">
        <v>806</v>
      </c>
      <c r="C43" s="57" t="s">
        <v>807</v>
      </c>
      <c r="D43" s="54" t="s">
        <v>808</v>
      </c>
      <c r="E43" s="6" t="s">
        <v>150</v>
      </c>
      <c r="F43" s="19">
        <v>6487</v>
      </c>
      <c r="G43" s="24">
        <v>199.62</v>
      </c>
      <c r="H43" s="24">
        <v>1.01</v>
      </c>
      <c r="I43" s="31"/>
      <c r="J43" s="31"/>
      <c r="K43" s="35"/>
    </row>
    <row r="44" spans="2:11" x14ac:dyDescent="0.35">
      <c r="B44" s="8" t="s">
        <v>957</v>
      </c>
      <c r="C44" s="57" t="s">
        <v>958</v>
      </c>
      <c r="D44" s="54" t="s">
        <v>959</v>
      </c>
      <c r="E44" s="6" t="s">
        <v>71</v>
      </c>
      <c r="F44" s="19">
        <v>8641</v>
      </c>
      <c r="G44" s="24">
        <v>199.32</v>
      </c>
      <c r="H44" s="24">
        <v>1.01</v>
      </c>
      <c r="I44" s="31"/>
      <c r="J44" s="31"/>
      <c r="K44" s="35"/>
    </row>
    <row r="45" spans="2:11" x14ac:dyDescent="0.35">
      <c r="B45" s="8" t="s">
        <v>90</v>
      </c>
      <c r="C45" s="57" t="s">
        <v>91</v>
      </c>
      <c r="D45" s="54" t="s">
        <v>92</v>
      </c>
      <c r="E45" s="6" t="s">
        <v>67</v>
      </c>
      <c r="F45" s="19">
        <v>4141</v>
      </c>
      <c r="G45" s="24">
        <v>197.67</v>
      </c>
      <c r="H45" s="24">
        <v>1</v>
      </c>
      <c r="I45" s="31"/>
      <c r="J45" s="31"/>
      <c r="K45" s="35"/>
    </row>
    <row r="46" spans="2:11" x14ac:dyDescent="0.35">
      <c r="B46" s="8" t="s">
        <v>539</v>
      </c>
      <c r="C46" s="57" t="s">
        <v>540</v>
      </c>
      <c r="D46" s="54" t="s">
        <v>541</v>
      </c>
      <c r="E46" s="6" t="s">
        <v>542</v>
      </c>
      <c r="F46" s="19">
        <v>17930</v>
      </c>
      <c r="G46" s="24">
        <v>191.74</v>
      </c>
      <c r="H46" s="24">
        <v>0.97</v>
      </c>
      <c r="I46" s="31"/>
      <c r="J46" s="31"/>
      <c r="K46" s="35"/>
    </row>
    <row r="47" spans="2:11" x14ac:dyDescent="0.35">
      <c r="B47" s="8" t="s">
        <v>951</v>
      </c>
      <c r="C47" s="57" t="s">
        <v>952</v>
      </c>
      <c r="D47" s="54" t="s">
        <v>953</v>
      </c>
      <c r="E47" s="6" t="s">
        <v>67</v>
      </c>
      <c r="F47" s="19">
        <v>2421</v>
      </c>
      <c r="G47" s="24">
        <v>191.33</v>
      </c>
      <c r="H47" s="24">
        <v>0.97</v>
      </c>
      <c r="I47" s="31"/>
      <c r="J47" s="31"/>
      <c r="K47" s="35"/>
    </row>
    <row r="48" spans="2:11" x14ac:dyDescent="0.35">
      <c r="B48" s="8" t="s">
        <v>47</v>
      </c>
      <c r="C48" s="57" t="s">
        <v>48</v>
      </c>
      <c r="D48" s="54" t="s">
        <v>49</v>
      </c>
      <c r="E48" s="6" t="s">
        <v>50</v>
      </c>
      <c r="F48" s="19">
        <v>11228</v>
      </c>
      <c r="G48" s="24">
        <v>189.49</v>
      </c>
      <c r="H48" s="24">
        <v>0.96</v>
      </c>
      <c r="I48" s="31"/>
      <c r="J48" s="31"/>
      <c r="K48" s="35"/>
    </row>
    <row r="49" spans="2:11" x14ac:dyDescent="0.35">
      <c r="B49" s="8" t="s">
        <v>76</v>
      </c>
      <c r="C49" s="57" t="s">
        <v>77</v>
      </c>
      <c r="D49" s="54" t="s">
        <v>78</v>
      </c>
      <c r="E49" s="6" t="s">
        <v>43</v>
      </c>
      <c r="F49" s="19">
        <v>27437</v>
      </c>
      <c r="G49" s="24">
        <v>188.99</v>
      </c>
      <c r="H49" s="24">
        <v>0.95</v>
      </c>
      <c r="I49" s="31"/>
      <c r="J49" s="31"/>
      <c r="K49" s="35"/>
    </row>
    <row r="50" spans="2:11" x14ac:dyDescent="0.35">
      <c r="B50" s="8" t="s">
        <v>68</v>
      </c>
      <c r="C50" s="57" t="s">
        <v>69</v>
      </c>
      <c r="D50" s="54" t="s">
        <v>70</v>
      </c>
      <c r="E50" s="6" t="s">
        <v>71</v>
      </c>
      <c r="F50" s="19">
        <v>1863</v>
      </c>
      <c r="G50" s="24">
        <v>188.69</v>
      </c>
      <c r="H50" s="24">
        <v>0.95</v>
      </c>
      <c r="I50" s="31"/>
      <c r="J50" s="31"/>
      <c r="K50" s="35"/>
    </row>
    <row r="51" spans="2:11" x14ac:dyDescent="0.35">
      <c r="B51" s="8" t="s">
        <v>976</v>
      </c>
      <c r="C51" s="57" t="s">
        <v>977</v>
      </c>
      <c r="D51" s="54" t="s">
        <v>978</v>
      </c>
      <c r="E51" s="6" t="s">
        <v>67</v>
      </c>
      <c r="F51" s="19">
        <v>5099</v>
      </c>
      <c r="G51" s="24">
        <v>187.7</v>
      </c>
      <c r="H51" s="24">
        <v>0.95</v>
      </c>
      <c r="I51" s="31"/>
      <c r="J51" s="31"/>
      <c r="K51" s="35"/>
    </row>
    <row r="52" spans="2:11" x14ac:dyDescent="0.35">
      <c r="B52" s="8" t="s">
        <v>54</v>
      </c>
      <c r="C52" s="57" t="s">
        <v>55</v>
      </c>
      <c r="D52" s="54" t="s">
        <v>56</v>
      </c>
      <c r="E52" s="6" t="s">
        <v>57</v>
      </c>
      <c r="F52" s="19">
        <v>5920</v>
      </c>
      <c r="G52" s="24">
        <v>187.3</v>
      </c>
      <c r="H52" s="24">
        <v>0.95</v>
      </c>
      <c r="I52" s="31"/>
      <c r="J52" s="31"/>
      <c r="K52" s="35"/>
    </row>
    <row r="53" spans="2:11" x14ac:dyDescent="0.35">
      <c r="B53" s="8" t="s">
        <v>1053</v>
      </c>
      <c r="C53" s="57" t="s">
        <v>1054</v>
      </c>
      <c r="D53" s="54" t="s">
        <v>1055</v>
      </c>
      <c r="E53" s="6" t="s">
        <v>1056</v>
      </c>
      <c r="F53" s="19">
        <v>74065</v>
      </c>
      <c r="G53" s="24">
        <v>182.39</v>
      </c>
      <c r="H53" s="24">
        <v>0.92</v>
      </c>
      <c r="I53" s="31"/>
      <c r="J53" s="31"/>
      <c r="K53" s="35"/>
    </row>
    <row r="54" spans="2:11" x14ac:dyDescent="0.35">
      <c r="B54" s="8" t="s">
        <v>390</v>
      </c>
      <c r="C54" s="57" t="s">
        <v>391</v>
      </c>
      <c r="D54" s="54" t="s">
        <v>392</v>
      </c>
      <c r="E54" s="6" t="s">
        <v>67</v>
      </c>
      <c r="F54" s="19">
        <v>28733</v>
      </c>
      <c r="G54" s="24">
        <v>178.33</v>
      </c>
      <c r="H54" s="24">
        <v>0.9</v>
      </c>
      <c r="I54" s="31"/>
      <c r="J54" s="31"/>
      <c r="K54" s="35"/>
    </row>
    <row r="55" spans="2:11" x14ac:dyDescent="0.35">
      <c r="B55" s="8" t="s">
        <v>1077</v>
      </c>
      <c r="C55" s="57" t="s">
        <v>1078</v>
      </c>
      <c r="D55" s="54" t="s">
        <v>1079</v>
      </c>
      <c r="E55" s="6" t="s">
        <v>1080</v>
      </c>
      <c r="F55" s="19">
        <v>8462</v>
      </c>
      <c r="G55" s="24">
        <v>177.36</v>
      </c>
      <c r="H55" s="24">
        <v>0.9</v>
      </c>
      <c r="I55" s="31"/>
      <c r="J55" s="31"/>
      <c r="K55" s="35"/>
    </row>
    <row r="56" spans="2:11" x14ac:dyDescent="0.35">
      <c r="B56" s="8" t="s">
        <v>375</v>
      </c>
      <c r="C56" s="57" t="s">
        <v>376</v>
      </c>
      <c r="D56" s="54" t="s">
        <v>377</v>
      </c>
      <c r="E56" s="6" t="s">
        <v>67</v>
      </c>
      <c r="F56" s="19">
        <v>6846</v>
      </c>
      <c r="G56" s="24">
        <v>176.98</v>
      </c>
      <c r="H56" s="24">
        <v>0.89</v>
      </c>
      <c r="I56" s="31"/>
      <c r="J56" s="31"/>
      <c r="K56" s="35"/>
    </row>
    <row r="57" spans="2:11" x14ac:dyDescent="0.35">
      <c r="B57" s="8" t="s">
        <v>415</v>
      </c>
      <c r="C57" s="57" t="s">
        <v>416</v>
      </c>
      <c r="D57" s="54" t="s">
        <v>417</v>
      </c>
      <c r="E57" s="6" t="s">
        <v>75</v>
      </c>
      <c r="F57" s="19">
        <v>74040</v>
      </c>
      <c r="G57" s="24">
        <v>175.7</v>
      </c>
      <c r="H57" s="24">
        <v>0.89</v>
      </c>
      <c r="I57" s="31"/>
      <c r="J57" s="31"/>
      <c r="K57" s="35"/>
    </row>
    <row r="58" spans="2:11" x14ac:dyDescent="0.35">
      <c r="B58" s="8" t="s">
        <v>116</v>
      </c>
      <c r="C58" s="57" t="s">
        <v>117</v>
      </c>
      <c r="D58" s="54" t="s">
        <v>118</v>
      </c>
      <c r="E58" s="6" t="s">
        <v>119</v>
      </c>
      <c r="F58" s="19">
        <v>69752</v>
      </c>
      <c r="G58" s="24">
        <v>174.97</v>
      </c>
      <c r="H58" s="24">
        <v>0.88</v>
      </c>
      <c r="I58" s="31"/>
      <c r="J58" s="31"/>
      <c r="K58" s="35"/>
    </row>
    <row r="59" spans="2:11" x14ac:dyDescent="0.35">
      <c r="B59" s="8" t="s">
        <v>1041</v>
      </c>
      <c r="C59" s="57" t="s">
        <v>1042</v>
      </c>
      <c r="D59" s="54" t="s">
        <v>1043</v>
      </c>
      <c r="E59" s="6" t="s">
        <v>123</v>
      </c>
      <c r="F59" s="19">
        <v>3003</v>
      </c>
      <c r="G59" s="24">
        <v>145.69</v>
      </c>
      <c r="H59" s="24">
        <v>0.74</v>
      </c>
      <c r="I59" s="31"/>
      <c r="J59" s="31"/>
      <c r="K59" s="35"/>
    </row>
    <row r="60" spans="2:11" x14ac:dyDescent="0.35">
      <c r="C60" s="58" t="s">
        <v>175</v>
      </c>
      <c r="D60" s="54"/>
      <c r="E60" s="6"/>
      <c r="F60" s="19"/>
      <c r="G60" s="25">
        <v>19784.080000000002</v>
      </c>
      <c r="H60" s="25">
        <v>99.97</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20.84</v>
      </c>
      <c r="H102" s="24">
        <v>0.11</v>
      </c>
      <c r="I102" s="31"/>
      <c r="J102" s="31"/>
      <c r="K102" s="35"/>
    </row>
    <row r="103" spans="1:54" x14ac:dyDescent="0.35">
      <c r="C103" s="58" t="s">
        <v>175</v>
      </c>
      <c r="D103" s="54"/>
      <c r="E103" s="6"/>
      <c r="F103" s="19"/>
      <c r="G103" s="25">
        <v>20.84</v>
      </c>
      <c r="H103" s="25">
        <v>0.11</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-15.39</v>
      </c>
      <c r="H107" s="24">
        <v>-0.08</v>
      </c>
      <c r="I107" s="31"/>
      <c r="J107" s="31"/>
      <c r="K107" s="35"/>
    </row>
    <row r="108" spans="1:54" x14ac:dyDescent="0.35">
      <c r="C108" s="58" t="s">
        <v>175</v>
      </c>
      <c r="D108" s="54"/>
      <c r="E108" s="6"/>
      <c r="F108" s="19"/>
      <c r="G108" s="25">
        <v>-15.39</v>
      </c>
      <c r="H108" s="25">
        <v>-0.08</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19789.53</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5024</v>
      </c>
    </row>
  </sheetData>
  <mergeCells count="1">
    <mergeCell ref="C117:K117"/>
  </mergeCells>
  <hyperlinks>
    <hyperlink ref="J2" location="'Index'!A1" display="'Index'!A1" xr:uid="{7EFEEC2A-9CE1-4C4B-8F8D-98B5C2F4412A}"/>
  </hyperlinks>
  <pageMargins left="0.7" right="0.7" top="0.75" bottom="0.75" header="0.3" footer="0.3"/>
  <pageSetup orientation="portrait" horizontalDpi="4294967293"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1BA6C-E773-47F9-9F92-AC0770C4F1BB}">
  <sheetPr codeName="Sheet154"/>
  <dimension ref="A1:IV84"/>
  <sheetViews>
    <sheetView showGridLines="0" zoomScale="90" zoomScaleNormal="90" workbookViewId="0">
      <pane ySplit="6" topLeftCell="A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2937</v>
      </c>
      <c r="J2" s="38" t="s">
        <v>4693</v>
      </c>
    </row>
    <row r="3" spans="1:54" ht="16" x14ac:dyDescent="0.4">
      <c r="C3" s="1" t="s">
        <v>28</v>
      </c>
      <c r="D3" s="21" t="s">
        <v>2938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2939</v>
      </c>
      <c r="C26" s="57" t="s">
        <v>2940</v>
      </c>
      <c r="D26" s="54" t="s">
        <v>2941</v>
      </c>
      <c r="E26" s="6" t="s">
        <v>189</v>
      </c>
      <c r="F26" s="19">
        <v>500000</v>
      </c>
      <c r="G26" s="24">
        <v>524.97</v>
      </c>
      <c r="H26" s="24">
        <v>11.08</v>
      </c>
      <c r="I26" s="31">
        <v>7.0684237000000003</v>
      </c>
      <c r="J26" s="31"/>
      <c r="K26" s="35"/>
    </row>
    <row r="27" spans="1:11" x14ac:dyDescent="0.35">
      <c r="B27" s="8" t="s">
        <v>2942</v>
      </c>
      <c r="C27" s="57" t="s">
        <v>2943</v>
      </c>
      <c r="D27" s="54" t="s">
        <v>2944</v>
      </c>
      <c r="E27" s="6" t="s">
        <v>189</v>
      </c>
      <c r="F27" s="19">
        <v>500000</v>
      </c>
      <c r="G27" s="24">
        <v>524.80999999999995</v>
      </c>
      <c r="H27" s="24">
        <v>11.07</v>
      </c>
      <c r="I27" s="31">
        <v>7.0776871999999997</v>
      </c>
      <c r="J27" s="31"/>
      <c r="K27" s="35"/>
    </row>
    <row r="28" spans="1:11" x14ac:dyDescent="0.35">
      <c r="B28" s="8" t="s">
        <v>2945</v>
      </c>
      <c r="C28" s="57" t="s">
        <v>2946</v>
      </c>
      <c r="D28" s="54" t="s">
        <v>2947</v>
      </c>
      <c r="E28" s="6" t="s">
        <v>189</v>
      </c>
      <c r="F28" s="19">
        <v>500000</v>
      </c>
      <c r="G28" s="24">
        <v>524.39</v>
      </c>
      <c r="H28" s="24">
        <v>11.06</v>
      </c>
      <c r="I28" s="31">
        <v>7.0564210000000003</v>
      </c>
      <c r="J28" s="31"/>
      <c r="K28" s="35"/>
    </row>
    <row r="29" spans="1:11" x14ac:dyDescent="0.35">
      <c r="B29" s="8" t="s">
        <v>2948</v>
      </c>
      <c r="C29" s="57" t="s">
        <v>2949</v>
      </c>
      <c r="D29" s="54" t="s">
        <v>2950</v>
      </c>
      <c r="E29" s="6" t="s">
        <v>189</v>
      </c>
      <c r="F29" s="19">
        <v>500000</v>
      </c>
      <c r="G29" s="24">
        <v>523.62</v>
      </c>
      <c r="H29" s="24">
        <v>11.05</v>
      </c>
      <c r="I29" s="31">
        <v>7.0564210000000003</v>
      </c>
      <c r="J29" s="31"/>
      <c r="K29" s="35"/>
    </row>
    <row r="30" spans="1:11" x14ac:dyDescent="0.35">
      <c r="B30" s="8" t="s">
        <v>2951</v>
      </c>
      <c r="C30" s="57" t="s">
        <v>2952</v>
      </c>
      <c r="D30" s="54" t="s">
        <v>2953</v>
      </c>
      <c r="E30" s="6" t="s">
        <v>189</v>
      </c>
      <c r="F30" s="19">
        <v>500000</v>
      </c>
      <c r="G30" s="24">
        <v>519.97</v>
      </c>
      <c r="H30" s="24">
        <v>10.97</v>
      </c>
      <c r="I30" s="31">
        <v>7.0347938000000001</v>
      </c>
      <c r="J30" s="31"/>
      <c r="K30" s="35"/>
    </row>
    <row r="31" spans="1:11" x14ac:dyDescent="0.35">
      <c r="B31" s="8" t="s">
        <v>2954</v>
      </c>
      <c r="C31" s="57" t="s">
        <v>2955</v>
      </c>
      <c r="D31" s="54" t="s">
        <v>2956</v>
      </c>
      <c r="E31" s="6" t="s">
        <v>189</v>
      </c>
      <c r="F31" s="19">
        <v>400000</v>
      </c>
      <c r="G31" s="24">
        <v>415.68</v>
      </c>
      <c r="H31" s="24">
        <v>8.77</v>
      </c>
      <c r="I31" s="31">
        <v>7.0460710000000004</v>
      </c>
      <c r="J31" s="31"/>
      <c r="K31" s="35"/>
    </row>
    <row r="32" spans="1:11" x14ac:dyDescent="0.35">
      <c r="C32" s="58" t="s">
        <v>175</v>
      </c>
      <c r="D32" s="54"/>
      <c r="E32" s="6"/>
      <c r="F32" s="19"/>
      <c r="G32" s="25">
        <v>3033.44</v>
      </c>
      <c r="H32" s="25">
        <v>64</v>
      </c>
      <c r="I32" s="31"/>
      <c r="J32" s="31"/>
      <c r="K32" s="35"/>
    </row>
    <row r="33" spans="1:11" x14ac:dyDescent="0.35">
      <c r="C33" s="57"/>
      <c r="D33" s="54"/>
      <c r="E33" s="6"/>
      <c r="F33" s="19"/>
      <c r="G33" s="24"/>
      <c r="H33" s="24"/>
      <c r="I33" s="31"/>
      <c r="J33" s="31"/>
      <c r="K33" s="35"/>
    </row>
    <row r="34" spans="1:11" x14ac:dyDescent="0.35">
      <c r="A34" s="10"/>
      <c r="B34" s="28"/>
      <c r="C34" s="58" t="s">
        <v>11</v>
      </c>
      <c r="D34" s="54"/>
      <c r="E34" s="6"/>
      <c r="F34" s="19"/>
      <c r="G34" s="24"/>
      <c r="H34" s="24"/>
      <c r="I34" s="31"/>
      <c r="J34" s="31"/>
      <c r="K34" s="35"/>
    </row>
    <row r="35" spans="1:11" x14ac:dyDescent="0.35">
      <c r="A35" s="28"/>
      <c r="B35" s="28"/>
      <c r="C35" s="58" t="s">
        <v>13</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14</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15</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16</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C43" s="59" t="s">
        <v>17</v>
      </c>
      <c r="D43" s="54"/>
      <c r="E43" s="6"/>
      <c r="F43" s="19"/>
      <c r="G43" s="24"/>
      <c r="H43" s="24"/>
      <c r="I43" s="31"/>
      <c r="J43" s="31"/>
      <c r="K43" s="35"/>
    </row>
    <row r="44" spans="1:11" x14ac:dyDescent="0.35">
      <c r="B44" s="8" t="s">
        <v>2957</v>
      </c>
      <c r="C44" s="57" t="s">
        <v>2958</v>
      </c>
      <c r="D44" s="54" t="s">
        <v>2959</v>
      </c>
      <c r="E44" s="6" t="s">
        <v>189</v>
      </c>
      <c r="F44" s="19">
        <v>600000</v>
      </c>
      <c r="G44" s="24">
        <v>466.57</v>
      </c>
      <c r="H44" s="24">
        <v>9.84</v>
      </c>
      <c r="I44" s="31">
        <v>6.8587847999999996</v>
      </c>
      <c r="J44" s="31"/>
      <c r="K44" s="35"/>
    </row>
    <row r="45" spans="1:11" x14ac:dyDescent="0.35">
      <c r="B45" s="8" t="s">
        <v>2960</v>
      </c>
      <c r="C45" s="57" t="s">
        <v>2961</v>
      </c>
      <c r="D45" s="54" t="s">
        <v>2962</v>
      </c>
      <c r="E45" s="6" t="s">
        <v>189</v>
      </c>
      <c r="F45" s="19">
        <v>328800</v>
      </c>
      <c r="G45" s="24">
        <v>257.60000000000002</v>
      </c>
      <c r="H45" s="24">
        <v>5.44</v>
      </c>
      <c r="I45" s="31">
        <v>6.8558921000000002</v>
      </c>
      <c r="J45" s="31"/>
      <c r="K45" s="35"/>
    </row>
    <row r="46" spans="1:11" x14ac:dyDescent="0.35">
      <c r="B46" s="8" t="s">
        <v>2963</v>
      </c>
      <c r="C46" s="57" t="s">
        <v>2964</v>
      </c>
      <c r="D46" s="54" t="s">
        <v>2965</v>
      </c>
      <c r="E46" s="6" t="s">
        <v>189</v>
      </c>
      <c r="F46" s="19">
        <v>310000</v>
      </c>
      <c r="G46" s="24">
        <v>236.69</v>
      </c>
      <c r="H46" s="24">
        <v>4.99</v>
      </c>
      <c r="I46" s="31">
        <v>6.8895020000000002</v>
      </c>
      <c r="J46" s="31"/>
      <c r="K46" s="35"/>
    </row>
    <row r="47" spans="1:11" x14ac:dyDescent="0.35">
      <c r="B47" s="8" t="s">
        <v>2966</v>
      </c>
      <c r="C47" s="57" t="s">
        <v>2967</v>
      </c>
      <c r="D47" s="54" t="s">
        <v>2968</v>
      </c>
      <c r="E47" s="6" t="s">
        <v>189</v>
      </c>
      <c r="F47" s="19">
        <v>278000</v>
      </c>
      <c r="G47" s="24">
        <v>223.72</v>
      </c>
      <c r="H47" s="24">
        <v>4.72</v>
      </c>
      <c r="I47" s="31">
        <v>6.8460615999999996</v>
      </c>
      <c r="J47" s="31"/>
      <c r="K47" s="35"/>
    </row>
    <row r="48" spans="1:11" x14ac:dyDescent="0.35">
      <c r="B48" s="8" t="s">
        <v>2969</v>
      </c>
      <c r="C48" s="57" t="s">
        <v>2970</v>
      </c>
      <c r="D48" s="54" t="s">
        <v>2971</v>
      </c>
      <c r="E48" s="6" t="s">
        <v>189</v>
      </c>
      <c r="F48" s="19">
        <v>250000</v>
      </c>
      <c r="G48" s="24">
        <v>191.85</v>
      </c>
      <c r="H48" s="24">
        <v>4.05</v>
      </c>
      <c r="I48" s="31">
        <v>6.8874873000000001</v>
      </c>
      <c r="J48" s="31"/>
      <c r="K48" s="35"/>
    </row>
    <row r="49" spans="1:11" x14ac:dyDescent="0.35">
      <c r="B49" s="8" t="s">
        <v>2972</v>
      </c>
      <c r="C49" s="57" t="s">
        <v>2973</v>
      </c>
      <c r="D49" s="54" t="s">
        <v>2974</v>
      </c>
      <c r="E49" s="6" t="s">
        <v>189</v>
      </c>
      <c r="F49" s="19">
        <v>125000</v>
      </c>
      <c r="G49" s="24">
        <v>97.28</v>
      </c>
      <c r="H49" s="24">
        <v>2.0499999999999998</v>
      </c>
      <c r="I49" s="31">
        <v>6.8584749</v>
      </c>
      <c r="J49" s="31"/>
      <c r="K49" s="35"/>
    </row>
    <row r="50" spans="1:11" x14ac:dyDescent="0.35">
      <c r="B50" s="8" t="s">
        <v>2975</v>
      </c>
      <c r="C50" s="57" t="s">
        <v>2976</v>
      </c>
      <c r="D50" s="54" t="s">
        <v>2977</v>
      </c>
      <c r="E50" s="6" t="s">
        <v>189</v>
      </c>
      <c r="F50" s="19">
        <v>110400</v>
      </c>
      <c r="G50" s="24">
        <v>84.4</v>
      </c>
      <c r="H50" s="24">
        <v>1.78</v>
      </c>
      <c r="I50" s="31">
        <v>6.8889854000000001</v>
      </c>
      <c r="J50" s="31"/>
      <c r="K50" s="35"/>
    </row>
    <row r="51" spans="1:11" x14ac:dyDescent="0.35">
      <c r="C51" s="58" t="s">
        <v>175</v>
      </c>
      <c r="D51" s="54"/>
      <c r="E51" s="6"/>
      <c r="F51" s="19"/>
      <c r="G51" s="25">
        <v>1558.11</v>
      </c>
      <c r="H51" s="25">
        <v>32.869999999999997</v>
      </c>
      <c r="I51" s="31"/>
      <c r="J51" s="31"/>
      <c r="K51" s="35"/>
    </row>
    <row r="52" spans="1:11" x14ac:dyDescent="0.35">
      <c r="C52" s="57"/>
      <c r="D52" s="54"/>
      <c r="E52" s="6"/>
      <c r="F52" s="19"/>
      <c r="G52" s="24"/>
      <c r="H52" s="24"/>
      <c r="I52" s="31"/>
      <c r="J52" s="31"/>
      <c r="K52" s="35"/>
    </row>
    <row r="53" spans="1:11" x14ac:dyDescent="0.35">
      <c r="A53" s="10"/>
      <c r="B53" s="28"/>
      <c r="C53" s="58" t="s">
        <v>18</v>
      </c>
      <c r="D53" s="54"/>
      <c r="E53" s="6"/>
      <c r="F53" s="19"/>
      <c r="G53" s="24"/>
      <c r="H53" s="24"/>
      <c r="I53" s="31"/>
      <c r="J53" s="31"/>
      <c r="K53" s="35"/>
    </row>
    <row r="54" spans="1:11" x14ac:dyDescent="0.35">
      <c r="A54" s="28"/>
      <c r="B54" s="28"/>
      <c r="C54" s="58" t="s">
        <v>19</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20</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21</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22</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23</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C64" s="59" t="s">
        <v>24</v>
      </c>
      <c r="D64" s="54"/>
      <c r="E64" s="6"/>
      <c r="F64" s="19"/>
      <c r="G64" s="24"/>
      <c r="H64" s="24"/>
      <c r="I64" s="31"/>
      <c r="J64" s="31"/>
      <c r="K64" s="35"/>
    </row>
    <row r="65" spans="1:54" x14ac:dyDescent="0.35">
      <c r="B65" s="8" t="s">
        <v>190</v>
      </c>
      <c r="C65" s="57" t="s">
        <v>191</v>
      </c>
      <c r="D65" s="54"/>
      <c r="E65" s="6"/>
      <c r="F65" s="19"/>
      <c r="G65" s="24">
        <v>28.33</v>
      </c>
      <c r="H65" s="24">
        <v>0.6</v>
      </c>
      <c r="I65" s="31"/>
      <c r="J65" s="31"/>
      <c r="K65" s="35"/>
    </row>
    <row r="66" spans="1:54" x14ac:dyDescent="0.35">
      <c r="C66" s="58" t="s">
        <v>175</v>
      </c>
      <c r="D66" s="54"/>
      <c r="E66" s="6"/>
      <c r="F66" s="19"/>
      <c r="G66" s="25">
        <v>28.33</v>
      </c>
      <c r="H66" s="25">
        <v>0.6</v>
      </c>
      <c r="I66" s="31"/>
      <c r="J66" s="31"/>
      <c r="K66" s="35"/>
    </row>
    <row r="67" spans="1:54" x14ac:dyDescent="0.35">
      <c r="C67" s="57"/>
      <c r="D67" s="54"/>
      <c r="E67" s="6"/>
      <c r="F67" s="19"/>
      <c r="G67" s="24"/>
      <c r="H67" s="24"/>
      <c r="I67" s="31"/>
      <c r="J67" s="31"/>
      <c r="K67" s="35"/>
    </row>
    <row r="68" spans="1:54" x14ac:dyDescent="0.35">
      <c r="A68" s="10"/>
      <c r="B68" s="28"/>
      <c r="C68" s="58" t="s">
        <v>25</v>
      </c>
      <c r="D68" s="54"/>
      <c r="E68" s="6"/>
      <c r="F68" s="19"/>
      <c r="G68" s="24"/>
      <c r="H68" s="24"/>
      <c r="I68" s="31"/>
      <c r="J68" s="31"/>
      <c r="K68" s="35"/>
    </row>
    <row r="69" spans="1:54" s="2" customFormat="1" ht="13.5" x14ac:dyDescent="0.35">
      <c r="A69" s="28"/>
      <c r="B69" s="28"/>
      <c r="C69" s="57" t="s">
        <v>4926</v>
      </c>
      <c r="D69" s="54"/>
      <c r="E69" s="6"/>
      <c r="F69" s="19"/>
      <c r="G69" s="24" t="s">
        <v>2</v>
      </c>
      <c r="H69" s="24" t="s">
        <v>2</v>
      </c>
      <c r="I69" s="31"/>
      <c r="J69" s="31"/>
      <c r="K69" s="35"/>
      <c r="L69" s="3"/>
      <c r="AI69" s="3"/>
      <c r="AV69" s="3"/>
      <c r="AX69" s="3"/>
      <c r="BB69" s="3"/>
    </row>
    <row r="70" spans="1:54" x14ac:dyDescent="0.35">
      <c r="B70" s="8"/>
      <c r="C70" s="57" t="s">
        <v>192</v>
      </c>
      <c r="D70" s="54"/>
      <c r="E70" s="6"/>
      <c r="F70" s="19"/>
      <c r="G70" s="24">
        <v>119.56</v>
      </c>
      <c r="H70" s="24">
        <v>2.5299999999999998</v>
      </c>
      <c r="I70" s="31"/>
      <c r="J70" s="31"/>
      <c r="K70" s="35"/>
    </row>
    <row r="71" spans="1:54" x14ac:dyDescent="0.35">
      <c r="C71" s="58" t="s">
        <v>175</v>
      </c>
      <c r="D71" s="54"/>
      <c r="E71" s="6"/>
      <c r="F71" s="19"/>
      <c r="G71" s="25">
        <v>119.56</v>
      </c>
      <c r="H71" s="25">
        <v>2.5299999999999998</v>
      </c>
      <c r="I71" s="31"/>
      <c r="J71" s="31"/>
      <c r="K71" s="35"/>
    </row>
    <row r="72" spans="1:54" x14ac:dyDescent="0.35">
      <c r="C72" s="57"/>
      <c r="D72" s="54"/>
      <c r="E72" s="6"/>
      <c r="F72" s="19"/>
      <c r="G72" s="24"/>
      <c r="H72" s="24"/>
      <c r="I72" s="31"/>
      <c r="J72" s="31"/>
      <c r="K72" s="35"/>
    </row>
    <row r="73" spans="1:54" x14ac:dyDescent="0.35">
      <c r="C73" s="60" t="s">
        <v>193</v>
      </c>
      <c r="D73" s="55"/>
      <c r="E73" s="5"/>
      <c r="F73" s="20"/>
      <c r="G73" s="26">
        <v>4739.4399999999996</v>
      </c>
      <c r="H73" s="26">
        <v>100</v>
      </c>
      <c r="I73" s="32"/>
      <c r="J73" s="32"/>
      <c r="K73" s="36"/>
    </row>
    <row r="76" spans="1:54" x14ac:dyDescent="0.35">
      <c r="C76" s="1" t="s">
        <v>194</v>
      </c>
    </row>
    <row r="77" spans="1:54" x14ac:dyDescent="0.35">
      <c r="C77" s="37" t="s">
        <v>195</v>
      </c>
      <c r="D77" s="37"/>
      <c r="E77" s="37"/>
      <c r="F77" s="37"/>
      <c r="G77" s="37"/>
      <c r="H77" s="37"/>
      <c r="I77" s="37"/>
      <c r="J77" s="37"/>
      <c r="K77" s="37"/>
    </row>
    <row r="78" spans="1:54" x14ac:dyDescent="0.35">
      <c r="C78" s="2" t="s">
        <v>196</v>
      </c>
    </row>
    <row r="79" spans="1:54" x14ac:dyDescent="0.35">
      <c r="C79" s="2" t="s">
        <v>197</v>
      </c>
    </row>
    <row r="80" spans="1:54" ht="30" customHeight="1" x14ac:dyDescent="0.35">
      <c r="C80" s="89" t="s">
        <v>198</v>
      </c>
      <c r="D80" s="90"/>
      <c r="E80" s="90"/>
      <c r="F80" s="90"/>
      <c r="G80" s="90"/>
      <c r="H80" s="90"/>
      <c r="I80" s="90"/>
      <c r="J80" s="90"/>
      <c r="K80" s="90"/>
    </row>
    <row r="81" spans="3:6" x14ac:dyDescent="0.35">
      <c r="C81" s="2" t="s">
        <v>199</v>
      </c>
    </row>
    <row r="83" spans="3:6" x14ac:dyDescent="0.35">
      <c r="C83" s="86" t="s">
        <v>5013</v>
      </c>
      <c r="E83" s="86" t="s">
        <v>5014</v>
      </c>
      <c r="F83" s="87"/>
    </row>
    <row r="84" spans="3:6" x14ac:dyDescent="0.35">
      <c r="E84" s="2" t="s">
        <v>5055</v>
      </c>
    </row>
  </sheetData>
  <mergeCells count="1">
    <mergeCell ref="C80:K80"/>
  </mergeCells>
  <hyperlinks>
    <hyperlink ref="J2" location="'Index'!A1" display="'Index'!A1" xr:uid="{E2969524-2351-4512-82BC-5825DA426A04}"/>
  </hyperlinks>
  <pageMargins left="0.7" right="0.7" top="0.75" bottom="0.75" header="0.3" footer="0.3"/>
  <pageSetup orientation="portrait" horizontalDpi="4294967293"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E012-2BF9-4DF9-A582-1C16898AD905}">
  <sheetPr codeName="Sheet155"/>
  <dimension ref="A1:IV82"/>
  <sheetViews>
    <sheetView showGridLines="0" zoomScale="90" zoomScaleNormal="90" workbookViewId="0">
      <pane ySplit="6" topLeftCell="A6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2978</v>
      </c>
      <c r="J2" s="38" t="s">
        <v>4693</v>
      </c>
    </row>
    <row r="3" spans="1:54" ht="16" x14ac:dyDescent="0.4">
      <c r="C3" s="1" t="s">
        <v>28</v>
      </c>
      <c r="D3" s="21" t="s">
        <v>2979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2939</v>
      </c>
      <c r="C26" s="57" t="s">
        <v>2940</v>
      </c>
      <c r="D26" s="54" t="s">
        <v>2941</v>
      </c>
      <c r="E26" s="6" t="s">
        <v>189</v>
      </c>
      <c r="F26" s="19">
        <v>1000000</v>
      </c>
      <c r="G26" s="24">
        <v>1049.94</v>
      </c>
      <c r="H26" s="24">
        <v>30.62</v>
      </c>
      <c r="I26" s="31">
        <v>7.0684237000000003</v>
      </c>
      <c r="J26" s="31"/>
      <c r="K26" s="35"/>
    </row>
    <row r="27" spans="1:11" x14ac:dyDescent="0.35">
      <c r="B27" s="8" t="s">
        <v>2942</v>
      </c>
      <c r="C27" s="57" t="s">
        <v>2943</v>
      </c>
      <c r="D27" s="54" t="s">
        <v>2944</v>
      </c>
      <c r="E27" s="6" t="s">
        <v>189</v>
      </c>
      <c r="F27" s="19">
        <v>500000</v>
      </c>
      <c r="G27" s="24">
        <v>524.80999999999995</v>
      </c>
      <c r="H27" s="24">
        <v>15.31</v>
      </c>
      <c r="I27" s="31">
        <v>7.0776871999999997</v>
      </c>
      <c r="J27" s="31"/>
      <c r="K27" s="35"/>
    </row>
    <row r="28" spans="1:11" x14ac:dyDescent="0.35">
      <c r="B28" s="8" t="s">
        <v>2980</v>
      </c>
      <c r="C28" s="57" t="s">
        <v>2981</v>
      </c>
      <c r="D28" s="54" t="s">
        <v>2982</v>
      </c>
      <c r="E28" s="6" t="s">
        <v>189</v>
      </c>
      <c r="F28" s="19">
        <v>500000</v>
      </c>
      <c r="G28" s="24">
        <v>521.02</v>
      </c>
      <c r="H28" s="24">
        <v>15.2</v>
      </c>
      <c r="I28" s="31">
        <v>7.0772513000000004</v>
      </c>
      <c r="J28" s="31"/>
      <c r="K28" s="35"/>
    </row>
    <row r="29" spans="1:11" x14ac:dyDescent="0.35">
      <c r="B29" s="8" t="s">
        <v>2983</v>
      </c>
      <c r="C29" s="57" t="s">
        <v>2984</v>
      </c>
      <c r="D29" s="54" t="s">
        <v>2985</v>
      </c>
      <c r="E29" s="6" t="s">
        <v>189</v>
      </c>
      <c r="F29" s="19">
        <v>94400</v>
      </c>
      <c r="G29" s="24">
        <v>98.45</v>
      </c>
      <c r="H29" s="24">
        <v>2.87</v>
      </c>
      <c r="I29" s="31">
        <v>7.0451438</v>
      </c>
      <c r="J29" s="31"/>
      <c r="K29" s="35"/>
    </row>
    <row r="30" spans="1:11" x14ac:dyDescent="0.35">
      <c r="C30" s="58" t="s">
        <v>175</v>
      </c>
      <c r="D30" s="54"/>
      <c r="E30" s="6"/>
      <c r="F30" s="19"/>
      <c r="G30" s="25">
        <v>2194.2199999999998</v>
      </c>
      <c r="H30" s="25">
        <v>64</v>
      </c>
      <c r="I30" s="31"/>
      <c r="J30" s="31"/>
      <c r="K30" s="35"/>
    </row>
    <row r="31" spans="1:11" x14ac:dyDescent="0.35">
      <c r="C31" s="57"/>
      <c r="D31" s="54"/>
      <c r="E31" s="6"/>
      <c r="F31" s="19"/>
      <c r="G31" s="24"/>
      <c r="H31" s="24"/>
      <c r="I31" s="31"/>
      <c r="J31" s="31"/>
      <c r="K31" s="35"/>
    </row>
    <row r="32" spans="1:11" x14ac:dyDescent="0.35">
      <c r="A32" s="10"/>
      <c r="B32" s="28"/>
      <c r="C32" s="58" t="s">
        <v>11</v>
      </c>
      <c r="D32" s="54"/>
      <c r="E32" s="6"/>
      <c r="F32" s="19"/>
      <c r="G32" s="24"/>
      <c r="H32" s="24"/>
      <c r="I32" s="31"/>
      <c r="J32" s="31"/>
      <c r="K32" s="35"/>
    </row>
    <row r="33" spans="1:11" x14ac:dyDescent="0.35">
      <c r="A33" s="28"/>
      <c r="B33" s="28"/>
      <c r="C33" s="58" t="s">
        <v>13</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14</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15</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16</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C41" s="59" t="s">
        <v>17</v>
      </c>
      <c r="D41" s="54"/>
      <c r="E41" s="6"/>
      <c r="F41" s="19"/>
      <c r="G41" s="24"/>
      <c r="H41" s="24"/>
      <c r="I41" s="31"/>
      <c r="J41" s="31"/>
      <c r="K41" s="35"/>
    </row>
    <row r="42" spans="1:11" x14ac:dyDescent="0.35">
      <c r="B42" s="8" t="s">
        <v>2969</v>
      </c>
      <c r="C42" s="57" t="s">
        <v>2970</v>
      </c>
      <c r="D42" s="54" t="s">
        <v>2971</v>
      </c>
      <c r="E42" s="6" t="s">
        <v>189</v>
      </c>
      <c r="F42" s="19">
        <v>250000</v>
      </c>
      <c r="G42" s="24">
        <v>191.85</v>
      </c>
      <c r="H42" s="24">
        <v>5.6</v>
      </c>
      <c r="I42" s="31">
        <v>6.8874873000000001</v>
      </c>
      <c r="J42" s="31"/>
      <c r="K42" s="35"/>
    </row>
    <row r="43" spans="1:11" x14ac:dyDescent="0.35">
      <c r="B43" s="8" t="s">
        <v>2986</v>
      </c>
      <c r="C43" s="57" t="s">
        <v>2987</v>
      </c>
      <c r="D43" s="54" t="s">
        <v>2988</v>
      </c>
      <c r="E43" s="6" t="s">
        <v>189</v>
      </c>
      <c r="F43" s="19">
        <v>250000</v>
      </c>
      <c r="G43" s="24">
        <v>189.2</v>
      </c>
      <c r="H43" s="24">
        <v>5.52</v>
      </c>
      <c r="I43" s="31">
        <v>6.8931183000000003</v>
      </c>
      <c r="J43" s="31"/>
      <c r="K43" s="35"/>
    </row>
    <row r="44" spans="1:11" x14ac:dyDescent="0.35">
      <c r="B44" s="8" t="s">
        <v>2966</v>
      </c>
      <c r="C44" s="57" t="s">
        <v>2967</v>
      </c>
      <c r="D44" s="54" t="s">
        <v>2968</v>
      </c>
      <c r="E44" s="6" t="s">
        <v>189</v>
      </c>
      <c r="F44" s="19">
        <v>197000</v>
      </c>
      <c r="G44" s="24">
        <v>158.54</v>
      </c>
      <c r="H44" s="24">
        <v>4.62</v>
      </c>
      <c r="I44" s="31">
        <v>6.8460615999999996</v>
      </c>
      <c r="J44" s="31"/>
      <c r="K44" s="35"/>
    </row>
    <row r="45" spans="1:11" x14ac:dyDescent="0.35">
      <c r="B45" s="8" t="s">
        <v>2957</v>
      </c>
      <c r="C45" s="57" t="s">
        <v>2958</v>
      </c>
      <c r="D45" s="54" t="s">
        <v>2959</v>
      </c>
      <c r="E45" s="6" t="s">
        <v>189</v>
      </c>
      <c r="F45" s="19">
        <v>200000</v>
      </c>
      <c r="G45" s="24">
        <v>155.52000000000001</v>
      </c>
      <c r="H45" s="24">
        <v>4.54</v>
      </c>
      <c r="I45" s="31">
        <v>6.8587847999999996</v>
      </c>
      <c r="J45" s="31"/>
      <c r="K45" s="35"/>
    </row>
    <row r="46" spans="1:11" x14ac:dyDescent="0.35">
      <c r="B46" s="8" t="s">
        <v>2989</v>
      </c>
      <c r="C46" s="57" t="s">
        <v>2990</v>
      </c>
      <c r="D46" s="54" t="s">
        <v>2991</v>
      </c>
      <c r="E46" s="6" t="s">
        <v>189</v>
      </c>
      <c r="F46" s="19">
        <v>200000</v>
      </c>
      <c r="G46" s="24">
        <v>155.49</v>
      </c>
      <c r="H46" s="24">
        <v>4.54</v>
      </c>
      <c r="I46" s="31">
        <v>6.8588364999999998</v>
      </c>
      <c r="J46" s="31"/>
      <c r="K46" s="35"/>
    </row>
    <row r="47" spans="1:11" x14ac:dyDescent="0.35">
      <c r="B47" s="8" t="s">
        <v>2992</v>
      </c>
      <c r="C47" s="57" t="s">
        <v>2993</v>
      </c>
      <c r="D47" s="54" t="s">
        <v>2994</v>
      </c>
      <c r="E47" s="6" t="s">
        <v>189</v>
      </c>
      <c r="F47" s="19">
        <v>185000</v>
      </c>
      <c r="G47" s="24">
        <v>143.78</v>
      </c>
      <c r="H47" s="24">
        <v>4.1900000000000004</v>
      </c>
      <c r="I47" s="31">
        <v>6.8589913999999998</v>
      </c>
      <c r="J47" s="31"/>
      <c r="K47" s="35"/>
    </row>
    <row r="48" spans="1:11" x14ac:dyDescent="0.35">
      <c r="B48" s="8" t="s">
        <v>2972</v>
      </c>
      <c r="C48" s="57" t="s">
        <v>2973</v>
      </c>
      <c r="D48" s="54" t="s">
        <v>2974</v>
      </c>
      <c r="E48" s="6" t="s">
        <v>189</v>
      </c>
      <c r="F48" s="19">
        <v>175000</v>
      </c>
      <c r="G48" s="24">
        <v>136.19</v>
      </c>
      <c r="H48" s="24">
        <v>3.97</v>
      </c>
      <c r="I48" s="31">
        <v>6.8584749</v>
      </c>
      <c r="J48" s="31"/>
      <c r="K48" s="35"/>
    </row>
    <row r="49" spans="1:11" x14ac:dyDescent="0.35">
      <c r="C49" s="58" t="s">
        <v>175</v>
      </c>
      <c r="D49" s="54"/>
      <c r="E49" s="6"/>
      <c r="F49" s="19"/>
      <c r="G49" s="25">
        <v>1130.57</v>
      </c>
      <c r="H49" s="25">
        <v>32.979999999999997</v>
      </c>
      <c r="I49" s="31"/>
      <c r="J49" s="31"/>
      <c r="K49" s="35"/>
    </row>
    <row r="50" spans="1:11" x14ac:dyDescent="0.35">
      <c r="C50" s="57"/>
      <c r="D50" s="54"/>
      <c r="E50" s="6"/>
      <c r="F50" s="19"/>
      <c r="G50" s="24"/>
      <c r="H50" s="24"/>
      <c r="I50" s="31"/>
      <c r="J50" s="31"/>
      <c r="K50" s="35"/>
    </row>
    <row r="51" spans="1:11" x14ac:dyDescent="0.35">
      <c r="A51" s="10"/>
      <c r="B51" s="28"/>
      <c r="C51" s="58" t="s">
        <v>18</v>
      </c>
      <c r="D51" s="54"/>
      <c r="E51" s="6"/>
      <c r="F51" s="19"/>
      <c r="G51" s="24"/>
      <c r="H51" s="24"/>
      <c r="I51" s="31"/>
      <c r="J51" s="31"/>
      <c r="K51" s="35"/>
    </row>
    <row r="52" spans="1:11" x14ac:dyDescent="0.35">
      <c r="A52" s="28"/>
      <c r="B52" s="28"/>
      <c r="C52" s="58" t="s">
        <v>19</v>
      </c>
      <c r="D52" s="54"/>
      <c r="E52" s="6"/>
      <c r="F52" s="19"/>
      <c r="G52" s="24" t="s">
        <v>2</v>
      </c>
      <c r="H52" s="24" t="s">
        <v>2</v>
      </c>
      <c r="I52" s="31"/>
      <c r="J52" s="31"/>
      <c r="K52" s="35"/>
    </row>
    <row r="53" spans="1:11" x14ac:dyDescent="0.35">
      <c r="A53" s="28"/>
      <c r="B53" s="28"/>
      <c r="C53" s="58"/>
      <c r="D53" s="54"/>
      <c r="E53" s="6"/>
      <c r="F53" s="19"/>
      <c r="G53" s="24"/>
      <c r="H53" s="24"/>
      <c r="I53" s="31"/>
      <c r="J53" s="31"/>
      <c r="K53" s="35"/>
    </row>
    <row r="54" spans="1:11" x14ac:dyDescent="0.35">
      <c r="A54" s="28"/>
      <c r="B54" s="28"/>
      <c r="C54" s="58" t="s">
        <v>20</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21</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22</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23</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C62" s="59" t="s">
        <v>24</v>
      </c>
      <c r="D62" s="54"/>
      <c r="E62" s="6"/>
      <c r="F62" s="19"/>
      <c r="G62" s="24"/>
      <c r="H62" s="24"/>
      <c r="I62" s="31"/>
      <c r="J62" s="31"/>
      <c r="K62" s="35"/>
    </row>
    <row r="63" spans="1:11" x14ac:dyDescent="0.35">
      <c r="B63" s="8" t="s">
        <v>190</v>
      </c>
      <c r="C63" s="57" t="s">
        <v>191</v>
      </c>
      <c r="D63" s="54"/>
      <c r="E63" s="6"/>
      <c r="F63" s="19"/>
      <c r="G63" s="24">
        <v>16.649999999999999</v>
      </c>
      <c r="H63" s="24">
        <v>0.49</v>
      </c>
      <c r="I63" s="31"/>
      <c r="J63" s="31"/>
      <c r="K63" s="35"/>
    </row>
    <row r="64" spans="1:11" x14ac:dyDescent="0.35">
      <c r="C64" s="58" t="s">
        <v>175</v>
      </c>
      <c r="D64" s="54"/>
      <c r="E64" s="6"/>
      <c r="F64" s="19"/>
      <c r="G64" s="25">
        <v>16.649999999999999</v>
      </c>
      <c r="H64" s="25">
        <v>0.49</v>
      </c>
      <c r="I64" s="31"/>
      <c r="J64" s="31"/>
      <c r="K64" s="35"/>
    </row>
    <row r="65" spans="1:54" x14ac:dyDescent="0.35">
      <c r="C65" s="57"/>
      <c r="D65" s="54"/>
      <c r="E65" s="6"/>
      <c r="F65" s="19"/>
      <c r="G65" s="24"/>
      <c r="H65" s="24"/>
      <c r="I65" s="31"/>
      <c r="J65" s="31"/>
      <c r="K65" s="35"/>
    </row>
    <row r="66" spans="1:54" x14ac:dyDescent="0.35">
      <c r="A66" s="10"/>
      <c r="B66" s="28"/>
      <c r="C66" s="58" t="s">
        <v>25</v>
      </c>
      <c r="D66" s="54"/>
      <c r="E66" s="6"/>
      <c r="F66" s="19"/>
      <c r="G66" s="24"/>
      <c r="H66" s="24"/>
      <c r="I66" s="31"/>
      <c r="J66" s="31"/>
      <c r="K66" s="35"/>
    </row>
    <row r="67" spans="1:54" s="2" customFormat="1" ht="13.5" x14ac:dyDescent="0.35">
      <c r="A67" s="28"/>
      <c r="B67" s="28"/>
      <c r="C67" s="57" t="s">
        <v>4926</v>
      </c>
      <c r="D67" s="54"/>
      <c r="E67" s="6"/>
      <c r="F67" s="19"/>
      <c r="G67" s="24" t="s">
        <v>2</v>
      </c>
      <c r="H67" s="24" t="s">
        <v>2</v>
      </c>
      <c r="I67" s="31"/>
      <c r="J67" s="31"/>
      <c r="K67" s="35"/>
      <c r="L67" s="3"/>
      <c r="AI67" s="3"/>
      <c r="AV67" s="3"/>
      <c r="AX67" s="3"/>
      <c r="BB67" s="3"/>
    </row>
    <row r="68" spans="1:54" x14ac:dyDescent="0.35">
      <c r="B68" s="8"/>
      <c r="C68" s="57" t="s">
        <v>192</v>
      </c>
      <c r="D68" s="54"/>
      <c r="E68" s="6"/>
      <c r="F68" s="19"/>
      <c r="G68" s="24">
        <v>87.27</v>
      </c>
      <c r="H68" s="24">
        <v>2.5299999999999998</v>
      </c>
      <c r="I68" s="31"/>
      <c r="J68" s="31"/>
      <c r="K68" s="35"/>
    </row>
    <row r="69" spans="1:54" x14ac:dyDescent="0.35">
      <c r="C69" s="58" t="s">
        <v>175</v>
      </c>
      <c r="D69" s="54"/>
      <c r="E69" s="6"/>
      <c r="F69" s="19"/>
      <c r="G69" s="25">
        <v>87.27</v>
      </c>
      <c r="H69" s="25">
        <v>2.5299999999999998</v>
      </c>
      <c r="I69" s="31"/>
      <c r="J69" s="31"/>
      <c r="K69" s="35"/>
    </row>
    <row r="70" spans="1:54" x14ac:dyDescent="0.35">
      <c r="C70" s="57"/>
      <c r="D70" s="54"/>
      <c r="E70" s="6"/>
      <c r="F70" s="19"/>
      <c r="G70" s="24"/>
      <c r="H70" s="24"/>
      <c r="I70" s="31"/>
      <c r="J70" s="31"/>
      <c r="K70" s="35"/>
    </row>
    <row r="71" spans="1:54" x14ac:dyDescent="0.35">
      <c r="C71" s="60" t="s">
        <v>193</v>
      </c>
      <c r="D71" s="55"/>
      <c r="E71" s="5"/>
      <c r="F71" s="20"/>
      <c r="G71" s="26">
        <v>3428.71</v>
      </c>
      <c r="H71" s="26">
        <v>99.999999999999986</v>
      </c>
      <c r="I71" s="32"/>
      <c r="J71" s="32"/>
      <c r="K71" s="36"/>
    </row>
    <row r="74" spans="1:54" x14ac:dyDescent="0.35">
      <c r="C74" s="1" t="s">
        <v>194</v>
      </c>
    </row>
    <row r="75" spans="1:54" x14ac:dyDescent="0.35">
      <c r="C75" s="37" t="s">
        <v>195</v>
      </c>
      <c r="D75" s="37"/>
      <c r="E75" s="37"/>
      <c r="F75" s="37"/>
      <c r="G75" s="37"/>
      <c r="H75" s="37"/>
      <c r="I75" s="37"/>
      <c r="J75" s="37"/>
      <c r="K75" s="37"/>
    </row>
    <row r="76" spans="1:54" x14ac:dyDescent="0.35">
      <c r="C76" s="2" t="s">
        <v>196</v>
      </c>
    </row>
    <row r="77" spans="1:54" x14ac:dyDescent="0.35">
      <c r="C77" s="2" t="s">
        <v>197</v>
      </c>
    </row>
    <row r="78" spans="1:54" ht="30" customHeight="1" x14ac:dyDescent="0.35">
      <c r="C78" s="89" t="s">
        <v>198</v>
      </c>
      <c r="D78" s="90"/>
      <c r="E78" s="90"/>
      <c r="F78" s="90"/>
      <c r="G78" s="90"/>
      <c r="H78" s="90"/>
      <c r="I78" s="90"/>
      <c r="J78" s="90"/>
      <c r="K78" s="90"/>
    </row>
    <row r="79" spans="1:54" x14ac:dyDescent="0.35">
      <c r="C79" s="2" t="s">
        <v>199</v>
      </c>
    </row>
    <row r="81" spans="3:6" x14ac:dyDescent="0.35">
      <c r="C81" s="86" t="s">
        <v>5013</v>
      </c>
      <c r="E81" s="86" t="s">
        <v>5014</v>
      </c>
      <c r="F81" s="87"/>
    </row>
    <row r="82" spans="3:6" x14ac:dyDescent="0.35">
      <c r="E82" s="2" t="s">
        <v>5055</v>
      </c>
    </row>
  </sheetData>
  <mergeCells count="1">
    <mergeCell ref="C78:K78"/>
  </mergeCells>
  <hyperlinks>
    <hyperlink ref="J2" location="'Index'!A1" display="'Index'!A1" xr:uid="{4ACD1E2D-3B63-420E-A7D5-C8173808ABD1}"/>
  </hyperlinks>
  <pageMargins left="0.7" right="0.7" top="0.75" bottom="0.75" header="0.3" footer="0.3"/>
  <pageSetup orientation="portrait" horizontalDpi="4294967293"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144B5-E24C-432B-B109-AE39096D262B}">
  <sheetPr codeName="Sheet156"/>
  <dimension ref="A1:IV77"/>
  <sheetViews>
    <sheetView showGridLines="0" zoomScale="90" zoomScaleNormal="90" workbookViewId="0">
      <pane ySplit="6" topLeftCell="A5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2995</v>
      </c>
      <c r="J2" s="38" t="s">
        <v>4693</v>
      </c>
    </row>
    <row r="3" spans="1:54" ht="16" x14ac:dyDescent="0.4">
      <c r="C3" s="1" t="s">
        <v>28</v>
      </c>
      <c r="D3" s="21" t="s">
        <v>2996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2997</v>
      </c>
      <c r="C26" s="57" t="s">
        <v>2998</v>
      </c>
      <c r="D26" s="54" t="s">
        <v>2999</v>
      </c>
      <c r="E26" s="6" t="s">
        <v>189</v>
      </c>
      <c r="F26" s="19">
        <v>1950000</v>
      </c>
      <c r="G26" s="24">
        <v>1934.7</v>
      </c>
      <c r="H26" s="24">
        <v>71.180000000000007</v>
      </c>
      <c r="I26" s="31">
        <v>7.1507288000000004</v>
      </c>
      <c r="J26" s="31"/>
      <c r="K26" s="35"/>
    </row>
    <row r="27" spans="1:11" x14ac:dyDescent="0.35">
      <c r="C27" s="58" t="s">
        <v>175</v>
      </c>
      <c r="D27" s="54"/>
      <c r="E27" s="6"/>
      <c r="F27" s="19"/>
      <c r="G27" s="25">
        <v>1934.7</v>
      </c>
      <c r="H27" s="25">
        <v>71.180000000000007</v>
      </c>
      <c r="I27" s="31"/>
      <c r="J27" s="31"/>
      <c r="K27" s="35"/>
    </row>
    <row r="28" spans="1:11" x14ac:dyDescent="0.35">
      <c r="C28" s="57"/>
      <c r="D28" s="54"/>
      <c r="E28" s="6"/>
      <c r="F28" s="19"/>
      <c r="G28" s="24"/>
      <c r="H28" s="24"/>
      <c r="I28" s="31"/>
      <c r="J28" s="31"/>
      <c r="K28" s="35"/>
    </row>
    <row r="29" spans="1:11" x14ac:dyDescent="0.35">
      <c r="A29" s="10"/>
      <c r="B29" s="28"/>
      <c r="C29" s="58" t="s">
        <v>11</v>
      </c>
      <c r="D29" s="54"/>
      <c r="E29" s="6"/>
      <c r="F29" s="19"/>
      <c r="G29" s="24"/>
      <c r="H29" s="24"/>
      <c r="I29" s="31"/>
      <c r="J29" s="31"/>
      <c r="K29" s="35"/>
    </row>
    <row r="30" spans="1:11" x14ac:dyDescent="0.35">
      <c r="A30" s="28"/>
      <c r="B30" s="28"/>
      <c r="C30" s="58" t="s">
        <v>13</v>
      </c>
      <c r="D30" s="54"/>
      <c r="E30" s="6"/>
      <c r="F30" s="19"/>
      <c r="G30" s="24" t="s">
        <v>2</v>
      </c>
      <c r="H30" s="24" t="s">
        <v>2</v>
      </c>
      <c r="I30" s="31"/>
      <c r="J30" s="31"/>
      <c r="K30" s="35"/>
    </row>
    <row r="31" spans="1:11" x14ac:dyDescent="0.35">
      <c r="A31" s="28"/>
      <c r="B31" s="28"/>
      <c r="C31" s="58"/>
      <c r="D31" s="54"/>
      <c r="E31" s="6"/>
      <c r="F31" s="19"/>
      <c r="G31" s="24"/>
      <c r="H31" s="24"/>
      <c r="I31" s="31"/>
      <c r="J31" s="31"/>
      <c r="K31" s="35"/>
    </row>
    <row r="32" spans="1:11" x14ac:dyDescent="0.35">
      <c r="A32" s="28"/>
      <c r="B32" s="28"/>
      <c r="C32" s="58" t="s">
        <v>14</v>
      </c>
      <c r="D32" s="54"/>
      <c r="E32" s="6"/>
      <c r="F32" s="19"/>
      <c r="G32" s="24" t="s">
        <v>2</v>
      </c>
      <c r="H32" s="24" t="s">
        <v>2</v>
      </c>
      <c r="I32" s="31"/>
      <c r="J32" s="31"/>
      <c r="K32" s="35"/>
    </row>
    <row r="33" spans="1:11" x14ac:dyDescent="0.35">
      <c r="A33" s="28"/>
      <c r="B33" s="28"/>
      <c r="C33" s="58"/>
      <c r="D33" s="54"/>
      <c r="E33" s="6"/>
      <c r="F33" s="19"/>
      <c r="G33" s="24"/>
      <c r="H33" s="24"/>
      <c r="I33" s="31"/>
      <c r="J33" s="31"/>
      <c r="K33" s="35"/>
    </row>
    <row r="34" spans="1:11" x14ac:dyDescent="0.35">
      <c r="A34" s="28"/>
      <c r="B34" s="28"/>
      <c r="C34" s="58" t="s">
        <v>15</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16</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C38" s="59" t="s">
        <v>17</v>
      </c>
      <c r="D38" s="54"/>
      <c r="E38" s="6"/>
      <c r="F38" s="19"/>
      <c r="G38" s="24"/>
      <c r="H38" s="24"/>
      <c r="I38" s="31"/>
      <c r="J38" s="31"/>
      <c r="K38" s="35"/>
    </row>
    <row r="39" spans="1:11" x14ac:dyDescent="0.35">
      <c r="B39" s="8" t="s">
        <v>3000</v>
      </c>
      <c r="C39" s="57" t="s">
        <v>3001</v>
      </c>
      <c r="D39" s="54" t="s">
        <v>3002</v>
      </c>
      <c r="E39" s="6" t="s">
        <v>189</v>
      </c>
      <c r="F39" s="19">
        <v>315000</v>
      </c>
      <c r="G39" s="24">
        <v>232.49</v>
      </c>
      <c r="H39" s="24">
        <v>8.5500000000000007</v>
      </c>
      <c r="I39" s="31">
        <v>6.9033993999999996</v>
      </c>
      <c r="J39" s="31"/>
      <c r="K39" s="35"/>
    </row>
    <row r="40" spans="1:11" x14ac:dyDescent="0.35">
      <c r="B40" s="8" t="s">
        <v>2966</v>
      </c>
      <c r="C40" s="57" t="s">
        <v>2967</v>
      </c>
      <c r="D40" s="54" t="s">
        <v>2968</v>
      </c>
      <c r="E40" s="6" t="s">
        <v>189</v>
      </c>
      <c r="F40" s="19">
        <v>200000</v>
      </c>
      <c r="G40" s="24">
        <v>160.94999999999999</v>
      </c>
      <c r="H40" s="24">
        <v>5.92</v>
      </c>
      <c r="I40" s="31">
        <v>6.8460615999999996</v>
      </c>
      <c r="J40" s="31"/>
      <c r="K40" s="35"/>
    </row>
    <row r="41" spans="1:11" x14ac:dyDescent="0.35">
      <c r="B41" s="8" t="s">
        <v>3003</v>
      </c>
      <c r="C41" s="57" t="s">
        <v>3004</v>
      </c>
      <c r="D41" s="54" t="s">
        <v>3005</v>
      </c>
      <c r="E41" s="6" t="s">
        <v>189</v>
      </c>
      <c r="F41" s="19">
        <v>150000</v>
      </c>
      <c r="G41" s="24">
        <v>106.14</v>
      </c>
      <c r="H41" s="24">
        <v>3.91</v>
      </c>
      <c r="I41" s="31">
        <v>6.9580786000000003</v>
      </c>
      <c r="J41" s="31"/>
      <c r="K41" s="35"/>
    </row>
    <row r="42" spans="1:11" x14ac:dyDescent="0.35">
      <c r="B42" s="8" t="s">
        <v>2986</v>
      </c>
      <c r="C42" s="57" t="s">
        <v>2987</v>
      </c>
      <c r="D42" s="54" t="s">
        <v>2988</v>
      </c>
      <c r="E42" s="6" t="s">
        <v>189</v>
      </c>
      <c r="F42" s="19">
        <v>125000</v>
      </c>
      <c r="G42" s="24">
        <v>94.6</v>
      </c>
      <c r="H42" s="24">
        <v>3.48</v>
      </c>
      <c r="I42" s="31">
        <v>6.8931183000000003</v>
      </c>
      <c r="J42" s="31"/>
      <c r="K42" s="35"/>
    </row>
    <row r="43" spans="1:11" x14ac:dyDescent="0.35">
      <c r="B43" s="8" t="s">
        <v>3006</v>
      </c>
      <c r="C43" s="57" t="s">
        <v>3007</v>
      </c>
      <c r="D43" s="54" t="s">
        <v>3008</v>
      </c>
      <c r="E43" s="6" t="s">
        <v>189</v>
      </c>
      <c r="F43" s="19">
        <v>125000</v>
      </c>
      <c r="G43" s="24">
        <v>90.77</v>
      </c>
      <c r="H43" s="24">
        <v>3.34</v>
      </c>
      <c r="I43" s="31">
        <v>6.9100646000000001</v>
      </c>
      <c r="J43" s="31"/>
      <c r="K43" s="35"/>
    </row>
    <row r="44" spans="1:11" x14ac:dyDescent="0.35">
      <c r="C44" s="58" t="s">
        <v>175</v>
      </c>
      <c r="D44" s="54"/>
      <c r="E44" s="6"/>
      <c r="F44" s="19"/>
      <c r="G44" s="25">
        <v>684.95</v>
      </c>
      <c r="H44" s="25">
        <v>25.2</v>
      </c>
      <c r="I44" s="31"/>
      <c r="J44" s="31"/>
      <c r="K44" s="35"/>
    </row>
    <row r="45" spans="1:11" x14ac:dyDescent="0.35">
      <c r="C45" s="57"/>
      <c r="D45" s="54"/>
      <c r="E45" s="6"/>
      <c r="F45" s="19"/>
      <c r="G45" s="24"/>
      <c r="H45" s="24"/>
      <c r="I45" s="31"/>
      <c r="J45" s="31"/>
      <c r="K45" s="35"/>
    </row>
    <row r="46" spans="1:11" x14ac:dyDescent="0.35">
      <c r="A46" s="10"/>
      <c r="B46" s="28"/>
      <c r="C46" s="58" t="s">
        <v>18</v>
      </c>
      <c r="D46" s="54"/>
      <c r="E46" s="6"/>
      <c r="F46" s="19"/>
      <c r="G46" s="24"/>
      <c r="H46" s="24"/>
      <c r="I46" s="31"/>
      <c r="J46" s="31"/>
      <c r="K46" s="35"/>
    </row>
    <row r="47" spans="1:11" x14ac:dyDescent="0.35">
      <c r="A47" s="28"/>
      <c r="B47" s="28"/>
      <c r="C47" s="58" t="s">
        <v>19</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20</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21</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A53" s="28"/>
      <c r="B53" s="28"/>
      <c r="C53" s="58" t="s">
        <v>22</v>
      </c>
      <c r="D53" s="54"/>
      <c r="E53" s="6"/>
      <c r="F53" s="19"/>
      <c r="G53" s="24" t="s">
        <v>2</v>
      </c>
      <c r="H53" s="24" t="s">
        <v>2</v>
      </c>
      <c r="I53" s="31"/>
      <c r="J53" s="31"/>
      <c r="K53" s="35"/>
    </row>
    <row r="54" spans="1:54" x14ac:dyDescent="0.35">
      <c r="A54" s="28"/>
      <c r="B54" s="28"/>
      <c r="C54" s="58"/>
      <c r="D54" s="54"/>
      <c r="E54" s="6"/>
      <c r="F54" s="19"/>
      <c r="G54" s="24"/>
      <c r="H54" s="24"/>
      <c r="I54" s="31"/>
      <c r="J54" s="31"/>
      <c r="K54" s="35"/>
    </row>
    <row r="55" spans="1:54" x14ac:dyDescent="0.35">
      <c r="A55" s="28"/>
      <c r="B55" s="28"/>
      <c r="C55" s="58" t="s">
        <v>23</v>
      </c>
      <c r="D55" s="54"/>
      <c r="E55" s="6"/>
      <c r="F55" s="19"/>
      <c r="G55" s="24" t="s">
        <v>2</v>
      </c>
      <c r="H55" s="24" t="s">
        <v>2</v>
      </c>
      <c r="I55" s="31"/>
      <c r="J55" s="31"/>
      <c r="K55" s="35"/>
    </row>
    <row r="56" spans="1:54" x14ac:dyDescent="0.35">
      <c r="A56" s="28"/>
      <c r="B56" s="28"/>
      <c r="C56" s="58"/>
      <c r="D56" s="54"/>
      <c r="E56" s="6"/>
      <c r="F56" s="19"/>
      <c r="G56" s="24"/>
      <c r="H56" s="24"/>
      <c r="I56" s="31"/>
      <c r="J56" s="31"/>
      <c r="K56" s="35"/>
    </row>
    <row r="57" spans="1:54" x14ac:dyDescent="0.35">
      <c r="C57" s="59" t="s">
        <v>24</v>
      </c>
      <c r="D57" s="54"/>
      <c r="E57" s="6"/>
      <c r="F57" s="19"/>
      <c r="G57" s="24"/>
      <c r="H57" s="24"/>
      <c r="I57" s="31"/>
      <c r="J57" s="31"/>
      <c r="K57" s="35"/>
    </row>
    <row r="58" spans="1:54" x14ac:dyDescent="0.35">
      <c r="B58" s="8" t="s">
        <v>190</v>
      </c>
      <c r="C58" s="57" t="s">
        <v>191</v>
      </c>
      <c r="D58" s="54"/>
      <c r="E58" s="6"/>
      <c r="F58" s="19"/>
      <c r="G58" s="24">
        <v>25.55</v>
      </c>
      <c r="H58" s="24">
        <v>0.94</v>
      </c>
      <c r="I58" s="31"/>
      <c r="J58" s="31"/>
      <c r="K58" s="35"/>
    </row>
    <row r="59" spans="1:54" x14ac:dyDescent="0.35">
      <c r="C59" s="58" t="s">
        <v>175</v>
      </c>
      <c r="D59" s="54"/>
      <c r="E59" s="6"/>
      <c r="F59" s="19"/>
      <c r="G59" s="25">
        <v>25.55</v>
      </c>
      <c r="H59" s="25">
        <v>0.94</v>
      </c>
      <c r="I59" s="31"/>
      <c r="J59" s="31"/>
      <c r="K59" s="35"/>
    </row>
    <row r="60" spans="1:54" x14ac:dyDescent="0.35">
      <c r="C60" s="57"/>
      <c r="D60" s="54"/>
      <c r="E60" s="6"/>
      <c r="F60" s="19"/>
      <c r="G60" s="24"/>
      <c r="H60" s="24"/>
      <c r="I60" s="31"/>
      <c r="J60" s="31"/>
      <c r="K60" s="35"/>
    </row>
    <row r="61" spans="1:54" x14ac:dyDescent="0.35">
      <c r="A61" s="10"/>
      <c r="B61" s="28"/>
      <c r="C61" s="58" t="s">
        <v>25</v>
      </c>
      <c r="D61" s="54"/>
      <c r="E61" s="6"/>
      <c r="F61" s="19"/>
      <c r="G61" s="24"/>
      <c r="H61" s="24"/>
      <c r="I61" s="31"/>
      <c r="J61" s="31"/>
      <c r="K61" s="35"/>
    </row>
    <row r="62" spans="1:54" s="2" customFormat="1" ht="13.5" x14ac:dyDescent="0.35">
      <c r="A62" s="28"/>
      <c r="B62" s="28"/>
      <c r="C62" s="57" t="s">
        <v>4926</v>
      </c>
      <c r="D62" s="54"/>
      <c r="E62" s="6"/>
      <c r="F62" s="19"/>
      <c r="G62" s="24" t="s">
        <v>2</v>
      </c>
      <c r="H62" s="24" t="s">
        <v>2</v>
      </c>
      <c r="I62" s="31"/>
      <c r="J62" s="31"/>
      <c r="K62" s="35"/>
      <c r="L62" s="3"/>
      <c r="AI62" s="3"/>
      <c r="AV62" s="3"/>
      <c r="AX62" s="3"/>
      <c r="BB62" s="3"/>
    </row>
    <row r="63" spans="1:54" x14ac:dyDescent="0.35">
      <c r="B63" s="8"/>
      <c r="C63" s="57" t="s">
        <v>192</v>
      </c>
      <c r="D63" s="54"/>
      <c r="E63" s="6"/>
      <c r="F63" s="19"/>
      <c r="G63" s="24">
        <v>72.680000000000007</v>
      </c>
      <c r="H63" s="24">
        <v>2.6799999999999997</v>
      </c>
      <c r="I63" s="31"/>
      <c r="J63" s="31"/>
      <c r="K63" s="35"/>
    </row>
    <row r="64" spans="1:54" x14ac:dyDescent="0.35">
      <c r="C64" s="58" t="s">
        <v>175</v>
      </c>
      <c r="D64" s="54"/>
      <c r="E64" s="6"/>
      <c r="F64" s="19"/>
      <c r="G64" s="25">
        <v>72.680000000000007</v>
      </c>
      <c r="H64" s="25">
        <v>2.6799999999999997</v>
      </c>
      <c r="I64" s="31"/>
      <c r="J64" s="31"/>
      <c r="K64" s="35"/>
    </row>
    <row r="65" spans="3:11" x14ac:dyDescent="0.35">
      <c r="C65" s="57"/>
      <c r="D65" s="54"/>
      <c r="E65" s="6"/>
      <c r="F65" s="19"/>
      <c r="G65" s="24"/>
      <c r="H65" s="24"/>
      <c r="I65" s="31"/>
      <c r="J65" s="31"/>
      <c r="K65" s="35"/>
    </row>
    <row r="66" spans="3:11" x14ac:dyDescent="0.35">
      <c r="C66" s="60" t="s">
        <v>193</v>
      </c>
      <c r="D66" s="55"/>
      <c r="E66" s="5"/>
      <c r="F66" s="20"/>
      <c r="G66" s="26">
        <v>2717.88</v>
      </c>
      <c r="H66" s="26">
        <v>100</v>
      </c>
      <c r="I66" s="32"/>
      <c r="J66" s="32"/>
      <c r="K66" s="36"/>
    </row>
    <row r="69" spans="3:11" x14ac:dyDescent="0.35">
      <c r="C69" s="1" t="s">
        <v>194</v>
      </c>
    </row>
    <row r="70" spans="3:11" x14ac:dyDescent="0.35">
      <c r="C70" s="37" t="s">
        <v>195</v>
      </c>
      <c r="D70" s="37"/>
      <c r="E70" s="37"/>
      <c r="F70" s="37"/>
      <c r="G70" s="37"/>
      <c r="H70" s="37"/>
      <c r="I70" s="37"/>
      <c r="J70" s="37"/>
      <c r="K70" s="37"/>
    </row>
    <row r="71" spans="3:11" x14ac:dyDescent="0.35">
      <c r="C71" s="2" t="s">
        <v>196</v>
      </c>
    </row>
    <row r="72" spans="3:11" x14ac:dyDescent="0.35">
      <c r="C72" s="2" t="s">
        <v>197</v>
      </c>
    </row>
    <row r="73" spans="3:11" ht="30" customHeight="1" x14ac:dyDescent="0.35">
      <c r="C73" s="89" t="s">
        <v>198</v>
      </c>
      <c r="D73" s="90"/>
      <c r="E73" s="90"/>
      <c r="F73" s="90"/>
      <c r="G73" s="90"/>
      <c r="H73" s="90"/>
      <c r="I73" s="90"/>
      <c r="J73" s="90"/>
      <c r="K73" s="90"/>
    </row>
    <row r="74" spans="3:11" x14ac:dyDescent="0.35">
      <c r="C74" s="2" t="s">
        <v>199</v>
      </c>
    </row>
    <row r="76" spans="3:11" x14ac:dyDescent="0.35">
      <c r="C76" s="86" t="s">
        <v>5013</v>
      </c>
      <c r="E76" s="86" t="s">
        <v>5014</v>
      </c>
      <c r="F76" s="87"/>
    </row>
    <row r="77" spans="3:11" x14ac:dyDescent="0.35">
      <c r="E77" s="2" t="s">
        <v>5055</v>
      </c>
    </row>
  </sheetData>
  <mergeCells count="1">
    <mergeCell ref="C73:K73"/>
  </mergeCells>
  <hyperlinks>
    <hyperlink ref="J2" location="'Index'!A1" display="'Index'!A1" xr:uid="{004B76B8-A6E2-4F16-BEE5-E4DC2DB888EA}"/>
  </hyperlinks>
  <pageMargins left="0.7" right="0.7" top="0.75" bottom="0.75" header="0.3" footer="0.3"/>
  <pageSetup orientation="portrait" horizontalDpi="4294967293"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EBC7-1C70-4889-8184-D3E8ABFA6862}">
  <sheetPr codeName="Sheet157"/>
  <dimension ref="A1:IV106"/>
  <sheetViews>
    <sheetView showGridLines="0" zoomScale="90" zoomScaleNormal="90" workbookViewId="0">
      <pane ySplit="6" topLeftCell="A8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3009</v>
      </c>
      <c r="J2" s="38" t="s">
        <v>4693</v>
      </c>
    </row>
    <row r="3" spans="1:54" ht="16" x14ac:dyDescent="0.4">
      <c r="C3" s="1" t="s">
        <v>28</v>
      </c>
      <c r="D3" s="21" t="s">
        <v>3010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313</v>
      </c>
      <c r="C10" s="57" t="s">
        <v>314</v>
      </c>
      <c r="D10" s="54" t="s">
        <v>315</v>
      </c>
      <c r="E10" s="6" t="s">
        <v>316</v>
      </c>
      <c r="F10" s="19">
        <v>1700000</v>
      </c>
      <c r="G10" s="24">
        <v>16531.650000000001</v>
      </c>
      <c r="H10" s="24">
        <v>5.48</v>
      </c>
      <c r="I10" s="31"/>
      <c r="J10" s="31"/>
      <c r="K10" s="35"/>
    </row>
    <row r="11" spans="1:54" x14ac:dyDescent="0.35">
      <c r="B11" s="8" t="s">
        <v>222</v>
      </c>
      <c r="C11" s="57" t="s">
        <v>223</v>
      </c>
      <c r="D11" s="54" t="s">
        <v>224</v>
      </c>
      <c r="E11" s="6" t="s">
        <v>82</v>
      </c>
      <c r="F11" s="19">
        <v>770000</v>
      </c>
      <c r="G11" s="24">
        <v>16422.560000000001</v>
      </c>
      <c r="H11" s="24">
        <v>5.45</v>
      </c>
      <c r="I11" s="31"/>
      <c r="J11" s="31"/>
      <c r="K11" s="35"/>
    </row>
    <row r="12" spans="1:54" x14ac:dyDescent="0.35">
      <c r="B12" s="8" t="s">
        <v>40</v>
      </c>
      <c r="C12" s="57" t="s">
        <v>41</v>
      </c>
      <c r="D12" s="54" t="s">
        <v>42</v>
      </c>
      <c r="E12" s="6" t="s">
        <v>43</v>
      </c>
      <c r="F12" s="19">
        <v>790000</v>
      </c>
      <c r="G12" s="24">
        <v>13685.96</v>
      </c>
      <c r="H12" s="24">
        <v>4.54</v>
      </c>
      <c r="I12" s="31"/>
      <c r="J12" s="31"/>
      <c r="K12" s="35"/>
    </row>
    <row r="13" spans="1:54" x14ac:dyDescent="0.35">
      <c r="B13" s="8" t="s">
        <v>1083</v>
      </c>
      <c r="C13" s="57" t="s">
        <v>1084</v>
      </c>
      <c r="D13" s="54" t="s">
        <v>1085</v>
      </c>
      <c r="E13" s="6" t="s">
        <v>150</v>
      </c>
      <c r="F13" s="19">
        <v>700000</v>
      </c>
      <c r="G13" s="24">
        <v>13218.8</v>
      </c>
      <c r="H13" s="24">
        <v>4.38</v>
      </c>
      <c r="I13" s="31"/>
      <c r="J13" s="31"/>
      <c r="K13" s="35"/>
    </row>
    <row r="14" spans="1:54" x14ac:dyDescent="0.35">
      <c r="B14" s="8" t="s">
        <v>1044</v>
      </c>
      <c r="C14" s="57" t="s">
        <v>1045</v>
      </c>
      <c r="D14" s="54" t="s">
        <v>1046</v>
      </c>
      <c r="E14" s="6" t="s">
        <v>82</v>
      </c>
      <c r="F14" s="19">
        <v>700000</v>
      </c>
      <c r="G14" s="24">
        <v>13106.1</v>
      </c>
      <c r="H14" s="24">
        <v>4.3499999999999996</v>
      </c>
      <c r="I14" s="31"/>
      <c r="J14" s="31"/>
      <c r="K14" s="35"/>
    </row>
    <row r="15" spans="1:54" x14ac:dyDescent="0.35">
      <c r="B15" s="8" t="s">
        <v>2381</v>
      </c>
      <c r="C15" s="57" t="s">
        <v>2377</v>
      </c>
      <c r="D15" s="54" t="s">
        <v>2382</v>
      </c>
      <c r="E15" s="6" t="s">
        <v>171</v>
      </c>
      <c r="F15" s="19">
        <v>2225742</v>
      </c>
      <c r="G15" s="24">
        <v>12869.01</v>
      </c>
      <c r="H15" s="24">
        <v>4.2700000000000005</v>
      </c>
      <c r="I15" s="31"/>
      <c r="J15" s="31"/>
      <c r="K15" s="35" t="s">
        <v>4968</v>
      </c>
    </row>
    <row r="16" spans="1:54" x14ac:dyDescent="0.35">
      <c r="B16" s="8" t="s">
        <v>478</v>
      </c>
      <c r="C16" s="57" t="s">
        <v>479</v>
      </c>
      <c r="D16" s="54" t="s">
        <v>480</v>
      </c>
      <c r="E16" s="6" t="s">
        <v>306</v>
      </c>
      <c r="F16" s="19">
        <v>1300000</v>
      </c>
      <c r="G16" s="24">
        <v>11119.55</v>
      </c>
      <c r="H16" s="24">
        <v>3.69</v>
      </c>
      <c r="I16" s="31"/>
      <c r="J16" s="31"/>
      <c r="K16" s="35"/>
    </row>
    <row r="17" spans="2:11" x14ac:dyDescent="0.35">
      <c r="B17" s="8" t="s">
        <v>985</v>
      </c>
      <c r="C17" s="57" t="s">
        <v>986</v>
      </c>
      <c r="D17" s="54" t="s">
        <v>987</v>
      </c>
      <c r="E17" s="6" t="s">
        <v>111</v>
      </c>
      <c r="F17" s="19">
        <v>1300000</v>
      </c>
      <c r="G17" s="24">
        <v>10420.799999999999</v>
      </c>
      <c r="H17" s="24">
        <v>3.46</v>
      </c>
      <c r="I17" s="31"/>
      <c r="J17" s="31"/>
      <c r="K17" s="35"/>
    </row>
    <row r="18" spans="2:11" x14ac:dyDescent="0.35">
      <c r="B18" s="8" t="s">
        <v>58</v>
      </c>
      <c r="C18" s="57" t="s">
        <v>59</v>
      </c>
      <c r="D18" s="54" t="s">
        <v>60</v>
      </c>
      <c r="E18" s="6" t="s">
        <v>43</v>
      </c>
      <c r="F18" s="19">
        <v>500000</v>
      </c>
      <c r="G18" s="24">
        <v>9514.75</v>
      </c>
      <c r="H18" s="24">
        <v>3.16</v>
      </c>
      <c r="I18" s="31"/>
      <c r="J18" s="31"/>
      <c r="K18" s="35"/>
    </row>
    <row r="19" spans="2:11" x14ac:dyDescent="0.35">
      <c r="B19" s="8" t="s">
        <v>3011</v>
      </c>
      <c r="C19" s="57" t="s">
        <v>3012</v>
      </c>
      <c r="D19" s="54" t="s">
        <v>3013</v>
      </c>
      <c r="E19" s="6" t="s">
        <v>127</v>
      </c>
      <c r="F19" s="19">
        <v>7000000</v>
      </c>
      <c r="G19" s="24">
        <v>9371.6</v>
      </c>
      <c r="H19" s="24">
        <v>3.11</v>
      </c>
      <c r="I19" s="31"/>
      <c r="J19" s="31"/>
      <c r="K19" s="35"/>
    </row>
    <row r="20" spans="2:11" x14ac:dyDescent="0.35">
      <c r="B20" s="8" t="s">
        <v>815</v>
      </c>
      <c r="C20" s="57" t="s">
        <v>816</v>
      </c>
      <c r="D20" s="54" t="s">
        <v>817</v>
      </c>
      <c r="E20" s="6" t="s">
        <v>316</v>
      </c>
      <c r="F20" s="19">
        <v>900000</v>
      </c>
      <c r="G20" s="24">
        <v>9315.4500000000007</v>
      </c>
      <c r="H20" s="24">
        <v>3.09</v>
      </c>
      <c r="I20" s="31"/>
      <c r="J20" s="31"/>
      <c r="K20" s="35"/>
    </row>
    <row r="21" spans="2:11" x14ac:dyDescent="0.35">
      <c r="B21" s="8" t="s">
        <v>1089</v>
      </c>
      <c r="C21" s="57" t="s">
        <v>1090</v>
      </c>
      <c r="D21" s="54" t="s">
        <v>1091</v>
      </c>
      <c r="E21" s="6" t="s">
        <v>111</v>
      </c>
      <c r="F21" s="19">
        <v>2855012</v>
      </c>
      <c r="G21" s="24">
        <v>8585.02</v>
      </c>
      <c r="H21" s="24">
        <v>2.85</v>
      </c>
      <c r="I21" s="31"/>
      <c r="J21" s="31"/>
      <c r="K21" s="35"/>
    </row>
    <row r="22" spans="2:11" x14ac:dyDescent="0.35">
      <c r="B22" s="8" t="s">
        <v>561</v>
      </c>
      <c r="C22" s="57" t="s">
        <v>562</v>
      </c>
      <c r="D22" s="54" t="s">
        <v>563</v>
      </c>
      <c r="E22" s="6" t="s">
        <v>123</v>
      </c>
      <c r="F22" s="19">
        <v>2234120</v>
      </c>
      <c r="G22" s="24">
        <v>8412.58</v>
      </c>
      <c r="H22" s="24">
        <v>2.79</v>
      </c>
      <c r="I22" s="31"/>
      <c r="J22" s="31"/>
      <c r="K22" s="35"/>
    </row>
    <row r="23" spans="2:11" x14ac:dyDescent="0.35">
      <c r="B23" s="8" t="s">
        <v>345</v>
      </c>
      <c r="C23" s="57" t="s">
        <v>346</v>
      </c>
      <c r="D23" s="54" t="s">
        <v>347</v>
      </c>
      <c r="E23" s="6" t="s">
        <v>150</v>
      </c>
      <c r="F23" s="19">
        <v>1812156</v>
      </c>
      <c r="G23" s="24">
        <v>7741.53</v>
      </c>
      <c r="H23" s="24">
        <v>2.57</v>
      </c>
      <c r="I23" s="31"/>
      <c r="J23" s="31"/>
      <c r="K23" s="35"/>
    </row>
    <row r="24" spans="2:11" x14ac:dyDescent="0.35">
      <c r="B24" s="8" t="s">
        <v>481</v>
      </c>
      <c r="C24" s="57" t="s">
        <v>482</v>
      </c>
      <c r="D24" s="54" t="s">
        <v>483</v>
      </c>
      <c r="E24" s="6" t="s">
        <v>111</v>
      </c>
      <c r="F24" s="19">
        <v>900000</v>
      </c>
      <c r="G24" s="24">
        <v>7321.95</v>
      </c>
      <c r="H24" s="24">
        <v>2.4300000000000002</v>
      </c>
      <c r="I24" s="31"/>
      <c r="J24" s="31"/>
      <c r="K24" s="35"/>
    </row>
    <row r="25" spans="2:11" x14ac:dyDescent="0.35">
      <c r="B25" s="8" t="s">
        <v>3014</v>
      </c>
      <c r="C25" s="57" t="s">
        <v>3015</v>
      </c>
      <c r="D25" s="54" t="s">
        <v>3016</v>
      </c>
      <c r="E25" s="6" t="s">
        <v>135</v>
      </c>
      <c r="F25" s="19">
        <v>861000</v>
      </c>
      <c r="G25" s="24">
        <v>6956.88</v>
      </c>
      <c r="H25" s="24">
        <v>2.31</v>
      </c>
      <c r="I25" s="31"/>
      <c r="J25" s="31"/>
      <c r="K25" s="35"/>
    </row>
    <row r="26" spans="2:11" x14ac:dyDescent="0.35">
      <c r="B26" s="8" t="s">
        <v>1092</v>
      </c>
      <c r="C26" s="57" t="s">
        <v>1093</v>
      </c>
      <c r="D26" s="54" t="s">
        <v>1094</v>
      </c>
      <c r="E26" s="6" t="s">
        <v>127</v>
      </c>
      <c r="F26" s="19">
        <v>1000000</v>
      </c>
      <c r="G26" s="24">
        <v>6393.5</v>
      </c>
      <c r="H26" s="24">
        <v>2.12</v>
      </c>
      <c r="I26" s="31"/>
      <c r="J26" s="31"/>
      <c r="K26" s="35"/>
    </row>
    <row r="27" spans="2:11" x14ac:dyDescent="0.35">
      <c r="B27" s="8" t="s">
        <v>3017</v>
      </c>
      <c r="C27" s="57" t="s">
        <v>2815</v>
      </c>
      <c r="D27" s="54" t="s">
        <v>2816</v>
      </c>
      <c r="E27" s="6" t="s">
        <v>2817</v>
      </c>
      <c r="F27" s="19">
        <v>3345454</v>
      </c>
      <c r="G27" s="24">
        <v>6206.49</v>
      </c>
      <c r="H27" s="24">
        <v>2.06</v>
      </c>
      <c r="I27" s="31"/>
      <c r="J27" s="31"/>
      <c r="K27" s="35" t="s">
        <v>4971</v>
      </c>
    </row>
    <row r="28" spans="2:11" x14ac:dyDescent="0.35">
      <c r="B28" s="8" t="s">
        <v>1006</v>
      </c>
      <c r="C28" s="57" t="s">
        <v>1007</v>
      </c>
      <c r="D28" s="54" t="s">
        <v>1008</v>
      </c>
      <c r="E28" s="6" t="s">
        <v>433</v>
      </c>
      <c r="F28" s="19">
        <v>900000</v>
      </c>
      <c r="G28" s="24">
        <v>5976.9</v>
      </c>
      <c r="H28" s="24">
        <v>1.98</v>
      </c>
      <c r="I28" s="31"/>
      <c r="J28" s="31"/>
      <c r="K28" s="35"/>
    </row>
    <row r="29" spans="2:11" x14ac:dyDescent="0.35">
      <c r="B29" s="8" t="s">
        <v>785</v>
      </c>
      <c r="C29" s="57" t="s">
        <v>786</v>
      </c>
      <c r="D29" s="54" t="s">
        <v>787</v>
      </c>
      <c r="E29" s="6" t="s">
        <v>150</v>
      </c>
      <c r="F29" s="19">
        <v>2053612</v>
      </c>
      <c r="G29" s="24">
        <v>5352.74</v>
      </c>
      <c r="H29" s="24">
        <v>1.78</v>
      </c>
      <c r="I29" s="31"/>
      <c r="J29" s="31"/>
      <c r="K29" s="35"/>
    </row>
    <row r="30" spans="2:11" x14ac:dyDescent="0.35">
      <c r="B30" s="8" t="s">
        <v>3018</v>
      </c>
      <c r="C30" s="57" t="s">
        <v>3019</v>
      </c>
      <c r="D30" s="54" t="s">
        <v>3020</v>
      </c>
      <c r="E30" s="6" t="s">
        <v>851</v>
      </c>
      <c r="F30" s="19">
        <v>1565762</v>
      </c>
      <c r="G30" s="24">
        <v>4319.1499999999996</v>
      </c>
      <c r="H30" s="24">
        <v>1.43</v>
      </c>
      <c r="I30" s="31"/>
      <c r="J30" s="31"/>
      <c r="K30" s="35"/>
    </row>
    <row r="31" spans="2:11" x14ac:dyDescent="0.35">
      <c r="B31" s="8" t="s">
        <v>2069</v>
      </c>
      <c r="C31" s="57" t="s">
        <v>2070</v>
      </c>
      <c r="D31" s="54" t="s">
        <v>2071</v>
      </c>
      <c r="E31" s="6" t="s">
        <v>57</v>
      </c>
      <c r="F31" s="19">
        <v>299604</v>
      </c>
      <c r="G31" s="24">
        <v>2633.97</v>
      </c>
      <c r="H31" s="24">
        <v>0.87</v>
      </c>
      <c r="I31" s="31"/>
      <c r="J31" s="31"/>
      <c r="K31" s="35"/>
    </row>
    <row r="32" spans="2:11" x14ac:dyDescent="0.35">
      <c r="B32" s="8" t="s">
        <v>794</v>
      </c>
      <c r="C32" s="57" t="s">
        <v>795</v>
      </c>
      <c r="D32" s="54" t="s">
        <v>796</v>
      </c>
      <c r="E32" s="6" t="s">
        <v>150</v>
      </c>
      <c r="F32" s="19">
        <v>35000</v>
      </c>
      <c r="G32" s="24">
        <v>2624.21</v>
      </c>
      <c r="H32" s="24">
        <v>0.87</v>
      </c>
      <c r="I32" s="31"/>
      <c r="J32" s="31"/>
      <c r="K32" s="35"/>
    </row>
    <row r="33" spans="2:11" x14ac:dyDescent="0.35">
      <c r="B33" s="8" t="s">
        <v>2080</v>
      </c>
      <c r="C33" s="57" t="s">
        <v>2081</v>
      </c>
      <c r="D33" s="54" t="s">
        <v>2082</v>
      </c>
      <c r="E33" s="6" t="s">
        <v>150</v>
      </c>
      <c r="F33" s="19">
        <v>1170000</v>
      </c>
      <c r="G33" s="24">
        <v>1286.6500000000001</v>
      </c>
      <c r="H33" s="24">
        <v>0.43</v>
      </c>
      <c r="I33" s="31"/>
      <c r="J33" s="31"/>
      <c r="K33" s="35"/>
    </row>
    <row r="34" spans="2:11" x14ac:dyDescent="0.35">
      <c r="B34" s="8" t="s">
        <v>1095</v>
      </c>
      <c r="C34" s="57" t="s">
        <v>1084</v>
      </c>
      <c r="D34" s="54" t="s">
        <v>1096</v>
      </c>
      <c r="E34" s="6" t="s">
        <v>150</v>
      </c>
      <c r="F34" s="19">
        <v>41783</v>
      </c>
      <c r="G34" s="24">
        <v>204.07</v>
      </c>
      <c r="H34" s="24">
        <v>7.0000000000000007E-2</v>
      </c>
      <c r="I34" s="31"/>
      <c r="J34" s="31"/>
      <c r="K34" s="35" t="s">
        <v>1097</v>
      </c>
    </row>
    <row r="35" spans="2:11" x14ac:dyDescent="0.35">
      <c r="C35" s="58" t="s">
        <v>175</v>
      </c>
      <c r="D35" s="54"/>
      <c r="E35" s="6"/>
      <c r="F35" s="19"/>
      <c r="G35" s="25">
        <f>SUM(XDO_?FINAL_MV?305?)</f>
        <v>209591.86999999997</v>
      </c>
      <c r="H35" s="25">
        <f>SUM(XDO_?FINAL_PER_NET?305?)</f>
        <v>69.54000000000002</v>
      </c>
      <c r="I35" s="31"/>
      <c r="J35" s="31"/>
      <c r="K35" s="35"/>
    </row>
    <row r="36" spans="2:11" x14ac:dyDescent="0.35">
      <c r="C36" s="57"/>
      <c r="D36" s="54"/>
      <c r="E36" s="6"/>
      <c r="F36" s="19"/>
      <c r="G36" s="24"/>
      <c r="H36" s="24"/>
      <c r="I36" s="31"/>
      <c r="J36" s="31"/>
      <c r="K36" s="35"/>
    </row>
    <row r="37" spans="2:11" x14ac:dyDescent="0.35">
      <c r="C37" s="58" t="s">
        <v>3</v>
      </c>
      <c r="D37" s="54"/>
      <c r="E37" s="6"/>
      <c r="F37" s="19"/>
      <c r="G37" s="24" t="s">
        <v>2</v>
      </c>
      <c r="H37" s="24" t="s">
        <v>2</v>
      </c>
      <c r="I37" s="31"/>
      <c r="J37" s="31"/>
      <c r="K37" s="35"/>
    </row>
    <row r="38" spans="2:11" x14ac:dyDescent="0.35">
      <c r="C38" s="57"/>
      <c r="D38" s="54"/>
      <c r="E38" s="6"/>
      <c r="F38" s="19"/>
      <c r="G38" s="24"/>
      <c r="H38" s="24"/>
      <c r="I38" s="31"/>
      <c r="J38" s="31"/>
      <c r="K38" s="35"/>
    </row>
    <row r="39" spans="2:11" x14ac:dyDescent="0.35">
      <c r="C39" s="59" t="s">
        <v>4</v>
      </c>
      <c r="D39" s="54"/>
      <c r="E39" s="6"/>
      <c r="F39" s="19"/>
      <c r="G39" s="24"/>
      <c r="H39" s="24"/>
      <c r="I39" s="31"/>
      <c r="J39" s="31"/>
      <c r="K39" s="35"/>
    </row>
    <row r="40" spans="2:11" x14ac:dyDescent="0.35">
      <c r="B40" s="8" t="s">
        <v>3021</v>
      </c>
      <c r="C40" s="57" t="s">
        <v>3022</v>
      </c>
      <c r="D40" s="54" t="s">
        <v>3023</v>
      </c>
      <c r="E40" s="6" t="s">
        <v>119</v>
      </c>
      <c r="F40" s="19">
        <v>2555000</v>
      </c>
      <c r="G40" s="24">
        <v>14068.44</v>
      </c>
      <c r="H40" s="24">
        <v>4.67</v>
      </c>
      <c r="I40" s="31"/>
      <c r="J40" s="31"/>
      <c r="K40" s="35"/>
    </row>
    <row r="41" spans="2:11" x14ac:dyDescent="0.35">
      <c r="C41" s="58" t="s">
        <v>175</v>
      </c>
      <c r="D41" s="54"/>
      <c r="E41" s="6"/>
      <c r="F41" s="19"/>
      <c r="G41" s="25">
        <v>14068.44</v>
      </c>
      <c r="H41" s="25">
        <v>4.67</v>
      </c>
      <c r="I41" s="31"/>
      <c r="J41" s="31"/>
      <c r="K41" s="35"/>
    </row>
    <row r="42" spans="2:11" x14ac:dyDescent="0.35">
      <c r="C42" s="57"/>
      <c r="D42" s="54"/>
      <c r="E42" s="6"/>
      <c r="F42" s="19"/>
      <c r="G42" s="24"/>
      <c r="H42" s="24"/>
      <c r="I42" s="31"/>
      <c r="J42" s="31"/>
      <c r="K42" s="35"/>
    </row>
    <row r="43" spans="2:11" x14ac:dyDescent="0.35">
      <c r="C43" s="59" t="s">
        <v>578</v>
      </c>
      <c r="D43" s="54"/>
      <c r="E43" s="6"/>
      <c r="F43" s="19"/>
      <c r="G43" s="24"/>
      <c r="H43" s="24"/>
      <c r="I43" s="31"/>
      <c r="J43" s="31"/>
      <c r="K43" s="35"/>
    </row>
    <row r="44" spans="2:11" x14ac:dyDescent="0.35">
      <c r="B44" s="8" t="s">
        <v>579</v>
      </c>
      <c r="C44" s="57" t="s">
        <v>580</v>
      </c>
      <c r="D44" s="54" t="s">
        <v>581</v>
      </c>
      <c r="E44" s="6" t="s">
        <v>542</v>
      </c>
      <c r="F44" s="19">
        <v>8200000</v>
      </c>
      <c r="G44" s="24">
        <v>9840</v>
      </c>
      <c r="H44" s="24">
        <v>3.26</v>
      </c>
      <c r="I44" s="31"/>
      <c r="J44" s="31"/>
      <c r="K44" s="35"/>
    </row>
    <row r="45" spans="2:11" x14ac:dyDescent="0.35">
      <c r="B45" s="8" t="s">
        <v>582</v>
      </c>
      <c r="C45" s="57" t="s">
        <v>583</v>
      </c>
      <c r="D45" s="54" t="s">
        <v>584</v>
      </c>
      <c r="E45" s="6" t="s">
        <v>542</v>
      </c>
      <c r="F45" s="19">
        <v>2400000</v>
      </c>
      <c r="G45" s="24">
        <v>3122.4</v>
      </c>
      <c r="H45" s="24">
        <v>1.04</v>
      </c>
      <c r="I45" s="31"/>
      <c r="J45" s="31"/>
      <c r="K45" s="35"/>
    </row>
    <row r="46" spans="2:11" x14ac:dyDescent="0.35">
      <c r="C46" s="58" t="s">
        <v>175</v>
      </c>
      <c r="D46" s="54"/>
      <c r="E46" s="6"/>
      <c r="F46" s="19"/>
      <c r="G46" s="25">
        <v>12962.4</v>
      </c>
      <c r="H46" s="25">
        <v>4.3</v>
      </c>
      <c r="I46" s="31"/>
      <c r="J46" s="31"/>
      <c r="K46" s="35"/>
    </row>
    <row r="47" spans="2:11" x14ac:dyDescent="0.35">
      <c r="C47" s="57"/>
      <c r="D47" s="54"/>
      <c r="E47" s="6"/>
      <c r="F47" s="19"/>
      <c r="G47" s="24"/>
      <c r="H47" s="24"/>
      <c r="I47" s="31"/>
      <c r="J47" s="31"/>
      <c r="K47" s="35"/>
    </row>
    <row r="48" spans="2:11" x14ac:dyDescent="0.35">
      <c r="C48" s="58" t="s">
        <v>5</v>
      </c>
      <c r="D48" s="54"/>
      <c r="E48" s="6"/>
      <c r="F48" s="19"/>
      <c r="G48" s="24"/>
      <c r="H48" s="24"/>
      <c r="I48" s="31"/>
      <c r="J48" s="31"/>
      <c r="K48" s="35"/>
    </row>
    <row r="49" spans="1:11" x14ac:dyDescent="0.35">
      <c r="C49" s="57"/>
      <c r="D49" s="54"/>
      <c r="E49" s="6"/>
      <c r="F49" s="19"/>
      <c r="G49" s="24"/>
      <c r="H49" s="24"/>
      <c r="I49" s="31"/>
      <c r="J49" s="31"/>
      <c r="K49" s="35"/>
    </row>
    <row r="50" spans="1:11" x14ac:dyDescent="0.35">
      <c r="C50" s="58" t="s">
        <v>6</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7</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8</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C56" s="58" t="s">
        <v>9</v>
      </c>
      <c r="D56" s="54"/>
      <c r="E56" s="6"/>
      <c r="F56" s="19"/>
      <c r="G56" s="24" t="s">
        <v>2</v>
      </c>
      <c r="H56" s="24" t="s">
        <v>2</v>
      </c>
      <c r="I56" s="31"/>
      <c r="J56" s="31"/>
      <c r="K56" s="35"/>
    </row>
    <row r="57" spans="1:11" x14ac:dyDescent="0.35">
      <c r="C57" s="57"/>
      <c r="D57" s="54"/>
      <c r="E57" s="6"/>
      <c r="F57" s="19"/>
      <c r="G57" s="24"/>
      <c r="H57" s="24"/>
      <c r="I57" s="31"/>
      <c r="J57" s="31"/>
      <c r="K57" s="35"/>
    </row>
    <row r="58" spans="1:11" x14ac:dyDescent="0.35">
      <c r="C58" s="58" t="s">
        <v>10</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A60" s="10"/>
      <c r="B60" s="28"/>
      <c r="C60" s="58" t="s">
        <v>11</v>
      </c>
      <c r="D60" s="54"/>
      <c r="E60" s="6"/>
      <c r="F60" s="19"/>
      <c r="G60" s="24"/>
      <c r="H60" s="24"/>
      <c r="I60" s="31"/>
      <c r="J60" s="31"/>
      <c r="K60" s="35"/>
    </row>
    <row r="61" spans="1:11" x14ac:dyDescent="0.35">
      <c r="A61" s="28"/>
      <c r="B61" s="28"/>
      <c r="C61" s="58" t="s">
        <v>13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14</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11" x14ac:dyDescent="0.35">
      <c r="C65" s="59" t="s">
        <v>15</v>
      </c>
      <c r="D65" s="54"/>
      <c r="E65" s="6"/>
      <c r="F65" s="19"/>
      <c r="G65" s="24"/>
      <c r="H65" s="24"/>
      <c r="I65" s="31"/>
      <c r="J65" s="31"/>
      <c r="K65" s="35"/>
    </row>
    <row r="66" spans="1:11" x14ac:dyDescent="0.35">
      <c r="B66" s="8" t="s">
        <v>186</v>
      </c>
      <c r="C66" s="57" t="s">
        <v>187</v>
      </c>
      <c r="D66" s="54" t="s">
        <v>188</v>
      </c>
      <c r="E66" s="6" t="s">
        <v>189</v>
      </c>
      <c r="F66" s="19">
        <v>500000</v>
      </c>
      <c r="G66" s="24">
        <v>491.7</v>
      </c>
      <c r="H66" s="24">
        <v>0.16</v>
      </c>
      <c r="I66" s="31">
        <v>6.4154</v>
      </c>
      <c r="J66" s="31"/>
      <c r="K66" s="35"/>
    </row>
    <row r="67" spans="1:11" x14ac:dyDescent="0.35">
      <c r="C67" s="58" t="s">
        <v>175</v>
      </c>
      <c r="D67" s="54"/>
      <c r="E67" s="6"/>
      <c r="F67" s="19"/>
      <c r="G67" s="25">
        <v>491.7</v>
      </c>
      <c r="H67" s="25">
        <v>0.16</v>
      </c>
      <c r="I67" s="31"/>
      <c r="J67" s="31"/>
      <c r="K67" s="35"/>
    </row>
    <row r="68" spans="1:11" x14ac:dyDescent="0.35">
      <c r="C68" s="57"/>
      <c r="D68" s="54"/>
      <c r="E68" s="6"/>
      <c r="F68" s="19"/>
      <c r="G68" s="24"/>
      <c r="H68" s="24"/>
      <c r="I68" s="31"/>
      <c r="J68" s="31"/>
      <c r="K68" s="35"/>
    </row>
    <row r="69" spans="1:11" x14ac:dyDescent="0.35">
      <c r="C69" s="58" t="s">
        <v>16</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C71" s="58" t="s">
        <v>17</v>
      </c>
      <c r="D71" s="54"/>
      <c r="E71" s="6"/>
      <c r="F71" s="19"/>
      <c r="G71" s="24" t="s">
        <v>2</v>
      </c>
      <c r="H71" s="24" t="s">
        <v>2</v>
      </c>
      <c r="I71" s="31"/>
      <c r="J71" s="31"/>
      <c r="K71" s="35"/>
    </row>
    <row r="72" spans="1:11" x14ac:dyDescent="0.35">
      <c r="C72" s="57"/>
      <c r="D72" s="54"/>
      <c r="E72" s="6"/>
      <c r="F72" s="19"/>
      <c r="G72" s="24"/>
      <c r="H72" s="24"/>
      <c r="I72" s="31"/>
      <c r="J72" s="31"/>
      <c r="K72" s="35"/>
    </row>
    <row r="73" spans="1:11" x14ac:dyDescent="0.35">
      <c r="A73" s="10"/>
      <c r="B73" s="28"/>
      <c r="C73" s="58" t="s">
        <v>18</v>
      </c>
      <c r="D73" s="54"/>
      <c r="E73" s="6"/>
      <c r="F73" s="19"/>
      <c r="G73" s="24"/>
      <c r="H73" s="24"/>
      <c r="I73" s="31"/>
      <c r="J73" s="31"/>
      <c r="K73" s="35"/>
    </row>
    <row r="74" spans="1:11" x14ac:dyDescent="0.35">
      <c r="A74" s="28"/>
      <c r="B74" s="28"/>
      <c r="C74" s="58" t="s">
        <v>19</v>
      </c>
      <c r="D74" s="54"/>
      <c r="E74" s="6"/>
      <c r="F74" s="19"/>
      <c r="G74" s="24" t="s">
        <v>2</v>
      </c>
      <c r="H74" s="24" t="s">
        <v>2</v>
      </c>
      <c r="I74" s="31"/>
      <c r="J74" s="31"/>
      <c r="K74" s="35"/>
    </row>
    <row r="75" spans="1:11" x14ac:dyDescent="0.35">
      <c r="A75" s="28"/>
      <c r="B75" s="28"/>
      <c r="C75" s="58"/>
      <c r="D75" s="54"/>
      <c r="E75" s="6"/>
      <c r="F75" s="19"/>
      <c r="G75" s="24"/>
      <c r="H75" s="24"/>
      <c r="I75" s="31"/>
      <c r="J75" s="31"/>
      <c r="K75" s="35"/>
    </row>
    <row r="76" spans="1:11" x14ac:dyDescent="0.35">
      <c r="A76" s="28"/>
      <c r="B76" s="28"/>
      <c r="C76" s="58" t="s">
        <v>20</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21</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A80" s="28"/>
      <c r="B80" s="28"/>
      <c r="C80" s="58" t="s">
        <v>22</v>
      </c>
      <c r="D80" s="54"/>
      <c r="E80" s="6"/>
      <c r="F80" s="19"/>
      <c r="G80" s="24" t="s">
        <v>2</v>
      </c>
      <c r="H80" s="24" t="s">
        <v>2</v>
      </c>
      <c r="I80" s="31"/>
      <c r="J80" s="31"/>
      <c r="K80" s="35"/>
    </row>
    <row r="81" spans="1:54" x14ac:dyDescent="0.35">
      <c r="A81" s="28"/>
      <c r="B81" s="28"/>
      <c r="C81" s="58"/>
      <c r="D81" s="54"/>
      <c r="E81" s="6"/>
      <c r="F81" s="19"/>
      <c r="G81" s="24"/>
      <c r="H81" s="24"/>
      <c r="I81" s="31"/>
      <c r="J81" s="31"/>
      <c r="K81" s="35"/>
    </row>
    <row r="82" spans="1:54" x14ac:dyDescent="0.35">
      <c r="A82" s="28"/>
      <c r="B82" s="28"/>
      <c r="C82" s="58" t="s">
        <v>23</v>
      </c>
      <c r="D82" s="54"/>
      <c r="E82" s="6"/>
      <c r="F82" s="19"/>
      <c r="G82" s="24" t="s">
        <v>2</v>
      </c>
      <c r="H82" s="24" t="s">
        <v>2</v>
      </c>
      <c r="I82" s="31"/>
      <c r="J82" s="31"/>
      <c r="K82" s="35"/>
    </row>
    <row r="83" spans="1:54" x14ac:dyDescent="0.35">
      <c r="A83" s="28"/>
      <c r="B83" s="28"/>
      <c r="C83" s="58"/>
      <c r="D83" s="54"/>
      <c r="E83" s="6"/>
      <c r="F83" s="19"/>
      <c r="G83" s="24"/>
      <c r="H83" s="24"/>
      <c r="I83" s="31"/>
      <c r="J83" s="31"/>
      <c r="K83" s="35"/>
    </row>
    <row r="84" spans="1:54" x14ac:dyDescent="0.35">
      <c r="C84" s="59" t="s">
        <v>24</v>
      </c>
      <c r="D84" s="54"/>
      <c r="E84" s="6"/>
      <c r="F84" s="19"/>
      <c r="G84" s="24"/>
      <c r="H84" s="24"/>
      <c r="I84" s="31"/>
      <c r="J84" s="31"/>
      <c r="K84" s="35"/>
    </row>
    <row r="85" spans="1:54" x14ac:dyDescent="0.35">
      <c r="B85" s="8" t="s">
        <v>190</v>
      </c>
      <c r="C85" s="57" t="s">
        <v>191</v>
      </c>
      <c r="D85" s="54"/>
      <c r="E85" s="6"/>
      <c r="F85" s="19"/>
      <c r="G85" s="24">
        <v>62209.1</v>
      </c>
      <c r="H85" s="24">
        <v>20.63</v>
      </c>
      <c r="I85" s="31"/>
      <c r="J85" s="31"/>
      <c r="K85" s="35"/>
    </row>
    <row r="86" spans="1:54" x14ac:dyDescent="0.35">
      <c r="C86" s="58" t="s">
        <v>175</v>
      </c>
      <c r="D86" s="54"/>
      <c r="E86" s="6"/>
      <c r="F86" s="19"/>
      <c r="G86" s="25">
        <v>62209.1</v>
      </c>
      <c r="H86" s="25">
        <v>20.63</v>
      </c>
      <c r="I86" s="31"/>
      <c r="J86" s="31"/>
      <c r="K86" s="35"/>
    </row>
    <row r="87" spans="1:54" x14ac:dyDescent="0.35">
      <c r="C87" s="57"/>
      <c r="D87" s="54"/>
      <c r="E87" s="6"/>
      <c r="F87" s="19"/>
      <c r="G87" s="24"/>
      <c r="H87" s="24"/>
      <c r="I87" s="31"/>
      <c r="J87" s="31"/>
      <c r="K87" s="35"/>
    </row>
    <row r="88" spans="1:54" x14ac:dyDescent="0.35">
      <c r="A88" s="10"/>
      <c r="B88" s="28"/>
      <c r="C88" s="58" t="s">
        <v>25</v>
      </c>
      <c r="D88" s="54"/>
      <c r="E88" s="6"/>
      <c r="F88" s="19"/>
      <c r="G88" s="24"/>
      <c r="H88" s="24"/>
      <c r="I88" s="31"/>
      <c r="J88" s="31"/>
      <c r="K88" s="35"/>
    </row>
    <row r="89" spans="1:54" s="2" customFormat="1" ht="13.5" x14ac:dyDescent="0.35">
      <c r="A89" s="28"/>
      <c r="B89" s="28"/>
      <c r="C89" s="57" t="s">
        <v>4926</v>
      </c>
      <c r="D89" s="54"/>
      <c r="E89" s="6"/>
      <c r="F89" s="19"/>
      <c r="G89" s="24" t="s">
        <v>2</v>
      </c>
      <c r="H89" s="24" t="s">
        <v>2</v>
      </c>
      <c r="I89" s="31"/>
      <c r="J89" s="31"/>
      <c r="K89" s="35"/>
      <c r="L89" s="3"/>
      <c r="AI89" s="3"/>
      <c r="AV89" s="3"/>
      <c r="AX89" s="3"/>
      <c r="BB89" s="3"/>
    </row>
    <row r="90" spans="1:54" x14ac:dyDescent="0.35">
      <c r="B90" s="8"/>
      <c r="C90" s="57" t="s">
        <v>192</v>
      </c>
      <c r="D90" s="54"/>
      <c r="E90" s="6"/>
      <c r="F90" s="19"/>
      <c r="G90" s="24">
        <v>2158.9299999999998</v>
      </c>
      <c r="H90" s="24">
        <v>0.7</v>
      </c>
      <c r="I90" s="31"/>
      <c r="J90" s="31"/>
      <c r="K90" s="35"/>
    </row>
    <row r="91" spans="1:54" x14ac:dyDescent="0.35">
      <c r="C91" s="58" t="s">
        <v>175</v>
      </c>
      <c r="D91" s="54"/>
      <c r="E91" s="6"/>
      <c r="F91" s="19"/>
      <c r="G91" s="25">
        <v>2158.9299999999998</v>
      </c>
      <c r="H91" s="25">
        <v>0.7</v>
      </c>
      <c r="I91" s="31"/>
      <c r="J91" s="31"/>
      <c r="K91" s="35"/>
    </row>
    <row r="92" spans="1:54" x14ac:dyDescent="0.35">
      <c r="C92" s="57"/>
      <c r="D92" s="54"/>
      <c r="E92" s="6"/>
      <c r="F92" s="19"/>
      <c r="G92" s="24"/>
      <c r="H92" s="24"/>
      <c r="I92" s="31"/>
      <c r="J92" s="31"/>
      <c r="K92" s="35"/>
    </row>
    <row r="93" spans="1:54" x14ac:dyDescent="0.35">
      <c r="C93" s="60" t="s">
        <v>193</v>
      </c>
      <c r="D93" s="55"/>
      <c r="E93" s="5"/>
      <c r="F93" s="20"/>
      <c r="G93" s="26">
        <v>301482.44</v>
      </c>
      <c r="H93" s="26">
        <v>100</v>
      </c>
      <c r="I93" s="32"/>
      <c r="J93" s="32"/>
      <c r="K93" s="36"/>
    </row>
    <row r="96" spans="1:54" x14ac:dyDescent="0.35">
      <c r="C96" s="1" t="s">
        <v>194</v>
      </c>
    </row>
    <row r="97" spans="3:11" x14ac:dyDescent="0.35">
      <c r="C97" s="37" t="s">
        <v>195</v>
      </c>
      <c r="D97" s="37"/>
      <c r="E97" s="37"/>
      <c r="F97" s="37"/>
      <c r="G97" s="37"/>
      <c r="H97" s="37"/>
      <c r="I97" s="37"/>
      <c r="J97" s="37"/>
      <c r="K97" s="37"/>
    </row>
    <row r="98" spans="3:11" x14ac:dyDescent="0.35">
      <c r="C98" s="2" t="s">
        <v>196</v>
      </c>
    </row>
    <row r="99" spans="3:11" x14ac:dyDescent="0.35">
      <c r="C99" s="2" t="s">
        <v>197</v>
      </c>
    </row>
    <row r="100" spans="3:11" ht="30" customHeight="1" x14ac:dyDescent="0.35">
      <c r="C100" s="89" t="s">
        <v>198</v>
      </c>
      <c r="D100" s="90"/>
      <c r="E100" s="90"/>
      <c r="F100" s="90"/>
      <c r="G100" s="90"/>
      <c r="H100" s="90"/>
      <c r="I100" s="90"/>
      <c r="J100" s="90"/>
      <c r="K100" s="90"/>
    </row>
    <row r="101" spans="3:11" x14ac:dyDescent="0.35">
      <c r="C101" s="2" t="s">
        <v>199</v>
      </c>
    </row>
    <row r="102" spans="3:11" x14ac:dyDescent="0.35">
      <c r="C102" s="2" t="s">
        <v>4970</v>
      </c>
    </row>
    <row r="103" spans="3:11" x14ac:dyDescent="0.35">
      <c r="C103" s="2" t="s">
        <v>4972</v>
      </c>
    </row>
    <row r="105" spans="3:11" x14ac:dyDescent="0.35">
      <c r="C105" s="86" t="s">
        <v>5013</v>
      </c>
      <c r="E105" s="86" t="s">
        <v>5014</v>
      </c>
      <c r="F105" s="87"/>
    </row>
    <row r="106" spans="3:11" x14ac:dyDescent="0.35">
      <c r="E106" s="2" t="s">
        <v>5019</v>
      </c>
    </row>
  </sheetData>
  <mergeCells count="1">
    <mergeCell ref="C100:K100"/>
  </mergeCells>
  <hyperlinks>
    <hyperlink ref="J2" location="'Index'!A1" display="'Index'!A1" xr:uid="{70475F08-3DC9-4B65-BA62-CD5ECD9EFBE6}"/>
  </hyperlinks>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14B3-64FB-45C9-A828-332D76138413}">
  <sheetPr codeName="Sheet14"/>
  <dimension ref="A1:IV181"/>
  <sheetViews>
    <sheetView showGridLines="0" zoomScale="90" zoomScaleNormal="90" workbookViewId="0">
      <pane ySplit="6" topLeftCell="A16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11.8164062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522</v>
      </c>
      <c r="J2" s="38" t="s">
        <v>4693</v>
      </c>
    </row>
    <row r="3" spans="1:54" ht="16" x14ac:dyDescent="0.4">
      <c r="C3" s="1" t="s">
        <v>28</v>
      </c>
      <c r="D3" s="21" t="s">
        <v>523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17000000</v>
      </c>
      <c r="G10" s="24">
        <v>294508</v>
      </c>
      <c r="H10" s="24">
        <v>4.3</v>
      </c>
      <c r="I10" s="31"/>
      <c r="J10" s="31"/>
      <c r="K10" s="35"/>
    </row>
    <row r="11" spans="1:54" x14ac:dyDescent="0.35">
      <c r="B11" s="8" t="s">
        <v>44</v>
      </c>
      <c r="C11" s="57" t="s">
        <v>45</v>
      </c>
      <c r="D11" s="54" t="s">
        <v>46</v>
      </c>
      <c r="E11" s="6" t="s">
        <v>43</v>
      </c>
      <c r="F11" s="19">
        <v>23000000</v>
      </c>
      <c r="G11" s="24">
        <v>276943</v>
      </c>
      <c r="H11" s="24">
        <v>4.05</v>
      </c>
      <c r="I11" s="31"/>
      <c r="J11" s="31"/>
      <c r="K11" s="35"/>
    </row>
    <row r="12" spans="1:54" x14ac:dyDescent="0.35">
      <c r="B12" s="8" t="s">
        <v>250</v>
      </c>
      <c r="C12" s="57" t="s">
        <v>251</v>
      </c>
      <c r="D12" s="54" t="s">
        <v>252</v>
      </c>
      <c r="E12" s="6" t="s">
        <v>246</v>
      </c>
      <c r="F12" s="19">
        <v>17000000</v>
      </c>
      <c r="G12" s="24">
        <v>266934</v>
      </c>
      <c r="H12" s="24">
        <v>3.9</v>
      </c>
      <c r="I12" s="31"/>
      <c r="J12" s="31"/>
      <c r="K12" s="35"/>
    </row>
    <row r="13" spans="1:54" x14ac:dyDescent="0.35">
      <c r="B13" s="8" t="s">
        <v>47</v>
      </c>
      <c r="C13" s="57" t="s">
        <v>48</v>
      </c>
      <c r="D13" s="54" t="s">
        <v>49</v>
      </c>
      <c r="E13" s="6" t="s">
        <v>50</v>
      </c>
      <c r="F13" s="19">
        <v>15000000</v>
      </c>
      <c r="G13" s="24">
        <v>253155</v>
      </c>
      <c r="H13" s="24">
        <v>3.7</v>
      </c>
      <c r="I13" s="31"/>
      <c r="J13" s="31"/>
      <c r="K13" s="35"/>
    </row>
    <row r="14" spans="1:54" x14ac:dyDescent="0.35">
      <c r="B14" s="8" t="s">
        <v>93</v>
      </c>
      <c r="C14" s="57" t="s">
        <v>94</v>
      </c>
      <c r="D14" s="54" t="s">
        <v>95</v>
      </c>
      <c r="E14" s="6" t="s">
        <v>96</v>
      </c>
      <c r="F14" s="19">
        <v>4301362</v>
      </c>
      <c r="G14" s="24">
        <v>235725.39</v>
      </c>
      <c r="H14" s="24">
        <v>3.44</v>
      </c>
      <c r="I14" s="31"/>
      <c r="J14" s="31"/>
      <c r="K14" s="35"/>
    </row>
    <row r="15" spans="1:54" x14ac:dyDescent="0.35">
      <c r="B15" s="8" t="s">
        <v>524</v>
      </c>
      <c r="C15" s="57" t="s">
        <v>525</v>
      </c>
      <c r="D15" s="54" t="s">
        <v>526</v>
      </c>
      <c r="E15" s="6" t="s">
        <v>82</v>
      </c>
      <c r="F15" s="19">
        <v>2700000</v>
      </c>
      <c r="G15" s="24">
        <v>230318.1</v>
      </c>
      <c r="H15" s="24">
        <v>3.37</v>
      </c>
      <c r="I15" s="31"/>
      <c r="J15" s="31"/>
      <c r="K15" s="35"/>
    </row>
    <row r="16" spans="1:54" x14ac:dyDescent="0.35">
      <c r="B16" s="8" t="s">
        <v>527</v>
      </c>
      <c r="C16" s="57" t="s">
        <v>528</v>
      </c>
      <c r="D16" s="54" t="s">
        <v>529</v>
      </c>
      <c r="E16" s="6" t="s">
        <v>306</v>
      </c>
      <c r="F16" s="19">
        <v>2567093</v>
      </c>
      <c r="G16" s="24">
        <v>223609.2</v>
      </c>
      <c r="H16" s="24">
        <v>3.27</v>
      </c>
      <c r="I16" s="31"/>
      <c r="J16" s="31"/>
      <c r="K16" s="35"/>
    </row>
    <row r="17" spans="2:11" x14ac:dyDescent="0.35">
      <c r="B17" s="8" t="s">
        <v>209</v>
      </c>
      <c r="C17" s="57" t="s">
        <v>210</v>
      </c>
      <c r="D17" s="54" t="s">
        <v>211</v>
      </c>
      <c r="E17" s="6" t="s">
        <v>71</v>
      </c>
      <c r="F17" s="19">
        <v>790000</v>
      </c>
      <c r="G17" s="24">
        <v>215543.6</v>
      </c>
      <c r="H17" s="24">
        <v>3.15</v>
      </c>
      <c r="I17" s="31"/>
      <c r="J17" s="31"/>
      <c r="K17" s="35"/>
    </row>
    <row r="18" spans="2:11" x14ac:dyDescent="0.35">
      <c r="B18" s="8" t="s">
        <v>72</v>
      </c>
      <c r="C18" s="57" t="s">
        <v>73</v>
      </c>
      <c r="D18" s="54" t="s">
        <v>74</v>
      </c>
      <c r="E18" s="6" t="s">
        <v>75</v>
      </c>
      <c r="F18" s="19">
        <v>17700000</v>
      </c>
      <c r="G18" s="24">
        <v>212417.7</v>
      </c>
      <c r="H18" s="24">
        <v>3.1</v>
      </c>
      <c r="I18" s="31"/>
      <c r="J18" s="31"/>
      <c r="K18" s="35"/>
    </row>
    <row r="19" spans="2:11" x14ac:dyDescent="0.35">
      <c r="B19" s="8" t="s">
        <v>76</v>
      </c>
      <c r="C19" s="57" t="s">
        <v>77</v>
      </c>
      <c r="D19" s="54" t="s">
        <v>78</v>
      </c>
      <c r="E19" s="6" t="s">
        <v>43</v>
      </c>
      <c r="F19" s="19">
        <v>30000000</v>
      </c>
      <c r="G19" s="24">
        <v>206640</v>
      </c>
      <c r="H19" s="24">
        <v>3.02</v>
      </c>
      <c r="I19" s="31"/>
      <c r="J19" s="31"/>
      <c r="K19" s="35"/>
    </row>
    <row r="20" spans="2:11" x14ac:dyDescent="0.35">
      <c r="B20" s="8" t="s">
        <v>530</v>
      </c>
      <c r="C20" s="57" t="s">
        <v>531</v>
      </c>
      <c r="D20" s="54" t="s">
        <v>532</v>
      </c>
      <c r="E20" s="6" t="s">
        <v>131</v>
      </c>
      <c r="F20" s="19">
        <v>170000</v>
      </c>
      <c r="G20" s="24">
        <v>179135.29</v>
      </c>
      <c r="H20" s="24">
        <v>2.62</v>
      </c>
      <c r="I20" s="31"/>
      <c r="J20" s="31"/>
      <c r="K20" s="35"/>
    </row>
    <row r="21" spans="2:11" x14ac:dyDescent="0.35">
      <c r="B21" s="8" t="s">
        <v>533</v>
      </c>
      <c r="C21" s="57" t="s">
        <v>534</v>
      </c>
      <c r="D21" s="54" t="s">
        <v>535</v>
      </c>
      <c r="E21" s="6" t="s">
        <v>202</v>
      </c>
      <c r="F21" s="19">
        <v>4000000</v>
      </c>
      <c r="G21" s="24">
        <v>179092</v>
      </c>
      <c r="H21" s="24">
        <v>2.62</v>
      </c>
      <c r="I21" s="31"/>
      <c r="J21" s="31"/>
      <c r="K21" s="35"/>
    </row>
    <row r="22" spans="2:11" x14ac:dyDescent="0.35">
      <c r="B22" s="8" t="s">
        <v>222</v>
      </c>
      <c r="C22" s="57" t="s">
        <v>223</v>
      </c>
      <c r="D22" s="54" t="s">
        <v>224</v>
      </c>
      <c r="E22" s="6" t="s">
        <v>82</v>
      </c>
      <c r="F22" s="19">
        <v>8162963</v>
      </c>
      <c r="G22" s="24">
        <v>174099.67</v>
      </c>
      <c r="H22" s="24">
        <v>2.54</v>
      </c>
      <c r="I22" s="31"/>
      <c r="J22" s="31"/>
      <c r="K22" s="35"/>
    </row>
    <row r="23" spans="2:11" x14ac:dyDescent="0.35">
      <c r="B23" s="8" t="s">
        <v>58</v>
      </c>
      <c r="C23" s="57" t="s">
        <v>59</v>
      </c>
      <c r="D23" s="54" t="s">
        <v>60</v>
      </c>
      <c r="E23" s="6" t="s">
        <v>43</v>
      </c>
      <c r="F23" s="19">
        <v>9000000</v>
      </c>
      <c r="G23" s="24">
        <v>171265.5</v>
      </c>
      <c r="H23" s="24">
        <v>2.5</v>
      </c>
      <c r="I23" s="31"/>
      <c r="J23" s="31"/>
      <c r="K23" s="35"/>
    </row>
    <row r="24" spans="2:11" x14ac:dyDescent="0.35">
      <c r="B24" s="8" t="s">
        <v>101</v>
      </c>
      <c r="C24" s="57" t="s">
        <v>102</v>
      </c>
      <c r="D24" s="54" t="s">
        <v>103</v>
      </c>
      <c r="E24" s="6" t="s">
        <v>104</v>
      </c>
      <c r="F24" s="19">
        <v>25000000</v>
      </c>
      <c r="G24" s="24">
        <v>158587.5</v>
      </c>
      <c r="H24" s="24">
        <v>2.3199999999999998</v>
      </c>
      <c r="I24" s="31"/>
      <c r="J24" s="31"/>
      <c r="K24" s="35"/>
    </row>
    <row r="25" spans="2:11" x14ac:dyDescent="0.35">
      <c r="B25" s="8" t="s">
        <v>54</v>
      </c>
      <c r="C25" s="57" t="s">
        <v>55</v>
      </c>
      <c r="D25" s="54" t="s">
        <v>56</v>
      </c>
      <c r="E25" s="6" t="s">
        <v>57</v>
      </c>
      <c r="F25" s="19">
        <v>5000000</v>
      </c>
      <c r="G25" s="24">
        <v>158192.5</v>
      </c>
      <c r="H25" s="24">
        <v>2.31</v>
      </c>
      <c r="I25" s="31"/>
      <c r="J25" s="31"/>
      <c r="K25" s="35"/>
    </row>
    <row r="26" spans="2:11" x14ac:dyDescent="0.35">
      <c r="B26" s="8" t="s">
        <v>61</v>
      </c>
      <c r="C26" s="57" t="s">
        <v>62</v>
      </c>
      <c r="D26" s="54" t="s">
        <v>63</v>
      </c>
      <c r="E26" s="6" t="s">
        <v>50</v>
      </c>
      <c r="F26" s="19">
        <v>4400000</v>
      </c>
      <c r="G26" s="24">
        <v>153263</v>
      </c>
      <c r="H26" s="24">
        <v>2.2400000000000002</v>
      </c>
      <c r="I26" s="31"/>
      <c r="J26" s="31"/>
      <c r="K26" s="35"/>
    </row>
    <row r="27" spans="2:11" x14ac:dyDescent="0.35">
      <c r="B27" s="8" t="s">
        <v>536</v>
      </c>
      <c r="C27" s="57" t="s">
        <v>537</v>
      </c>
      <c r="D27" s="54" t="s">
        <v>538</v>
      </c>
      <c r="E27" s="6" t="s">
        <v>123</v>
      </c>
      <c r="F27" s="19">
        <v>2700000</v>
      </c>
      <c r="G27" s="24">
        <v>91906.65</v>
      </c>
      <c r="H27" s="24">
        <v>1.34</v>
      </c>
      <c r="I27" s="31"/>
      <c r="J27" s="31"/>
      <c r="K27" s="35"/>
    </row>
    <row r="28" spans="2:11" x14ac:dyDescent="0.35">
      <c r="B28" s="8" t="s">
        <v>396</v>
      </c>
      <c r="C28" s="57" t="s">
        <v>397</v>
      </c>
      <c r="D28" s="54" t="s">
        <v>398</v>
      </c>
      <c r="E28" s="6" t="s">
        <v>135</v>
      </c>
      <c r="F28" s="19">
        <v>2900000</v>
      </c>
      <c r="G28" s="24">
        <v>91096.25</v>
      </c>
      <c r="H28" s="24">
        <v>1.33</v>
      </c>
      <c r="I28" s="31"/>
      <c r="J28" s="31"/>
      <c r="K28" s="35"/>
    </row>
    <row r="29" spans="2:11" x14ac:dyDescent="0.35">
      <c r="B29" s="8" t="s">
        <v>539</v>
      </c>
      <c r="C29" s="57" t="s">
        <v>540</v>
      </c>
      <c r="D29" s="54" t="s">
        <v>541</v>
      </c>
      <c r="E29" s="6" t="s">
        <v>542</v>
      </c>
      <c r="F29" s="19">
        <v>8493836</v>
      </c>
      <c r="G29" s="24">
        <v>90833.08</v>
      </c>
      <c r="H29" s="24">
        <v>1.33</v>
      </c>
      <c r="I29" s="31"/>
      <c r="J29" s="31"/>
      <c r="K29" s="35"/>
    </row>
    <row r="30" spans="2:11" x14ac:dyDescent="0.35">
      <c r="B30" s="8" t="s">
        <v>543</v>
      </c>
      <c r="C30" s="57" t="s">
        <v>544</v>
      </c>
      <c r="D30" s="54" t="s">
        <v>545</v>
      </c>
      <c r="E30" s="6" t="s">
        <v>146</v>
      </c>
      <c r="F30" s="19">
        <v>7900000</v>
      </c>
      <c r="G30" s="24">
        <v>77269.899999999994</v>
      </c>
      <c r="H30" s="24">
        <v>1.1299999999999999</v>
      </c>
      <c r="I30" s="31"/>
      <c r="J30" s="31"/>
      <c r="K30" s="35"/>
    </row>
    <row r="31" spans="2:11" x14ac:dyDescent="0.35">
      <c r="B31" s="8" t="s">
        <v>372</v>
      </c>
      <c r="C31" s="57" t="s">
        <v>373</v>
      </c>
      <c r="D31" s="54" t="s">
        <v>374</v>
      </c>
      <c r="E31" s="6" t="s">
        <v>50</v>
      </c>
      <c r="F31" s="19">
        <v>8373787</v>
      </c>
      <c r="G31" s="24">
        <v>67697.88</v>
      </c>
      <c r="H31" s="24">
        <v>0.99</v>
      </c>
      <c r="I31" s="31"/>
      <c r="J31" s="31"/>
      <c r="K31" s="35"/>
    </row>
    <row r="32" spans="2:11" x14ac:dyDescent="0.35">
      <c r="B32" s="8" t="s">
        <v>546</v>
      </c>
      <c r="C32" s="57" t="s">
        <v>547</v>
      </c>
      <c r="D32" s="54" t="s">
        <v>548</v>
      </c>
      <c r="E32" s="6" t="s">
        <v>119</v>
      </c>
      <c r="F32" s="19">
        <v>19000000</v>
      </c>
      <c r="G32" s="24">
        <v>59175.5</v>
      </c>
      <c r="H32" s="24">
        <v>0.86</v>
      </c>
      <c r="I32" s="31"/>
      <c r="J32" s="31"/>
      <c r="K32" s="35"/>
    </row>
    <row r="33" spans="2:11" x14ac:dyDescent="0.35">
      <c r="B33" s="8" t="s">
        <v>475</v>
      </c>
      <c r="C33" s="57" t="s">
        <v>476</v>
      </c>
      <c r="D33" s="54" t="s">
        <v>477</v>
      </c>
      <c r="E33" s="6" t="s">
        <v>164</v>
      </c>
      <c r="F33" s="19">
        <v>430000</v>
      </c>
      <c r="G33" s="24">
        <v>58230.17</v>
      </c>
      <c r="H33" s="24">
        <v>0.85</v>
      </c>
      <c r="I33" s="31"/>
      <c r="J33" s="31"/>
      <c r="K33" s="35"/>
    </row>
    <row r="34" spans="2:11" x14ac:dyDescent="0.35">
      <c r="B34" s="8" t="s">
        <v>259</v>
      </c>
      <c r="C34" s="57" t="s">
        <v>260</v>
      </c>
      <c r="D34" s="54" t="s">
        <v>261</v>
      </c>
      <c r="E34" s="6" t="s">
        <v>262</v>
      </c>
      <c r="F34" s="19">
        <v>2983652</v>
      </c>
      <c r="G34" s="24">
        <v>58066.34</v>
      </c>
      <c r="H34" s="24">
        <v>0.85</v>
      </c>
      <c r="I34" s="31"/>
      <c r="J34" s="31"/>
      <c r="K34" s="35"/>
    </row>
    <row r="35" spans="2:11" x14ac:dyDescent="0.35">
      <c r="B35" s="8" t="s">
        <v>549</v>
      </c>
      <c r="C35" s="57" t="s">
        <v>550</v>
      </c>
      <c r="D35" s="54" t="s">
        <v>551</v>
      </c>
      <c r="E35" s="6" t="s">
        <v>86</v>
      </c>
      <c r="F35" s="19">
        <v>3300000</v>
      </c>
      <c r="G35" s="24">
        <v>55801.35</v>
      </c>
      <c r="H35" s="24">
        <v>0.82</v>
      </c>
      <c r="I35" s="31"/>
      <c r="J35" s="31"/>
      <c r="K35" s="35"/>
    </row>
    <row r="36" spans="2:11" x14ac:dyDescent="0.35">
      <c r="B36" s="8" t="s">
        <v>243</v>
      </c>
      <c r="C36" s="57" t="s">
        <v>244</v>
      </c>
      <c r="D36" s="54" t="s">
        <v>245</v>
      </c>
      <c r="E36" s="6" t="s">
        <v>246</v>
      </c>
      <c r="F36" s="19">
        <v>17000000</v>
      </c>
      <c r="G36" s="24">
        <v>54969.5</v>
      </c>
      <c r="H36" s="24">
        <v>0.8</v>
      </c>
      <c r="I36" s="31"/>
      <c r="J36" s="31"/>
      <c r="K36" s="35"/>
    </row>
    <row r="37" spans="2:11" x14ac:dyDescent="0.35">
      <c r="B37" s="8" t="s">
        <v>552</v>
      </c>
      <c r="C37" s="57" t="s">
        <v>553</v>
      </c>
      <c r="D37" s="54" t="s">
        <v>554</v>
      </c>
      <c r="E37" s="6" t="s">
        <v>127</v>
      </c>
      <c r="F37" s="19">
        <v>7700000</v>
      </c>
      <c r="G37" s="24">
        <v>52594.85</v>
      </c>
      <c r="H37" s="24">
        <v>0.77</v>
      </c>
      <c r="I37" s="31"/>
      <c r="J37" s="31"/>
      <c r="K37" s="35"/>
    </row>
    <row r="38" spans="2:11" x14ac:dyDescent="0.35">
      <c r="B38" s="8" t="s">
        <v>108</v>
      </c>
      <c r="C38" s="57" t="s">
        <v>109</v>
      </c>
      <c r="D38" s="54" t="s">
        <v>110</v>
      </c>
      <c r="E38" s="6" t="s">
        <v>111</v>
      </c>
      <c r="F38" s="19">
        <v>127411</v>
      </c>
      <c r="G38" s="24">
        <v>51621.78</v>
      </c>
      <c r="H38" s="24">
        <v>0.75</v>
      </c>
      <c r="I38" s="31"/>
      <c r="J38" s="31"/>
      <c r="K38" s="35"/>
    </row>
    <row r="39" spans="2:11" x14ac:dyDescent="0.35">
      <c r="B39" s="8" t="s">
        <v>294</v>
      </c>
      <c r="C39" s="57" t="s">
        <v>295</v>
      </c>
      <c r="D39" s="54" t="s">
        <v>296</v>
      </c>
      <c r="E39" s="6" t="s">
        <v>202</v>
      </c>
      <c r="F39" s="19">
        <v>17000000</v>
      </c>
      <c r="G39" s="24">
        <v>42474.5</v>
      </c>
      <c r="H39" s="24">
        <v>0.62</v>
      </c>
      <c r="I39" s="31"/>
      <c r="J39" s="31"/>
      <c r="K39" s="35"/>
    </row>
    <row r="40" spans="2:11" x14ac:dyDescent="0.35">
      <c r="B40" s="8" t="s">
        <v>555</v>
      </c>
      <c r="C40" s="57" t="s">
        <v>556</v>
      </c>
      <c r="D40" s="54" t="s">
        <v>557</v>
      </c>
      <c r="E40" s="6" t="s">
        <v>123</v>
      </c>
      <c r="F40" s="19">
        <v>5000000</v>
      </c>
      <c r="G40" s="24">
        <v>42157.5</v>
      </c>
      <c r="H40" s="24">
        <v>0.62</v>
      </c>
      <c r="I40" s="31"/>
      <c r="J40" s="31"/>
      <c r="K40" s="35"/>
    </row>
    <row r="41" spans="2:11" x14ac:dyDescent="0.35">
      <c r="B41" s="8" t="s">
        <v>558</v>
      </c>
      <c r="C41" s="57" t="s">
        <v>559</v>
      </c>
      <c r="D41" s="54" t="s">
        <v>560</v>
      </c>
      <c r="E41" s="6" t="s">
        <v>43</v>
      </c>
      <c r="F41" s="19">
        <v>7000000</v>
      </c>
      <c r="G41" s="24">
        <v>39599</v>
      </c>
      <c r="H41" s="24">
        <v>0.57999999999999996</v>
      </c>
      <c r="I41" s="31"/>
      <c r="J41" s="31"/>
      <c r="K41" s="35"/>
    </row>
    <row r="42" spans="2:11" x14ac:dyDescent="0.35">
      <c r="B42" s="8" t="s">
        <v>266</v>
      </c>
      <c r="C42" s="57" t="s">
        <v>267</v>
      </c>
      <c r="D42" s="54" t="s">
        <v>268</v>
      </c>
      <c r="E42" s="6" t="s">
        <v>164</v>
      </c>
      <c r="F42" s="19">
        <v>3000000</v>
      </c>
      <c r="G42" s="24">
        <v>30154.5</v>
      </c>
      <c r="H42" s="24">
        <v>0.44</v>
      </c>
      <c r="I42" s="31"/>
      <c r="J42" s="31"/>
      <c r="K42" s="35"/>
    </row>
    <row r="43" spans="2:11" x14ac:dyDescent="0.35">
      <c r="B43" s="8" t="s">
        <v>116</v>
      </c>
      <c r="C43" s="57" t="s">
        <v>117</v>
      </c>
      <c r="D43" s="54" t="s">
        <v>118</v>
      </c>
      <c r="E43" s="6" t="s">
        <v>119</v>
      </c>
      <c r="F43" s="19">
        <v>11000000</v>
      </c>
      <c r="G43" s="24">
        <v>27593.5</v>
      </c>
      <c r="H43" s="24">
        <v>0.4</v>
      </c>
      <c r="I43" s="31"/>
      <c r="J43" s="31"/>
      <c r="K43" s="35"/>
    </row>
    <row r="44" spans="2:11" x14ac:dyDescent="0.35">
      <c r="B44" s="8" t="s">
        <v>561</v>
      </c>
      <c r="C44" s="57" t="s">
        <v>562</v>
      </c>
      <c r="D44" s="54" t="s">
        <v>563</v>
      </c>
      <c r="E44" s="6" t="s">
        <v>123</v>
      </c>
      <c r="F44" s="19">
        <v>7322274</v>
      </c>
      <c r="G44" s="24">
        <v>27572.02</v>
      </c>
      <c r="H44" s="24">
        <v>0.4</v>
      </c>
      <c r="I44" s="31"/>
      <c r="J44" s="31"/>
      <c r="K44" s="35"/>
    </row>
    <row r="45" spans="2:11" x14ac:dyDescent="0.35">
      <c r="B45" s="8" t="s">
        <v>566</v>
      </c>
      <c r="C45" s="57" t="s">
        <v>567</v>
      </c>
      <c r="D45" s="54" t="s">
        <v>568</v>
      </c>
      <c r="E45" s="6" t="s">
        <v>135</v>
      </c>
      <c r="F45" s="19">
        <v>1500000</v>
      </c>
      <c r="G45" s="24">
        <v>20058.75</v>
      </c>
      <c r="H45" s="24">
        <v>0.28999999999999998</v>
      </c>
      <c r="I45" s="31"/>
      <c r="J45" s="31"/>
      <c r="K45" s="35"/>
    </row>
    <row r="46" spans="2:11" x14ac:dyDescent="0.35">
      <c r="B46" s="8" t="s">
        <v>569</v>
      </c>
      <c r="C46" s="57" t="s">
        <v>570</v>
      </c>
      <c r="D46" s="54" t="s">
        <v>571</v>
      </c>
      <c r="E46" s="6" t="s">
        <v>262</v>
      </c>
      <c r="F46" s="19">
        <v>3331748</v>
      </c>
      <c r="G46" s="24">
        <v>14528.09</v>
      </c>
      <c r="H46" s="24">
        <v>0.21</v>
      </c>
      <c r="I46" s="31"/>
      <c r="J46" s="31"/>
      <c r="K46" s="35"/>
    </row>
    <row r="47" spans="2:11" x14ac:dyDescent="0.35">
      <c r="B47" s="8" t="s">
        <v>345</v>
      </c>
      <c r="C47" s="57" t="s">
        <v>346</v>
      </c>
      <c r="D47" s="54" t="s">
        <v>347</v>
      </c>
      <c r="E47" s="6" t="s">
        <v>150</v>
      </c>
      <c r="F47" s="19">
        <v>2533988</v>
      </c>
      <c r="G47" s="24">
        <v>10825.2</v>
      </c>
      <c r="H47" s="24">
        <v>0.16</v>
      </c>
      <c r="I47" s="31"/>
      <c r="J47" s="31"/>
      <c r="K47" s="35"/>
    </row>
    <row r="48" spans="2:11" x14ac:dyDescent="0.35">
      <c r="B48" s="8" t="s">
        <v>572</v>
      </c>
      <c r="C48" s="57" t="s">
        <v>573</v>
      </c>
      <c r="D48" s="54" t="s">
        <v>574</v>
      </c>
      <c r="E48" s="6" t="s">
        <v>123</v>
      </c>
      <c r="F48" s="19">
        <v>1998244</v>
      </c>
      <c r="G48" s="24">
        <v>2002.44</v>
      </c>
      <c r="H48" s="24">
        <v>0.03</v>
      </c>
      <c r="I48" s="31"/>
      <c r="J48" s="31"/>
      <c r="K48" s="35"/>
    </row>
    <row r="49" spans="2:11" x14ac:dyDescent="0.35">
      <c r="C49" s="58" t="s">
        <v>175</v>
      </c>
      <c r="D49" s="54"/>
      <c r="E49" s="6"/>
      <c r="F49" s="19"/>
      <c r="G49" s="25">
        <f>SUM(XDO_?FINAL_MV?29?)</f>
        <v>4655658.1999999993</v>
      </c>
      <c r="H49" s="25">
        <f>SUM(XDO_?FINAL_PER_NET?29?)</f>
        <v>68.020000000000024</v>
      </c>
      <c r="I49" s="31"/>
      <c r="J49" s="31"/>
      <c r="K49" s="35"/>
    </row>
    <row r="50" spans="2:11" x14ac:dyDescent="0.35">
      <c r="C50" s="57"/>
      <c r="D50" s="54"/>
      <c r="E50" s="6"/>
      <c r="F50" s="19"/>
      <c r="G50" s="24"/>
      <c r="H50" s="24"/>
      <c r="I50" s="31"/>
      <c r="J50" s="31"/>
      <c r="K50" s="35"/>
    </row>
    <row r="51" spans="2:11" x14ac:dyDescent="0.35">
      <c r="C51" s="59" t="s">
        <v>3</v>
      </c>
      <c r="D51" s="54"/>
      <c r="E51" s="6"/>
      <c r="F51" s="19"/>
      <c r="G51" s="24"/>
      <c r="H51" s="24"/>
      <c r="I51" s="31"/>
      <c r="J51" s="31"/>
      <c r="K51" s="35"/>
    </row>
    <row r="52" spans="2:11" x14ac:dyDescent="0.35">
      <c r="B52" s="8" t="s">
        <v>180</v>
      </c>
      <c r="C52" s="57" t="s">
        <v>181</v>
      </c>
      <c r="D52" s="54" t="s">
        <v>182</v>
      </c>
      <c r="E52" s="6" t="s">
        <v>115</v>
      </c>
      <c r="F52" s="19">
        <v>80000</v>
      </c>
      <c r="G52" s="61">
        <v>0</v>
      </c>
      <c r="H52" s="24" t="s">
        <v>4927</v>
      </c>
      <c r="I52" s="31"/>
      <c r="J52" s="31"/>
      <c r="K52" s="35" t="s">
        <v>4966</v>
      </c>
    </row>
    <row r="53" spans="2:11" x14ac:dyDescent="0.35">
      <c r="B53" s="8" t="s">
        <v>575</v>
      </c>
      <c r="C53" s="57" t="s">
        <v>576</v>
      </c>
      <c r="D53" s="54" t="s">
        <v>577</v>
      </c>
      <c r="E53" s="6" t="s">
        <v>131</v>
      </c>
      <c r="F53" s="19">
        <v>4700</v>
      </c>
      <c r="G53" s="61">
        <v>0</v>
      </c>
      <c r="H53" s="24" t="s">
        <v>4927</v>
      </c>
      <c r="I53" s="31"/>
      <c r="J53" s="31"/>
      <c r="K53" s="35" t="s">
        <v>4966</v>
      </c>
    </row>
    <row r="54" spans="2:11" x14ac:dyDescent="0.35">
      <c r="C54" s="58" t="s">
        <v>175</v>
      </c>
      <c r="D54" s="54"/>
      <c r="E54" s="6"/>
      <c r="F54" s="19"/>
      <c r="G54" s="62">
        <v>0</v>
      </c>
      <c r="H54" s="25" t="s">
        <v>4927</v>
      </c>
      <c r="I54" s="31"/>
      <c r="J54" s="31"/>
      <c r="K54" s="35"/>
    </row>
    <row r="55" spans="2:11" x14ac:dyDescent="0.35">
      <c r="C55" s="57"/>
      <c r="D55" s="54"/>
      <c r="E55" s="6"/>
      <c r="F55" s="19"/>
      <c r="G55" s="24"/>
      <c r="H55" s="24"/>
      <c r="I55" s="31"/>
      <c r="J55" s="31"/>
      <c r="K55" s="35"/>
    </row>
    <row r="56" spans="2:11" x14ac:dyDescent="0.35">
      <c r="C56" s="58" t="s">
        <v>4</v>
      </c>
      <c r="D56" s="54"/>
      <c r="E56" s="6"/>
      <c r="F56" s="19"/>
      <c r="G56" s="24" t="s">
        <v>2</v>
      </c>
      <c r="H56" s="24" t="s">
        <v>2</v>
      </c>
      <c r="I56" s="31"/>
      <c r="J56" s="31"/>
      <c r="K56" s="35"/>
    </row>
    <row r="57" spans="2:11" x14ac:dyDescent="0.35">
      <c r="C57" s="57"/>
      <c r="D57" s="54"/>
      <c r="E57" s="6"/>
      <c r="F57" s="19"/>
      <c r="G57" s="24"/>
      <c r="H57" s="24"/>
      <c r="I57" s="31"/>
      <c r="J57" s="31"/>
      <c r="K57" s="35"/>
    </row>
    <row r="58" spans="2:11" x14ac:dyDescent="0.35">
      <c r="C58" s="59" t="s">
        <v>578</v>
      </c>
      <c r="D58" s="54"/>
      <c r="E58" s="6"/>
      <c r="F58" s="19"/>
      <c r="G58" s="24"/>
      <c r="H58" s="24"/>
      <c r="I58" s="31"/>
      <c r="J58" s="31"/>
      <c r="K58" s="35"/>
    </row>
    <row r="59" spans="2:11" x14ac:dyDescent="0.35">
      <c r="B59" s="8" t="s">
        <v>579</v>
      </c>
      <c r="C59" s="57" t="s">
        <v>580</v>
      </c>
      <c r="D59" s="54" t="s">
        <v>581</v>
      </c>
      <c r="E59" s="6" t="s">
        <v>542</v>
      </c>
      <c r="F59" s="19">
        <v>57400000</v>
      </c>
      <c r="G59" s="24">
        <v>68880</v>
      </c>
      <c r="H59" s="24">
        <v>1.01</v>
      </c>
      <c r="I59" s="31"/>
      <c r="J59" s="31"/>
      <c r="K59" s="35"/>
    </row>
    <row r="60" spans="2:11" x14ac:dyDescent="0.35">
      <c r="B60" s="8" t="s">
        <v>582</v>
      </c>
      <c r="C60" s="57" t="s">
        <v>583</v>
      </c>
      <c r="D60" s="54" t="s">
        <v>584</v>
      </c>
      <c r="E60" s="6" t="s">
        <v>542</v>
      </c>
      <c r="F60" s="19">
        <v>39901240</v>
      </c>
      <c r="G60" s="24">
        <v>51911.51</v>
      </c>
      <c r="H60" s="24">
        <v>0.76</v>
      </c>
      <c r="I60" s="31"/>
      <c r="J60" s="31"/>
      <c r="K60" s="35"/>
    </row>
    <row r="61" spans="2:11" x14ac:dyDescent="0.35">
      <c r="C61" s="58" t="s">
        <v>175</v>
      </c>
      <c r="D61" s="54"/>
      <c r="E61" s="6"/>
      <c r="F61" s="19"/>
      <c r="G61" s="25">
        <v>120791.51</v>
      </c>
      <c r="H61" s="25">
        <v>1.77</v>
      </c>
      <c r="I61" s="31"/>
      <c r="J61" s="31"/>
      <c r="K61" s="35"/>
    </row>
    <row r="62" spans="2:11" x14ac:dyDescent="0.35">
      <c r="C62" s="57"/>
      <c r="D62" s="54"/>
      <c r="E62" s="6"/>
      <c r="F62" s="19"/>
      <c r="G62" s="24"/>
      <c r="H62" s="24"/>
      <c r="I62" s="31"/>
      <c r="J62" s="31"/>
      <c r="K62" s="35"/>
    </row>
    <row r="63" spans="2:11" x14ac:dyDescent="0.35">
      <c r="C63" s="59" t="s">
        <v>585</v>
      </c>
      <c r="D63" s="54"/>
      <c r="E63" s="6"/>
      <c r="F63" s="19"/>
      <c r="G63" s="24"/>
      <c r="H63" s="24"/>
      <c r="I63" s="31"/>
      <c r="J63" s="31"/>
      <c r="K63" s="35"/>
    </row>
    <row r="64" spans="2:11" x14ac:dyDescent="0.35">
      <c r="B64" s="8" t="s">
        <v>586</v>
      </c>
      <c r="C64" s="57" t="s">
        <v>587</v>
      </c>
      <c r="D64" s="54" t="s">
        <v>588</v>
      </c>
      <c r="E64" s="6" t="s">
        <v>157</v>
      </c>
      <c r="F64" s="19">
        <v>14400000</v>
      </c>
      <c r="G64" s="24">
        <v>52450.559999999998</v>
      </c>
      <c r="H64" s="24">
        <v>0.77</v>
      </c>
      <c r="I64" s="31"/>
      <c r="J64" s="31"/>
      <c r="K64" s="35"/>
    </row>
    <row r="65" spans="1:11" x14ac:dyDescent="0.35">
      <c r="C65" s="58" t="s">
        <v>175</v>
      </c>
      <c r="D65" s="54"/>
      <c r="E65" s="6"/>
      <c r="F65" s="19"/>
      <c r="G65" s="25">
        <v>52450.559999999998</v>
      </c>
      <c r="H65" s="25">
        <v>0.77</v>
      </c>
      <c r="I65" s="31"/>
      <c r="J65" s="31"/>
      <c r="K65" s="35"/>
    </row>
    <row r="66" spans="1:11" x14ac:dyDescent="0.35">
      <c r="C66" s="57"/>
      <c r="D66" s="54"/>
      <c r="E66" s="6"/>
      <c r="F66" s="19"/>
      <c r="G66" s="24"/>
      <c r="H66" s="24"/>
      <c r="I66" s="31"/>
      <c r="J66" s="31"/>
      <c r="K66" s="35"/>
    </row>
    <row r="67" spans="1:11" x14ac:dyDescent="0.35">
      <c r="C67" s="59" t="s">
        <v>4945</v>
      </c>
      <c r="D67" s="54"/>
      <c r="E67" s="6"/>
      <c r="F67" s="19"/>
      <c r="G67" s="24"/>
      <c r="H67" s="24"/>
      <c r="I67" s="31"/>
      <c r="J67" s="31"/>
      <c r="K67" s="35"/>
    </row>
    <row r="68" spans="1:11" x14ac:dyDescent="0.35">
      <c r="B68" s="8" t="s">
        <v>564</v>
      </c>
      <c r="C68" s="57" t="s">
        <v>511</v>
      </c>
      <c r="D68" s="54" t="s">
        <v>565</v>
      </c>
      <c r="E68" s="6" t="s">
        <v>131</v>
      </c>
      <c r="F68" s="19">
        <v>36200</v>
      </c>
      <c r="G68" s="24">
        <v>23867.87</v>
      </c>
      <c r="H68" s="24">
        <v>0.35</v>
      </c>
      <c r="I68" s="31">
        <v>7.8512500000000003</v>
      </c>
      <c r="J68" s="31"/>
      <c r="K68" s="35" t="s">
        <v>593</v>
      </c>
    </row>
    <row r="69" spans="1:11" x14ac:dyDescent="0.35">
      <c r="C69" s="58" t="s">
        <v>175</v>
      </c>
      <c r="D69" s="54"/>
      <c r="E69" s="6"/>
      <c r="F69" s="19"/>
      <c r="G69" s="25">
        <v>23867.87</v>
      </c>
      <c r="H69" s="25">
        <v>0.35</v>
      </c>
      <c r="I69" s="31"/>
      <c r="J69" s="31"/>
      <c r="K69" s="35"/>
    </row>
    <row r="70" spans="1:11" x14ac:dyDescent="0.35">
      <c r="C70" s="57"/>
      <c r="D70" s="54"/>
      <c r="E70" s="6"/>
      <c r="F70" s="19"/>
      <c r="G70" s="24"/>
      <c r="H70" s="24"/>
      <c r="I70" s="31"/>
      <c r="J70" s="31"/>
      <c r="K70" s="35"/>
    </row>
    <row r="71" spans="1:11" x14ac:dyDescent="0.35">
      <c r="A71" s="10"/>
      <c r="B71" s="28"/>
      <c r="C71" s="58" t="s">
        <v>5</v>
      </c>
      <c r="D71" s="54"/>
      <c r="E71" s="6"/>
      <c r="F71" s="19"/>
      <c r="G71" s="24"/>
      <c r="H71" s="24"/>
      <c r="I71" s="31"/>
      <c r="J71" s="31"/>
      <c r="K71" s="35"/>
    </row>
    <row r="72" spans="1:11" x14ac:dyDescent="0.35">
      <c r="C72" s="59" t="s">
        <v>6</v>
      </c>
      <c r="D72" s="54"/>
      <c r="E72" s="6"/>
      <c r="F72" s="19"/>
      <c r="G72" s="24"/>
      <c r="H72" s="24"/>
      <c r="I72" s="31"/>
      <c r="J72" s="31"/>
      <c r="K72" s="35"/>
    </row>
    <row r="73" spans="1:11" x14ac:dyDescent="0.35">
      <c r="B73" s="8" t="s">
        <v>589</v>
      </c>
      <c r="C73" s="57" t="s">
        <v>590</v>
      </c>
      <c r="D73" s="54" t="s">
        <v>591</v>
      </c>
      <c r="E73" s="6" t="s">
        <v>592</v>
      </c>
      <c r="F73" s="19">
        <v>95000</v>
      </c>
      <c r="G73" s="24">
        <v>88039.45</v>
      </c>
      <c r="H73" s="24">
        <v>1.29</v>
      </c>
      <c r="I73" s="31">
        <v>9.3726000000000003</v>
      </c>
      <c r="J73" s="31"/>
      <c r="K73" s="35" t="s">
        <v>593</v>
      </c>
    </row>
    <row r="74" spans="1:11" x14ac:dyDescent="0.35">
      <c r="B74" s="8" t="s">
        <v>594</v>
      </c>
      <c r="C74" s="57" t="s">
        <v>595</v>
      </c>
      <c r="D74" s="54" t="s">
        <v>596</v>
      </c>
      <c r="E74" s="6" t="s">
        <v>597</v>
      </c>
      <c r="F74" s="19">
        <v>57500</v>
      </c>
      <c r="G74" s="24">
        <v>57466.82</v>
      </c>
      <c r="H74" s="24">
        <v>0.84</v>
      </c>
      <c r="I74" s="31">
        <v>7.3650000000000002</v>
      </c>
      <c r="J74" s="31"/>
      <c r="K74" s="35" t="s">
        <v>593</v>
      </c>
    </row>
    <row r="75" spans="1:11" x14ac:dyDescent="0.35">
      <c r="B75" s="8" t="s">
        <v>598</v>
      </c>
      <c r="C75" s="57" t="s">
        <v>599</v>
      </c>
      <c r="D75" s="54" t="s">
        <v>600</v>
      </c>
      <c r="E75" s="6" t="s">
        <v>601</v>
      </c>
      <c r="F75" s="19">
        <v>5350</v>
      </c>
      <c r="G75" s="24">
        <v>53594.86</v>
      </c>
      <c r="H75" s="24">
        <v>0.78</v>
      </c>
      <c r="I75" s="31">
        <v>8.3399000000000001</v>
      </c>
      <c r="J75" s="31"/>
      <c r="K75" s="35"/>
    </row>
    <row r="76" spans="1:11" x14ac:dyDescent="0.35">
      <c r="B76" s="8" t="s">
        <v>602</v>
      </c>
      <c r="C76" s="57" t="s">
        <v>422</v>
      </c>
      <c r="D76" s="54" t="s">
        <v>603</v>
      </c>
      <c r="E76" s="6" t="s">
        <v>601</v>
      </c>
      <c r="F76" s="19">
        <v>45000</v>
      </c>
      <c r="G76" s="24">
        <v>44977.05</v>
      </c>
      <c r="H76" s="24">
        <v>0.66</v>
      </c>
      <c r="I76" s="31">
        <v>8.64</v>
      </c>
      <c r="J76" s="31"/>
      <c r="K76" s="35" t="s">
        <v>593</v>
      </c>
    </row>
    <row r="77" spans="1:11" x14ac:dyDescent="0.35">
      <c r="B77" s="8" t="s">
        <v>604</v>
      </c>
      <c r="C77" s="57" t="s">
        <v>605</v>
      </c>
      <c r="D77" s="54" t="s">
        <v>606</v>
      </c>
      <c r="E77" s="6" t="s">
        <v>601</v>
      </c>
      <c r="F77" s="19">
        <v>360</v>
      </c>
      <c r="G77" s="24">
        <v>36687.96</v>
      </c>
      <c r="H77" s="24">
        <v>0.54</v>
      </c>
      <c r="I77" s="31">
        <v>8.0260061</v>
      </c>
      <c r="J77" s="31"/>
      <c r="K77" s="35" t="s">
        <v>593</v>
      </c>
    </row>
    <row r="78" spans="1:11" x14ac:dyDescent="0.35">
      <c r="B78" s="8" t="s">
        <v>607</v>
      </c>
      <c r="C78" s="57" t="s">
        <v>608</v>
      </c>
      <c r="D78" s="54" t="s">
        <v>609</v>
      </c>
      <c r="E78" s="6" t="s">
        <v>610</v>
      </c>
      <c r="F78" s="19">
        <v>35000</v>
      </c>
      <c r="G78" s="24">
        <v>35046.9</v>
      </c>
      <c r="H78" s="24">
        <v>0.51</v>
      </c>
      <c r="I78" s="31">
        <v>7.6</v>
      </c>
      <c r="J78" s="31"/>
      <c r="K78" s="35" t="s">
        <v>593</v>
      </c>
    </row>
    <row r="79" spans="1:11" x14ac:dyDescent="0.35">
      <c r="B79" s="8" t="s">
        <v>611</v>
      </c>
      <c r="C79" s="57" t="s">
        <v>612</v>
      </c>
      <c r="D79" s="54" t="s">
        <v>613</v>
      </c>
      <c r="E79" s="6" t="s">
        <v>614</v>
      </c>
      <c r="F79" s="19">
        <v>33500</v>
      </c>
      <c r="G79" s="24">
        <v>33530.720000000001</v>
      </c>
      <c r="H79" s="24">
        <v>0.49</v>
      </c>
      <c r="I79" s="31">
        <v>8.52</v>
      </c>
      <c r="J79" s="31"/>
      <c r="K79" s="35" t="s">
        <v>593</v>
      </c>
    </row>
    <row r="80" spans="1:11" x14ac:dyDescent="0.35">
      <c r="B80" s="8" t="s">
        <v>615</v>
      </c>
      <c r="C80" s="57" t="s">
        <v>616</v>
      </c>
      <c r="D80" s="54" t="s">
        <v>617</v>
      </c>
      <c r="E80" s="6" t="s">
        <v>618</v>
      </c>
      <c r="F80" s="19">
        <v>33000</v>
      </c>
      <c r="G80" s="24">
        <v>33054.620000000003</v>
      </c>
      <c r="H80" s="24">
        <v>0.48</v>
      </c>
      <c r="I80" s="31">
        <v>7.67</v>
      </c>
      <c r="J80" s="31"/>
      <c r="K80" s="35"/>
    </row>
    <row r="81" spans="2:11" x14ac:dyDescent="0.35">
      <c r="B81" s="8" t="s">
        <v>619</v>
      </c>
      <c r="C81" s="57" t="s">
        <v>620</v>
      </c>
      <c r="D81" s="54" t="s">
        <v>621</v>
      </c>
      <c r="E81" s="6" t="s">
        <v>618</v>
      </c>
      <c r="F81" s="19">
        <v>32000</v>
      </c>
      <c r="G81" s="24">
        <v>32547.74</v>
      </c>
      <c r="H81" s="24">
        <v>0.48</v>
      </c>
      <c r="I81" s="31">
        <v>7.6174999999999997</v>
      </c>
      <c r="J81" s="31"/>
      <c r="K81" s="35"/>
    </row>
    <row r="82" spans="2:11" x14ac:dyDescent="0.35">
      <c r="B82" s="8" t="s">
        <v>622</v>
      </c>
      <c r="C82" s="57" t="s">
        <v>623</v>
      </c>
      <c r="D82" s="54" t="s">
        <v>624</v>
      </c>
      <c r="E82" s="6" t="s">
        <v>618</v>
      </c>
      <c r="F82" s="19">
        <v>31500</v>
      </c>
      <c r="G82" s="24">
        <v>31607.23</v>
      </c>
      <c r="H82" s="24">
        <v>0.46</v>
      </c>
      <c r="I82" s="31">
        <v>7.51</v>
      </c>
      <c r="J82" s="31"/>
      <c r="K82" s="35" t="s">
        <v>593</v>
      </c>
    </row>
    <row r="83" spans="2:11" x14ac:dyDescent="0.35">
      <c r="B83" s="8" t="s">
        <v>625</v>
      </c>
      <c r="C83" s="57" t="s">
        <v>626</v>
      </c>
      <c r="D83" s="54" t="s">
        <v>627</v>
      </c>
      <c r="E83" s="6" t="s">
        <v>628</v>
      </c>
      <c r="F83" s="19">
        <v>30000</v>
      </c>
      <c r="G83" s="24">
        <v>30047.13</v>
      </c>
      <c r="H83" s="24">
        <v>0.44</v>
      </c>
      <c r="I83" s="31">
        <v>7.8148999999999997</v>
      </c>
      <c r="J83" s="31"/>
      <c r="K83" s="35" t="s">
        <v>593</v>
      </c>
    </row>
    <row r="84" spans="2:11" x14ac:dyDescent="0.35">
      <c r="B84" s="8" t="s">
        <v>629</v>
      </c>
      <c r="C84" s="57" t="s">
        <v>223</v>
      </c>
      <c r="D84" s="54" t="s">
        <v>630</v>
      </c>
      <c r="E84" s="6" t="s">
        <v>601</v>
      </c>
      <c r="F84" s="19">
        <v>30000</v>
      </c>
      <c r="G84" s="24">
        <v>30022.89</v>
      </c>
      <c r="H84" s="24">
        <v>0.44</v>
      </c>
      <c r="I84" s="31">
        <v>8.35</v>
      </c>
      <c r="J84" s="31"/>
      <c r="K84" s="35"/>
    </row>
    <row r="85" spans="2:11" x14ac:dyDescent="0.35">
      <c r="B85" s="8" t="s">
        <v>631</v>
      </c>
      <c r="C85" s="57" t="s">
        <v>580</v>
      </c>
      <c r="D85" s="54" t="s">
        <v>632</v>
      </c>
      <c r="E85" s="6" t="s">
        <v>597</v>
      </c>
      <c r="F85" s="19">
        <v>25700</v>
      </c>
      <c r="G85" s="24">
        <v>25608.17</v>
      </c>
      <c r="H85" s="24">
        <v>0.37</v>
      </c>
      <c r="I85" s="31">
        <v>7.95</v>
      </c>
      <c r="J85" s="31"/>
      <c r="K85" s="35" t="s">
        <v>593</v>
      </c>
    </row>
    <row r="86" spans="2:11" x14ac:dyDescent="0.35">
      <c r="B86" s="8" t="s">
        <v>633</v>
      </c>
      <c r="C86" s="57" t="s">
        <v>623</v>
      </c>
      <c r="D86" s="54" t="s">
        <v>634</v>
      </c>
      <c r="E86" s="6" t="s">
        <v>635</v>
      </c>
      <c r="F86" s="19">
        <v>25000</v>
      </c>
      <c r="G86" s="24">
        <v>25138.5</v>
      </c>
      <c r="H86" s="24">
        <v>0.37</v>
      </c>
      <c r="I86" s="31">
        <v>7.4850000000000003</v>
      </c>
      <c r="J86" s="31"/>
      <c r="K86" s="35" t="s">
        <v>593</v>
      </c>
    </row>
    <row r="87" spans="2:11" x14ac:dyDescent="0.35">
      <c r="B87" s="8" t="s">
        <v>636</v>
      </c>
      <c r="C87" s="57" t="s">
        <v>637</v>
      </c>
      <c r="D87" s="54" t="s">
        <v>638</v>
      </c>
      <c r="E87" s="6" t="s">
        <v>618</v>
      </c>
      <c r="F87" s="19">
        <v>250</v>
      </c>
      <c r="G87" s="24">
        <v>24986.33</v>
      </c>
      <c r="H87" s="24">
        <v>0.37</v>
      </c>
      <c r="I87" s="31">
        <v>7.9977999999999998</v>
      </c>
      <c r="J87" s="31"/>
      <c r="K87" s="35" t="s">
        <v>593</v>
      </c>
    </row>
    <row r="88" spans="2:11" x14ac:dyDescent="0.35">
      <c r="B88" s="8" t="s">
        <v>639</v>
      </c>
      <c r="C88" s="57" t="s">
        <v>525</v>
      </c>
      <c r="D88" s="54" t="s">
        <v>640</v>
      </c>
      <c r="E88" s="6" t="s">
        <v>618</v>
      </c>
      <c r="F88" s="19">
        <v>20000</v>
      </c>
      <c r="G88" s="24">
        <v>20121.5</v>
      </c>
      <c r="H88" s="24">
        <v>0.28999999999999998</v>
      </c>
      <c r="I88" s="31">
        <v>7.53</v>
      </c>
      <c r="J88" s="31"/>
      <c r="K88" s="35" t="s">
        <v>593</v>
      </c>
    </row>
    <row r="89" spans="2:11" x14ac:dyDescent="0.35">
      <c r="B89" s="8" t="s">
        <v>641</v>
      </c>
      <c r="C89" s="57" t="s">
        <v>642</v>
      </c>
      <c r="D89" s="54" t="s">
        <v>643</v>
      </c>
      <c r="E89" s="6" t="s">
        <v>644</v>
      </c>
      <c r="F89" s="19">
        <v>17500</v>
      </c>
      <c r="G89" s="24">
        <v>17482.03</v>
      </c>
      <c r="H89" s="24">
        <v>0.26</v>
      </c>
      <c r="I89" s="31">
        <v>8.3449000000000009</v>
      </c>
      <c r="J89" s="31"/>
      <c r="K89" s="35" t="s">
        <v>593</v>
      </c>
    </row>
    <row r="90" spans="2:11" x14ac:dyDescent="0.35">
      <c r="B90" s="8" t="s">
        <v>645</v>
      </c>
      <c r="C90" s="57" t="s">
        <v>646</v>
      </c>
      <c r="D90" s="54" t="s">
        <v>647</v>
      </c>
      <c r="E90" s="6" t="s">
        <v>614</v>
      </c>
      <c r="F90" s="19">
        <v>173</v>
      </c>
      <c r="G90" s="24">
        <v>17402.099999999999</v>
      </c>
      <c r="H90" s="24">
        <v>0.25</v>
      </c>
      <c r="I90" s="31">
        <v>8.3359460999999992</v>
      </c>
      <c r="J90" s="31"/>
      <c r="K90" s="35" t="s">
        <v>593</v>
      </c>
    </row>
    <row r="91" spans="2:11" x14ac:dyDescent="0.35">
      <c r="B91" s="8" t="s">
        <v>648</v>
      </c>
      <c r="C91" s="57" t="s">
        <v>226</v>
      </c>
      <c r="D91" s="54" t="s">
        <v>649</v>
      </c>
      <c r="E91" s="6" t="s">
        <v>601</v>
      </c>
      <c r="F91" s="19">
        <v>17000</v>
      </c>
      <c r="G91" s="24">
        <v>17189.400000000001</v>
      </c>
      <c r="H91" s="24">
        <v>0.25</v>
      </c>
      <c r="I91" s="31">
        <v>8.0446000000000009</v>
      </c>
      <c r="J91" s="31"/>
      <c r="K91" s="35" t="s">
        <v>593</v>
      </c>
    </row>
    <row r="92" spans="2:11" x14ac:dyDescent="0.35">
      <c r="B92" s="8" t="s">
        <v>650</v>
      </c>
      <c r="C92" s="57" t="s">
        <v>651</v>
      </c>
      <c r="D92" s="54" t="s">
        <v>652</v>
      </c>
      <c r="E92" s="6" t="s">
        <v>614</v>
      </c>
      <c r="F92" s="19">
        <v>16500</v>
      </c>
      <c r="G92" s="24">
        <v>16515.349999999999</v>
      </c>
      <c r="H92" s="24">
        <v>0.24</v>
      </c>
      <c r="I92" s="31">
        <v>8.2691999999999997</v>
      </c>
      <c r="J92" s="31"/>
      <c r="K92" s="35" t="s">
        <v>593</v>
      </c>
    </row>
    <row r="93" spans="2:11" x14ac:dyDescent="0.35">
      <c r="B93" s="8" t="s">
        <v>653</v>
      </c>
      <c r="C93" s="57" t="s">
        <v>654</v>
      </c>
      <c r="D93" s="54" t="s">
        <v>655</v>
      </c>
      <c r="E93" s="6" t="s">
        <v>618</v>
      </c>
      <c r="F93" s="19">
        <v>15000</v>
      </c>
      <c r="G93" s="24">
        <v>14994.56</v>
      </c>
      <c r="H93" s="24">
        <v>0.22</v>
      </c>
      <c r="I93" s="31">
        <v>7.8049999999999997</v>
      </c>
      <c r="J93" s="31"/>
      <c r="K93" s="35" t="s">
        <v>593</v>
      </c>
    </row>
    <row r="94" spans="2:11" x14ac:dyDescent="0.35">
      <c r="B94" s="8" t="s">
        <v>656</v>
      </c>
      <c r="C94" s="57" t="s">
        <v>657</v>
      </c>
      <c r="D94" s="54" t="s">
        <v>658</v>
      </c>
      <c r="E94" s="6" t="s">
        <v>618</v>
      </c>
      <c r="F94" s="19">
        <v>1480</v>
      </c>
      <c r="G94" s="24">
        <v>14564.3</v>
      </c>
      <c r="H94" s="24">
        <v>0.21</v>
      </c>
      <c r="I94" s="31">
        <v>6.5105000000000004</v>
      </c>
      <c r="J94" s="31">
        <v>8.0728462093500006</v>
      </c>
      <c r="K94" s="35" t="s">
        <v>593</v>
      </c>
    </row>
    <row r="95" spans="2:11" x14ac:dyDescent="0.35">
      <c r="B95" s="8" t="s">
        <v>659</v>
      </c>
      <c r="C95" s="57" t="s">
        <v>605</v>
      </c>
      <c r="D95" s="54" t="s">
        <v>660</v>
      </c>
      <c r="E95" s="6" t="s">
        <v>601</v>
      </c>
      <c r="F95" s="19">
        <v>130</v>
      </c>
      <c r="G95" s="24">
        <v>12986.42</v>
      </c>
      <c r="H95" s="24">
        <v>0.19</v>
      </c>
      <c r="I95" s="31">
        <v>7.9853461000000001</v>
      </c>
      <c r="J95" s="31"/>
      <c r="K95" s="35" t="s">
        <v>593</v>
      </c>
    </row>
    <row r="96" spans="2:11" x14ac:dyDescent="0.35">
      <c r="B96" s="8" t="s">
        <v>661</v>
      </c>
      <c r="C96" s="57" t="s">
        <v>599</v>
      </c>
      <c r="D96" s="54" t="s">
        <v>662</v>
      </c>
      <c r="E96" s="6" t="s">
        <v>601</v>
      </c>
      <c r="F96" s="19">
        <v>12500</v>
      </c>
      <c r="G96" s="24">
        <v>12682.75</v>
      </c>
      <c r="H96" s="24">
        <v>0.19</v>
      </c>
      <c r="I96" s="31">
        <v>8.34</v>
      </c>
      <c r="J96" s="31"/>
      <c r="K96" s="35" t="s">
        <v>593</v>
      </c>
    </row>
    <row r="97" spans="2:11" x14ac:dyDescent="0.35">
      <c r="B97" s="8" t="s">
        <v>663</v>
      </c>
      <c r="C97" s="57" t="s">
        <v>664</v>
      </c>
      <c r="D97" s="54" t="s">
        <v>665</v>
      </c>
      <c r="E97" s="6" t="s">
        <v>666</v>
      </c>
      <c r="F97" s="19">
        <v>12000</v>
      </c>
      <c r="G97" s="24">
        <v>11989.67</v>
      </c>
      <c r="H97" s="24">
        <v>0.18</v>
      </c>
      <c r="I97" s="31">
        <v>9.8303999999999991</v>
      </c>
      <c r="J97" s="31"/>
      <c r="K97" s="35" t="s">
        <v>593</v>
      </c>
    </row>
    <row r="98" spans="2:11" x14ac:dyDescent="0.35">
      <c r="B98" s="8" t="s">
        <v>667</v>
      </c>
      <c r="C98" s="57" t="s">
        <v>77</v>
      </c>
      <c r="D98" s="54" t="s">
        <v>668</v>
      </c>
      <c r="E98" s="6" t="s">
        <v>618</v>
      </c>
      <c r="F98" s="19">
        <v>10500</v>
      </c>
      <c r="G98" s="24">
        <v>10572.05</v>
      </c>
      <c r="H98" s="24">
        <v>0.15</v>
      </c>
      <c r="I98" s="31">
        <v>7.2746000000000004</v>
      </c>
      <c r="J98" s="31"/>
      <c r="K98" s="35" t="s">
        <v>593</v>
      </c>
    </row>
    <row r="99" spans="2:11" x14ac:dyDescent="0.35">
      <c r="B99" s="8" t="s">
        <v>669</v>
      </c>
      <c r="C99" s="57" t="s">
        <v>223</v>
      </c>
      <c r="D99" s="54" t="s">
        <v>670</v>
      </c>
      <c r="E99" s="6" t="s">
        <v>628</v>
      </c>
      <c r="F99" s="19">
        <v>10500</v>
      </c>
      <c r="G99" s="24">
        <v>10517.87</v>
      </c>
      <c r="H99" s="24">
        <v>0.15</v>
      </c>
      <c r="I99" s="31">
        <v>8.4549000000000003</v>
      </c>
      <c r="J99" s="31"/>
      <c r="K99" s="35" t="s">
        <v>593</v>
      </c>
    </row>
    <row r="100" spans="2:11" x14ac:dyDescent="0.35">
      <c r="B100" s="8" t="s">
        <v>671</v>
      </c>
      <c r="C100" s="57" t="s">
        <v>642</v>
      </c>
      <c r="D100" s="54" t="s">
        <v>672</v>
      </c>
      <c r="E100" s="6" t="s">
        <v>614</v>
      </c>
      <c r="F100" s="19">
        <v>10000</v>
      </c>
      <c r="G100" s="24">
        <v>9978.07</v>
      </c>
      <c r="H100" s="24">
        <v>0.15</v>
      </c>
      <c r="I100" s="31">
        <v>8.3449000000000009</v>
      </c>
      <c r="J100" s="31"/>
      <c r="K100" s="35" t="s">
        <v>593</v>
      </c>
    </row>
    <row r="101" spans="2:11" x14ac:dyDescent="0.35">
      <c r="B101" s="8" t="s">
        <v>673</v>
      </c>
      <c r="C101" s="57" t="s">
        <v>674</v>
      </c>
      <c r="D101" s="54" t="s">
        <v>675</v>
      </c>
      <c r="E101" s="6" t="s">
        <v>676</v>
      </c>
      <c r="F101" s="19">
        <v>10000</v>
      </c>
      <c r="G101" s="24">
        <v>9963.52</v>
      </c>
      <c r="H101" s="24">
        <v>0.15</v>
      </c>
      <c r="I101" s="31">
        <v>9.9149999999999991</v>
      </c>
      <c r="J101" s="31"/>
      <c r="K101" s="35" t="s">
        <v>593</v>
      </c>
    </row>
    <row r="102" spans="2:11" x14ac:dyDescent="0.35">
      <c r="B102" s="8" t="s">
        <v>677</v>
      </c>
      <c r="C102" s="57" t="s">
        <v>620</v>
      </c>
      <c r="D102" s="54" t="s">
        <v>678</v>
      </c>
      <c r="E102" s="6" t="s">
        <v>618</v>
      </c>
      <c r="F102" s="19">
        <v>10000</v>
      </c>
      <c r="G102" s="24">
        <v>9954.34</v>
      </c>
      <c r="H102" s="24">
        <v>0.15</v>
      </c>
      <c r="I102" s="31">
        <v>7.6188000000000002</v>
      </c>
      <c r="J102" s="31"/>
      <c r="K102" s="35" t="s">
        <v>593</v>
      </c>
    </row>
    <row r="103" spans="2:11" x14ac:dyDescent="0.35">
      <c r="B103" s="8" t="s">
        <v>679</v>
      </c>
      <c r="C103" s="57" t="s">
        <v>680</v>
      </c>
      <c r="D103" s="54" t="s">
        <v>681</v>
      </c>
      <c r="E103" s="6" t="s">
        <v>628</v>
      </c>
      <c r="F103" s="19">
        <v>92</v>
      </c>
      <c r="G103" s="24">
        <v>9241.8799999999992</v>
      </c>
      <c r="H103" s="24">
        <v>0.14000000000000001</v>
      </c>
      <c r="I103" s="31">
        <v>8.1231127000000001</v>
      </c>
      <c r="J103" s="31"/>
      <c r="K103" s="35" t="s">
        <v>593</v>
      </c>
    </row>
    <row r="104" spans="2:11" x14ac:dyDescent="0.35">
      <c r="B104" s="8" t="s">
        <v>682</v>
      </c>
      <c r="C104" s="57" t="s">
        <v>226</v>
      </c>
      <c r="D104" s="54" t="s">
        <v>683</v>
      </c>
      <c r="E104" s="6" t="s">
        <v>601</v>
      </c>
      <c r="F104" s="19">
        <v>7500</v>
      </c>
      <c r="G104" s="24">
        <v>7700.23</v>
      </c>
      <c r="H104" s="24">
        <v>0.11</v>
      </c>
      <c r="I104" s="31">
        <v>7.9896000000000003</v>
      </c>
      <c r="J104" s="31"/>
      <c r="K104" s="35" t="s">
        <v>593</v>
      </c>
    </row>
    <row r="105" spans="2:11" x14ac:dyDescent="0.35">
      <c r="B105" s="8" t="s">
        <v>684</v>
      </c>
      <c r="C105" s="57" t="s">
        <v>599</v>
      </c>
      <c r="D105" s="54" t="s">
        <v>685</v>
      </c>
      <c r="E105" s="6" t="s">
        <v>601</v>
      </c>
      <c r="F105" s="19">
        <v>7500</v>
      </c>
      <c r="G105" s="24">
        <v>7591.18</v>
      </c>
      <c r="H105" s="24">
        <v>0.11</v>
      </c>
      <c r="I105" s="31">
        <v>8.3285</v>
      </c>
      <c r="J105" s="31"/>
      <c r="K105" s="35" t="s">
        <v>593</v>
      </c>
    </row>
    <row r="106" spans="2:11" x14ac:dyDescent="0.35">
      <c r="B106" s="8" t="s">
        <v>686</v>
      </c>
      <c r="C106" s="57" t="s">
        <v>687</v>
      </c>
      <c r="D106" s="54" t="s">
        <v>688</v>
      </c>
      <c r="E106" s="6" t="s">
        <v>618</v>
      </c>
      <c r="F106" s="19">
        <v>5000</v>
      </c>
      <c r="G106" s="24">
        <v>4998.08</v>
      </c>
      <c r="H106" s="24">
        <v>7.0000000000000007E-2</v>
      </c>
      <c r="I106" s="31">
        <v>7.2915000000000001</v>
      </c>
      <c r="J106" s="31"/>
      <c r="K106" s="35" t="s">
        <v>593</v>
      </c>
    </row>
    <row r="107" spans="2:11" x14ac:dyDescent="0.35">
      <c r="B107" s="8" t="s">
        <v>689</v>
      </c>
      <c r="C107" s="57" t="s">
        <v>226</v>
      </c>
      <c r="D107" s="54" t="s">
        <v>690</v>
      </c>
      <c r="E107" s="6" t="s">
        <v>601</v>
      </c>
      <c r="F107" s="19">
        <v>4000</v>
      </c>
      <c r="G107" s="24">
        <v>4106.79</v>
      </c>
      <c r="H107" s="24">
        <v>0.06</v>
      </c>
      <c r="I107" s="31">
        <v>7.9896000000000003</v>
      </c>
      <c r="J107" s="31"/>
      <c r="K107" s="35" t="s">
        <v>593</v>
      </c>
    </row>
    <row r="108" spans="2:11" x14ac:dyDescent="0.35">
      <c r="B108" s="8" t="s">
        <v>691</v>
      </c>
      <c r="C108" s="57" t="s">
        <v>692</v>
      </c>
      <c r="D108" s="54" t="s">
        <v>693</v>
      </c>
      <c r="E108" s="6" t="s">
        <v>618</v>
      </c>
      <c r="F108" s="19">
        <v>400</v>
      </c>
      <c r="G108" s="24">
        <v>3962.99</v>
      </c>
      <c r="H108" s="24">
        <v>0.06</v>
      </c>
      <c r="I108" s="31">
        <v>7.4436999999999998</v>
      </c>
      <c r="J108" s="31">
        <v>8.5821000000000005</v>
      </c>
      <c r="K108" s="35" t="s">
        <v>593</v>
      </c>
    </row>
    <row r="109" spans="2:11" x14ac:dyDescent="0.35">
      <c r="B109" s="8" t="s">
        <v>694</v>
      </c>
      <c r="C109" s="57" t="s">
        <v>226</v>
      </c>
      <c r="D109" s="54" t="s">
        <v>695</v>
      </c>
      <c r="E109" s="6" t="s">
        <v>601</v>
      </c>
      <c r="F109" s="19">
        <v>3000</v>
      </c>
      <c r="G109" s="24">
        <v>3028.54</v>
      </c>
      <c r="H109" s="24">
        <v>0.04</v>
      </c>
      <c r="I109" s="31">
        <v>8.0045999999999999</v>
      </c>
      <c r="J109" s="31"/>
      <c r="K109" s="35" t="s">
        <v>593</v>
      </c>
    </row>
    <row r="110" spans="2:11" x14ac:dyDescent="0.35">
      <c r="B110" s="8" t="s">
        <v>696</v>
      </c>
      <c r="C110" s="57" t="s">
        <v>637</v>
      </c>
      <c r="D110" s="54" t="s">
        <v>697</v>
      </c>
      <c r="E110" s="6" t="s">
        <v>618</v>
      </c>
      <c r="F110" s="19">
        <v>2500</v>
      </c>
      <c r="G110" s="24">
        <v>2518.17</v>
      </c>
      <c r="H110" s="24">
        <v>0.04</v>
      </c>
      <c r="I110" s="31">
        <v>7.41</v>
      </c>
      <c r="J110" s="31"/>
      <c r="K110" s="35" t="s">
        <v>593</v>
      </c>
    </row>
    <row r="111" spans="2:11" x14ac:dyDescent="0.35">
      <c r="B111" s="8" t="s">
        <v>698</v>
      </c>
      <c r="C111" s="57" t="s">
        <v>674</v>
      </c>
      <c r="D111" s="54" t="s">
        <v>699</v>
      </c>
      <c r="E111" s="6" t="s">
        <v>676</v>
      </c>
      <c r="F111" s="19">
        <v>2200</v>
      </c>
      <c r="G111" s="24">
        <v>2196.5500000000002</v>
      </c>
      <c r="H111" s="24">
        <v>0.03</v>
      </c>
      <c r="I111" s="31">
        <v>9.9149999999999991</v>
      </c>
      <c r="J111" s="31"/>
      <c r="K111" s="35" t="s">
        <v>593</v>
      </c>
    </row>
    <row r="112" spans="2:11" x14ac:dyDescent="0.35">
      <c r="B112" s="8" t="s">
        <v>700</v>
      </c>
      <c r="C112" s="57" t="s">
        <v>701</v>
      </c>
      <c r="D112" s="54" t="s">
        <v>702</v>
      </c>
      <c r="E112" s="6" t="s">
        <v>703</v>
      </c>
      <c r="F112" s="19">
        <v>2000</v>
      </c>
      <c r="G112" s="24">
        <v>1002.55</v>
      </c>
      <c r="H112" s="24">
        <v>0.01</v>
      </c>
      <c r="I112" s="31">
        <v>10.17</v>
      </c>
      <c r="J112" s="31"/>
      <c r="K112" s="35" t="s">
        <v>593</v>
      </c>
    </row>
    <row r="113" spans="2:11" x14ac:dyDescent="0.35">
      <c r="C113" s="58" t="s">
        <v>175</v>
      </c>
      <c r="D113" s="54"/>
      <c r="E113" s="6"/>
      <c r="F113" s="19"/>
      <c r="G113" s="25">
        <v>835617.26</v>
      </c>
      <c r="H113" s="25">
        <v>12.22</v>
      </c>
      <c r="I113" s="31"/>
      <c r="J113" s="31"/>
      <c r="K113" s="35"/>
    </row>
    <row r="114" spans="2:11" x14ac:dyDescent="0.35">
      <c r="C114" s="57"/>
      <c r="D114" s="54"/>
      <c r="E114" s="6"/>
      <c r="F114" s="19"/>
      <c r="G114" s="24"/>
      <c r="H114" s="24"/>
      <c r="I114" s="31"/>
      <c r="J114" s="31"/>
      <c r="K114" s="35"/>
    </row>
    <row r="115" spans="2:11" x14ac:dyDescent="0.35">
      <c r="C115" s="58" t="s">
        <v>7</v>
      </c>
      <c r="D115" s="54"/>
      <c r="E115" s="6"/>
      <c r="F115" s="19"/>
      <c r="G115" s="24" t="s">
        <v>2</v>
      </c>
      <c r="H115" s="24" t="s">
        <v>2</v>
      </c>
      <c r="I115" s="31"/>
      <c r="J115" s="31"/>
      <c r="K115" s="35"/>
    </row>
    <row r="116" spans="2:11" x14ac:dyDescent="0.35">
      <c r="C116" s="57"/>
      <c r="D116" s="54"/>
      <c r="E116" s="6"/>
      <c r="F116" s="19"/>
      <c r="G116" s="24"/>
      <c r="H116" s="24"/>
      <c r="I116" s="31"/>
      <c r="J116" s="31"/>
      <c r="K116" s="35"/>
    </row>
    <row r="117" spans="2:11" x14ac:dyDescent="0.35">
      <c r="C117" s="59" t="s">
        <v>8</v>
      </c>
      <c r="D117" s="54"/>
      <c r="E117" s="6"/>
      <c r="F117" s="19"/>
      <c r="G117" s="24"/>
      <c r="H117" s="24"/>
      <c r="I117" s="31"/>
      <c r="J117" s="31"/>
      <c r="K117" s="35"/>
    </row>
    <row r="118" spans="2:11" x14ac:dyDescent="0.35">
      <c r="B118" s="8" t="s">
        <v>704</v>
      </c>
      <c r="C118" s="57" t="s">
        <v>4940</v>
      </c>
      <c r="D118" s="54" t="s">
        <v>705</v>
      </c>
      <c r="E118" s="6" t="s">
        <v>706</v>
      </c>
      <c r="F118" s="19">
        <v>300</v>
      </c>
      <c r="G118" s="24">
        <v>28234.2</v>
      </c>
      <c r="H118" s="24">
        <v>0.41</v>
      </c>
      <c r="I118" s="31">
        <v>8.3324999999999996</v>
      </c>
      <c r="J118" s="31"/>
      <c r="K118" s="35" t="s">
        <v>593</v>
      </c>
    </row>
    <row r="119" spans="2:11" x14ac:dyDescent="0.35">
      <c r="C119" s="58" t="s">
        <v>175</v>
      </c>
      <c r="D119" s="54"/>
      <c r="E119" s="6"/>
      <c r="F119" s="19"/>
      <c r="G119" s="25">
        <v>28234.2</v>
      </c>
      <c r="H119" s="25">
        <v>0.41</v>
      </c>
      <c r="I119" s="31"/>
      <c r="J119" s="31"/>
      <c r="K119" s="35"/>
    </row>
    <row r="120" spans="2:11" x14ac:dyDescent="0.35">
      <c r="C120" s="57"/>
      <c r="D120" s="54"/>
      <c r="E120" s="6"/>
      <c r="F120" s="19"/>
      <c r="G120" s="24"/>
      <c r="H120" s="24"/>
      <c r="I120" s="31"/>
      <c r="J120" s="31"/>
      <c r="K120" s="35"/>
    </row>
    <row r="121" spans="2:11" x14ac:dyDescent="0.35">
      <c r="C121" s="59" t="s">
        <v>9</v>
      </c>
      <c r="D121" s="54"/>
      <c r="E121" s="6"/>
      <c r="F121" s="19"/>
      <c r="G121" s="24"/>
      <c r="H121" s="24"/>
      <c r="I121" s="31"/>
      <c r="J121" s="31"/>
      <c r="K121" s="35"/>
    </row>
    <row r="122" spans="2:11" x14ac:dyDescent="0.35">
      <c r="B122" s="8" t="s">
        <v>707</v>
      </c>
      <c r="C122" s="57" t="s">
        <v>708</v>
      </c>
      <c r="D122" s="54" t="s">
        <v>709</v>
      </c>
      <c r="E122" s="6" t="s">
        <v>189</v>
      </c>
      <c r="F122" s="19">
        <v>595001100</v>
      </c>
      <c r="G122" s="24">
        <v>597733.93999999994</v>
      </c>
      <c r="H122" s="24">
        <v>8.73</v>
      </c>
      <c r="I122" s="31">
        <v>6.8359984000000003</v>
      </c>
      <c r="J122" s="31"/>
      <c r="K122" s="35"/>
    </row>
    <row r="123" spans="2:11" x14ac:dyDescent="0.35">
      <c r="B123" s="8" t="s">
        <v>710</v>
      </c>
      <c r="C123" s="57" t="s">
        <v>711</v>
      </c>
      <c r="D123" s="54" t="s">
        <v>712</v>
      </c>
      <c r="E123" s="6" t="s">
        <v>189</v>
      </c>
      <c r="F123" s="19">
        <v>66500000</v>
      </c>
      <c r="G123" s="24">
        <v>78769.58</v>
      </c>
      <c r="H123" s="24">
        <v>1.1499999999999999</v>
      </c>
      <c r="I123" s="31">
        <v>7.0694055000000002</v>
      </c>
      <c r="J123" s="31"/>
      <c r="K123" s="35"/>
    </row>
    <row r="124" spans="2:11" x14ac:dyDescent="0.35">
      <c r="B124" s="8" t="s">
        <v>713</v>
      </c>
      <c r="C124" s="57" t="s">
        <v>714</v>
      </c>
      <c r="D124" s="54" t="s">
        <v>715</v>
      </c>
      <c r="E124" s="6" t="s">
        <v>189</v>
      </c>
      <c r="F124" s="19">
        <v>53455500</v>
      </c>
      <c r="G124" s="24">
        <v>54624.41</v>
      </c>
      <c r="H124" s="24">
        <v>0.8</v>
      </c>
      <c r="I124" s="31">
        <v>7.0327921</v>
      </c>
      <c r="J124" s="31"/>
      <c r="K124" s="35"/>
    </row>
    <row r="125" spans="2:11" x14ac:dyDescent="0.35">
      <c r="B125" s="8" t="s">
        <v>716</v>
      </c>
      <c r="C125" s="57" t="s">
        <v>717</v>
      </c>
      <c r="D125" s="54" t="s">
        <v>718</v>
      </c>
      <c r="E125" s="6" t="s">
        <v>189</v>
      </c>
      <c r="F125" s="19">
        <v>36449600</v>
      </c>
      <c r="G125" s="24">
        <v>38254.29</v>
      </c>
      <c r="H125" s="24">
        <v>0.56000000000000005</v>
      </c>
      <c r="I125" s="31">
        <v>7.0161141999999996</v>
      </c>
      <c r="J125" s="31"/>
      <c r="K125" s="35"/>
    </row>
    <row r="126" spans="2:11" x14ac:dyDescent="0.35">
      <c r="B126" s="8" t="s">
        <v>719</v>
      </c>
      <c r="C126" s="57" t="s">
        <v>720</v>
      </c>
      <c r="D126" s="54" t="s">
        <v>721</v>
      </c>
      <c r="E126" s="6" t="s">
        <v>189</v>
      </c>
      <c r="F126" s="19">
        <v>28835900</v>
      </c>
      <c r="G126" s="24">
        <v>29544.69</v>
      </c>
      <c r="H126" s="24">
        <v>0.43</v>
      </c>
      <c r="I126" s="31">
        <v>6.9075175</v>
      </c>
      <c r="J126" s="31"/>
      <c r="K126" s="35"/>
    </row>
    <row r="127" spans="2:11" x14ac:dyDescent="0.35">
      <c r="B127" s="8" t="s">
        <v>722</v>
      </c>
      <c r="C127" s="57" t="s">
        <v>723</v>
      </c>
      <c r="D127" s="54" t="s">
        <v>724</v>
      </c>
      <c r="E127" s="6" t="s">
        <v>189</v>
      </c>
      <c r="F127" s="19">
        <v>15500000</v>
      </c>
      <c r="G127" s="24">
        <v>15879.38</v>
      </c>
      <c r="H127" s="24">
        <v>0.23</v>
      </c>
      <c r="I127" s="31">
        <v>7.2798889000000004</v>
      </c>
      <c r="J127" s="31"/>
      <c r="K127" s="35"/>
    </row>
    <row r="128" spans="2:11" x14ac:dyDescent="0.35">
      <c r="B128" s="8" t="s">
        <v>725</v>
      </c>
      <c r="C128" s="57" t="s">
        <v>726</v>
      </c>
      <c r="D128" s="54" t="s">
        <v>727</v>
      </c>
      <c r="E128" s="6" t="s">
        <v>189</v>
      </c>
      <c r="F128" s="19">
        <v>1500000</v>
      </c>
      <c r="G128" s="24">
        <v>1532.09</v>
      </c>
      <c r="H128" s="24">
        <v>0.02</v>
      </c>
      <c r="I128" s="31">
        <v>7.2488035999999996</v>
      </c>
      <c r="J128" s="31"/>
      <c r="K128" s="35"/>
    </row>
    <row r="129" spans="1:11" x14ac:dyDescent="0.35">
      <c r="C129" s="58" t="s">
        <v>175</v>
      </c>
      <c r="D129" s="54"/>
      <c r="E129" s="6"/>
      <c r="F129" s="19"/>
      <c r="G129" s="25">
        <v>816338.38</v>
      </c>
      <c r="H129" s="25">
        <v>11.92</v>
      </c>
      <c r="I129" s="31"/>
      <c r="J129" s="31"/>
      <c r="K129" s="35"/>
    </row>
    <row r="130" spans="1:11" x14ac:dyDescent="0.35">
      <c r="C130" s="57"/>
      <c r="D130" s="54"/>
      <c r="E130" s="6"/>
      <c r="F130" s="19"/>
      <c r="G130" s="24"/>
      <c r="H130" s="24"/>
      <c r="I130" s="31"/>
      <c r="J130" s="31"/>
      <c r="K130" s="35"/>
    </row>
    <row r="131" spans="1:11" x14ac:dyDescent="0.35">
      <c r="C131" s="59" t="s">
        <v>10</v>
      </c>
      <c r="D131" s="54"/>
      <c r="E131" s="6"/>
      <c r="F131" s="19"/>
      <c r="G131" s="24"/>
      <c r="H131" s="24"/>
      <c r="I131" s="31"/>
      <c r="J131" s="31"/>
      <c r="K131" s="35"/>
    </row>
    <row r="132" spans="1:11" x14ac:dyDescent="0.35">
      <c r="B132" s="8" t="s">
        <v>728</v>
      </c>
      <c r="C132" s="57" t="s">
        <v>729</v>
      </c>
      <c r="D132" s="54" t="s">
        <v>730</v>
      </c>
      <c r="E132" s="6" t="s">
        <v>189</v>
      </c>
      <c r="F132" s="19">
        <v>12905600</v>
      </c>
      <c r="G132" s="24">
        <v>12866.63</v>
      </c>
      <c r="H132" s="24">
        <v>0.19</v>
      </c>
      <c r="I132" s="31">
        <v>7.2874495000000001</v>
      </c>
      <c r="J132" s="31"/>
      <c r="K132" s="35"/>
    </row>
    <row r="133" spans="1:11" x14ac:dyDescent="0.35">
      <c r="C133" s="58" t="s">
        <v>175</v>
      </c>
      <c r="D133" s="54"/>
      <c r="E133" s="6"/>
      <c r="F133" s="19"/>
      <c r="G133" s="25">
        <v>12866.63</v>
      </c>
      <c r="H133" s="25">
        <v>0.19</v>
      </c>
      <c r="I133" s="31"/>
      <c r="J133" s="31"/>
      <c r="K133" s="35"/>
    </row>
    <row r="134" spans="1:11" x14ac:dyDescent="0.35">
      <c r="C134" s="57"/>
      <c r="D134" s="54"/>
      <c r="E134" s="6"/>
      <c r="F134" s="19"/>
      <c r="G134" s="24"/>
      <c r="H134" s="24"/>
      <c r="I134" s="31"/>
      <c r="J134" s="31"/>
      <c r="K134" s="35"/>
    </row>
    <row r="135" spans="1:11" x14ac:dyDescent="0.35">
      <c r="A135" s="10"/>
      <c r="B135" s="28"/>
      <c r="C135" s="58" t="s">
        <v>11</v>
      </c>
      <c r="D135" s="54"/>
      <c r="E135" s="6"/>
      <c r="F135" s="19"/>
      <c r="G135" s="24"/>
      <c r="H135" s="24"/>
      <c r="I135" s="31"/>
      <c r="J135" s="31"/>
      <c r="K135" s="35"/>
    </row>
    <row r="136" spans="1:11" x14ac:dyDescent="0.35">
      <c r="A136" s="28"/>
      <c r="B136" s="28"/>
      <c r="C136" s="58" t="s">
        <v>13</v>
      </c>
      <c r="D136" s="54"/>
      <c r="E136" s="6"/>
      <c r="F136" s="19"/>
      <c r="G136" s="24" t="s">
        <v>2</v>
      </c>
      <c r="H136" s="24" t="s">
        <v>2</v>
      </c>
      <c r="I136" s="31"/>
      <c r="J136" s="31"/>
      <c r="K136" s="35"/>
    </row>
    <row r="137" spans="1:11" x14ac:dyDescent="0.35">
      <c r="A137" s="28"/>
      <c r="B137" s="28"/>
      <c r="C137" s="58"/>
      <c r="D137" s="54"/>
      <c r="E137" s="6"/>
      <c r="F137" s="19"/>
      <c r="G137" s="24"/>
      <c r="H137" s="24"/>
      <c r="I137" s="31"/>
      <c r="J137" s="31"/>
      <c r="K137" s="35"/>
    </row>
    <row r="138" spans="1:11" x14ac:dyDescent="0.35">
      <c r="C138" s="59" t="s">
        <v>14</v>
      </c>
      <c r="D138" s="54"/>
      <c r="E138" s="6"/>
      <c r="F138" s="19"/>
      <c r="G138" s="24"/>
      <c r="H138" s="24"/>
      <c r="I138" s="31"/>
      <c r="J138" s="31"/>
      <c r="K138" s="35"/>
    </row>
    <row r="139" spans="1:11" x14ac:dyDescent="0.35">
      <c r="B139" s="8" t="s">
        <v>731</v>
      </c>
      <c r="C139" s="57" t="s">
        <v>52</v>
      </c>
      <c r="D139" s="54" t="s">
        <v>732</v>
      </c>
      <c r="E139" s="6" t="s">
        <v>733</v>
      </c>
      <c r="F139" s="19">
        <v>5000</v>
      </c>
      <c r="G139" s="24">
        <v>24670.080000000002</v>
      </c>
      <c r="H139" s="24">
        <v>0.36</v>
      </c>
      <c r="I139" s="31">
        <v>7.51</v>
      </c>
      <c r="J139" s="31"/>
      <c r="K139" s="35" t="s">
        <v>593</v>
      </c>
    </row>
    <row r="140" spans="1:11" x14ac:dyDescent="0.35">
      <c r="C140" s="58" t="s">
        <v>175</v>
      </c>
      <c r="D140" s="54"/>
      <c r="E140" s="6"/>
      <c r="F140" s="19"/>
      <c r="G140" s="25">
        <v>24670.080000000002</v>
      </c>
      <c r="H140" s="25">
        <v>0.36</v>
      </c>
      <c r="I140" s="31"/>
      <c r="J140" s="31"/>
      <c r="K140" s="35"/>
    </row>
    <row r="141" spans="1:11" x14ac:dyDescent="0.35">
      <c r="C141" s="57"/>
      <c r="D141" s="54"/>
      <c r="E141" s="6"/>
      <c r="F141" s="19"/>
      <c r="G141" s="24"/>
      <c r="H141" s="24"/>
      <c r="I141" s="31"/>
      <c r="J141" s="31"/>
      <c r="K141" s="35"/>
    </row>
    <row r="142" spans="1:11" x14ac:dyDescent="0.35">
      <c r="C142" s="58" t="s">
        <v>15</v>
      </c>
      <c r="D142" s="54"/>
      <c r="E142" s="6"/>
      <c r="F142" s="19"/>
      <c r="G142" s="24" t="s">
        <v>2</v>
      </c>
      <c r="H142" s="24" t="s">
        <v>2</v>
      </c>
      <c r="I142" s="31"/>
      <c r="J142" s="31"/>
      <c r="K142" s="35"/>
    </row>
    <row r="143" spans="1:11" x14ac:dyDescent="0.35">
      <c r="C143" s="57"/>
      <c r="D143" s="54"/>
      <c r="E143" s="6"/>
      <c r="F143" s="19"/>
      <c r="G143" s="24"/>
      <c r="H143" s="24"/>
      <c r="I143" s="31"/>
      <c r="J143" s="31"/>
      <c r="K143" s="35"/>
    </row>
    <row r="144" spans="1:11" x14ac:dyDescent="0.35">
      <c r="C144" s="58" t="s">
        <v>16</v>
      </c>
      <c r="D144" s="54"/>
      <c r="E144" s="6"/>
      <c r="F144" s="19"/>
      <c r="G144" s="24" t="s">
        <v>2</v>
      </c>
      <c r="H144" s="24" t="s">
        <v>2</v>
      </c>
      <c r="I144" s="31"/>
      <c r="J144" s="31"/>
      <c r="K144" s="35"/>
    </row>
    <row r="145" spans="1:11" x14ac:dyDescent="0.35">
      <c r="C145" s="57"/>
      <c r="D145" s="54"/>
      <c r="E145" s="6"/>
      <c r="F145" s="19"/>
      <c r="G145" s="24"/>
      <c r="H145" s="24"/>
      <c r="I145" s="31"/>
      <c r="J145" s="31"/>
      <c r="K145" s="35"/>
    </row>
    <row r="146" spans="1:11" x14ac:dyDescent="0.35">
      <c r="C146" s="59" t="s">
        <v>17</v>
      </c>
      <c r="D146" s="54"/>
      <c r="E146" s="6"/>
      <c r="F146" s="19"/>
      <c r="G146" s="24"/>
      <c r="H146" s="24"/>
      <c r="I146" s="31"/>
      <c r="J146" s="31"/>
      <c r="K146" s="35"/>
    </row>
    <row r="147" spans="1:11" x14ac:dyDescent="0.35">
      <c r="B147" s="8" t="s">
        <v>734</v>
      </c>
      <c r="C147" s="57" t="s">
        <v>735</v>
      </c>
      <c r="D147" s="54" t="s">
        <v>736</v>
      </c>
      <c r="E147" s="6" t="s">
        <v>189</v>
      </c>
      <c r="F147" s="19">
        <v>257000</v>
      </c>
      <c r="G147" s="24">
        <v>233.36</v>
      </c>
      <c r="H147" s="24" t="s">
        <v>4927</v>
      </c>
      <c r="I147" s="31">
        <v>6.7615797999999998</v>
      </c>
      <c r="J147" s="31"/>
      <c r="K147" s="35"/>
    </row>
    <row r="148" spans="1:11" x14ac:dyDescent="0.35">
      <c r="C148" s="58" t="s">
        <v>175</v>
      </c>
      <c r="D148" s="54"/>
      <c r="E148" s="6"/>
      <c r="F148" s="19"/>
      <c r="G148" s="25">
        <v>233.36</v>
      </c>
      <c r="H148" s="25" t="s">
        <v>4927</v>
      </c>
      <c r="I148" s="31"/>
      <c r="J148" s="31"/>
      <c r="K148" s="35"/>
    </row>
    <row r="149" spans="1:11" x14ac:dyDescent="0.35">
      <c r="C149" s="57"/>
      <c r="D149" s="54"/>
      <c r="E149" s="6"/>
      <c r="F149" s="19"/>
      <c r="G149" s="24"/>
      <c r="H149" s="24"/>
      <c r="I149" s="31"/>
      <c r="J149" s="31"/>
      <c r="K149" s="35"/>
    </row>
    <row r="150" spans="1:11" x14ac:dyDescent="0.35">
      <c r="A150" s="10"/>
      <c r="B150" s="28"/>
      <c r="C150" s="58" t="s">
        <v>18</v>
      </c>
      <c r="D150" s="54"/>
      <c r="E150" s="6"/>
      <c r="F150" s="19"/>
      <c r="G150" s="24"/>
      <c r="H150" s="24"/>
      <c r="I150" s="31"/>
      <c r="J150" s="31"/>
      <c r="K150" s="35"/>
    </row>
    <row r="151" spans="1:11" x14ac:dyDescent="0.35">
      <c r="A151" s="28"/>
      <c r="B151" s="28"/>
      <c r="C151" s="58" t="s">
        <v>19</v>
      </c>
      <c r="D151" s="54"/>
      <c r="E151" s="6"/>
      <c r="F151" s="19"/>
      <c r="G151" s="24" t="s">
        <v>2</v>
      </c>
      <c r="H151" s="24" t="s">
        <v>2</v>
      </c>
      <c r="I151" s="31"/>
      <c r="J151" s="31"/>
      <c r="K151" s="35"/>
    </row>
    <row r="152" spans="1:11" x14ac:dyDescent="0.35">
      <c r="A152" s="28"/>
      <c r="B152" s="28"/>
      <c r="C152" s="58"/>
      <c r="D152" s="54"/>
      <c r="E152" s="6"/>
      <c r="F152" s="19"/>
      <c r="G152" s="24"/>
      <c r="H152" s="24"/>
      <c r="I152" s="31"/>
      <c r="J152" s="31"/>
      <c r="K152" s="35"/>
    </row>
    <row r="153" spans="1:11" x14ac:dyDescent="0.35">
      <c r="A153" s="28"/>
      <c r="B153" s="28"/>
      <c r="C153" s="58" t="s">
        <v>20</v>
      </c>
      <c r="D153" s="54"/>
      <c r="E153" s="6"/>
      <c r="F153" s="19"/>
      <c r="G153" s="24" t="s">
        <v>2</v>
      </c>
      <c r="H153" s="24" t="s">
        <v>2</v>
      </c>
      <c r="I153" s="31"/>
      <c r="J153" s="31"/>
      <c r="K153" s="35"/>
    </row>
    <row r="154" spans="1:11" x14ac:dyDescent="0.35">
      <c r="A154" s="28"/>
      <c r="B154" s="28"/>
      <c r="C154" s="58"/>
      <c r="D154" s="54"/>
      <c r="E154" s="6"/>
      <c r="F154" s="19"/>
      <c r="G154" s="24"/>
      <c r="H154" s="24"/>
      <c r="I154" s="31"/>
      <c r="J154" s="31"/>
      <c r="K154" s="35"/>
    </row>
    <row r="155" spans="1:11" x14ac:dyDescent="0.35">
      <c r="A155" s="28"/>
      <c r="B155" s="28"/>
      <c r="C155" s="58" t="s">
        <v>21</v>
      </c>
      <c r="D155" s="54"/>
      <c r="E155" s="6"/>
      <c r="F155" s="19"/>
      <c r="G155" s="24" t="s">
        <v>2</v>
      </c>
      <c r="H155" s="24" t="s">
        <v>2</v>
      </c>
      <c r="I155" s="31"/>
      <c r="J155" s="31"/>
      <c r="K155" s="35"/>
    </row>
    <row r="156" spans="1:11" x14ac:dyDescent="0.35">
      <c r="A156" s="28"/>
      <c r="B156" s="28"/>
      <c r="C156" s="58"/>
      <c r="D156" s="54"/>
      <c r="E156" s="6"/>
      <c r="F156" s="19"/>
      <c r="G156" s="24"/>
      <c r="H156" s="24"/>
      <c r="I156" s="31"/>
      <c r="J156" s="31"/>
      <c r="K156" s="35"/>
    </row>
    <row r="157" spans="1:11" x14ac:dyDescent="0.35">
      <c r="A157" s="28"/>
      <c r="B157" s="28"/>
      <c r="C157" s="58" t="s">
        <v>22</v>
      </c>
      <c r="D157" s="54"/>
      <c r="E157" s="6"/>
      <c r="F157" s="19"/>
      <c r="G157" s="24" t="s">
        <v>2</v>
      </c>
      <c r="H157" s="24" t="s">
        <v>2</v>
      </c>
      <c r="I157" s="31"/>
      <c r="J157" s="31"/>
      <c r="K157" s="35"/>
    </row>
    <row r="158" spans="1:11" x14ac:dyDescent="0.35">
      <c r="A158" s="28"/>
      <c r="B158" s="28"/>
      <c r="C158" s="58"/>
      <c r="D158" s="54"/>
      <c r="E158" s="6"/>
      <c r="F158" s="19"/>
      <c r="G158" s="24"/>
      <c r="H158" s="24"/>
      <c r="I158" s="31"/>
      <c r="J158" s="31"/>
      <c r="K158" s="35"/>
    </row>
    <row r="159" spans="1:11" x14ac:dyDescent="0.35">
      <c r="A159" s="28"/>
      <c r="B159" s="28"/>
      <c r="C159" s="58" t="s">
        <v>23</v>
      </c>
      <c r="D159" s="54"/>
      <c r="E159" s="6"/>
      <c r="F159" s="19"/>
      <c r="G159" s="24" t="s">
        <v>2</v>
      </c>
      <c r="H159" s="24" t="s">
        <v>2</v>
      </c>
      <c r="I159" s="31"/>
      <c r="J159" s="31"/>
      <c r="K159" s="35"/>
    </row>
    <row r="160" spans="1:11" x14ac:dyDescent="0.35">
      <c r="A160" s="28"/>
      <c r="B160" s="28"/>
      <c r="C160" s="58"/>
      <c r="D160" s="54"/>
      <c r="E160" s="6"/>
      <c r="F160" s="19"/>
      <c r="G160" s="24"/>
      <c r="H160" s="24"/>
      <c r="I160" s="31"/>
      <c r="J160" s="31"/>
      <c r="K160" s="35"/>
    </row>
    <row r="161" spans="1:54" x14ac:dyDescent="0.35">
      <c r="C161" s="59" t="s">
        <v>24</v>
      </c>
      <c r="D161" s="54"/>
      <c r="E161" s="6"/>
      <c r="F161" s="19"/>
      <c r="G161" s="24"/>
      <c r="H161" s="24"/>
      <c r="I161" s="31"/>
      <c r="J161" s="31"/>
      <c r="K161" s="35"/>
    </row>
    <row r="162" spans="1:54" x14ac:dyDescent="0.35">
      <c r="B162" s="8" t="s">
        <v>190</v>
      </c>
      <c r="C162" s="57" t="s">
        <v>191</v>
      </c>
      <c r="D162" s="54"/>
      <c r="E162" s="6"/>
      <c r="F162" s="19"/>
      <c r="G162" s="24">
        <v>237447.03999999998</v>
      </c>
      <c r="H162" s="24">
        <v>3.4699999999999998</v>
      </c>
      <c r="I162" s="31"/>
      <c r="J162" s="31"/>
      <c r="K162" s="35"/>
    </row>
    <row r="163" spans="1:54" x14ac:dyDescent="0.35">
      <c r="C163" s="58" t="s">
        <v>175</v>
      </c>
      <c r="D163" s="54"/>
      <c r="E163" s="6"/>
      <c r="F163" s="19"/>
      <c r="G163" s="25">
        <v>237447.03999999998</v>
      </c>
      <c r="H163" s="25">
        <v>3.4699999999999998</v>
      </c>
      <c r="I163" s="31"/>
      <c r="J163" s="31"/>
      <c r="K163" s="35"/>
    </row>
    <row r="164" spans="1:54" x14ac:dyDescent="0.35">
      <c r="C164" s="57"/>
      <c r="D164" s="54"/>
      <c r="E164" s="6"/>
      <c r="F164" s="19"/>
      <c r="G164" s="24"/>
      <c r="H164" s="24"/>
      <c r="I164" s="31"/>
      <c r="J164" s="31"/>
      <c r="K164" s="35"/>
    </row>
    <row r="165" spans="1:54" x14ac:dyDescent="0.35">
      <c r="A165" s="10"/>
      <c r="B165" s="28"/>
      <c r="C165" s="58" t="s">
        <v>25</v>
      </c>
      <c r="D165" s="54"/>
      <c r="E165" s="6"/>
      <c r="F165" s="19"/>
      <c r="G165" s="24"/>
      <c r="H165" s="24"/>
      <c r="I165" s="31"/>
      <c r="J165" s="31"/>
      <c r="K165" s="35"/>
    </row>
    <row r="166" spans="1:54" s="2" customFormat="1" ht="13.5" x14ac:dyDescent="0.35">
      <c r="A166" s="28"/>
      <c r="B166" s="28"/>
      <c r="C166" s="57" t="s">
        <v>4926</v>
      </c>
      <c r="D166" s="54"/>
      <c r="E166" s="6"/>
      <c r="F166" s="19"/>
      <c r="G166" s="24">
        <v>2242.5</v>
      </c>
      <c r="H166" s="24">
        <v>0.03</v>
      </c>
      <c r="I166" s="31"/>
      <c r="J166" s="31"/>
      <c r="K166" s="35"/>
      <c r="L166" s="3"/>
      <c r="AI166" s="3"/>
      <c r="AV166" s="3"/>
      <c r="AX166" s="3"/>
      <c r="BB166" s="3"/>
    </row>
    <row r="167" spans="1:54" x14ac:dyDescent="0.35">
      <c r="B167" s="8"/>
      <c r="C167" s="57" t="s">
        <v>192</v>
      </c>
      <c r="D167" s="54"/>
      <c r="E167" s="6"/>
      <c r="F167" s="19"/>
      <c r="G167" s="24">
        <v>33612.910000000003</v>
      </c>
      <c r="H167" s="24">
        <v>0.49</v>
      </c>
      <c r="I167" s="31"/>
      <c r="J167" s="31"/>
      <c r="K167" s="35"/>
    </row>
    <row r="168" spans="1:54" x14ac:dyDescent="0.35">
      <c r="C168" s="58" t="s">
        <v>175</v>
      </c>
      <c r="D168" s="54"/>
      <c r="E168" s="6"/>
      <c r="F168" s="19"/>
      <c r="G168" s="25">
        <v>35855.410000000003</v>
      </c>
      <c r="H168" s="25">
        <v>0.52</v>
      </c>
      <c r="I168" s="31"/>
      <c r="J168" s="31"/>
      <c r="K168" s="35"/>
    </row>
    <row r="169" spans="1:54" x14ac:dyDescent="0.35">
      <c r="C169" s="57"/>
      <c r="D169" s="54"/>
      <c r="E169" s="6"/>
      <c r="F169" s="19"/>
      <c r="G169" s="24"/>
      <c r="H169" s="24"/>
      <c r="I169" s="31"/>
      <c r="J169" s="31"/>
      <c r="K169" s="35"/>
    </row>
    <row r="170" spans="1:54" x14ac:dyDescent="0.35">
      <c r="C170" s="60" t="s">
        <v>193</v>
      </c>
      <c r="D170" s="55"/>
      <c r="E170" s="5"/>
      <c r="F170" s="20"/>
      <c r="G170" s="26">
        <v>6844030.5</v>
      </c>
      <c r="H170" s="26">
        <v>99.999999999999986</v>
      </c>
      <c r="I170" s="32"/>
      <c r="J170" s="32"/>
      <c r="K170" s="36"/>
    </row>
    <row r="173" spans="1:54" x14ac:dyDescent="0.35">
      <c r="C173" s="1" t="s">
        <v>194</v>
      </c>
    </row>
    <row r="174" spans="1:54" x14ac:dyDescent="0.35">
      <c r="C174" s="37" t="s">
        <v>195</v>
      </c>
      <c r="D174" s="37"/>
      <c r="E174" s="37"/>
      <c r="F174" s="37"/>
      <c r="G174" s="37"/>
      <c r="H174" s="37"/>
      <c r="I174" s="37"/>
      <c r="J174" s="37"/>
      <c r="K174" s="37"/>
    </row>
    <row r="175" spans="1:54" x14ac:dyDescent="0.35">
      <c r="C175" s="2" t="s">
        <v>196</v>
      </c>
    </row>
    <row r="176" spans="1:54" x14ac:dyDescent="0.35">
      <c r="C176" s="2" t="s">
        <v>197</v>
      </c>
    </row>
    <row r="177" spans="3:11" ht="30" customHeight="1" x14ac:dyDescent="0.35">
      <c r="C177" s="89" t="s">
        <v>198</v>
      </c>
      <c r="D177" s="90"/>
      <c r="E177" s="90"/>
      <c r="F177" s="90"/>
      <c r="G177" s="90"/>
      <c r="H177" s="90"/>
      <c r="I177" s="90"/>
      <c r="J177" s="90"/>
      <c r="K177" s="90"/>
    </row>
    <row r="178" spans="3:11" x14ac:dyDescent="0.35">
      <c r="C178" s="2" t="s">
        <v>199</v>
      </c>
    </row>
    <row r="180" spans="3:11" x14ac:dyDescent="0.35">
      <c r="C180" s="86" t="s">
        <v>5013</v>
      </c>
      <c r="E180" s="86" t="s">
        <v>5014</v>
      </c>
      <c r="F180" s="87"/>
    </row>
    <row r="181" spans="3:11" x14ac:dyDescent="0.35">
      <c r="E181" s="2" t="s">
        <v>5019</v>
      </c>
    </row>
  </sheetData>
  <mergeCells count="1">
    <mergeCell ref="C177:K177"/>
  </mergeCells>
  <hyperlinks>
    <hyperlink ref="J2" location="'Index'!A1" display="'Index'!A1" xr:uid="{36967255-1BA1-4F2C-AA30-7E2886333010}"/>
  </hyperlinks>
  <pageMargins left="0.7" right="0.7" top="0.75" bottom="0.75" header="0.3" footer="0.3"/>
  <pageSetup orientation="portrait" horizontalDpi="4294967293"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02F3-BD97-40BF-B9C0-77EC4A8144E4}">
  <sheetPr codeName="Sheet158"/>
  <dimension ref="A1:IV95"/>
  <sheetViews>
    <sheetView showGridLines="0" zoomScale="90" zoomScaleNormal="90" workbookViewId="0">
      <pane ySplit="6" topLeftCell="A7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3024</v>
      </c>
      <c r="J2" s="38" t="s">
        <v>4693</v>
      </c>
    </row>
    <row r="3" spans="1:54" ht="16" x14ac:dyDescent="0.4">
      <c r="C3" s="1" t="s">
        <v>28</v>
      </c>
      <c r="D3" s="21" t="s">
        <v>3025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2894</v>
      </c>
      <c r="C18" s="57" t="s">
        <v>1818</v>
      </c>
      <c r="D18" s="54" t="s">
        <v>2895</v>
      </c>
      <c r="E18" s="6" t="s">
        <v>618</v>
      </c>
      <c r="F18" s="19">
        <v>7800</v>
      </c>
      <c r="G18" s="24">
        <v>7842.48</v>
      </c>
      <c r="H18" s="24">
        <v>6.32</v>
      </c>
      <c r="I18" s="31">
        <v>7.8550000000000004</v>
      </c>
      <c r="J18" s="31"/>
      <c r="K18" s="35" t="s">
        <v>593</v>
      </c>
    </row>
    <row r="19" spans="2:11" x14ac:dyDescent="0.35">
      <c r="B19" s="8" t="s">
        <v>2396</v>
      </c>
      <c r="C19" s="57" t="s">
        <v>623</v>
      </c>
      <c r="D19" s="54" t="s">
        <v>2397</v>
      </c>
      <c r="E19" s="6" t="s">
        <v>635</v>
      </c>
      <c r="F19" s="19">
        <v>5000</v>
      </c>
      <c r="G19" s="24">
        <v>5019.55</v>
      </c>
      <c r="H19" s="24">
        <v>4.04</v>
      </c>
      <c r="I19" s="31">
        <v>7.58</v>
      </c>
      <c r="J19" s="31"/>
      <c r="K19" s="35"/>
    </row>
    <row r="20" spans="2:11" x14ac:dyDescent="0.35">
      <c r="B20" s="8" t="s">
        <v>1856</v>
      </c>
      <c r="C20" s="57" t="s">
        <v>1857</v>
      </c>
      <c r="D20" s="54" t="s">
        <v>1858</v>
      </c>
      <c r="E20" s="6" t="s">
        <v>635</v>
      </c>
      <c r="F20" s="19">
        <v>5000</v>
      </c>
      <c r="G20" s="24">
        <v>4997.22</v>
      </c>
      <c r="H20" s="24">
        <v>4.03</v>
      </c>
      <c r="I20" s="31">
        <v>9.3731000000000009</v>
      </c>
      <c r="J20" s="31"/>
      <c r="K20" s="35" t="s">
        <v>593</v>
      </c>
    </row>
    <row r="21" spans="2:11" x14ac:dyDescent="0.35">
      <c r="B21" s="8" t="s">
        <v>2469</v>
      </c>
      <c r="C21" s="57" t="s">
        <v>2470</v>
      </c>
      <c r="D21" s="54" t="s">
        <v>2471</v>
      </c>
      <c r="E21" s="6" t="s">
        <v>618</v>
      </c>
      <c r="F21" s="19">
        <v>500</v>
      </c>
      <c r="G21" s="24">
        <v>4971.53</v>
      </c>
      <c r="H21" s="24">
        <v>4</v>
      </c>
      <c r="I21" s="31">
        <v>8.24</v>
      </c>
      <c r="J21" s="31"/>
      <c r="K21" s="35" t="s">
        <v>593</v>
      </c>
    </row>
    <row r="22" spans="2:11" x14ac:dyDescent="0.35">
      <c r="B22" s="8" t="s">
        <v>1775</v>
      </c>
      <c r="C22" s="57" t="s">
        <v>1776</v>
      </c>
      <c r="D22" s="54" t="s">
        <v>1777</v>
      </c>
      <c r="E22" s="6" t="s">
        <v>618</v>
      </c>
      <c r="F22" s="19">
        <v>4000</v>
      </c>
      <c r="G22" s="24">
        <v>4010.74</v>
      </c>
      <c r="H22" s="24">
        <v>3.23</v>
      </c>
      <c r="I22" s="31">
        <v>8.0599000000000007</v>
      </c>
      <c r="J22" s="31"/>
      <c r="K22" s="35" t="s">
        <v>593</v>
      </c>
    </row>
    <row r="23" spans="2:11" x14ac:dyDescent="0.35">
      <c r="B23" s="8" t="s">
        <v>3026</v>
      </c>
      <c r="C23" s="57" t="s">
        <v>1797</v>
      </c>
      <c r="D23" s="54" t="s">
        <v>3027</v>
      </c>
      <c r="E23" s="6" t="s">
        <v>618</v>
      </c>
      <c r="F23" s="19">
        <v>2500</v>
      </c>
      <c r="G23" s="24">
        <v>2516.83</v>
      </c>
      <c r="H23" s="24">
        <v>2.0299999999999998</v>
      </c>
      <c r="I23" s="31">
        <v>7.96</v>
      </c>
      <c r="J23" s="31"/>
      <c r="K23" s="35" t="s">
        <v>593</v>
      </c>
    </row>
    <row r="24" spans="2:11" x14ac:dyDescent="0.35">
      <c r="B24" s="8" t="s">
        <v>2858</v>
      </c>
      <c r="C24" s="57" t="s">
        <v>2413</v>
      </c>
      <c r="D24" s="54" t="s">
        <v>2859</v>
      </c>
      <c r="E24" s="6" t="s">
        <v>618</v>
      </c>
      <c r="F24" s="19">
        <v>250</v>
      </c>
      <c r="G24" s="24">
        <v>2507.7600000000002</v>
      </c>
      <c r="H24" s="24">
        <v>2.02</v>
      </c>
      <c r="I24" s="31">
        <v>7.7</v>
      </c>
      <c r="J24" s="31"/>
      <c r="K24" s="35" t="s">
        <v>593</v>
      </c>
    </row>
    <row r="25" spans="2:11" x14ac:dyDescent="0.35">
      <c r="B25" s="8" t="s">
        <v>2402</v>
      </c>
      <c r="C25" s="57" t="s">
        <v>1286</v>
      </c>
      <c r="D25" s="54" t="s">
        <v>2403</v>
      </c>
      <c r="E25" s="6" t="s">
        <v>635</v>
      </c>
      <c r="F25" s="19">
        <v>250</v>
      </c>
      <c r="G25" s="24">
        <v>2486.2600000000002</v>
      </c>
      <c r="H25" s="24">
        <v>2</v>
      </c>
      <c r="I25" s="31">
        <v>7.7</v>
      </c>
      <c r="J25" s="31"/>
      <c r="K25" s="35"/>
    </row>
    <row r="26" spans="2:11" x14ac:dyDescent="0.35">
      <c r="C26" s="58" t="s">
        <v>175</v>
      </c>
      <c r="D26" s="54"/>
      <c r="E26" s="6"/>
      <c r="F26" s="19"/>
      <c r="G26" s="25">
        <v>34352.370000000003</v>
      </c>
      <c r="H26" s="25">
        <v>27.67</v>
      </c>
      <c r="I26" s="31"/>
      <c r="J26" s="31"/>
      <c r="K26" s="35"/>
    </row>
    <row r="27" spans="2:11" x14ac:dyDescent="0.35">
      <c r="C27" s="57"/>
      <c r="D27" s="54"/>
      <c r="E27" s="6"/>
      <c r="F27" s="19"/>
      <c r="G27" s="24"/>
      <c r="H27" s="24"/>
      <c r="I27" s="31"/>
      <c r="J27" s="31"/>
      <c r="K27" s="35"/>
    </row>
    <row r="28" spans="2:11" x14ac:dyDescent="0.35">
      <c r="C28" s="58" t="s">
        <v>7</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8" t="s">
        <v>8</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9" t="s">
        <v>9</v>
      </c>
      <c r="D32" s="54"/>
      <c r="E32" s="6"/>
      <c r="F32" s="19"/>
      <c r="G32" s="24"/>
      <c r="H32" s="24"/>
      <c r="I32" s="31"/>
      <c r="J32" s="31"/>
      <c r="K32" s="35"/>
    </row>
    <row r="33" spans="1:11" x14ac:dyDescent="0.35">
      <c r="B33" s="8" t="s">
        <v>3028</v>
      </c>
      <c r="C33" s="57" t="s">
        <v>3029</v>
      </c>
      <c r="D33" s="54" t="s">
        <v>3030</v>
      </c>
      <c r="E33" s="6" t="s">
        <v>189</v>
      </c>
      <c r="F33" s="19">
        <v>54000000</v>
      </c>
      <c r="G33" s="24">
        <v>54862.7</v>
      </c>
      <c r="H33" s="24">
        <v>44.2</v>
      </c>
      <c r="I33" s="31">
        <v>0</v>
      </c>
      <c r="J33" s="31"/>
      <c r="K33" s="35"/>
    </row>
    <row r="34" spans="1:11" x14ac:dyDescent="0.35">
      <c r="B34" s="8" t="s">
        <v>1906</v>
      </c>
      <c r="C34" s="57" t="s">
        <v>1907</v>
      </c>
      <c r="D34" s="54" t="s">
        <v>1908</v>
      </c>
      <c r="E34" s="6" t="s">
        <v>189</v>
      </c>
      <c r="F34" s="19">
        <v>6500000</v>
      </c>
      <c r="G34" s="24">
        <v>6535.24</v>
      </c>
      <c r="H34" s="24">
        <v>5.26</v>
      </c>
      <c r="I34" s="31">
        <v>0</v>
      </c>
      <c r="J34" s="31"/>
      <c r="K34" s="35"/>
    </row>
    <row r="35" spans="1:11" x14ac:dyDescent="0.35">
      <c r="B35" s="8" t="s">
        <v>707</v>
      </c>
      <c r="C35" s="57" t="s">
        <v>708</v>
      </c>
      <c r="D35" s="54" t="s">
        <v>709</v>
      </c>
      <c r="E35" s="6" t="s">
        <v>189</v>
      </c>
      <c r="F35" s="19">
        <v>5500000</v>
      </c>
      <c r="G35" s="24">
        <v>5525.26</v>
      </c>
      <c r="H35" s="24">
        <v>4.45</v>
      </c>
      <c r="I35" s="31">
        <v>6.8359984000000003</v>
      </c>
      <c r="J35" s="31"/>
      <c r="K35" s="35"/>
    </row>
    <row r="36" spans="1:11" x14ac:dyDescent="0.35">
      <c r="B36" s="8" t="s">
        <v>3031</v>
      </c>
      <c r="C36" s="57" t="s">
        <v>3032</v>
      </c>
      <c r="D36" s="54" t="s">
        <v>3033</v>
      </c>
      <c r="E36" s="6" t="s">
        <v>189</v>
      </c>
      <c r="F36" s="19">
        <v>5000000</v>
      </c>
      <c r="G36" s="24">
        <v>5047.93</v>
      </c>
      <c r="H36" s="24">
        <v>4.07</v>
      </c>
      <c r="I36" s="31">
        <v>0</v>
      </c>
      <c r="J36" s="31"/>
      <c r="K36" s="35"/>
    </row>
    <row r="37" spans="1:11" x14ac:dyDescent="0.35">
      <c r="C37" s="58" t="s">
        <v>175</v>
      </c>
      <c r="D37" s="54"/>
      <c r="E37" s="6"/>
      <c r="F37" s="19"/>
      <c r="G37" s="25">
        <v>71971.13</v>
      </c>
      <c r="H37" s="25">
        <v>57.98</v>
      </c>
      <c r="I37" s="31"/>
      <c r="J37" s="31"/>
      <c r="K37" s="35"/>
    </row>
    <row r="38" spans="1:11" x14ac:dyDescent="0.35">
      <c r="C38" s="57"/>
      <c r="D38" s="54"/>
      <c r="E38" s="6"/>
      <c r="F38" s="19"/>
      <c r="G38" s="24"/>
      <c r="H38" s="24"/>
      <c r="I38" s="31"/>
      <c r="J38" s="31"/>
      <c r="K38" s="35"/>
    </row>
    <row r="39" spans="1:11" x14ac:dyDescent="0.35">
      <c r="C39" s="58" t="s">
        <v>10</v>
      </c>
      <c r="D39" s="54"/>
      <c r="E39" s="6"/>
      <c r="F39" s="19"/>
      <c r="G39" s="24" t="s">
        <v>2</v>
      </c>
      <c r="H39" s="24" t="s">
        <v>2</v>
      </c>
      <c r="I39" s="31"/>
      <c r="J39" s="31"/>
      <c r="K39" s="35"/>
    </row>
    <row r="40" spans="1:11" x14ac:dyDescent="0.35">
      <c r="C40" s="57"/>
      <c r="D40" s="54"/>
      <c r="E40" s="6"/>
      <c r="F40" s="19"/>
      <c r="G40" s="24"/>
      <c r="H40" s="24"/>
      <c r="I40" s="31"/>
      <c r="J40" s="31"/>
      <c r="K40" s="35"/>
    </row>
    <row r="41" spans="1:11" x14ac:dyDescent="0.35">
      <c r="A41" s="10"/>
      <c r="B41" s="28"/>
      <c r="C41" s="58" t="s">
        <v>11</v>
      </c>
      <c r="D41" s="54"/>
      <c r="E41" s="6"/>
      <c r="F41" s="19"/>
      <c r="G41" s="24"/>
      <c r="H41" s="24"/>
      <c r="I41" s="31"/>
      <c r="J41" s="31"/>
      <c r="K41" s="35"/>
    </row>
    <row r="42" spans="1:11" x14ac:dyDescent="0.35">
      <c r="A42" s="28"/>
      <c r="B42" s="28"/>
      <c r="C42" s="58" t="s">
        <v>13</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C44" s="59" t="s">
        <v>14</v>
      </c>
      <c r="D44" s="54"/>
      <c r="E44" s="6"/>
      <c r="F44" s="19"/>
      <c r="G44" s="24"/>
      <c r="H44" s="24"/>
      <c r="I44" s="31"/>
      <c r="J44" s="31"/>
      <c r="K44" s="35"/>
    </row>
    <row r="45" spans="1:11" x14ac:dyDescent="0.35">
      <c r="B45" s="8" t="s">
        <v>1937</v>
      </c>
      <c r="C45" s="57" t="s">
        <v>1408</v>
      </c>
      <c r="D45" s="54" t="s">
        <v>1938</v>
      </c>
      <c r="E45" s="6" t="s">
        <v>1231</v>
      </c>
      <c r="F45" s="19">
        <v>1000</v>
      </c>
      <c r="G45" s="24">
        <v>4733.7</v>
      </c>
      <c r="H45" s="24">
        <v>3.81</v>
      </c>
      <c r="I45" s="31">
        <v>7.6050000000000004</v>
      </c>
      <c r="J45" s="31"/>
      <c r="K45" s="35" t="s">
        <v>593</v>
      </c>
    </row>
    <row r="46" spans="1:11" x14ac:dyDescent="0.35">
      <c r="B46" s="8" t="s">
        <v>2933</v>
      </c>
      <c r="C46" s="57" t="s">
        <v>1195</v>
      </c>
      <c r="D46" s="54" t="s">
        <v>2934</v>
      </c>
      <c r="E46" s="6" t="s">
        <v>733</v>
      </c>
      <c r="F46" s="19">
        <v>1000</v>
      </c>
      <c r="G46" s="24">
        <v>4719.16</v>
      </c>
      <c r="H46" s="24">
        <v>3.8</v>
      </c>
      <c r="I46" s="31">
        <v>7.5949999999999998</v>
      </c>
      <c r="J46" s="31"/>
      <c r="K46" s="35" t="s">
        <v>593</v>
      </c>
    </row>
    <row r="47" spans="1:11" x14ac:dyDescent="0.35">
      <c r="B47" s="8" t="s">
        <v>1192</v>
      </c>
      <c r="C47" s="57" t="s">
        <v>41</v>
      </c>
      <c r="D47" s="54" t="s">
        <v>1193</v>
      </c>
      <c r="E47" s="6" t="s">
        <v>733</v>
      </c>
      <c r="F47" s="19">
        <v>1000</v>
      </c>
      <c r="G47" s="24">
        <v>4712.3599999999997</v>
      </c>
      <c r="H47" s="24">
        <v>3.8</v>
      </c>
      <c r="I47" s="31">
        <v>7.6299000000000001</v>
      </c>
      <c r="J47" s="31"/>
      <c r="K47" s="35"/>
    </row>
    <row r="48" spans="1:11" x14ac:dyDescent="0.35">
      <c r="C48" s="58" t="s">
        <v>175</v>
      </c>
      <c r="D48" s="54"/>
      <c r="E48" s="6"/>
      <c r="F48" s="19"/>
      <c r="G48" s="25">
        <v>14165.22</v>
      </c>
      <c r="H48" s="25">
        <v>11.41</v>
      </c>
      <c r="I48" s="31"/>
      <c r="J48" s="31"/>
      <c r="K48" s="35"/>
    </row>
    <row r="49" spans="1:11" x14ac:dyDescent="0.35">
      <c r="C49" s="57"/>
      <c r="D49" s="54"/>
      <c r="E49" s="6"/>
      <c r="F49" s="19"/>
      <c r="G49" s="24"/>
      <c r="H49" s="24"/>
      <c r="I49" s="31"/>
      <c r="J49" s="31"/>
      <c r="K49" s="35"/>
    </row>
    <row r="50" spans="1:11" x14ac:dyDescent="0.35">
      <c r="C50" s="58" t="s">
        <v>15</v>
      </c>
      <c r="D50" s="54"/>
      <c r="E50" s="6"/>
      <c r="F50" s="19"/>
      <c r="G50" s="24" t="s">
        <v>2</v>
      </c>
      <c r="H50" s="24" t="s">
        <v>2</v>
      </c>
      <c r="I50" s="31"/>
      <c r="J50" s="31"/>
      <c r="K50" s="35"/>
    </row>
    <row r="51" spans="1:11" x14ac:dyDescent="0.35">
      <c r="C51" s="57"/>
      <c r="D51" s="54"/>
      <c r="E51" s="6"/>
      <c r="F51" s="19"/>
      <c r="G51" s="24"/>
      <c r="H51" s="24"/>
      <c r="I51" s="31"/>
      <c r="J51" s="31"/>
      <c r="K51" s="35"/>
    </row>
    <row r="52" spans="1:11" x14ac:dyDescent="0.35">
      <c r="C52" s="58" t="s">
        <v>16</v>
      </c>
      <c r="D52" s="54"/>
      <c r="E52" s="6"/>
      <c r="F52" s="19"/>
      <c r="G52" s="24" t="s">
        <v>2</v>
      </c>
      <c r="H52" s="24" t="s">
        <v>2</v>
      </c>
      <c r="I52" s="31"/>
      <c r="J52" s="31"/>
      <c r="K52" s="35"/>
    </row>
    <row r="53" spans="1:11" x14ac:dyDescent="0.35">
      <c r="C53" s="57"/>
      <c r="D53" s="54"/>
      <c r="E53" s="6"/>
      <c r="F53" s="19"/>
      <c r="G53" s="24"/>
      <c r="H53" s="24"/>
      <c r="I53" s="31"/>
      <c r="J53" s="31"/>
      <c r="K53" s="35"/>
    </row>
    <row r="54" spans="1:11" x14ac:dyDescent="0.35">
      <c r="C54" s="58" t="s">
        <v>17</v>
      </c>
      <c r="D54" s="54"/>
      <c r="E54" s="6"/>
      <c r="F54" s="19"/>
      <c r="G54" s="24" t="s">
        <v>2</v>
      </c>
      <c r="H54" s="24" t="s">
        <v>2</v>
      </c>
      <c r="I54" s="31"/>
      <c r="J54" s="31"/>
      <c r="K54" s="35"/>
    </row>
    <row r="55" spans="1:11" x14ac:dyDescent="0.35">
      <c r="C55" s="57"/>
      <c r="D55" s="54"/>
      <c r="E55" s="6"/>
      <c r="F55" s="19"/>
      <c r="G55" s="24"/>
      <c r="H55" s="24"/>
      <c r="I55" s="31"/>
      <c r="J55" s="31"/>
      <c r="K55" s="35"/>
    </row>
    <row r="56" spans="1:11" x14ac:dyDescent="0.35">
      <c r="A56" s="10"/>
      <c r="B56" s="28"/>
      <c r="C56" s="58" t="s">
        <v>18</v>
      </c>
      <c r="D56" s="54"/>
      <c r="E56" s="6"/>
      <c r="F56" s="19"/>
      <c r="G56" s="24"/>
      <c r="H56" s="24"/>
      <c r="I56" s="31"/>
      <c r="J56" s="31"/>
      <c r="K56" s="35"/>
    </row>
    <row r="57" spans="1:11" x14ac:dyDescent="0.35">
      <c r="A57" s="28"/>
      <c r="B57" s="28"/>
      <c r="C57" s="58" t="s">
        <v>19</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C59" s="59" t="s">
        <v>20</v>
      </c>
      <c r="D59" s="54"/>
      <c r="E59" s="6"/>
      <c r="F59" s="19"/>
      <c r="G59" s="24"/>
      <c r="H59" s="24"/>
      <c r="I59" s="31"/>
      <c r="J59" s="31"/>
      <c r="K59" s="35"/>
    </row>
    <row r="60" spans="1:11" x14ac:dyDescent="0.35">
      <c r="B60" s="8" t="s">
        <v>773</v>
      </c>
      <c r="C60" s="57" t="s">
        <v>4943</v>
      </c>
      <c r="D60" s="54" t="s">
        <v>774</v>
      </c>
      <c r="E60" s="6" t="s">
        <v>775</v>
      </c>
      <c r="F60" s="19">
        <v>4940.3530000000001</v>
      </c>
      <c r="G60" s="24">
        <v>541.94000000000005</v>
      </c>
      <c r="H60" s="24">
        <v>0.44</v>
      </c>
      <c r="I60" s="31">
        <v>6.52</v>
      </c>
      <c r="J60" s="31"/>
      <c r="K60" s="35"/>
    </row>
    <row r="61" spans="1:11" x14ac:dyDescent="0.35">
      <c r="C61" s="58" t="s">
        <v>175</v>
      </c>
      <c r="D61" s="54"/>
      <c r="E61" s="6"/>
      <c r="F61" s="19"/>
      <c r="G61" s="25">
        <v>541.94000000000005</v>
      </c>
      <c r="H61" s="25">
        <v>0.44</v>
      </c>
      <c r="I61" s="31"/>
      <c r="J61" s="31"/>
      <c r="K61" s="35"/>
    </row>
    <row r="62" spans="1:11" x14ac:dyDescent="0.35">
      <c r="C62" s="57"/>
      <c r="D62" s="54"/>
      <c r="E62" s="6"/>
      <c r="F62" s="19"/>
      <c r="G62" s="24"/>
      <c r="H62" s="24"/>
      <c r="I62" s="31"/>
      <c r="J62" s="31"/>
      <c r="K62" s="35"/>
    </row>
    <row r="63" spans="1:11" x14ac:dyDescent="0.35">
      <c r="C63" s="58" t="s">
        <v>21</v>
      </c>
      <c r="D63" s="54"/>
      <c r="E63" s="6"/>
      <c r="F63" s="19"/>
      <c r="G63" s="24" t="s">
        <v>2</v>
      </c>
      <c r="H63" s="24" t="s">
        <v>2</v>
      </c>
      <c r="I63" s="31"/>
      <c r="J63" s="31"/>
      <c r="K63" s="35"/>
    </row>
    <row r="64" spans="1:11" x14ac:dyDescent="0.35">
      <c r="C64" s="57"/>
      <c r="D64" s="54"/>
      <c r="E64" s="6"/>
      <c r="F64" s="19"/>
      <c r="G64" s="24"/>
      <c r="H64" s="24"/>
      <c r="I64" s="31"/>
      <c r="J64" s="31"/>
      <c r="K64" s="35"/>
    </row>
    <row r="65" spans="1:54" x14ac:dyDescent="0.35">
      <c r="C65" s="58" t="s">
        <v>22</v>
      </c>
      <c r="D65" s="54"/>
      <c r="E65" s="6"/>
      <c r="F65" s="19"/>
      <c r="G65" s="24" t="s">
        <v>2</v>
      </c>
      <c r="H65" s="24" t="s">
        <v>2</v>
      </c>
      <c r="I65" s="31"/>
      <c r="J65" s="31"/>
      <c r="K65" s="35"/>
    </row>
    <row r="66" spans="1:54" x14ac:dyDescent="0.35">
      <c r="C66" s="57"/>
      <c r="D66" s="54"/>
      <c r="E66" s="6"/>
      <c r="F66" s="19"/>
      <c r="G66" s="24"/>
      <c r="H66" s="24"/>
      <c r="I66" s="31"/>
      <c r="J66" s="31"/>
      <c r="K66" s="35"/>
    </row>
    <row r="67" spans="1:54" x14ac:dyDescent="0.35">
      <c r="C67" s="58" t="s">
        <v>23</v>
      </c>
      <c r="D67" s="54"/>
      <c r="E67" s="6"/>
      <c r="F67" s="19"/>
      <c r="G67" s="24" t="s">
        <v>2</v>
      </c>
      <c r="H67" s="24" t="s">
        <v>2</v>
      </c>
      <c r="I67" s="31"/>
      <c r="J67" s="31"/>
      <c r="K67" s="35"/>
    </row>
    <row r="68" spans="1:54" x14ac:dyDescent="0.35">
      <c r="C68" s="57"/>
      <c r="D68" s="54"/>
      <c r="E68" s="6"/>
      <c r="F68" s="19"/>
      <c r="G68" s="24"/>
      <c r="H68" s="24"/>
      <c r="I68" s="31"/>
      <c r="J68" s="31"/>
      <c r="K68" s="35"/>
    </row>
    <row r="69" spans="1:54" x14ac:dyDescent="0.35">
      <c r="C69" s="59" t="s">
        <v>24</v>
      </c>
      <c r="D69" s="54"/>
      <c r="E69" s="6"/>
      <c r="F69" s="19"/>
      <c r="G69" s="24"/>
      <c r="H69" s="24"/>
      <c r="I69" s="31"/>
      <c r="J69" s="31"/>
      <c r="K69" s="35"/>
    </row>
    <row r="70" spans="1:54" x14ac:dyDescent="0.35">
      <c r="B70" s="8" t="s">
        <v>190</v>
      </c>
      <c r="C70" s="57" t="s">
        <v>191</v>
      </c>
      <c r="D70" s="54"/>
      <c r="E70" s="6"/>
      <c r="F70" s="19"/>
      <c r="G70" s="24">
        <v>1209.97</v>
      </c>
      <c r="H70" s="24">
        <v>0.97</v>
      </c>
      <c r="I70" s="31"/>
      <c r="J70" s="31"/>
      <c r="K70" s="35"/>
    </row>
    <row r="71" spans="1:54" x14ac:dyDescent="0.35">
      <c r="C71" s="58" t="s">
        <v>175</v>
      </c>
      <c r="D71" s="54"/>
      <c r="E71" s="6"/>
      <c r="F71" s="19"/>
      <c r="G71" s="25">
        <v>1209.97</v>
      </c>
      <c r="H71" s="25">
        <v>0.97</v>
      </c>
      <c r="I71" s="31"/>
      <c r="J71" s="31"/>
      <c r="K71" s="35"/>
    </row>
    <row r="72" spans="1:54" x14ac:dyDescent="0.35">
      <c r="C72" s="57"/>
      <c r="D72" s="54"/>
      <c r="E72" s="6"/>
      <c r="F72" s="19"/>
      <c r="G72" s="24"/>
      <c r="H72" s="24"/>
      <c r="I72" s="31"/>
      <c r="J72" s="31"/>
      <c r="K72" s="35"/>
    </row>
    <row r="73" spans="1:54" x14ac:dyDescent="0.35">
      <c r="A73" s="10"/>
      <c r="B73" s="28"/>
      <c r="C73" s="58" t="s">
        <v>25</v>
      </c>
      <c r="D73" s="54"/>
      <c r="E73" s="6"/>
      <c r="F73" s="19"/>
      <c r="G73" s="24"/>
      <c r="H73" s="24"/>
      <c r="I73" s="31"/>
      <c r="J73" s="31"/>
      <c r="K73" s="35"/>
    </row>
    <row r="74" spans="1:54" s="2" customFormat="1" ht="13.5" x14ac:dyDescent="0.35">
      <c r="A74" s="28"/>
      <c r="B74" s="28"/>
      <c r="C74" s="57" t="s">
        <v>4926</v>
      </c>
      <c r="D74" s="54"/>
      <c r="E74" s="6"/>
      <c r="F74" s="19"/>
      <c r="G74" s="24" t="s">
        <v>2</v>
      </c>
      <c r="H74" s="24" t="s">
        <v>2</v>
      </c>
      <c r="I74" s="31"/>
      <c r="J74" s="31"/>
      <c r="K74" s="35"/>
      <c r="L74" s="3"/>
      <c r="AI74" s="3"/>
      <c r="AV74" s="3"/>
      <c r="AX74" s="3"/>
      <c r="BB74" s="3"/>
    </row>
    <row r="75" spans="1:54" x14ac:dyDescent="0.35">
      <c r="B75" s="8"/>
      <c r="C75" s="57" t="s">
        <v>192</v>
      </c>
      <c r="D75" s="54"/>
      <c r="E75" s="6"/>
      <c r="F75" s="19"/>
      <c r="G75" s="24">
        <v>1893.18</v>
      </c>
      <c r="H75" s="24">
        <v>1.53</v>
      </c>
      <c r="I75" s="31"/>
      <c r="J75" s="31"/>
      <c r="K75" s="35"/>
    </row>
    <row r="76" spans="1:54" x14ac:dyDescent="0.35">
      <c r="C76" s="58" t="s">
        <v>175</v>
      </c>
      <c r="D76" s="54"/>
      <c r="E76" s="6"/>
      <c r="F76" s="19"/>
      <c r="G76" s="25">
        <v>1893.18</v>
      </c>
      <c r="H76" s="25">
        <v>1.53</v>
      </c>
      <c r="I76" s="31"/>
      <c r="J76" s="31"/>
      <c r="K76" s="35"/>
    </row>
    <row r="77" spans="1:54" x14ac:dyDescent="0.35">
      <c r="C77" s="57"/>
      <c r="D77" s="54"/>
      <c r="E77" s="6"/>
      <c r="F77" s="19"/>
      <c r="G77" s="24"/>
      <c r="H77" s="24"/>
      <c r="I77" s="31"/>
      <c r="J77" s="31"/>
      <c r="K77" s="35"/>
    </row>
    <row r="78" spans="1:54" x14ac:dyDescent="0.35">
      <c r="C78" s="60" t="s">
        <v>193</v>
      </c>
      <c r="D78" s="55"/>
      <c r="E78" s="5"/>
      <c r="F78" s="20"/>
      <c r="G78" s="26">
        <v>124133.81</v>
      </c>
      <c r="H78" s="26">
        <v>100</v>
      </c>
      <c r="I78" s="32"/>
      <c r="J78" s="32"/>
      <c r="K78" s="36"/>
    </row>
    <row r="80" spans="1:54" ht="15" x14ac:dyDescent="0.4">
      <c r="C80" s="50" t="s">
        <v>4704</v>
      </c>
      <c r="D80" s="50"/>
      <c r="E80" s="50"/>
      <c r="F80" s="50"/>
      <c r="G80" s="71"/>
      <c r="H80" s="71"/>
      <c r="I80" s="71"/>
      <c r="J80" s="50"/>
    </row>
    <row r="81" spans="3:11" ht="27" x14ac:dyDescent="0.35">
      <c r="C81" s="43" t="s">
        <v>4699</v>
      </c>
      <c r="D81" s="43" t="s">
        <v>4700</v>
      </c>
      <c r="E81" s="43" t="s">
        <v>4950</v>
      </c>
      <c r="F81" s="43" t="s">
        <v>4701</v>
      </c>
      <c r="G81" s="72" t="s">
        <v>34</v>
      </c>
      <c r="H81" s="73" t="s">
        <v>4951</v>
      </c>
      <c r="I81" s="72" t="s">
        <v>36</v>
      </c>
      <c r="J81" s="43" t="s">
        <v>39</v>
      </c>
    </row>
    <row r="82" spans="3:11" x14ac:dyDescent="0.35">
      <c r="C82" s="43" t="s">
        <v>4952</v>
      </c>
      <c r="D82" s="43"/>
      <c r="E82" s="43"/>
      <c r="F82" s="43"/>
      <c r="G82" s="72"/>
      <c r="H82" s="73"/>
      <c r="I82" s="72"/>
      <c r="J82" s="43"/>
    </row>
    <row r="83" spans="3:11" x14ac:dyDescent="0.35">
      <c r="C83" s="46" t="s">
        <v>4953</v>
      </c>
      <c r="D83" s="74"/>
      <c r="E83" s="74"/>
      <c r="F83" s="74"/>
      <c r="G83" s="75"/>
      <c r="H83" s="76">
        <v>-10000</v>
      </c>
      <c r="I83" s="77">
        <f>+H83/G78*100</f>
        <v>-8.0558229865014201</v>
      </c>
      <c r="J83" s="74"/>
    </row>
    <row r="84" spans="3:11" x14ac:dyDescent="0.35">
      <c r="C84" s="48" t="s">
        <v>4703</v>
      </c>
      <c r="D84" s="48"/>
      <c r="E84" s="48"/>
      <c r="F84" s="48"/>
      <c r="G84" s="78"/>
      <c r="H84" s="78">
        <f>SUM(H83:H83)</f>
        <v>-10000</v>
      </c>
      <c r="I84" s="78">
        <f>SUM(I83:I83)</f>
        <v>-8.0558229865014201</v>
      </c>
      <c r="J84" s="48"/>
    </row>
    <row r="86" spans="3:11" x14ac:dyDescent="0.35">
      <c r="C86" s="1" t="s">
        <v>194</v>
      </c>
    </row>
    <row r="87" spans="3:11" x14ac:dyDescent="0.35">
      <c r="C87" s="37" t="s">
        <v>195</v>
      </c>
      <c r="D87" s="37"/>
      <c r="E87" s="37"/>
      <c r="F87" s="37"/>
      <c r="G87" s="37"/>
      <c r="H87" s="37"/>
      <c r="I87" s="37"/>
      <c r="J87" s="37"/>
      <c r="K87" s="37"/>
    </row>
    <row r="88" spans="3:11" x14ac:dyDescent="0.35">
      <c r="C88" s="2" t="s">
        <v>196</v>
      </c>
    </row>
    <row r="89" spans="3:11" x14ac:dyDescent="0.35">
      <c r="C89" s="2" t="s">
        <v>197</v>
      </c>
    </row>
    <row r="90" spans="3:11" ht="30" customHeight="1" x14ac:dyDescent="0.35">
      <c r="C90" s="89" t="s">
        <v>198</v>
      </c>
      <c r="D90" s="90"/>
      <c r="E90" s="90"/>
      <c r="F90" s="90"/>
      <c r="G90" s="90"/>
      <c r="H90" s="90"/>
      <c r="I90" s="90"/>
      <c r="J90" s="90"/>
      <c r="K90" s="90"/>
    </row>
    <row r="91" spans="3:11" x14ac:dyDescent="0.35">
      <c r="C91" s="2" t="s">
        <v>199</v>
      </c>
    </row>
    <row r="92" spans="3:11" ht="39" customHeight="1" x14ac:dyDescent="0.35">
      <c r="C92" s="91" t="s">
        <v>4964</v>
      </c>
      <c r="D92" s="91"/>
      <c r="E92" s="91"/>
      <c r="F92" s="91"/>
      <c r="G92" s="91"/>
      <c r="H92" s="91"/>
      <c r="I92" s="91"/>
      <c r="J92" s="91"/>
      <c r="K92" s="91"/>
    </row>
    <row r="94" spans="3:11" x14ac:dyDescent="0.35">
      <c r="C94" s="86" t="s">
        <v>5013</v>
      </c>
      <c r="E94" s="86" t="s">
        <v>5014</v>
      </c>
      <c r="F94" s="87"/>
    </row>
    <row r="95" spans="3:11" x14ac:dyDescent="0.35">
      <c r="E95" s="2" t="s">
        <v>5056</v>
      </c>
    </row>
  </sheetData>
  <mergeCells count="2">
    <mergeCell ref="C90:K90"/>
    <mergeCell ref="C92:K92"/>
  </mergeCells>
  <hyperlinks>
    <hyperlink ref="J2" location="'Index'!A1" display="'Index'!A1" xr:uid="{714A372D-F165-47D2-920F-EF2A255B8098}"/>
  </hyperlinks>
  <pageMargins left="0.7" right="0.7" top="0.75" bottom="0.75" header="0.3" footer="0.3"/>
  <pageSetup orientation="portrait" horizontalDpi="4294967293"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F359-0CAE-4B8C-9BA5-B809A3078B38}">
  <sheetPr codeName="Sheet159"/>
  <dimension ref="A1:IV81"/>
  <sheetViews>
    <sheetView showGridLines="0" zoomScale="90" zoomScaleNormal="90" workbookViewId="0">
      <pane ySplit="6" topLeftCell="A6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3034</v>
      </c>
      <c r="J2" s="38" t="s">
        <v>4693</v>
      </c>
    </row>
    <row r="3" spans="1:54" ht="16" x14ac:dyDescent="0.4">
      <c r="C3" s="1" t="s">
        <v>28</v>
      </c>
      <c r="D3" s="21" t="s">
        <v>3035</v>
      </c>
      <c r="F3" s="79" t="s">
        <v>4954</v>
      </c>
      <c r="G3" s="13" t="s">
        <v>4635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47</v>
      </c>
      <c r="C10" s="57" t="s">
        <v>48</v>
      </c>
      <c r="D10" s="54" t="s">
        <v>49</v>
      </c>
      <c r="E10" s="6" t="s">
        <v>50</v>
      </c>
      <c r="F10" s="19">
        <v>130868</v>
      </c>
      <c r="G10" s="24">
        <v>2208.66</v>
      </c>
      <c r="H10" s="24">
        <v>29.08</v>
      </c>
      <c r="I10" s="31"/>
      <c r="J10" s="31"/>
      <c r="K10" s="35"/>
    </row>
    <row r="11" spans="1:54" x14ac:dyDescent="0.35">
      <c r="B11" s="8" t="s">
        <v>61</v>
      </c>
      <c r="C11" s="57" t="s">
        <v>62</v>
      </c>
      <c r="D11" s="54" t="s">
        <v>63</v>
      </c>
      <c r="E11" s="6" t="s">
        <v>50</v>
      </c>
      <c r="F11" s="19">
        <v>49281</v>
      </c>
      <c r="G11" s="24">
        <v>1716.58</v>
      </c>
      <c r="H11" s="24">
        <v>22.6</v>
      </c>
      <c r="I11" s="31"/>
      <c r="J11" s="31"/>
      <c r="K11" s="35"/>
    </row>
    <row r="12" spans="1:54" x14ac:dyDescent="0.35">
      <c r="B12" s="8" t="s">
        <v>945</v>
      </c>
      <c r="C12" s="57" t="s">
        <v>946</v>
      </c>
      <c r="D12" s="54" t="s">
        <v>947</v>
      </c>
      <c r="E12" s="6" t="s">
        <v>50</v>
      </c>
      <c r="F12" s="19">
        <v>51048</v>
      </c>
      <c r="G12" s="24">
        <v>804.03</v>
      </c>
      <c r="H12" s="24">
        <v>10.58</v>
      </c>
      <c r="I12" s="31"/>
      <c r="J12" s="31"/>
      <c r="K12" s="35"/>
    </row>
    <row r="13" spans="1:54" x14ac:dyDescent="0.35">
      <c r="B13" s="8" t="s">
        <v>384</v>
      </c>
      <c r="C13" s="57" t="s">
        <v>385</v>
      </c>
      <c r="D13" s="54" t="s">
        <v>386</v>
      </c>
      <c r="E13" s="6" t="s">
        <v>50</v>
      </c>
      <c r="F13" s="19">
        <v>50700</v>
      </c>
      <c r="G13" s="24">
        <v>754.34</v>
      </c>
      <c r="H13" s="24">
        <v>9.93</v>
      </c>
      <c r="I13" s="31"/>
      <c r="J13" s="31"/>
      <c r="K13" s="35"/>
    </row>
    <row r="14" spans="1:54" x14ac:dyDescent="0.35">
      <c r="B14" s="8" t="s">
        <v>326</v>
      </c>
      <c r="C14" s="57" t="s">
        <v>327</v>
      </c>
      <c r="D14" s="54" t="s">
        <v>328</v>
      </c>
      <c r="E14" s="6" t="s">
        <v>50</v>
      </c>
      <c r="F14" s="19">
        <v>226163</v>
      </c>
      <c r="G14" s="24">
        <v>627.94000000000005</v>
      </c>
      <c r="H14" s="24">
        <v>8.27</v>
      </c>
      <c r="I14" s="31"/>
      <c r="J14" s="31"/>
      <c r="K14" s="35"/>
    </row>
    <row r="15" spans="1:54" x14ac:dyDescent="0.35">
      <c r="B15" s="8" t="s">
        <v>845</v>
      </c>
      <c r="C15" s="57" t="s">
        <v>846</v>
      </c>
      <c r="D15" s="54" t="s">
        <v>847</v>
      </c>
      <c r="E15" s="6" t="s">
        <v>50</v>
      </c>
      <c r="F15" s="19">
        <v>8418</v>
      </c>
      <c r="G15" s="24">
        <v>446.48</v>
      </c>
      <c r="H15" s="24">
        <v>5.88</v>
      </c>
      <c r="I15" s="31"/>
      <c r="J15" s="31"/>
      <c r="K15" s="35"/>
    </row>
    <row r="16" spans="1:54" x14ac:dyDescent="0.35">
      <c r="B16" s="8" t="s">
        <v>234</v>
      </c>
      <c r="C16" s="57" t="s">
        <v>235</v>
      </c>
      <c r="D16" s="54" t="s">
        <v>236</v>
      </c>
      <c r="E16" s="6" t="s">
        <v>50</v>
      </c>
      <c r="F16" s="19">
        <v>5314</v>
      </c>
      <c r="G16" s="24">
        <v>391.22</v>
      </c>
      <c r="H16" s="24">
        <v>5.15</v>
      </c>
      <c r="I16" s="31"/>
      <c r="J16" s="31"/>
      <c r="K16" s="35"/>
    </row>
    <row r="17" spans="2:11" x14ac:dyDescent="0.35">
      <c r="B17" s="8" t="s">
        <v>87</v>
      </c>
      <c r="C17" s="57" t="s">
        <v>88</v>
      </c>
      <c r="D17" s="54" t="s">
        <v>89</v>
      </c>
      <c r="E17" s="6" t="s">
        <v>50</v>
      </c>
      <c r="F17" s="19">
        <v>7389</v>
      </c>
      <c r="G17" s="24">
        <v>344.77</v>
      </c>
      <c r="H17" s="24">
        <v>4.54</v>
      </c>
      <c r="I17" s="31"/>
      <c r="J17" s="31"/>
      <c r="K17" s="35"/>
    </row>
    <row r="18" spans="2:11" x14ac:dyDescent="0.35">
      <c r="B18" s="8" t="s">
        <v>2161</v>
      </c>
      <c r="C18" s="57" t="s">
        <v>2162</v>
      </c>
      <c r="D18" s="54" t="s">
        <v>2163</v>
      </c>
      <c r="E18" s="6" t="s">
        <v>50</v>
      </c>
      <c r="F18" s="19">
        <v>9028</v>
      </c>
      <c r="G18" s="24">
        <v>202.88</v>
      </c>
      <c r="H18" s="24">
        <v>2.67</v>
      </c>
      <c r="I18" s="31"/>
      <c r="J18" s="31"/>
      <c r="K18" s="35"/>
    </row>
    <row r="19" spans="2:11" x14ac:dyDescent="0.35">
      <c r="B19" s="8" t="s">
        <v>112</v>
      </c>
      <c r="C19" s="57" t="s">
        <v>113</v>
      </c>
      <c r="D19" s="54" t="s">
        <v>114</v>
      </c>
      <c r="E19" s="6" t="s">
        <v>115</v>
      </c>
      <c r="F19" s="19">
        <v>2191</v>
      </c>
      <c r="G19" s="24">
        <v>99.32</v>
      </c>
      <c r="H19" s="24">
        <v>1.31</v>
      </c>
      <c r="I19" s="31"/>
      <c r="J19" s="31"/>
      <c r="K19" s="35"/>
    </row>
    <row r="20" spans="2:11" x14ac:dyDescent="0.35">
      <c r="C20" s="58" t="s">
        <v>175</v>
      </c>
      <c r="D20" s="54"/>
      <c r="E20" s="6"/>
      <c r="F20" s="19"/>
      <c r="G20" s="25">
        <v>7596.22</v>
      </c>
      <c r="H20" s="25">
        <v>100.01</v>
      </c>
      <c r="I20" s="31"/>
      <c r="J20" s="31"/>
      <c r="K20" s="35"/>
    </row>
    <row r="21" spans="2:11" x14ac:dyDescent="0.35">
      <c r="C21" s="57"/>
      <c r="D21" s="54"/>
      <c r="E21" s="6"/>
      <c r="F21" s="19"/>
      <c r="G21" s="24"/>
      <c r="H21" s="24"/>
      <c r="I21" s="31"/>
      <c r="J21" s="31"/>
      <c r="K21" s="35"/>
    </row>
    <row r="22" spans="2:11" x14ac:dyDescent="0.35">
      <c r="C22" s="58" t="s">
        <v>3</v>
      </c>
      <c r="D22" s="54"/>
      <c r="E22" s="6"/>
      <c r="F22" s="19"/>
      <c r="G22" s="24" t="s">
        <v>2</v>
      </c>
      <c r="H22" s="24" t="s">
        <v>2</v>
      </c>
      <c r="I22" s="31"/>
      <c r="J22" s="31"/>
      <c r="K22" s="35"/>
    </row>
    <row r="23" spans="2:11" x14ac:dyDescent="0.35">
      <c r="C23" s="57"/>
      <c r="D23" s="54"/>
      <c r="E23" s="6"/>
      <c r="F23" s="19"/>
      <c r="G23" s="24"/>
      <c r="H23" s="24"/>
      <c r="I23" s="31"/>
      <c r="J23" s="31"/>
      <c r="K23" s="35"/>
    </row>
    <row r="24" spans="2:11" x14ac:dyDescent="0.35">
      <c r="C24" s="58" t="s">
        <v>4</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5</v>
      </c>
      <c r="D26" s="54"/>
      <c r="E26" s="6"/>
      <c r="F26" s="19"/>
      <c r="G26" s="24"/>
      <c r="H26" s="24"/>
      <c r="I26" s="31"/>
      <c r="J26" s="31"/>
      <c r="K26" s="35"/>
    </row>
    <row r="27" spans="2:11" x14ac:dyDescent="0.35">
      <c r="C27" s="57"/>
      <c r="D27" s="54"/>
      <c r="E27" s="6"/>
      <c r="F27" s="19"/>
      <c r="G27" s="24"/>
      <c r="H27" s="24"/>
      <c r="I27" s="31"/>
      <c r="J27" s="31"/>
      <c r="K27" s="35"/>
    </row>
    <row r="28" spans="2:11" x14ac:dyDescent="0.35">
      <c r="C28" s="58" t="s">
        <v>6</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8" t="s">
        <v>7</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8</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9</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10</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11</v>
      </c>
      <c r="D38" s="54"/>
      <c r="E38" s="6"/>
      <c r="F38" s="19"/>
      <c r="G38" s="24"/>
      <c r="H38" s="24"/>
      <c r="I38" s="31"/>
      <c r="J38" s="31"/>
      <c r="K38" s="35"/>
    </row>
    <row r="39" spans="3:11" x14ac:dyDescent="0.35">
      <c r="C39" s="57"/>
      <c r="D39" s="54"/>
      <c r="E39" s="6"/>
      <c r="F39" s="19"/>
      <c r="G39" s="24"/>
      <c r="H39" s="24"/>
      <c r="I39" s="31"/>
      <c r="J39" s="31"/>
      <c r="K39" s="35"/>
    </row>
    <row r="40" spans="3:11" x14ac:dyDescent="0.35">
      <c r="C40" s="58" t="s">
        <v>13</v>
      </c>
      <c r="D40" s="54"/>
      <c r="E40" s="6"/>
      <c r="F40" s="19"/>
      <c r="G40" s="24" t="s">
        <v>2</v>
      </c>
      <c r="H40" s="24" t="s">
        <v>2</v>
      </c>
      <c r="I40" s="31"/>
      <c r="J40" s="31"/>
      <c r="K40" s="35"/>
    </row>
    <row r="41" spans="3:11" x14ac:dyDescent="0.35">
      <c r="C41" s="57"/>
      <c r="D41" s="54"/>
      <c r="E41" s="6"/>
      <c r="F41" s="19"/>
      <c r="G41" s="24"/>
      <c r="H41" s="24"/>
      <c r="I41" s="31"/>
      <c r="J41" s="31"/>
      <c r="K41" s="35"/>
    </row>
    <row r="42" spans="3:11" x14ac:dyDescent="0.35">
      <c r="C42" s="58" t="s">
        <v>14</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15</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16</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17</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A50" s="10"/>
      <c r="B50" s="28"/>
      <c r="C50" s="58" t="s">
        <v>18</v>
      </c>
      <c r="D50" s="54"/>
      <c r="E50" s="6"/>
      <c r="F50" s="19"/>
      <c r="G50" s="24"/>
      <c r="H50" s="24"/>
      <c r="I50" s="31"/>
      <c r="J50" s="31"/>
      <c r="K50" s="35"/>
    </row>
    <row r="51" spans="1:11" x14ac:dyDescent="0.35">
      <c r="A51" s="28"/>
      <c r="B51" s="28"/>
      <c r="C51" s="58" t="s">
        <v>19</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A53" s="28"/>
      <c r="B53" s="28"/>
      <c r="C53" s="58" t="s">
        <v>20</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21</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22</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C61" s="59" t="s">
        <v>24</v>
      </c>
      <c r="D61" s="54"/>
      <c r="E61" s="6"/>
      <c r="F61" s="19"/>
      <c r="G61" s="24"/>
      <c r="H61" s="24"/>
      <c r="I61" s="31"/>
      <c r="J61" s="31"/>
      <c r="K61" s="35"/>
    </row>
    <row r="62" spans="1:11" x14ac:dyDescent="0.35">
      <c r="B62" s="8" t="s">
        <v>190</v>
      </c>
      <c r="C62" s="57" t="s">
        <v>191</v>
      </c>
      <c r="D62" s="54"/>
      <c r="E62" s="6"/>
      <c r="F62" s="19"/>
      <c r="G62" s="24">
        <v>20.84</v>
      </c>
      <c r="H62" s="24">
        <v>0.27</v>
      </c>
      <c r="I62" s="31"/>
      <c r="J62" s="31"/>
      <c r="K62" s="35"/>
    </row>
    <row r="63" spans="1:11" x14ac:dyDescent="0.35">
      <c r="C63" s="58" t="s">
        <v>175</v>
      </c>
      <c r="D63" s="54"/>
      <c r="E63" s="6"/>
      <c r="F63" s="19"/>
      <c r="G63" s="25">
        <v>20.84</v>
      </c>
      <c r="H63" s="25">
        <v>0.27</v>
      </c>
      <c r="I63" s="31"/>
      <c r="J63" s="31"/>
      <c r="K63" s="35"/>
    </row>
    <row r="64" spans="1:11" x14ac:dyDescent="0.35">
      <c r="C64" s="57"/>
      <c r="D64" s="54"/>
      <c r="E64" s="6"/>
      <c r="F64" s="19"/>
      <c r="G64" s="24"/>
      <c r="H64" s="24"/>
      <c r="I64" s="31"/>
      <c r="J64" s="31"/>
      <c r="K64" s="35"/>
    </row>
    <row r="65" spans="1:54" x14ac:dyDescent="0.35">
      <c r="A65" s="10"/>
      <c r="B65" s="28"/>
      <c r="C65" s="58" t="s">
        <v>25</v>
      </c>
      <c r="D65" s="54"/>
      <c r="E65" s="6"/>
      <c r="F65" s="19"/>
      <c r="G65" s="24"/>
      <c r="H65" s="24"/>
      <c r="I65" s="31"/>
      <c r="J65" s="31"/>
      <c r="K65" s="35"/>
    </row>
    <row r="66" spans="1:54" s="2" customFormat="1" ht="13.5" x14ac:dyDescent="0.35">
      <c r="A66" s="28"/>
      <c r="B66" s="28"/>
      <c r="C66" s="57" t="s">
        <v>4926</v>
      </c>
      <c r="D66" s="54"/>
      <c r="E66" s="6"/>
      <c r="F66" s="19"/>
      <c r="G66" s="24" t="s">
        <v>2</v>
      </c>
      <c r="H66" s="24" t="s">
        <v>2</v>
      </c>
      <c r="I66" s="31"/>
      <c r="J66" s="31"/>
      <c r="K66" s="35"/>
      <c r="L66" s="3"/>
      <c r="AI66" s="3"/>
      <c r="AV66" s="3"/>
      <c r="AX66" s="3"/>
      <c r="BB66" s="3"/>
    </row>
    <row r="67" spans="1:54" x14ac:dyDescent="0.35">
      <c r="B67" s="8"/>
      <c r="C67" s="57" t="s">
        <v>192</v>
      </c>
      <c r="D67" s="54"/>
      <c r="E67" s="6"/>
      <c r="F67" s="19"/>
      <c r="G67" s="24">
        <v>-20.67</v>
      </c>
      <c r="H67" s="24">
        <v>-0.28000000000000003</v>
      </c>
      <c r="I67" s="31"/>
      <c r="J67" s="31"/>
      <c r="K67" s="35"/>
    </row>
    <row r="68" spans="1:54" x14ac:dyDescent="0.35">
      <c r="C68" s="58" t="s">
        <v>175</v>
      </c>
      <c r="D68" s="54"/>
      <c r="E68" s="6"/>
      <c r="F68" s="19"/>
      <c r="G68" s="25">
        <v>-20.67</v>
      </c>
      <c r="H68" s="25">
        <v>-0.28000000000000003</v>
      </c>
      <c r="I68" s="31"/>
      <c r="J68" s="31"/>
      <c r="K68" s="35"/>
    </row>
    <row r="69" spans="1:54" x14ac:dyDescent="0.35">
      <c r="C69" s="57"/>
      <c r="D69" s="54"/>
      <c r="E69" s="6"/>
      <c r="F69" s="19"/>
      <c r="G69" s="24"/>
      <c r="H69" s="24"/>
      <c r="I69" s="31"/>
      <c r="J69" s="31"/>
      <c r="K69" s="35"/>
    </row>
    <row r="70" spans="1:54" x14ac:dyDescent="0.35">
      <c r="C70" s="60" t="s">
        <v>193</v>
      </c>
      <c r="D70" s="55"/>
      <c r="E70" s="5"/>
      <c r="F70" s="20"/>
      <c r="G70" s="26">
        <v>7596.39</v>
      </c>
      <c r="H70" s="26">
        <v>100</v>
      </c>
      <c r="I70" s="32"/>
      <c r="J70" s="32"/>
      <c r="K70" s="36"/>
    </row>
    <row r="73" spans="1:54" x14ac:dyDescent="0.35">
      <c r="C73" s="1" t="s">
        <v>194</v>
      </c>
    </row>
    <row r="74" spans="1:54" x14ac:dyDescent="0.35">
      <c r="C74" s="37" t="s">
        <v>195</v>
      </c>
      <c r="D74" s="37"/>
      <c r="E74" s="37"/>
      <c r="F74" s="37"/>
      <c r="G74" s="37"/>
      <c r="H74" s="37"/>
      <c r="I74" s="37"/>
      <c r="J74" s="37"/>
      <c r="K74" s="37"/>
    </row>
    <row r="75" spans="1:54" x14ac:dyDescent="0.35">
      <c r="C75" s="2" t="s">
        <v>196</v>
      </c>
    </row>
    <row r="76" spans="1:54" x14ac:dyDescent="0.35">
      <c r="C76" s="2" t="s">
        <v>197</v>
      </c>
    </row>
    <row r="77" spans="1:54" ht="30" customHeight="1" x14ac:dyDescent="0.35">
      <c r="C77" s="89" t="s">
        <v>198</v>
      </c>
      <c r="D77" s="90"/>
      <c r="E77" s="90"/>
      <c r="F77" s="90"/>
      <c r="G77" s="90"/>
      <c r="H77" s="90"/>
      <c r="I77" s="90"/>
      <c r="J77" s="90"/>
      <c r="K77" s="90"/>
    </row>
    <row r="78" spans="1:54" x14ac:dyDescent="0.35">
      <c r="C78" s="2" t="s">
        <v>199</v>
      </c>
    </row>
    <row r="80" spans="1:54" x14ac:dyDescent="0.35">
      <c r="C80" s="86" t="s">
        <v>5013</v>
      </c>
      <c r="E80" s="86" t="s">
        <v>5014</v>
      </c>
      <c r="F80" s="87"/>
    </row>
    <row r="81" spans="5:5" x14ac:dyDescent="0.35">
      <c r="E81" s="2" t="s">
        <v>5057</v>
      </c>
    </row>
  </sheetData>
  <mergeCells count="1">
    <mergeCell ref="C77:K77"/>
  </mergeCells>
  <hyperlinks>
    <hyperlink ref="J2" location="'Index'!A1" display="'Index'!A1" xr:uid="{62D75DB5-0A39-4D2F-B64B-7F1DB2D6F162}"/>
  </hyperlinks>
  <pageMargins left="0.7" right="0.7" top="0.75" bottom="0.75" header="0.3" footer="0.3"/>
  <pageSetup orientation="portrait" horizontalDpi="4294967293"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53E-7B9C-44E2-BF05-F55B090A4C20}">
  <sheetPr codeName="Sheet160"/>
  <dimension ref="A1:IV81"/>
  <sheetViews>
    <sheetView showGridLines="0" zoomScale="90" zoomScaleNormal="90" workbookViewId="0">
      <pane ySplit="6" topLeftCell="A6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3036</v>
      </c>
      <c r="J2" s="38" t="s">
        <v>4693</v>
      </c>
    </row>
    <row r="3" spans="1:54" ht="16" x14ac:dyDescent="0.4">
      <c r="C3" s="1" t="s">
        <v>28</v>
      </c>
      <c r="D3" s="21" t="s">
        <v>3037</v>
      </c>
      <c r="F3" s="79" t="s">
        <v>4954</v>
      </c>
      <c r="G3" s="13" t="s">
        <v>4636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58</v>
      </c>
      <c r="C10" s="57" t="s">
        <v>59</v>
      </c>
      <c r="D10" s="54" t="s">
        <v>60</v>
      </c>
      <c r="E10" s="6" t="s">
        <v>43</v>
      </c>
      <c r="F10" s="19">
        <v>188384</v>
      </c>
      <c r="G10" s="24">
        <v>3584.85</v>
      </c>
      <c r="H10" s="24">
        <v>22.4</v>
      </c>
      <c r="I10" s="31"/>
      <c r="J10" s="31"/>
      <c r="K10" s="35"/>
    </row>
    <row r="11" spans="1:54" x14ac:dyDescent="0.35">
      <c r="B11" s="8" t="s">
        <v>40</v>
      </c>
      <c r="C11" s="57" t="s">
        <v>41</v>
      </c>
      <c r="D11" s="54" t="s">
        <v>42</v>
      </c>
      <c r="E11" s="6" t="s">
        <v>43</v>
      </c>
      <c r="F11" s="19">
        <v>191356</v>
      </c>
      <c r="G11" s="24">
        <v>3315.05</v>
      </c>
      <c r="H11" s="24">
        <v>20.71</v>
      </c>
      <c r="I11" s="31"/>
      <c r="J11" s="31"/>
      <c r="K11" s="35"/>
    </row>
    <row r="12" spans="1:54" x14ac:dyDescent="0.35">
      <c r="B12" s="8" t="s">
        <v>44</v>
      </c>
      <c r="C12" s="57" t="s">
        <v>45</v>
      </c>
      <c r="D12" s="54" t="s">
        <v>46</v>
      </c>
      <c r="E12" s="6" t="s">
        <v>43</v>
      </c>
      <c r="F12" s="19">
        <v>264131</v>
      </c>
      <c r="G12" s="24">
        <v>3180.4</v>
      </c>
      <c r="H12" s="24">
        <v>19.87</v>
      </c>
      <c r="I12" s="31"/>
      <c r="J12" s="31"/>
      <c r="K12" s="35"/>
    </row>
    <row r="13" spans="1:54" x14ac:dyDescent="0.35">
      <c r="B13" s="8" t="s">
        <v>51</v>
      </c>
      <c r="C13" s="57" t="s">
        <v>52</v>
      </c>
      <c r="D13" s="54" t="s">
        <v>53</v>
      </c>
      <c r="E13" s="6" t="s">
        <v>43</v>
      </c>
      <c r="F13" s="19">
        <v>306678</v>
      </c>
      <c r="G13" s="24">
        <v>3114.47</v>
      </c>
      <c r="H13" s="24">
        <v>19.46</v>
      </c>
      <c r="I13" s="31"/>
      <c r="J13" s="31"/>
      <c r="K13" s="35"/>
    </row>
    <row r="14" spans="1:54" x14ac:dyDescent="0.35">
      <c r="B14" s="8" t="s">
        <v>948</v>
      </c>
      <c r="C14" s="57" t="s">
        <v>949</v>
      </c>
      <c r="D14" s="54" t="s">
        <v>950</v>
      </c>
      <c r="E14" s="6" t="s">
        <v>43</v>
      </c>
      <c r="F14" s="19">
        <v>105068</v>
      </c>
      <c r="G14" s="24">
        <v>1040.28</v>
      </c>
      <c r="H14" s="24">
        <v>6.5</v>
      </c>
      <c r="I14" s="31"/>
      <c r="J14" s="31"/>
      <c r="K14" s="35"/>
    </row>
    <row r="15" spans="1:54" x14ac:dyDescent="0.35">
      <c r="B15" s="8" t="s">
        <v>1959</v>
      </c>
      <c r="C15" s="57" t="s">
        <v>1666</v>
      </c>
      <c r="D15" s="54" t="s">
        <v>1960</v>
      </c>
      <c r="E15" s="6" t="s">
        <v>43</v>
      </c>
      <c r="F15" s="19">
        <v>389233</v>
      </c>
      <c r="G15" s="24">
        <v>691.36</v>
      </c>
      <c r="H15" s="24">
        <v>4.32</v>
      </c>
      <c r="I15" s="31"/>
      <c r="J15" s="31"/>
      <c r="K15" s="35"/>
    </row>
    <row r="16" spans="1:54" x14ac:dyDescent="0.35">
      <c r="B16" s="8" t="s">
        <v>2139</v>
      </c>
      <c r="C16" s="57" t="s">
        <v>2140</v>
      </c>
      <c r="D16" s="54" t="s">
        <v>2141</v>
      </c>
      <c r="E16" s="6" t="s">
        <v>43</v>
      </c>
      <c r="F16" s="19">
        <v>984460</v>
      </c>
      <c r="G16" s="24">
        <v>574.83000000000004</v>
      </c>
      <c r="H16" s="24">
        <v>3.59</v>
      </c>
      <c r="I16" s="31"/>
      <c r="J16" s="31"/>
      <c r="K16" s="35"/>
    </row>
    <row r="17" spans="2:11" x14ac:dyDescent="0.35">
      <c r="B17" s="8" t="s">
        <v>2066</v>
      </c>
      <c r="C17" s="57" t="s">
        <v>2067</v>
      </c>
      <c r="D17" s="54" t="s">
        <v>2068</v>
      </c>
      <c r="E17" s="6" t="s">
        <v>43</v>
      </c>
      <c r="F17" s="19">
        <v>132138</v>
      </c>
      <c r="G17" s="24">
        <v>186.57</v>
      </c>
      <c r="H17" s="24">
        <v>1.17</v>
      </c>
      <c r="I17" s="31"/>
      <c r="J17" s="31"/>
      <c r="K17" s="35"/>
    </row>
    <row r="18" spans="2:11" x14ac:dyDescent="0.35">
      <c r="B18" s="8" t="s">
        <v>2045</v>
      </c>
      <c r="C18" s="57" t="s">
        <v>2046</v>
      </c>
      <c r="D18" s="54" t="s">
        <v>2047</v>
      </c>
      <c r="E18" s="6" t="s">
        <v>43</v>
      </c>
      <c r="F18" s="19">
        <v>114550</v>
      </c>
      <c r="G18" s="24">
        <v>169.3</v>
      </c>
      <c r="H18" s="24">
        <v>1.06</v>
      </c>
      <c r="I18" s="31"/>
      <c r="J18" s="31"/>
      <c r="K18" s="35"/>
    </row>
    <row r="19" spans="2:11" x14ac:dyDescent="0.35">
      <c r="B19" s="8" t="s">
        <v>2295</v>
      </c>
      <c r="C19" s="57" t="s">
        <v>2296</v>
      </c>
      <c r="D19" s="54" t="s">
        <v>2297</v>
      </c>
      <c r="E19" s="6" t="s">
        <v>43</v>
      </c>
      <c r="F19" s="19">
        <v>94579</v>
      </c>
      <c r="G19" s="24">
        <v>149.76</v>
      </c>
      <c r="H19" s="24">
        <v>0.94</v>
      </c>
      <c r="I19" s="31"/>
      <c r="J19" s="31"/>
      <c r="K19" s="35"/>
    </row>
    <row r="20" spans="2:11" x14ac:dyDescent="0.35">
      <c r="C20" s="58" t="s">
        <v>175</v>
      </c>
      <c r="D20" s="54"/>
      <c r="E20" s="6"/>
      <c r="F20" s="19"/>
      <c r="G20" s="25">
        <v>16006.87</v>
      </c>
      <c r="H20" s="25">
        <v>100.02</v>
      </c>
      <c r="I20" s="31"/>
      <c r="J20" s="31"/>
      <c r="K20" s="35"/>
    </row>
    <row r="21" spans="2:11" x14ac:dyDescent="0.35">
      <c r="C21" s="57"/>
      <c r="D21" s="54"/>
      <c r="E21" s="6"/>
      <c r="F21" s="19"/>
      <c r="G21" s="24"/>
      <c r="H21" s="24"/>
      <c r="I21" s="31"/>
      <c r="J21" s="31"/>
      <c r="K21" s="35"/>
    </row>
    <row r="22" spans="2:11" x14ac:dyDescent="0.35">
      <c r="C22" s="58" t="s">
        <v>3</v>
      </c>
      <c r="D22" s="54"/>
      <c r="E22" s="6"/>
      <c r="F22" s="19"/>
      <c r="G22" s="24" t="s">
        <v>2</v>
      </c>
      <c r="H22" s="24" t="s">
        <v>2</v>
      </c>
      <c r="I22" s="31"/>
      <c r="J22" s="31"/>
      <c r="K22" s="35"/>
    </row>
    <row r="23" spans="2:11" x14ac:dyDescent="0.35">
      <c r="C23" s="57"/>
      <c r="D23" s="54"/>
      <c r="E23" s="6"/>
      <c r="F23" s="19"/>
      <c r="G23" s="24"/>
      <c r="H23" s="24"/>
      <c r="I23" s="31"/>
      <c r="J23" s="31"/>
      <c r="K23" s="35"/>
    </row>
    <row r="24" spans="2:11" x14ac:dyDescent="0.35">
      <c r="C24" s="58" t="s">
        <v>4</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5</v>
      </c>
      <c r="D26" s="54"/>
      <c r="E26" s="6"/>
      <c r="F26" s="19"/>
      <c r="G26" s="24"/>
      <c r="H26" s="24"/>
      <c r="I26" s="31"/>
      <c r="J26" s="31"/>
      <c r="K26" s="35"/>
    </row>
    <row r="27" spans="2:11" x14ac:dyDescent="0.35">
      <c r="C27" s="57"/>
      <c r="D27" s="54"/>
      <c r="E27" s="6"/>
      <c r="F27" s="19"/>
      <c r="G27" s="24"/>
      <c r="H27" s="24"/>
      <c r="I27" s="31"/>
      <c r="J27" s="31"/>
      <c r="K27" s="35"/>
    </row>
    <row r="28" spans="2:11" x14ac:dyDescent="0.35">
      <c r="C28" s="58" t="s">
        <v>6</v>
      </c>
      <c r="D28" s="54"/>
      <c r="E28" s="6"/>
      <c r="F28" s="19"/>
      <c r="G28" s="24" t="s">
        <v>2</v>
      </c>
      <c r="H28" s="24" t="s">
        <v>2</v>
      </c>
      <c r="I28" s="31"/>
      <c r="J28" s="31"/>
      <c r="K28" s="35"/>
    </row>
    <row r="29" spans="2:11" x14ac:dyDescent="0.35">
      <c r="C29" s="57"/>
      <c r="D29" s="54"/>
      <c r="E29" s="6"/>
      <c r="F29" s="19"/>
      <c r="G29" s="24"/>
      <c r="H29" s="24"/>
      <c r="I29" s="31"/>
      <c r="J29" s="31"/>
      <c r="K29" s="35"/>
    </row>
    <row r="30" spans="2:11" x14ac:dyDescent="0.35">
      <c r="C30" s="58" t="s">
        <v>7</v>
      </c>
      <c r="D30" s="54"/>
      <c r="E30" s="6"/>
      <c r="F30" s="19"/>
      <c r="G30" s="24" t="s">
        <v>2</v>
      </c>
      <c r="H30" s="24" t="s">
        <v>2</v>
      </c>
      <c r="I30" s="31"/>
      <c r="J30" s="31"/>
      <c r="K30" s="35"/>
    </row>
    <row r="31" spans="2:11" x14ac:dyDescent="0.35">
      <c r="C31" s="57"/>
      <c r="D31" s="54"/>
      <c r="E31" s="6"/>
      <c r="F31" s="19"/>
      <c r="G31" s="24"/>
      <c r="H31" s="24"/>
      <c r="I31" s="31"/>
      <c r="J31" s="31"/>
      <c r="K31" s="35"/>
    </row>
    <row r="32" spans="2:11" x14ac:dyDescent="0.35">
      <c r="C32" s="58" t="s">
        <v>8</v>
      </c>
      <c r="D32" s="54"/>
      <c r="E32" s="6"/>
      <c r="F32" s="19"/>
      <c r="G32" s="24" t="s">
        <v>2</v>
      </c>
      <c r="H32" s="24" t="s">
        <v>2</v>
      </c>
      <c r="I32" s="31"/>
      <c r="J32" s="31"/>
      <c r="K32" s="35"/>
    </row>
    <row r="33" spans="3:11" x14ac:dyDescent="0.35">
      <c r="C33" s="57"/>
      <c r="D33" s="54"/>
      <c r="E33" s="6"/>
      <c r="F33" s="19"/>
      <c r="G33" s="24"/>
      <c r="H33" s="24"/>
      <c r="I33" s="31"/>
      <c r="J33" s="31"/>
      <c r="K33" s="35"/>
    </row>
    <row r="34" spans="3:11" x14ac:dyDescent="0.35">
      <c r="C34" s="58" t="s">
        <v>9</v>
      </c>
      <c r="D34" s="54"/>
      <c r="E34" s="6"/>
      <c r="F34" s="19"/>
      <c r="G34" s="24" t="s">
        <v>2</v>
      </c>
      <c r="H34" s="24" t="s">
        <v>2</v>
      </c>
      <c r="I34" s="31"/>
      <c r="J34" s="31"/>
      <c r="K34" s="35"/>
    </row>
    <row r="35" spans="3:11" x14ac:dyDescent="0.35">
      <c r="C35" s="57"/>
      <c r="D35" s="54"/>
      <c r="E35" s="6"/>
      <c r="F35" s="19"/>
      <c r="G35" s="24"/>
      <c r="H35" s="24"/>
      <c r="I35" s="31"/>
      <c r="J35" s="31"/>
      <c r="K35" s="35"/>
    </row>
    <row r="36" spans="3:11" x14ac:dyDescent="0.35">
      <c r="C36" s="58" t="s">
        <v>10</v>
      </c>
      <c r="D36" s="54"/>
      <c r="E36" s="6"/>
      <c r="F36" s="19"/>
      <c r="G36" s="24" t="s">
        <v>2</v>
      </c>
      <c r="H36" s="24" t="s">
        <v>2</v>
      </c>
      <c r="I36" s="31"/>
      <c r="J36" s="31"/>
      <c r="K36" s="35"/>
    </row>
    <row r="37" spans="3:11" x14ac:dyDescent="0.35">
      <c r="C37" s="57"/>
      <c r="D37" s="54"/>
      <c r="E37" s="6"/>
      <c r="F37" s="19"/>
      <c r="G37" s="24"/>
      <c r="H37" s="24"/>
      <c r="I37" s="31"/>
      <c r="J37" s="31"/>
      <c r="K37" s="35"/>
    </row>
    <row r="38" spans="3:11" x14ac:dyDescent="0.35">
      <c r="C38" s="58" t="s">
        <v>11</v>
      </c>
      <c r="D38" s="54"/>
      <c r="E38" s="6"/>
      <c r="F38" s="19"/>
      <c r="G38" s="24"/>
      <c r="H38" s="24"/>
      <c r="I38" s="31"/>
      <c r="J38" s="31"/>
      <c r="K38" s="35"/>
    </row>
    <row r="39" spans="3:11" x14ac:dyDescent="0.35">
      <c r="C39" s="57"/>
      <c r="D39" s="54"/>
      <c r="E39" s="6"/>
      <c r="F39" s="19"/>
      <c r="G39" s="24"/>
      <c r="H39" s="24"/>
      <c r="I39" s="31"/>
      <c r="J39" s="31"/>
      <c r="K39" s="35"/>
    </row>
    <row r="40" spans="3:11" x14ac:dyDescent="0.35">
      <c r="C40" s="58" t="s">
        <v>13</v>
      </c>
      <c r="D40" s="54"/>
      <c r="E40" s="6"/>
      <c r="F40" s="19"/>
      <c r="G40" s="24" t="s">
        <v>2</v>
      </c>
      <c r="H40" s="24" t="s">
        <v>2</v>
      </c>
      <c r="I40" s="31"/>
      <c r="J40" s="31"/>
      <c r="K40" s="35"/>
    </row>
    <row r="41" spans="3:11" x14ac:dyDescent="0.35">
      <c r="C41" s="57"/>
      <c r="D41" s="54"/>
      <c r="E41" s="6"/>
      <c r="F41" s="19"/>
      <c r="G41" s="24"/>
      <c r="H41" s="24"/>
      <c r="I41" s="31"/>
      <c r="J41" s="31"/>
      <c r="K41" s="35"/>
    </row>
    <row r="42" spans="3:11" x14ac:dyDescent="0.35">
      <c r="C42" s="58" t="s">
        <v>14</v>
      </c>
      <c r="D42" s="54"/>
      <c r="E42" s="6"/>
      <c r="F42" s="19"/>
      <c r="G42" s="24" t="s">
        <v>2</v>
      </c>
      <c r="H42" s="24" t="s">
        <v>2</v>
      </c>
      <c r="I42" s="31"/>
      <c r="J42" s="31"/>
      <c r="K42" s="35"/>
    </row>
    <row r="43" spans="3:11" x14ac:dyDescent="0.35">
      <c r="C43" s="57"/>
      <c r="D43" s="54"/>
      <c r="E43" s="6"/>
      <c r="F43" s="19"/>
      <c r="G43" s="24"/>
      <c r="H43" s="24"/>
      <c r="I43" s="31"/>
      <c r="J43" s="31"/>
      <c r="K43" s="35"/>
    </row>
    <row r="44" spans="3:11" x14ac:dyDescent="0.35">
      <c r="C44" s="58" t="s">
        <v>15</v>
      </c>
      <c r="D44" s="54"/>
      <c r="E44" s="6"/>
      <c r="F44" s="19"/>
      <c r="G44" s="24" t="s">
        <v>2</v>
      </c>
      <c r="H44" s="24" t="s">
        <v>2</v>
      </c>
      <c r="I44" s="31"/>
      <c r="J44" s="31"/>
      <c r="K44" s="35"/>
    </row>
    <row r="45" spans="3:11" x14ac:dyDescent="0.35">
      <c r="C45" s="57"/>
      <c r="D45" s="54"/>
      <c r="E45" s="6"/>
      <c r="F45" s="19"/>
      <c r="G45" s="24"/>
      <c r="H45" s="24"/>
      <c r="I45" s="31"/>
      <c r="J45" s="31"/>
      <c r="K45" s="35"/>
    </row>
    <row r="46" spans="3:11" x14ac:dyDescent="0.35">
      <c r="C46" s="58" t="s">
        <v>16</v>
      </c>
      <c r="D46" s="54"/>
      <c r="E46" s="6"/>
      <c r="F46" s="19"/>
      <c r="G46" s="24" t="s">
        <v>2</v>
      </c>
      <c r="H46" s="24" t="s">
        <v>2</v>
      </c>
      <c r="I46" s="31"/>
      <c r="J46" s="31"/>
      <c r="K46" s="35"/>
    </row>
    <row r="47" spans="3:11" x14ac:dyDescent="0.35">
      <c r="C47" s="57"/>
      <c r="D47" s="54"/>
      <c r="E47" s="6"/>
      <c r="F47" s="19"/>
      <c r="G47" s="24"/>
      <c r="H47" s="24"/>
      <c r="I47" s="31"/>
      <c r="J47" s="31"/>
      <c r="K47" s="35"/>
    </row>
    <row r="48" spans="3:11" x14ac:dyDescent="0.35">
      <c r="C48" s="58" t="s">
        <v>17</v>
      </c>
      <c r="D48" s="54"/>
      <c r="E48" s="6"/>
      <c r="F48" s="19"/>
      <c r="G48" s="24" t="s">
        <v>2</v>
      </c>
      <c r="H48" s="24" t="s">
        <v>2</v>
      </c>
      <c r="I48" s="31"/>
      <c r="J48" s="31"/>
      <c r="K48" s="35"/>
    </row>
    <row r="49" spans="1:11" x14ac:dyDescent="0.35">
      <c r="C49" s="57"/>
      <c r="D49" s="54"/>
      <c r="E49" s="6"/>
      <c r="F49" s="19"/>
      <c r="G49" s="24"/>
      <c r="H49" s="24"/>
      <c r="I49" s="31"/>
      <c r="J49" s="31"/>
      <c r="K49" s="35"/>
    </row>
    <row r="50" spans="1:11" x14ac:dyDescent="0.35">
      <c r="A50" s="10"/>
      <c r="B50" s="28"/>
      <c r="C50" s="58" t="s">
        <v>18</v>
      </c>
      <c r="D50" s="54"/>
      <c r="E50" s="6"/>
      <c r="F50" s="19"/>
      <c r="G50" s="24"/>
      <c r="H50" s="24"/>
      <c r="I50" s="31"/>
      <c r="J50" s="31"/>
      <c r="K50" s="35"/>
    </row>
    <row r="51" spans="1:11" x14ac:dyDescent="0.35">
      <c r="A51" s="28"/>
      <c r="B51" s="28"/>
      <c r="C51" s="58" t="s">
        <v>19</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A53" s="28"/>
      <c r="B53" s="28"/>
      <c r="C53" s="58" t="s">
        <v>20</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21</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22</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C61" s="59" t="s">
        <v>24</v>
      </c>
      <c r="D61" s="54"/>
      <c r="E61" s="6"/>
      <c r="F61" s="19"/>
      <c r="G61" s="24"/>
      <c r="H61" s="24"/>
      <c r="I61" s="31"/>
      <c r="J61" s="31"/>
      <c r="K61" s="35"/>
    </row>
    <row r="62" spans="1:11" x14ac:dyDescent="0.35">
      <c r="B62" s="8" t="s">
        <v>190</v>
      </c>
      <c r="C62" s="57" t="s">
        <v>191</v>
      </c>
      <c r="D62" s="54"/>
      <c r="E62" s="6"/>
      <c r="F62" s="19"/>
      <c r="G62" s="24">
        <v>4.49</v>
      </c>
      <c r="H62" s="24">
        <v>0.03</v>
      </c>
      <c r="I62" s="31"/>
      <c r="J62" s="31"/>
      <c r="K62" s="35"/>
    </row>
    <row r="63" spans="1:11" x14ac:dyDescent="0.35">
      <c r="C63" s="58" t="s">
        <v>175</v>
      </c>
      <c r="D63" s="54"/>
      <c r="E63" s="6"/>
      <c r="F63" s="19"/>
      <c r="G63" s="25">
        <v>4.49</v>
      </c>
      <c r="H63" s="25">
        <v>0.03</v>
      </c>
      <c r="I63" s="31"/>
      <c r="J63" s="31"/>
      <c r="K63" s="35"/>
    </row>
    <row r="64" spans="1:11" x14ac:dyDescent="0.35">
      <c r="C64" s="57"/>
      <c r="D64" s="54"/>
      <c r="E64" s="6"/>
      <c r="F64" s="19"/>
      <c r="G64" s="24"/>
      <c r="H64" s="24"/>
      <c r="I64" s="31"/>
      <c r="J64" s="31"/>
      <c r="K64" s="35"/>
    </row>
    <row r="65" spans="1:54" x14ac:dyDescent="0.35">
      <c r="A65" s="10"/>
      <c r="B65" s="28"/>
      <c r="C65" s="58" t="s">
        <v>25</v>
      </c>
      <c r="D65" s="54"/>
      <c r="E65" s="6"/>
      <c r="F65" s="19"/>
      <c r="G65" s="24"/>
      <c r="H65" s="24"/>
      <c r="I65" s="31"/>
      <c r="J65" s="31"/>
      <c r="K65" s="35"/>
    </row>
    <row r="66" spans="1:54" s="2" customFormat="1" ht="13.5" x14ac:dyDescent="0.35">
      <c r="A66" s="28"/>
      <c r="B66" s="28"/>
      <c r="C66" s="57" t="s">
        <v>4926</v>
      </c>
      <c r="D66" s="54"/>
      <c r="E66" s="6"/>
      <c r="F66" s="19"/>
      <c r="G66" s="24" t="s">
        <v>2</v>
      </c>
      <c r="H66" s="24" t="s">
        <v>2</v>
      </c>
      <c r="I66" s="31"/>
      <c r="J66" s="31"/>
      <c r="K66" s="35"/>
      <c r="L66" s="3"/>
      <c r="AI66" s="3"/>
      <c r="AV66" s="3"/>
      <c r="AX66" s="3"/>
      <c r="BB66" s="3"/>
    </row>
    <row r="67" spans="1:54" x14ac:dyDescent="0.35">
      <c r="B67" s="8"/>
      <c r="C67" s="57" t="s">
        <v>192</v>
      </c>
      <c r="D67" s="54"/>
      <c r="E67" s="6"/>
      <c r="F67" s="19"/>
      <c r="G67" s="24">
        <v>-4.29</v>
      </c>
      <c r="H67" s="24">
        <v>-0.05</v>
      </c>
      <c r="I67" s="31"/>
      <c r="J67" s="31"/>
      <c r="K67" s="35"/>
    </row>
    <row r="68" spans="1:54" x14ac:dyDescent="0.35">
      <c r="C68" s="58" t="s">
        <v>175</v>
      </c>
      <c r="D68" s="54"/>
      <c r="E68" s="6"/>
      <c r="F68" s="19"/>
      <c r="G68" s="25">
        <v>-4.29</v>
      </c>
      <c r="H68" s="25">
        <v>-0.05</v>
      </c>
      <c r="I68" s="31"/>
      <c r="J68" s="31"/>
      <c r="K68" s="35"/>
    </row>
    <row r="69" spans="1:54" x14ac:dyDescent="0.35">
      <c r="C69" s="57"/>
      <c r="D69" s="54"/>
      <c r="E69" s="6"/>
      <c r="F69" s="19"/>
      <c r="G69" s="24"/>
      <c r="H69" s="24"/>
      <c r="I69" s="31"/>
      <c r="J69" s="31"/>
      <c r="K69" s="35"/>
    </row>
    <row r="70" spans="1:54" x14ac:dyDescent="0.35">
      <c r="C70" s="60" t="s">
        <v>193</v>
      </c>
      <c r="D70" s="55"/>
      <c r="E70" s="5"/>
      <c r="F70" s="20"/>
      <c r="G70" s="26">
        <v>16007.07</v>
      </c>
      <c r="H70" s="26">
        <v>100</v>
      </c>
      <c r="I70" s="32"/>
      <c r="J70" s="32"/>
      <c r="K70" s="36"/>
    </row>
    <row r="73" spans="1:54" x14ac:dyDescent="0.35">
      <c r="C73" s="1" t="s">
        <v>194</v>
      </c>
    </row>
    <row r="74" spans="1:54" x14ac:dyDescent="0.35">
      <c r="C74" s="37" t="s">
        <v>195</v>
      </c>
      <c r="D74" s="37"/>
      <c r="E74" s="37"/>
      <c r="F74" s="37"/>
      <c r="G74" s="37"/>
      <c r="H74" s="37"/>
      <c r="I74" s="37"/>
      <c r="J74" s="37"/>
      <c r="K74" s="37"/>
    </row>
    <row r="75" spans="1:54" x14ac:dyDescent="0.35">
      <c r="C75" s="2" t="s">
        <v>196</v>
      </c>
    </row>
    <row r="76" spans="1:54" x14ac:dyDescent="0.35">
      <c r="C76" s="2" t="s">
        <v>197</v>
      </c>
    </row>
    <row r="77" spans="1:54" ht="30" customHeight="1" x14ac:dyDescent="0.35">
      <c r="C77" s="89" t="s">
        <v>198</v>
      </c>
      <c r="D77" s="90"/>
      <c r="E77" s="90"/>
      <c r="F77" s="90"/>
      <c r="G77" s="90"/>
      <c r="H77" s="90"/>
      <c r="I77" s="90"/>
      <c r="J77" s="90"/>
      <c r="K77" s="90"/>
    </row>
    <row r="78" spans="1:54" x14ac:dyDescent="0.35">
      <c r="C78" s="2" t="s">
        <v>199</v>
      </c>
    </row>
    <row r="80" spans="1:54" x14ac:dyDescent="0.35">
      <c r="C80" s="86" t="s">
        <v>5013</v>
      </c>
      <c r="E80" s="86" t="s">
        <v>5014</v>
      </c>
      <c r="F80" s="87"/>
    </row>
    <row r="81" spans="5:5" x14ac:dyDescent="0.35">
      <c r="E81" s="2" t="s">
        <v>5058</v>
      </c>
    </row>
  </sheetData>
  <mergeCells count="1">
    <mergeCell ref="C77:K77"/>
  </mergeCells>
  <hyperlinks>
    <hyperlink ref="J2" location="'Index'!A1" display="'Index'!A1" xr:uid="{A8C7AFC1-700D-4A94-9268-F0FCC75614F3}"/>
  </hyperlinks>
  <pageMargins left="0.7" right="0.7" top="0.75" bottom="0.75" header="0.3" footer="0.3"/>
  <pageSetup orientation="portrait" horizontalDpi="4294967293"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A3804-BC6F-41D5-8BB7-86EDE09611B4}">
  <sheetPr codeName="Sheet161"/>
  <dimension ref="A1:IV122"/>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3038</v>
      </c>
      <c r="J2" s="38" t="s">
        <v>4693</v>
      </c>
    </row>
    <row r="3" spans="1:54" ht="16" x14ac:dyDescent="0.4">
      <c r="C3" s="1" t="s">
        <v>28</v>
      </c>
      <c r="D3" s="21" t="s">
        <v>3039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1325880</v>
      </c>
      <c r="G10" s="24">
        <v>22969.55</v>
      </c>
      <c r="H10" s="24">
        <v>9.2100000000000009</v>
      </c>
      <c r="I10" s="31"/>
      <c r="J10" s="31"/>
      <c r="K10" s="35"/>
    </row>
    <row r="11" spans="1:54" x14ac:dyDescent="0.35">
      <c r="B11" s="8" t="s">
        <v>44</v>
      </c>
      <c r="C11" s="57" t="s">
        <v>45</v>
      </c>
      <c r="D11" s="54" t="s">
        <v>46</v>
      </c>
      <c r="E11" s="6" t="s">
        <v>43</v>
      </c>
      <c r="F11" s="19">
        <v>1306300</v>
      </c>
      <c r="G11" s="24">
        <v>15729.16</v>
      </c>
      <c r="H11" s="24">
        <v>6.31</v>
      </c>
      <c r="I11" s="31"/>
      <c r="J11" s="31"/>
      <c r="K11" s="35"/>
    </row>
    <row r="12" spans="1:54" x14ac:dyDescent="0.35">
      <c r="B12" s="8" t="s">
        <v>72</v>
      </c>
      <c r="C12" s="57" t="s">
        <v>73</v>
      </c>
      <c r="D12" s="54" t="s">
        <v>74</v>
      </c>
      <c r="E12" s="6" t="s">
        <v>75</v>
      </c>
      <c r="F12" s="19">
        <v>1231000</v>
      </c>
      <c r="G12" s="24">
        <v>14773.23</v>
      </c>
      <c r="H12" s="24">
        <v>5.92</v>
      </c>
      <c r="I12" s="31"/>
      <c r="J12" s="31"/>
      <c r="K12" s="35"/>
    </row>
    <row r="13" spans="1:54" x14ac:dyDescent="0.35">
      <c r="B13" s="8" t="s">
        <v>47</v>
      </c>
      <c r="C13" s="57" t="s">
        <v>48</v>
      </c>
      <c r="D13" s="54" t="s">
        <v>49</v>
      </c>
      <c r="E13" s="6" t="s">
        <v>50</v>
      </c>
      <c r="F13" s="19">
        <v>777000</v>
      </c>
      <c r="G13" s="24">
        <v>13113.43</v>
      </c>
      <c r="H13" s="24">
        <v>5.26</v>
      </c>
      <c r="I13" s="31"/>
      <c r="J13" s="31"/>
      <c r="K13" s="35"/>
    </row>
    <row r="14" spans="1:54" x14ac:dyDescent="0.35">
      <c r="B14" s="8" t="s">
        <v>64</v>
      </c>
      <c r="C14" s="57" t="s">
        <v>65</v>
      </c>
      <c r="D14" s="54" t="s">
        <v>66</v>
      </c>
      <c r="E14" s="6" t="s">
        <v>67</v>
      </c>
      <c r="F14" s="19">
        <v>90300</v>
      </c>
      <c r="G14" s="24">
        <v>10787.1</v>
      </c>
      <c r="H14" s="24">
        <v>4.33</v>
      </c>
      <c r="I14" s="31"/>
      <c r="J14" s="31"/>
      <c r="K14" s="35"/>
    </row>
    <row r="15" spans="1:54" x14ac:dyDescent="0.35">
      <c r="B15" s="8" t="s">
        <v>54</v>
      </c>
      <c r="C15" s="57" t="s">
        <v>55</v>
      </c>
      <c r="D15" s="54" t="s">
        <v>56</v>
      </c>
      <c r="E15" s="6" t="s">
        <v>57</v>
      </c>
      <c r="F15" s="19">
        <v>314899</v>
      </c>
      <c r="G15" s="24">
        <v>9962.93</v>
      </c>
      <c r="H15" s="24">
        <v>4</v>
      </c>
      <c r="I15" s="31"/>
      <c r="J15" s="31"/>
      <c r="K15" s="35"/>
    </row>
    <row r="16" spans="1:54" x14ac:dyDescent="0.35">
      <c r="B16" s="8" t="s">
        <v>61</v>
      </c>
      <c r="C16" s="57" t="s">
        <v>62</v>
      </c>
      <c r="D16" s="54" t="s">
        <v>63</v>
      </c>
      <c r="E16" s="6" t="s">
        <v>50</v>
      </c>
      <c r="F16" s="19">
        <v>246000</v>
      </c>
      <c r="G16" s="24">
        <v>8568.7999999999993</v>
      </c>
      <c r="H16" s="24">
        <v>3.44</v>
      </c>
      <c r="I16" s="31"/>
      <c r="J16" s="31"/>
      <c r="K16" s="35"/>
    </row>
    <row r="17" spans="2:11" x14ac:dyDescent="0.35">
      <c r="B17" s="8" t="s">
        <v>76</v>
      </c>
      <c r="C17" s="57" t="s">
        <v>77</v>
      </c>
      <c r="D17" s="54" t="s">
        <v>78</v>
      </c>
      <c r="E17" s="6" t="s">
        <v>43</v>
      </c>
      <c r="F17" s="19">
        <v>1152820</v>
      </c>
      <c r="G17" s="24">
        <v>7940.62</v>
      </c>
      <c r="H17" s="24">
        <v>3.18</v>
      </c>
      <c r="I17" s="31"/>
      <c r="J17" s="31"/>
      <c r="K17" s="35"/>
    </row>
    <row r="18" spans="2:11" x14ac:dyDescent="0.35">
      <c r="B18" s="8" t="s">
        <v>58</v>
      </c>
      <c r="C18" s="57" t="s">
        <v>59</v>
      </c>
      <c r="D18" s="54" t="s">
        <v>60</v>
      </c>
      <c r="E18" s="6" t="s">
        <v>43</v>
      </c>
      <c r="F18" s="19">
        <v>392000</v>
      </c>
      <c r="G18" s="24">
        <v>7459.56</v>
      </c>
      <c r="H18" s="24">
        <v>2.99</v>
      </c>
      <c r="I18" s="31"/>
      <c r="J18" s="31"/>
      <c r="K18" s="35"/>
    </row>
    <row r="19" spans="2:11" x14ac:dyDescent="0.35">
      <c r="B19" s="8" t="s">
        <v>68</v>
      </c>
      <c r="C19" s="57" t="s">
        <v>69</v>
      </c>
      <c r="D19" s="54" t="s">
        <v>70</v>
      </c>
      <c r="E19" s="6" t="s">
        <v>71</v>
      </c>
      <c r="F19" s="19">
        <v>72300</v>
      </c>
      <c r="G19" s="24">
        <v>7322.87</v>
      </c>
      <c r="H19" s="24">
        <v>2.94</v>
      </c>
      <c r="I19" s="31"/>
      <c r="J19" s="31"/>
      <c r="K19" s="35"/>
    </row>
    <row r="20" spans="2:11" x14ac:dyDescent="0.35">
      <c r="B20" s="8" t="s">
        <v>51</v>
      </c>
      <c r="C20" s="57" t="s">
        <v>52</v>
      </c>
      <c r="D20" s="54" t="s">
        <v>53</v>
      </c>
      <c r="E20" s="6" t="s">
        <v>43</v>
      </c>
      <c r="F20" s="19">
        <v>665000</v>
      </c>
      <c r="G20" s="24">
        <v>6753.41</v>
      </c>
      <c r="H20" s="24">
        <v>2.71</v>
      </c>
      <c r="I20" s="31"/>
      <c r="J20" s="31"/>
      <c r="K20" s="35"/>
    </row>
    <row r="21" spans="2:11" x14ac:dyDescent="0.35">
      <c r="B21" s="8" t="s">
        <v>93</v>
      </c>
      <c r="C21" s="57" t="s">
        <v>94</v>
      </c>
      <c r="D21" s="54" t="s">
        <v>95</v>
      </c>
      <c r="E21" s="6" t="s">
        <v>96</v>
      </c>
      <c r="F21" s="19">
        <v>118000</v>
      </c>
      <c r="G21" s="24">
        <v>6466.7</v>
      </c>
      <c r="H21" s="24">
        <v>2.59</v>
      </c>
      <c r="I21" s="31"/>
      <c r="J21" s="31"/>
      <c r="K21" s="35"/>
    </row>
    <row r="22" spans="2:11" x14ac:dyDescent="0.35">
      <c r="B22" s="8" t="s">
        <v>206</v>
      </c>
      <c r="C22" s="57" t="s">
        <v>207</v>
      </c>
      <c r="D22" s="54" t="s">
        <v>208</v>
      </c>
      <c r="E22" s="6" t="s">
        <v>96</v>
      </c>
      <c r="F22" s="19">
        <v>19700</v>
      </c>
      <c r="G22" s="24">
        <v>5987.94</v>
      </c>
      <c r="H22" s="24">
        <v>2.4</v>
      </c>
      <c r="I22" s="31"/>
      <c r="J22" s="31"/>
      <c r="K22" s="35"/>
    </row>
    <row r="23" spans="2:11" x14ac:dyDescent="0.35">
      <c r="B23" s="8" t="s">
        <v>124</v>
      </c>
      <c r="C23" s="57" t="s">
        <v>125</v>
      </c>
      <c r="D23" s="54" t="s">
        <v>126</v>
      </c>
      <c r="E23" s="6" t="s">
        <v>127</v>
      </c>
      <c r="F23" s="19">
        <v>950000</v>
      </c>
      <c r="G23" s="24">
        <v>5947.95</v>
      </c>
      <c r="H23" s="24">
        <v>2.39</v>
      </c>
      <c r="I23" s="31"/>
      <c r="J23" s="31"/>
      <c r="K23" s="35"/>
    </row>
    <row r="24" spans="2:11" x14ac:dyDescent="0.35">
      <c r="B24" s="8" t="s">
        <v>101</v>
      </c>
      <c r="C24" s="57" t="s">
        <v>102</v>
      </c>
      <c r="D24" s="54" t="s">
        <v>103</v>
      </c>
      <c r="E24" s="6" t="s">
        <v>104</v>
      </c>
      <c r="F24" s="19">
        <v>845000</v>
      </c>
      <c r="G24" s="24">
        <v>5360.26</v>
      </c>
      <c r="H24" s="24">
        <v>2.15</v>
      </c>
      <c r="I24" s="31"/>
      <c r="J24" s="31"/>
      <c r="K24" s="35"/>
    </row>
    <row r="25" spans="2:11" x14ac:dyDescent="0.35">
      <c r="B25" s="8" t="s">
        <v>112</v>
      </c>
      <c r="C25" s="57" t="s">
        <v>113</v>
      </c>
      <c r="D25" s="54" t="s">
        <v>114</v>
      </c>
      <c r="E25" s="6" t="s">
        <v>115</v>
      </c>
      <c r="F25" s="19">
        <v>111000</v>
      </c>
      <c r="G25" s="24">
        <v>5031.8500000000004</v>
      </c>
      <c r="H25" s="24">
        <v>2.02</v>
      </c>
      <c r="I25" s="31"/>
      <c r="J25" s="31"/>
      <c r="K25" s="35"/>
    </row>
    <row r="26" spans="2:11" x14ac:dyDescent="0.35">
      <c r="B26" s="8" t="s">
        <v>83</v>
      </c>
      <c r="C26" s="57" t="s">
        <v>84</v>
      </c>
      <c r="D26" s="54" t="s">
        <v>85</v>
      </c>
      <c r="E26" s="6" t="s">
        <v>86</v>
      </c>
      <c r="F26" s="19">
        <v>800000</v>
      </c>
      <c r="G26" s="24">
        <v>4868</v>
      </c>
      <c r="H26" s="24">
        <v>1.95</v>
      </c>
      <c r="I26" s="31"/>
      <c r="J26" s="31"/>
      <c r="K26" s="35"/>
    </row>
    <row r="27" spans="2:11" x14ac:dyDescent="0.35">
      <c r="B27" s="8" t="s">
        <v>132</v>
      </c>
      <c r="C27" s="57" t="s">
        <v>133</v>
      </c>
      <c r="D27" s="54" t="s">
        <v>134</v>
      </c>
      <c r="E27" s="6" t="s">
        <v>135</v>
      </c>
      <c r="F27" s="19">
        <v>191000</v>
      </c>
      <c r="G27" s="24">
        <v>4725.72</v>
      </c>
      <c r="H27" s="24">
        <v>1.9</v>
      </c>
      <c r="I27" s="31"/>
      <c r="J27" s="31"/>
      <c r="K27" s="35"/>
    </row>
    <row r="28" spans="2:11" x14ac:dyDescent="0.35">
      <c r="B28" s="8" t="s">
        <v>147</v>
      </c>
      <c r="C28" s="57" t="s">
        <v>148</v>
      </c>
      <c r="D28" s="54" t="s">
        <v>149</v>
      </c>
      <c r="E28" s="6" t="s">
        <v>150</v>
      </c>
      <c r="F28" s="19">
        <v>550000</v>
      </c>
      <c r="G28" s="24">
        <v>4687.6499999999996</v>
      </c>
      <c r="H28" s="24">
        <v>1.88</v>
      </c>
      <c r="I28" s="31"/>
      <c r="J28" s="31"/>
      <c r="K28" s="35"/>
    </row>
    <row r="29" spans="2:11" x14ac:dyDescent="0.35">
      <c r="B29" s="8" t="s">
        <v>151</v>
      </c>
      <c r="C29" s="57" t="s">
        <v>152</v>
      </c>
      <c r="D29" s="54" t="s">
        <v>153</v>
      </c>
      <c r="E29" s="6" t="s">
        <v>131</v>
      </c>
      <c r="F29" s="19">
        <v>148000</v>
      </c>
      <c r="G29" s="24">
        <v>4530.6499999999996</v>
      </c>
      <c r="H29" s="24">
        <v>1.82</v>
      </c>
      <c r="I29" s="31"/>
      <c r="J29" s="31"/>
      <c r="K29" s="35"/>
    </row>
    <row r="30" spans="2:11" x14ac:dyDescent="0.35">
      <c r="B30" s="8" t="s">
        <v>3040</v>
      </c>
      <c r="C30" s="57" t="s">
        <v>3041</v>
      </c>
      <c r="D30" s="54" t="s">
        <v>3042</v>
      </c>
      <c r="E30" s="6" t="s">
        <v>131</v>
      </c>
      <c r="F30" s="19">
        <v>251000</v>
      </c>
      <c r="G30" s="24">
        <v>4432.03</v>
      </c>
      <c r="H30" s="24">
        <v>1.78</v>
      </c>
      <c r="I30" s="31"/>
      <c r="J30" s="31"/>
      <c r="K30" s="35"/>
    </row>
    <row r="31" spans="2:11" x14ac:dyDescent="0.35">
      <c r="B31" s="8" t="s">
        <v>79</v>
      </c>
      <c r="C31" s="57" t="s">
        <v>80</v>
      </c>
      <c r="D31" s="54" t="s">
        <v>81</v>
      </c>
      <c r="E31" s="6" t="s">
        <v>82</v>
      </c>
      <c r="F31" s="19">
        <v>302800</v>
      </c>
      <c r="G31" s="24">
        <v>4241.47</v>
      </c>
      <c r="H31" s="24">
        <v>1.7</v>
      </c>
      <c r="I31" s="31"/>
      <c r="J31" s="31"/>
      <c r="K31" s="35"/>
    </row>
    <row r="32" spans="2:11" x14ac:dyDescent="0.35">
      <c r="B32" s="8" t="s">
        <v>116</v>
      </c>
      <c r="C32" s="57" t="s">
        <v>117</v>
      </c>
      <c r="D32" s="54" t="s">
        <v>118</v>
      </c>
      <c r="E32" s="6" t="s">
        <v>119</v>
      </c>
      <c r="F32" s="19">
        <v>1650000</v>
      </c>
      <c r="G32" s="24">
        <v>4139.03</v>
      </c>
      <c r="H32" s="24">
        <v>1.66</v>
      </c>
      <c r="I32" s="31"/>
      <c r="J32" s="31"/>
      <c r="K32" s="35"/>
    </row>
    <row r="33" spans="2:11" x14ac:dyDescent="0.35">
      <c r="B33" s="8" t="s">
        <v>247</v>
      </c>
      <c r="C33" s="57" t="s">
        <v>248</v>
      </c>
      <c r="D33" s="54" t="s">
        <v>249</v>
      </c>
      <c r="E33" s="6" t="s">
        <v>131</v>
      </c>
      <c r="F33" s="19">
        <v>36936</v>
      </c>
      <c r="G33" s="24">
        <v>4041.5</v>
      </c>
      <c r="H33" s="24">
        <v>1.62</v>
      </c>
      <c r="I33" s="31"/>
      <c r="J33" s="31"/>
      <c r="K33" s="35"/>
    </row>
    <row r="34" spans="2:11" x14ac:dyDescent="0.35">
      <c r="B34" s="8" t="s">
        <v>105</v>
      </c>
      <c r="C34" s="57" t="s">
        <v>106</v>
      </c>
      <c r="D34" s="54" t="s">
        <v>107</v>
      </c>
      <c r="E34" s="6" t="s">
        <v>67</v>
      </c>
      <c r="F34" s="19">
        <v>157000</v>
      </c>
      <c r="G34" s="24">
        <v>3494.04</v>
      </c>
      <c r="H34" s="24">
        <v>1.4</v>
      </c>
      <c r="I34" s="31"/>
      <c r="J34" s="31"/>
      <c r="K34" s="35"/>
    </row>
    <row r="35" spans="2:11" x14ac:dyDescent="0.35">
      <c r="B35" s="8" t="s">
        <v>300</v>
      </c>
      <c r="C35" s="57" t="s">
        <v>301</v>
      </c>
      <c r="D35" s="54" t="s">
        <v>302</v>
      </c>
      <c r="E35" s="6" t="s">
        <v>290</v>
      </c>
      <c r="F35" s="19">
        <v>10300</v>
      </c>
      <c r="G35" s="24">
        <v>3471.27</v>
      </c>
      <c r="H35" s="24">
        <v>1.39</v>
      </c>
      <c r="I35" s="31"/>
      <c r="J35" s="31"/>
      <c r="K35" s="35"/>
    </row>
    <row r="36" spans="2:11" x14ac:dyDescent="0.35">
      <c r="B36" s="8" t="s">
        <v>87</v>
      </c>
      <c r="C36" s="57" t="s">
        <v>88</v>
      </c>
      <c r="D36" s="54" t="s">
        <v>89</v>
      </c>
      <c r="E36" s="6" t="s">
        <v>50</v>
      </c>
      <c r="F36" s="19">
        <v>73000</v>
      </c>
      <c r="G36" s="24">
        <v>3406.14</v>
      </c>
      <c r="H36" s="24">
        <v>1.37</v>
      </c>
      <c r="I36" s="31"/>
      <c r="J36" s="31"/>
      <c r="K36" s="35"/>
    </row>
    <row r="37" spans="2:11" x14ac:dyDescent="0.35">
      <c r="B37" s="8" t="s">
        <v>434</v>
      </c>
      <c r="C37" s="57" t="s">
        <v>435</v>
      </c>
      <c r="D37" s="54" t="s">
        <v>436</v>
      </c>
      <c r="E37" s="6" t="s">
        <v>135</v>
      </c>
      <c r="F37" s="19">
        <v>227615</v>
      </c>
      <c r="G37" s="24">
        <v>3272.76</v>
      </c>
      <c r="H37" s="24">
        <v>1.31</v>
      </c>
      <c r="I37" s="31"/>
      <c r="J37" s="31"/>
      <c r="K37" s="35"/>
    </row>
    <row r="38" spans="2:11" x14ac:dyDescent="0.35">
      <c r="B38" s="8" t="s">
        <v>128</v>
      </c>
      <c r="C38" s="57" t="s">
        <v>129</v>
      </c>
      <c r="D38" s="54" t="s">
        <v>130</v>
      </c>
      <c r="E38" s="6" t="s">
        <v>131</v>
      </c>
      <c r="F38" s="19">
        <v>647659</v>
      </c>
      <c r="G38" s="24">
        <v>3198.79</v>
      </c>
      <c r="H38" s="24">
        <v>1.28</v>
      </c>
      <c r="I38" s="31"/>
      <c r="J38" s="31"/>
      <c r="K38" s="35"/>
    </row>
    <row r="39" spans="2:11" x14ac:dyDescent="0.35">
      <c r="B39" s="8" t="s">
        <v>108</v>
      </c>
      <c r="C39" s="57" t="s">
        <v>109</v>
      </c>
      <c r="D39" s="54" t="s">
        <v>110</v>
      </c>
      <c r="E39" s="6" t="s">
        <v>111</v>
      </c>
      <c r="F39" s="19">
        <v>7880</v>
      </c>
      <c r="G39" s="24">
        <v>3192.66</v>
      </c>
      <c r="H39" s="24">
        <v>1.28</v>
      </c>
      <c r="I39" s="31"/>
      <c r="J39" s="31"/>
      <c r="K39" s="35"/>
    </row>
    <row r="40" spans="2:11" x14ac:dyDescent="0.35">
      <c r="B40" s="8" t="s">
        <v>549</v>
      </c>
      <c r="C40" s="57" t="s">
        <v>550</v>
      </c>
      <c r="D40" s="54" t="s">
        <v>551</v>
      </c>
      <c r="E40" s="6" t="s">
        <v>86</v>
      </c>
      <c r="F40" s="19">
        <v>175000</v>
      </c>
      <c r="G40" s="24">
        <v>2959.16</v>
      </c>
      <c r="H40" s="24">
        <v>1.19</v>
      </c>
      <c r="I40" s="31"/>
      <c r="J40" s="31"/>
      <c r="K40" s="35"/>
    </row>
    <row r="41" spans="2:11" x14ac:dyDescent="0.35">
      <c r="B41" s="8" t="s">
        <v>2120</v>
      </c>
      <c r="C41" s="57" t="s">
        <v>2121</v>
      </c>
      <c r="D41" s="54" t="s">
        <v>2122</v>
      </c>
      <c r="E41" s="6" t="s">
        <v>157</v>
      </c>
      <c r="F41" s="19">
        <v>460000</v>
      </c>
      <c r="G41" s="24">
        <v>2923.53</v>
      </c>
      <c r="H41" s="24">
        <v>1.17</v>
      </c>
      <c r="I41" s="31"/>
      <c r="J41" s="31"/>
      <c r="K41" s="35"/>
    </row>
    <row r="42" spans="2:11" x14ac:dyDescent="0.35">
      <c r="B42" s="8" t="s">
        <v>1749</v>
      </c>
      <c r="C42" s="57" t="s">
        <v>1750</v>
      </c>
      <c r="D42" s="54" t="s">
        <v>1751</v>
      </c>
      <c r="E42" s="6" t="s">
        <v>487</v>
      </c>
      <c r="F42" s="19">
        <v>625000</v>
      </c>
      <c r="G42" s="24">
        <v>2776.56</v>
      </c>
      <c r="H42" s="24">
        <v>1.1100000000000001</v>
      </c>
      <c r="I42" s="31"/>
      <c r="J42" s="31"/>
      <c r="K42" s="35"/>
    </row>
    <row r="43" spans="2:11" x14ac:dyDescent="0.35">
      <c r="B43" s="8" t="s">
        <v>504</v>
      </c>
      <c r="C43" s="57" t="s">
        <v>505</v>
      </c>
      <c r="D43" s="54" t="s">
        <v>506</v>
      </c>
      <c r="E43" s="6" t="s">
        <v>135</v>
      </c>
      <c r="F43" s="19">
        <v>60850</v>
      </c>
      <c r="G43" s="24">
        <v>2753.07</v>
      </c>
      <c r="H43" s="24">
        <v>1.1000000000000001</v>
      </c>
      <c r="I43" s="31"/>
      <c r="J43" s="31"/>
      <c r="K43" s="35"/>
    </row>
    <row r="44" spans="2:11" x14ac:dyDescent="0.35">
      <c r="B44" s="8" t="s">
        <v>158</v>
      </c>
      <c r="C44" s="57" t="s">
        <v>159</v>
      </c>
      <c r="D44" s="54" t="s">
        <v>160</v>
      </c>
      <c r="E44" s="6" t="s">
        <v>139</v>
      </c>
      <c r="F44" s="19">
        <v>82000</v>
      </c>
      <c r="G44" s="24">
        <v>2663.77</v>
      </c>
      <c r="H44" s="24">
        <v>1.07</v>
      </c>
      <c r="I44" s="31"/>
      <c r="J44" s="31"/>
      <c r="K44" s="35"/>
    </row>
    <row r="45" spans="2:11" x14ac:dyDescent="0.35">
      <c r="B45" s="8" t="s">
        <v>136</v>
      </c>
      <c r="C45" s="57" t="s">
        <v>137</v>
      </c>
      <c r="D45" s="54" t="s">
        <v>138</v>
      </c>
      <c r="E45" s="6" t="s">
        <v>139</v>
      </c>
      <c r="F45" s="19">
        <v>51940</v>
      </c>
      <c r="G45" s="24">
        <v>2563.4499999999998</v>
      </c>
      <c r="H45" s="24">
        <v>1.03</v>
      </c>
      <c r="I45" s="31"/>
      <c r="J45" s="31"/>
      <c r="K45" s="35"/>
    </row>
    <row r="46" spans="2:11" x14ac:dyDescent="0.35">
      <c r="B46" s="8" t="s">
        <v>120</v>
      </c>
      <c r="C46" s="57" t="s">
        <v>121</v>
      </c>
      <c r="D46" s="54" t="s">
        <v>122</v>
      </c>
      <c r="E46" s="6" t="s">
        <v>123</v>
      </c>
      <c r="F46" s="19">
        <v>1522008</v>
      </c>
      <c r="G46" s="24">
        <v>2416.9499999999998</v>
      </c>
      <c r="H46" s="24">
        <v>0.97</v>
      </c>
      <c r="I46" s="31"/>
      <c r="J46" s="31"/>
      <c r="K46" s="35"/>
    </row>
    <row r="47" spans="2:11" x14ac:dyDescent="0.35">
      <c r="B47" s="8" t="s">
        <v>212</v>
      </c>
      <c r="C47" s="57" t="s">
        <v>213</v>
      </c>
      <c r="D47" s="54" t="s">
        <v>214</v>
      </c>
      <c r="E47" s="6" t="s">
        <v>215</v>
      </c>
      <c r="F47" s="19">
        <v>62000</v>
      </c>
      <c r="G47" s="24">
        <v>2249.5500000000002</v>
      </c>
      <c r="H47" s="24">
        <v>0.9</v>
      </c>
      <c r="I47" s="31"/>
      <c r="J47" s="31"/>
      <c r="K47" s="35"/>
    </row>
    <row r="48" spans="2:11" x14ac:dyDescent="0.35">
      <c r="B48" s="8" t="s">
        <v>1086</v>
      </c>
      <c r="C48" s="57" t="s">
        <v>1087</v>
      </c>
      <c r="D48" s="54" t="s">
        <v>1088</v>
      </c>
      <c r="E48" s="6" t="s">
        <v>290</v>
      </c>
      <c r="F48" s="19">
        <v>250889</v>
      </c>
      <c r="G48" s="24">
        <v>2235.5500000000002</v>
      </c>
      <c r="H48" s="24">
        <v>0.9</v>
      </c>
      <c r="I48" s="31"/>
      <c r="J48" s="31"/>
      <c r="K48" s="35"/>
    </row>
    <row r="49" spans="1:11" x14ac:dyDescent="0.35">
      <c r="B49" s="8" t="s">
        <v>791</v>
      </c>
      <c r="C49" s="57" t="s">
        <v>792</v>
      </c>
      <c r="D49" s="54" t="s">
        <v>793</v>
      </c>
      <c r="E49" s="6" t="s">
        <v>127</v>
      </c>
      <c r="F49" s="19">
        <v>286508</v>
      </c>
      <c r="G49" s="24">
        <v>2111.71</v>
      </c>
      <c r="H49" s="24">
        <v>0.85</v>
      </c>
      <c r="I49" s="31"/>
      <c r="J49" s="31"/>
      <c r="K49" s="35"/>
    </row>
    <row r="50" spans="1:11" x14ac:dyDescent="0.35">
      <c r="B50" s="8" t="s">
        <v>396</v>
      </c>
      <c r="C50" s="57" t="s">
        <v>397</v>
      </c>
      <c r="D50" s="54" t="s">
        <v>398</v>
      </c>
      <c r="E50" s="6" t="s">
        <v>135</v>
      </c>
      <c r="F50" s="19">
        <v>62528</v>
      </c>
      <c r="G50" s="24">
        <v>1964.16</v>
      </c>
      <c r="H50" s="24">
        <v>0.79</v>
      </c>
      <c r="I50" s="31"/>
      <c r="J50" s="31"/>
      <c r="K50" s="35"/>
    </row>
    <row r="51" spans="1:11" x14ac:dyDescent="0.35">
      <c r="B51" s="8" t="s">
        <v>997</v>
      </c>
      <c r="C51" s="57" t="s">
        <v>998</v>
      </c>
      <c r="D51" s="54" t="s">
        <v>999</v>
      </c>
      <c r="E51" s="6" t="s">
        <v>135</v>
      </c>
      <c r="F51" s="19">
        <v>210000</v>
      </c>
      <c r="G51" s="24">
        <v>1746.47</v>
      </c>
      <c r="H51" s="24">
        <v>0.7</v>
      </c>
      <c r="I51" s="31"/>
      <c r="J51" s="31"/>
      <c r="K51" s="35"/>
    </row>
    <row r="52" spans="1:11" x14ac:dyDescent="0.35">
      <c r="B52" s="8" t="s">
        <v>310</v>
      </c>
      <c r="C52" s="57" t="s">
        <v>311</v>
      </c>
      <c r="D52" s="54" t="s">
        <v>312</v>
      </c>
      <c r="E52" s="6" t="s">
        <v>71</v>
      </c>
      <c r="F52" s="19">
        <v>485000</v>
      </c>
      <c r="G52" s="24">
        <v>1520.23</v>
      </c>
      <c r="H52" s="24">
        <v>0.61</v>
      </c>
      <c r="I52" s="31"/>
      <c r="J52" s="31"/>
      <c r="K52" s="35"/>
    </row>
    <row r="53" spans="1:11" x14ac:dyDescent="0.35">
      <c r="B53" s="8" t="s">
        <v>794</v>
      </c>
      <c r="C53" s="57" t="s">
        <v>795</v>
      </c>
      <c r="D53" s="54" t="s">
        <v>796</v>
      </c>
      <c r="E53" s="6" t="s">
        <v>150</v>
      </c>
      <c r="F53" s="19">
        <v>19234</v>
      </c>
      <c r="G53" s="24">
        <v>1442.12</v>
      </c>
      <c r="H53" s="24">
        <v>0.57999999999999996</v>
      </c>
      <c r="I53" s="31"/>
      <c r="J53" s="31"/>
      <c r="K53" s="35"/>
    </row>
    <row r="54" spans="1:11" x14ac:dyDescent="0.35">
      <c r="B54" s="8" t="s">
        <v>821</v>
      </c>
      <c r="C54" s="57" t="s">
        <v>822</v>
      </c>
      <c r="D54" s="54" t="s">
        <v>823</v>
      </c>
      <c r="E54" s="6" t="s">
        <v>150</v>
      </c>
      <c r="F54" s="19">
        <v>451400</v>
      </c>
      <c r="G54" s="24">
        <v>1396.86</v>
      </c>
      <c r="H54" s="24">
        <v>0.56000000000000005</v>
      </c>
      <c r="I54" s="31"/>
      <c r="J54" s="31"/>
      <c r="K54" s="35"/>
    </row>
    <row r="55" spans="1:11" x14ac:dyDescent="0.35">
      <c r="B55" s="8" t="s">
        <v>3043</v>
      </c>
      <c r="C55" s="57" t="s">
        <v>3044</v>
      </c>
      <c r="D55" s="54" t="s">
        <v>3045</v>
      </c>
      <c r="E55" s="6" t="s">
        <v>838</v>
      </c>
      <c r="F55" s="19">
        <v>60000</v>
      </c>
      <c r="G55" s="24">
        <v>1169.4000000000001</v>
      </c>
      <c r="H55" s="24">
        <v>0.47</v>
      </c>
      <c r="I55" s="31"/>
      <c r="J55" s="31"/>
      <c r="K55" s="35"/>
    </row>
    <row r="56" spans="1:11" x14ac:dyDescent="0.35">
      <c r="C56" s="58" t="s">
        <v>175</v>
      </c>
      <c r="D56" s="54"/>
      <c r="E56" s="6"/>
      <c r="F56" s="19"/>
      <c r="G56" s="25">
        <v>244769.61</v>
      </c>
      <c r="H56" s="25">
        <v>98.18</v>
      </c>
      <c r="I56" s="31"/>
      <c r="J56" s="31"/>
      <c r="K56" s="35"/>
    </row>
    <row r="57" spans="1:11" x14ac:dyDescent="0.35">
      <c r="C57" s="57"/>
      <c r="D57" s="54"/>
      <c r="E57" s="6"/>
      <c r="F57" s="19"/>
      <c r="G57" s="24"/>
      <c r="H57" s="24"/>
      <c r="I57" s="31"/>
      <c r="J57" s="31"/>
      <c r="K57" s="35"/>
    </row>
    <row r="58" spans="1:11" x14ac:dyDescent="0.35">
      <c r="C58" s="58" t="s">
        <v>3</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C60" s="58" t="s">
        <v>4</v>
      </c>
      <c r="D60" s="54"/>
      <c r="E60" s="6"/>
      <c r="F60" s="19"/>
      <c r="G60" s="24" t="s">
        <v>2</v>
      </c>
      <c r="H60" s="24" t="s">
        <v>2</v>
      </c>
      <c r="I60" s="31"/>
      <c r="J60" s="31"/>
      <c r="K60" s="35"/>
    </row>
    <row r="61" spans="1:11" x14ac:dyDescent="0.35">
      <c r="C61" s="57"/>
      <c r="D61" s="54"/>
      <c r="E61" s="6"/>
      <c r="F61" s="19"/>
      <c r="G61" s="24"/>
      <c r="H61" s="24"/>
      <c r="I61" s="31"/>
      <c r="J61" s="31"/>
      <c r="K61" s="35"/>
    </row>
    <row r="62" spans="1:11" x14ac:dyDescent="0.35">
      <c r="A62" s="10"/>
      <c r="B62" s="28"/>
      <c r="C62" s="58" t="s">
        <v>5</v>
      </c>
      <c r="D62" s="54"/>
      <c r="E62" s="6"/>
      <c r="F62" s="19"/>
      <c r="G62" s="24"/>
      <c r="H62" s="24"/>
      <c r="I62" s="31"/>
      <c r="J62" s="31"/>
      <c r="K62" s="35"/>
    </row>
    <row r="63" spans="1:11" x14ac:dyDescent="0.35">
      <c r="C63" s="59" t="s">
        <v>6</v>
      </c>
      <c r="D63" s="54"/>
      <c r="E63" s="6"/>
      <c r="F63" s="19"/>
      <c r="G63" s="24"/>
      <c r="H63" s="24"/>
      <c r="I63" s="31"/>
      <c r="J63" s="31"/>
      <c r="K63" s="35"/>
    </row>
    <row r="64" spans="1:11" x14ac:dyDescent="0.35">
      <c r="B64" s="8" t="s">
        <v>3046</v>
      </c>
      <c r="C64" s="57" t="s">
        <v>2278</v>
      </c>
      <c r="D64" s="54" t="s">
        <v>3047</v>
      </c>
      <c r="E64" s="6" t="s">
        <v>635</v>
      </c>
      <c r="F64" s="19">
        <v>50</v>
      </c>
      <c r="G64" s="24">
        <v>521.98</v>
      </c>
      <c r="H64" s="24">
        <v>0.21</v>
      </c>
      <c r="I64" s="31">
        <v>7.4137000000000004</v>
      </c>
      <c r="J64" s="31"/>
      <c r="K64" s="35" t="s">
        <v>593</v>
      </c>
    </row>
    <row r="65" spans="2:11" x14ac:dyDescent="0.35">
      <c r="B65" s="8" t="s">
        <v>2850</v>
      </c>
      <c r="C65" s="57" t="s">
        <v>620</v>
      </c>
      <c r="D65" s="54" t="s">
        <v>2851</v>
      </c>
      <c r="E65" s="6" t="s">
        <v>618</v>
      </c>
      <c r="F65" s="19">
        <v>50</v>
      </c>
      <c r="G65" s="24">
        <v>500.74</v>
      </c>
      <c r="H65" s="24">
        <v>0.2</v>
      </c>
      <c r="I65" s="31">
        <v>7.7587000000000002</v>
      </c>
      <c r="J65" s="31"/>
      <c r="K65" s="35" t="s">
        <v>593</v>
      </c>
    </row>
    <row r="66" spans="2:11" x14ac:dyDescent="0.35">
      <c r="C66" s="58" t="s">
        <v>175</v>
      </c>
      <c r="D66" s="54"/>
      <c r="E66" s="6"/>
      <c r="F66" s="19"/>
      <c r="G66" s="25">
        <v>1022.72</v>
      </c>
      <c r="H66" s="25">
        <v>0.41</v>
      </c>
      <c r="I66" s="31"/>
      <c r="J66" s="31"/>
      <c r="K66" s="35"/>
    </row>
    <row r="67" spans="2:11" x14ac:dyDescent="0.35">
      <c r="C67" s="57"/>
      <c r="D67" s="54"/>
      <c r="E67" s="6"/>
      <c r="F67" s="19"/>
      <c r="G67" s="24"/>
      <c r="H67" s="24"/>
      <c r="I67" s="31"/>
      <c r="J67" s="31"/>
      <c r="K67" s="35"/>
    </row>
    <row r="68" spans="2:11" x14ac:dyDescent="0.35">
      <c r="C68" s="58" t="s">
        <v>7</v>
      </c>
      <c r="D68" s="54"/>
      <c r="E68" s="6"/>
      <c r="F68" s="19"/>
      <c r="G68" s="24" t="s">
        <v>2</v>
      </c>
      <c r="H68" s="24" t="s">
        <v>2</v>
      </c>
      <c r="I68" s="31"/>
      <c r="J68" s="31"/>
      <c r="K68" s="35"/>
    </row>
    <row r="69" spans="2:11" x14ac:dyDescent="0.35">
      <c r="C69" s="57"/>
      <c r="D69" s="54"/>
      <c r="E69" s="6"/>
      <c r="F69" s="19"/>
      <c r="G69" s="24"/>
      <c r="H69" s="24"/>
      <c r="I69" s="31"/>
      <c r="J69" s="31"/>
      <c r="K69" s="35"/>
    </row>
    <row r="70" spans="2:11" x14ac:dyDescent="0.35">
      <c r="C70" s="58" t="s">
        <v>8</v>
      </c>
      <c r="D70" s="54"/>
      <c r="E70" s="6"/>
      <c r="F70" s="19"/>
      <c r="G70" s="24" t="s">
        <v>2</v>
      </c>
      <c r="H70" s="24" t="s">
        <v>2</v>
      </c>
      <c r="I70" s="31"/>
      <c r="J70" s="31"/>
      <c r="K70" s="35"/>
    </row>
    <row r="71" spans="2:11" x14ac:dyDescent="0.35">
      <c r="C71" s="57"/>
      <c r="D71" s="54"/>
      <c r="E71" s="6"/>
      <c r="F71" s="19"/>
      <c r="G71" s="24"/>
      <c r="H71" s="24"/>
      <c r="I71" s="31"/>
      <c r="J71" s="31"/>
      <c r="K71" s="35"/>
    </row>
    <row r="72" spans="2:11" x14ac:dyDescent="0.35">
      <c r="C72" s="59" t="s">
        <v>9</v>
      </c>
      <c r="D72" s="54"/>
      <c r="E72" s="6"/>
      <c r="F72" s="19"/>
      <c r="G72" s="24"/>
      <c r="H72" s="24"/>
      <c r="I72" s="31"/>
      <c r="J72" s="31"/>
      <c r="K72" s="35"/>
    </row>
    <row r="73" spans="2:11" x14ac:dyDescent="0.35">
      <c r="B73" s="8" t="s">
        <v>3028</v>
      </c>
      <c r="C73" s="57" t="s">
        <v>3029</v>
      </c>
      <c r="D73" s="54" t="s">
        <v>3030</v>
      </c>
      <c r="E73" s="6" t="s">
        <v>189</v>
      </c>
      <c r="F73" s="19">
        <v>100000</v>
      </c>
      <c r="G73" s="24">
        <v>101.6</v>
      </c>
      <c r="H73" s="24">
        <v>0.04</v>
      </c>
      <c r="I73" s="31">
        <v>0</v>
      </c>
      <c r="J73" s="31"/>
      <c r="K73" s="35"/>
    </row>
    <row r="74" spans="2:11" x14ac:dyDescent="0.35">
      <c r="C74" s="58" t="s">
        <v>175</v>
      </c>
      <c r="D74" s="54"/>
      <c r="E74" s="6"/>
      <c r="F74" s="19"/>
      <c r="G74" s="25">
        <v>101.6</v>
      </c>
      <c r="H74" s="25">
        <v>0.04</v>
      </c>
      <c r="I74" s="31"/>
      <c r="J74" s="31"/>
      <c r="K74" s="35"/>
    </row>
    <row r="75" spans="2:11" x14ac:dyDescent="0.35">
      <c r="C75" s="57"/>
      <c r="D75" s="54"/>
      <c r="E75" s="6"/>
      <c r="F75" s="19"/>
      <c r="G75" s="24"/>
      <c r="H75" s="24"/>
      <c r="I75" s="31"/>
      <c r="J75" s="31"/>
      <c r="K75" s="35"/>
    </row>
    <row r="76" spans="2:11" x14ac:dyDescent="0.35">
      <c r="C76" s="58" t="s">
        <v>10</v>
      </c>
      <c r="D76" s="54"/>
      <c r="E76" s="6"/>
      <c r="F76" s="19"/>
      <c r="G76" s="24" t="s">
        <v>2</v>
      </c>
      <c r="H76" s="24" t="s">
        <v>2</v>
      </c>
      <c r="I76" s="31"/>
      <c r="J76" s="31"/>
      <c r="K76" s="35"/>
    </row>
    <row r="77" spans="2:11" x14ac:dyDescent="0.35">
      <c r="C77" s="57"/>
      <c r="D77" s="54"/>
      <c r="E77" s="6"/>
      <c r="F77" s="19"/>
      <c r="G77" s="24"/>
      <c r="H77" s="24"/>
      <c r="I77" s="31"/>
      <c r="J77" s="31"/>
      <c r="K77" s="35"/>
    </row>
    <row r="78" spans="2:11" x14ac:dyDescent="0.35">
      <c r="C78" s="58" t="s">
        <v>11</v>
      </c>
      <c r="D78" s="54"/>
      <c r="E78" s="6"/>
      <c r="F78" s="19"/>
      <c r="G78" s="24"/>
      <c r="H78" s="24"/>
      <c r="I78" s="31"/>
      <c r="J78" s="31"/>
      <c r="K78" s="35"/>
    </row>
    <row r="79" spans="2:11" x14ac:dyDescent="0.35">
      <c r="C79" s="57"/>
      <c r="D79" s="54"/>
      <c r="E79" s="6"/>
      <c r="F79" s="19"/>
      <c r="G79" s="24"/>
      <c r="H79" s="24"/>
      <c r="I79" s="31"/>
      <c r="J79" s="31"/>
      <c r="K79" s="35"/>
    </row>
    <row r="80" spans="2: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3687.52</v>
      </c>
      <c r="H102" s="24">
        <v>1.48</v>
      </c>
      <c r="I102" s="31"/>
      <c r="J102" s="31"/>
      <c r="K102" s="35"/>
    </row>
    <row r="103" spans="1:54" x14ac:dyDescent="0.35">
      <c r="C103" s="58" t="s">
        <v>175</v>
      </c>
      <c r="D103" s="54"/>
      <c r="E103" s="6"/>
      <c r="F103" s="19"/>
      <c r="G103" s="25">
        <v>3687.52</v>
      </c>
      <c r="H103" s="25">
        <v>1.48</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-221.67</v>
      </c>
      <c r="H107" s="24">
        <v>-0.11</v>
      </c>
      <c r="I107" s="31"/>
      <c r="J107" s="31"/>
      <c r="K107" s="35"/>
    </row>
    <row r="108" spans="1:54" x14ac:dyDescent="0.35">
      <c r="C108" s="58" t="s">
        <v>175</v>
      </c>
      <c r="D108" s="54"/>
      <c r="E108" s="6"/>
      <c r="F108" s="19"/>
      <c r="G108" s="25">
        <v>-221.67</v>
      </c>
      <c r="H108" s="25">
        <v>-0.11</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249359.78</v>
      </c>
      <c r="H110" s="26">
        <v>100.00000000000001</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19" spans="3:11" ht="43.5" customHeight="1" x14ac:dyDescent="0.35">
      <c r="C119" s="91" t="s">
        <v>4964</v>
      </c>
      <c r="D119" s="91"/>
      <c r="E119" s="91"/>
      <c r="F119" s="91"/>
      <c r="G119" s="91"/>
      <c r="H119" s="91"/>
      <c r="I119" s="91"/>
      <c r="J119" s="91"/>
      <c r="K119" s="91"/>
    </row>
    <row r="121" spans="3:11" x14ac:dyDescent="0.35">
      <c r="C121" s="86" t="s">
        <v>5013</v>
      </c>
      <c r="E121" s="86" t="s">
        <v>5014</v>
      </c>
      <c r="F121" s="87"/>
    </row>
    <row r="122" spans="3:11" x14ac:dyDescent="0.35">
      <c r="E122" s="2" t="s">
        <v>5017</v>
      </c>
    </row>
  </sheetData>
  <mergeCells count="2">
    <mergeCell ref="C117:K117"/>
    <mergeCell ref="C119:K119"/>
  </mergeCells>
  <hyperlinks>
    <hyperlink ref="J2" location="'Index'!A1" display="'Index'!A1" xr:uid="{ED183CF2-B344-44A3-B0CB-AB6BC51A114D}"/>
  </hyperlinks>
  <pageMargins left="0.7" right="0.7" top="0.75" bottom="0.75" header="0.3" footer="0.3"/>
  <pageSetup orientation="portrait" horizontalDpi="429496729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9EA7-02C6-4F50-B053-3743758742E3}">
  <sheetPr codeName="Sheet162"/>
  <dimension ref="A1:IV136"/>
  <sheetViews>
    <sheetView showGridLines="0" zoomScale="90" zoomScaleNormal="90" workbookViewId="0">
      <pane ySplit="6" topLeftCell="A11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3048</v>
      </c>
      <c r="J2" s="38" t="s">
        <v>4693</v>
      </c>
    </row>
    <row r="3" spans="1:54" ht="16" x14ac:dyDescent="0.4">
      <c r="C3" s="1" t="s">
        <v>28</v>
      </c>
      <c r="D3" s="21" t="s">
        <v>3049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598648</v>
      </c>
      <c r="G10" s="24">
        <v>10370.98</v>
      </c>
      <c r="H10" s="24">
        <v>7.43</v>
      </c>
      <c r="I10" s="31"/>
      <c r="J10" s="31"/>
      <c r="K10" s="35"/>
    </row>
    <row r="11" spans="1:54" x14ac:dyDescent="0.35">
      <c r="B11" s="8" t="s">
        <v>44</v>
      </c>
      <c r="C11" s="57" t="s">
        <v>45</v>
      </c>
      <c r="D11" s="54" t="s">
        <v>46</v>
      </c>
      <c r="E11" s="6" t="s">
        <v>43</v>
      </c>
      <c r="F11" s="19">
        <v>555000</v>
      </c>
      <c r="G11" s="24">
        <v>6682.76</v>
      </c>
      <c r="H11" s="24">
        <v>4.79</v>
      </c>
      <c r="I11" s="31"/>
      <c r="J11" s="31"/>
      <c r="K11" s="35"/>
    </row>
    <row r="12" spans="1:54" x14ac:dyDescent="0.35">
      <c r="B12" s="8" t="s">
        <v>72</v>
      </c>
      <c r="C12" s="57" t="s">
        <v>73</v>
      </c>
      <c r="D12" s="54" t="s">
        <v>74</v>
      </c>
      <c r="E12" s="6" t="s">
        <v>75</v>
      </c>
      <c r="F12" s="19">
        <v>520000</v>
      </c>
      <c r="G12" s="24">
        <v>6240.52</v>
      </c>
      <c r="H12" s="24">
        <v>4.47</v>
      </c>
      <c r="I12" s="31"/>
      <c r="J12" s="31"/>
      <c r="K12" s="35"/>
    </row>
    <row r="13" spans="1:54" x14ac:dyDescent="0.35">
      <c r="B13" s="8" t="s">
        <v>47</v>
      </c>
      <c r="C13" s="57" t="s">
        <v>48</v>
      </c>
      <c r="D13" s="54" t="s">
        <v>49</v>
      </c>
      <c r="E13" s="6" t="s">
        <v>50</v>
      </c>
      <c r="F13" s="19">
        <v>347000</v>
      </c>
      <c r="G13" s="24">
        <v>5856.32</v>
      </c>
      <c r="H13" s="24">
        <v>4.2</v>
      </c>
      <c r="I13" s="31"/>
      <c r="J13" s="31"/>
      <c r="K13" s="35"/>
    </row>
    <row r="14" spans="1:54" x14ac:dyDescent="0.35">
      <c r="B14" s="8" t="s">
        <v>64</v>
      </c>
      <c r="C14" s="57" t="s">
        <v>65</v>
      </c>
      <c r="D14" s="54" t="s">
        <v>66</v>
      </c>
      <c r="E14" s="6" t="s">
        <v>67</v>
      </c>
      <c r="F14" s="19">
        <v>39000</v>
      </c>
      <c r="G14" s="24">
        <v>4658.88</v>
      </c>
      <c r="H14" s="24">
        <v>3.34</v>
      </c>
      <c r="I14" s="31"/>
      <c r="J14" s="31"/>
      <c r="K14" s="35"/>
    </row>
    <row r="15" spans="1:54" x14ac:dyDescent="0.35">
      <c r="B15" s="8" t="s">
        <v>54</v>
      </c>
      <c r="C15" s="57" t="s">
        <v>55</v>
      </c>
      <c r="D15" s="54" t="s">
        <v>56</v>
      </c>
      <c r="E15" s="6" t="s">
        <v>57</v>
      </c>
      <c r="F15" s="19">
        <v>135584</v>
      </c>
      <c r="G15" s="24">
        <v>4289.67</v>
      </c>
      <c r="H15" s="24">
        <v>3.07</v>
      </c>
      <c r="I15" s="31"/>
      <c r="J15" s="31"/>
      <c r="K15" s="35"/>
    </row>
    <row r="16" spans="1:54" x14ac:dyDescent="0.35">
      <c r="B16" s="8" t="s">
        <v>61</v>
      </c>
      <c r="C16" s="57" t="s">
        <v>62</v>
      </c>
      <c r="D16" s="54" t="s">
        <v>63</v>
      </c>
      <c r="E16" s="6" t="s">
        <v>50</v>
      </c>
      <c r="F16" s="19">
        <v>104000</v>
      </c>
      <c r="G16" s="24">
        <v>3622.58</v>
      </c>
      <c r="H16" s="24">
        <v>2.6</v>
      </c>
      <c r="I16" s="31"/>
      <c r="J16" s="31"/>
      <c r="K16" s="35"/>
    </row>
    <row r="17" spans="2:11" x14ac:dyDescent="0.35">
      <c r="B17" s="8" t="s">
        <v>68</v>
      </c>
      <c r="C17" s="57" t="s">
        <v>69</v>
      </c>
      <c r="D17" s="54" t="s">
        <v>70</v>
      </c>
      <c r="E17" s="6" t="s">
        <v>71</v>
      </c>
      <c r="F17" s="19">
        <v>33400</v>
      </c>
      <c r="G17" s="24">
        <v>3382.9</v>
      </c>
      <c r="H17" s="24">
        <v>2.42</v>
      </c>
      <c r="I17" s="31"/>
      <c r="J17" s="31"/>
      <c r="K17" s="35"/>
    </row>
    <row r="18" spans="2:11" x14ac:dyDescent="0.35">
      <c r="B18" s="8" t="s">
        <v>76</v>
      </c>
      <c r="C18" s="57" t="s">
        <v>77</v>
      </c>
      <c r="D18" s="54" t="s">
        <v>78</v>
      </c>
      <c r="E18" s="6" t="s">
        <v>43</v>
      </c>
      <c r="F18" s="19">
        <v>478460</v>
      </c>
      <c r="G18" s="24">
        <v>3295.63</v>
      </c>
      <c r="H18" s="24">
        <v>2.36</v>
      </c>
      <c r="I18" s="31"/>
      <c r="J18" s="31"/>
      <c r="K18" s="35"/>
    </row>
    <row r="19" spans="2:11" x14ac:dyDescent="0.35">
      <c r="B19" s="8" t="s">
        <v>58</v>
      </c>
      <c r="C19" s="57" t="s">
        <v>59</v>
      </c>
      <c r="D19" s="54" t="s">
        <v>60</v>
      </c>
      <c r="E19" s="6" t="s">
        <v>43</v>
      </c>
      <c r="F19" s="19">
        <v>167000</v>
      </c>
      <c r="G19" s="24">
        <v>3177.93</v>
      </c>
      <c r="H19" s="24">
        <v>2.2799999999999998</v>
      </c>
      <c r="I19" s="31"/>
      <c r="J19" s="31"/>
      <c r="K19" s="35"/>
    </row>
    <row r="20" spans="2:11" x14ac:dyDescent="0.35">
      <c r="B20" s="8" t="s">
        <v>93</v>
      </c>
      <c r="C20" s="57" t="s">
        <v>94</v>
      </c>
      <c r="D20" s="54" t="s">
        <v>95</v>
      </c>
      <c r="E20" s="6" t="s">
        <v>96</v>
      </c>
      <c r="F20" s="19">
        <v>55000</v>
      </c>
      <c r="G20" s="24">
        <v>3014.14</v>
      </c>
      <c r="H20" s="24">
        <v>2.16</v>
      </c>
      <c r="I20" s="31"/>
      <c r="J20" s="31"/>
      <c r="K20" s="35"/>
    </row>
    <row r="21" spans="2:11" x14ac:dyDescent="0.35">
      <c r="B21" s="8" t="s">
        <v>206</v>
      </c>
      <c r="C21" s="57" t="s">
        <v>207</v>
      </c>
      <c r="D21" s="54" t="s">
        <v>208</v>
      </c>
      <c r="E21" s="6" t="s">
        <v>96</v>
      </c>
      <c r="F21" s="19">
        <v>9915</v>
      </c>
      <c r="G21" s="24">
        <v>3013.73</v>
      </c>
      <c r="H21" s="24">
        <v>2.16</v>
      </c>
      <c r="I21" s="31"/>
      <c r="J21" s="31"/>
      <c r="K21" s="35"/>
    </row>
    <row r="22" spans="2:11" x14ac:dyDescent="0.35">
      <c r="B22" s="8" t="s">
        <v>51</v>
      </c>
      <c r="C22" s="57" t="s">
        <v>52</v>
      </c>
      <c r="D22" s="54" t="s">
        <v>53</v>
      </c>
      <c r="E22" s="6" t="s">
        <v>43</v>
      </c>
      <c r="F22" s="19">
        <v>291300</v>
      </c>
      <c r="G22" s="24">
        <v>2958.3</v>
      </c>
      <c r="H22" s="24">
        <v>2.12</v>
      </c>
      <c r="I22" s="31"/>
      <c r="J22" s="31"/>
      <c r="K22" s="35"/>
    </row>
    <row r="23" spans="2:11" x14ac:dyDescent="0.35">
      <c r="B23" s="8" t="s">
        <v>124</v>
      </c>
      <c r="C23" s="57" t="s">
        <v>125</v>
      </c>
      <c r="D23" s="54" t="s">
        <v>126</v>
      </c>
      <c r="E23" s="6" t="s">
        <v>127</v>
      </c>
      <c r="F23" s="19">
        <v>415000</v>
      </c>
      <c r="G23" s="24">
        <v>2598.3200000000002</v>
      </c>
      <c r="H23" s="24">
        <v>1.86</v>
      </c>
      <c r="I23" s="31"/>
      <c r="J23" s="31"/>
      <c r="K23" s="35"/>
    </row>
    <row r="24" spans="2:11" x14ac:dyDescent="0.35">
      <c r="B24" s="8" t="s">
        <v>101</v>
      </c>
      <c r="C24" s="57" t="s">
        <v>102</v>
      </c>
      <c r="D24" s="54" t="s">
        <v>103</v>
      </c>
      <c r="E24" s="6" t="s">
        <v>104</v>
      </c>
      <c r="F24" s="19">
        <v>387000</v>
      </c>
      <c r="G24" s="24">
        <v>2454.9299999999998</v>
      </c>
      <c r="H24" s="24">
        <v>1.76</v>
      </c>
      <c r="I24" s="31"/>
      <c r="J24" s="31"/>
      <c r="K24" s="35"/>
    </row>
    <row r="25" spans="2:11" x14ac:dyDescent="0.35">
      <c r="B25" s="8" t="s">
        <v>112</v>
      </c>
      <c r="C25" s="57" t="s">
        <v>113</v>
      </c>
      <c r="D25" s="54" t="s">
        <v>114</v>
      </c>
      <c r="E25" s="6" t="s">
        <v>115</v>
      </c>
      <c r="F25" s="19">
        <v>52000</v>
      </c>
      <c r="G25" s="24">
        <v>2357.2600000000002</v>
      </c>
      <c r="H25" s="24">
        <v>1.69</v>
      </c>
      <c r="I25" s="31"/>
      <c r="J25" s="31"/>
      <c r="K25" s="35"/>
    </row>
    <row r="26" spans="2:11" x14ac:dyDescent="0.35">
      <c r="B26" s="8" t="s">
        <v>151</v>
      </c>
      <c r="C26" s="57" t="s">
        <v>152</v>
      </c>
      <c r="D26" s="54" t="s">
        <v>153</v>
      </c>
      <c r="E26" s="6" t="s">
        <v>131</v>
      </c>
      <c r="F26" s="19">
        <v>69000</v>
      </c>
      <c r="G26" s="24">
        <v>2112.2600000000002</v>
      </c>
      <c r="H26" s="24">
        <v>1.51</v>
      </c>
      <c r="I26" s="31"/>
      <c r="J26" s="31"/>
      <c r="K26" s="35"/>
    </row>
    <row r="27" spans="2:11" x14ac:dyDescent="0.35">
      <c r="B27" s="8" t="s">
        <v>132</v>
      </c>
      <c r="C27" s="57" t="s">
        <v>133</v>
      </c>
      <c r="D27" s="54" t="s">
        <v>134</v>
      </c>
      <c r="E27" s="6" t="s">
        <v>135</v>
      </c>
      <c r="F27" s="19">
        <v>84000</v>
      </c>
      <c r="G27" s="24">
        <v>2078.33</v>
      </c>
      <c r="H27" s="24">
        <v>1.49</v>
      </c>
      <c r="I27" s="31"/>
      <c r="J27" s="31"/>
      <c r="K27" s="35"/>
    </row>
    <row r="28" spans="2:11" x14ac:dyDescent="0.35">
      <c r="B28" s="8" t="s">
        <v>147</v>
      </c>
      <c r="C28" s="57" t="s">
        <v>148</v>
      </c>
      <c r="D28" s="54" t="s">
        <v>149</v>
      </c>
      <c r="E28" s="6" t="s">
        <v>150</v>
      </c>
      <c r="F28" s="19">
        <v>233000</v>
      </c>
      <c r="G28" s="24">
        <v>1985.86</v>
      </c>
      <c r="H28" s="24">
        <v>1.42</v>
      </c>
      <c r="I28" s="31"/>
      <c r="J28" s="31"/>
      <c r="K28" s="35"/>
    </row>
    <row r="29" spans="2:11" x14ac:dyDescent="0.35">
      <c r="B29" s="8" t="s">
        <v>3040</v>
      </c>
      <c r="C29" s="57" t="s">
        <v>3041</v>
      </c>
      <c r="D29" s="54" t="s">
        <v>3042</v>
      </c>
      <c r="E29" s="6" t="s">
        <v>131</v>
      </c>
      <c r="F29" s="19">
        <v>111000</v>
      </c>
      <c r="G29" s="24">
        <v>1959.98</v>
      </c>
      <c r="H29" s="24">
        <v>1.4</v>
      </c>
      <c r="I29" s="31"/>
      <c r="J29" s="31"/>
      <c r="K29" s="35"/>
    </row>
    <row r="30" spans="2:11" x14ac:dyDescent="0.35">
      <c r="B30" s="8" t="s">
        <v>83</v>
      </c>
      <c r="C30" s="57" t="s">
        <v>84</v>
      </c>
      <c r="D30" s="54" t="s">
        <v>85</v>
      </c>
      <c r="E30" s="6" t="s">
        <v>86</v>
      </c>
      <c r="F30" s="19">
        <v>300000</v>
      </c>
      <c r="G30" s="24">
        <v>1825.5</v>
      </c>
      <c r="H30" s="24">
        <v>1.31</v>
      </c>
      <c r="I30" s="31"/>
      <c r="J30" s="31"/>
      <c r="K30" s="35"/>
    </row>
    <row r="31" spans="2:11" x14ac:dyDescent="0.35">
      <c r="B31" s="8" t="s">
        <v>247</v>
      </c>
      <c r="C31" s="57" t="s">
        <v>248</v>
      </c>
      <c r="D31" s="54" t="s">
        <v>249</v>
      </c>
      <c r="E31" s="6" t="s">
        <v>131</v>
      </c>
      <c r="F31" s="19">
        <v>16358</v>
      </c>
      <c r="G31" s="24">
        <v>1789.88</v>
      </c>
      <c r="H31" s="24">
        <v>1.28</v>
      </c>
      <c r="I31" s="31"/>
      <c r="J31" s="31"/>
      <c r="K31" s="35"/>
    </row>
    <row r="32" spans="2:11" x14ac:dyDescent="0.35">
      <c r="B32" s="8" t="s">
        <v>116</v>
      </c>
      <c r="C32" s="57" t="s">
        <v>117</v>
      </c>
      <c r="D32" s="54" t="s">
        <v>118</v>
      </c>
      <c r="E32" s="6" t="s">
        <v>119</v>
      </c>
      <c r="F32" s="19">
        <v>710000</v>
      </c>
      <c r="G32" s="24">
        <v>1781.04</v>
      </c>
      <c r="H32" s="24">
        <v>1.28</v>
      </c>
      <c r="I32" s="31"/>
      <c r="J32" s="31"/>
      <c r="K32" s="35"/>
    </row>
    <row r="33" spans="2:11" x14ac:dyDescent="0.35">
      <c r="B33" s="8" t="s">
        <v>79</v>
      </c>
      <c r="C33" s="57" t="s">
        <v>80</v>
      </c>
      <c r="D33" s="54" t="s">
        <v>81</v>
      </c>
      <c r="E33" s="6" t="s">
        <v>82</v>
      </c>
      <c r="F33" s="19">
        <v>119800</v>
      </c>
      <c r="G33" s="24">
        <v>1678.1</v>
      </c>
      <c r="H33" s="24">
        <v>1.2</v>
      </c>
      <c r="I33" s="31"/>
      <c r="J33" s="31"/>
      <c r="K33" s="35"/>
    </row>
    <row r="34" spans="2:11" x14ac:dyDescent="0.35">
      <c r="B34" s="8" t="s">
        <v>105</v>
      </c>
      <c r="C34" s="57" t="s">
        <v>106</v>
      </c>
      <c r="D34" s="54" t="s">
        <v>107</v>
      </c>
      <c r="E34" s="6" t="s">
        <v>67</v>
      </c>
      <c r="F34" s="19">
        <v>70000</v>
      </c>
      <c r="G34" s="24">
        <v>1557.85</v>
      </c>
      <c r="H34" s="24">
        <v>1.1200000000000001</v>
      </c>
      <c r="I34" s="31"/>
      <c r="J34" s="31"/>
      <c r="K34" s="35"/>
    </row>
    <row r="35" spans="2:11" x14ac:dyDescent="0.35">
      <c r="B35" s="8" t="s">
        <v>300</v>
      </c>
      <c r="C35" s="57" t="s">
        <v>301</v>
      </c>
      <c r="D35" s="54" t="s">
        <v>302</v>
      </c>
      <c r="E35" s="6" t="s">
        <v>290</v>
      </c>
      <c r="F35" s="19">
        <v>4600</v>
      </c>
      <c r="G35" s="24">
        <v>1550.28</v>
      </c>
      <c r="H35" s="24">
        <v>1.1100000000000001</v>
      </c>
      <c r="I35" s="31"/>
      <c r="J35" s="31"/>
      <c r="K35" s="35"/>
    </row>
    <row r="36" spans="2:11" x14ac:dyDescent="0.35">
      <c r="B36" s="8" t="s">
        <v>434</v>
      </c>
      <c r="C36" s="57" t="s">
        <v>435</v>
      </c>
      <c r="D36" s="54" t="s">
        <v>436</v>
      </c>
      <c r="E36" s="6" t="s">
        <v>135</v>
      </c>
      <c r="F36" s="19">
        <v>104694</v>
      </c>
      <c r="G36" s="24">
        <v>1505.34</v>
      </c>
      <c r="H36" s="24">
        <v>1.08</v>
      </c>
      <c r="I36" s="31"/>
      <c r="J36" s="31"/>
      <c r="K36" s="35"/>
    </row>
    <row r="37" spans="2:11" x14ac:dyDescent="0.35">
      <c r="B37" s="8" t="s">
        <v>396</v>
      </c>
      <c r="C37" s="57" t="s">
        <v>397</v>
      </c>
      <c r="D37" s="54" t="s">
        <v>398</v>
      </c>
      <c r="E37" s="6" t="s">
        <v>135</v>
      </c>
      <c r="F37" s="19">
        <v>47565</v>
      </c>
      <c r="G37" s="24">
        <v>1494.14</v>
      </c>
      <c r="H37" s="24">
        <v>1.07</v>
      </c>
      <c r="I37" s="31"/>
      <c r="J37" s="31"/>
      <c r="K37" s="35"/>
    </row>
    <row r="38" spans="2:11" x14ac:dyDescent="0.35">
      <c r="B38" s="8" t="s">
        <v>128</v>
      </c>
      <c r="C38" s="57" t="s">
        <v>129</v>
      </c>
      <c r="D38" s="54" t="s">
        <v>130</v>
      </c>
      <c r="E38" s="6" t="s">
        <v>131</v>
      </c>
      <c r="F38" s="19">
        <v>299732</v>
      </c>
      <c r="G38" s="24">
        <v>1480.38</v>
      </c>
      <c r="H38" s="24">
        <v>1.06</v>
      </c>
      <c r="I38" s="31"/>
      <c r="J38" s="31"/>
      <c r="K38" s="35"/>
    </row>
    <row r="39" spans="2:11" x14ac:dyDescent="0.35">
      <c r="B39" s="8" t="s">
        <v>108</v>
      </c>
      <c r="C39" s="57" t="s">
        <v>109</v>
      </c>
      <c r="D39" s="54" t="s">
        <v>110</v>
      </c>
      <c r="E39" s="6" t="s">
        <v>111</v>
      </c>
      <c r="F39" s="19">
        <v>3400</v>
      </c>
      <c r="G39" s="24">
        <v>1377.54</v>
      </c>
      <c r="H39" s="24">
        <v>0.99</v>
      </c>
      <c r="I39" s="31"/>
      <c r="J39" s="31"/>
      <c r="K39" s="35"/>
    </row>
    <row r="40" spans="2:11" x14ac:dyDescent="0.35">
      <c r="B40" s="8" t="s">
        <v>1749</v>
      </c>
      <c r="C40" s="57" t="s">
        <v>1750</v>
      </c>
      <c r="D40" s="54" t="s">
        <v>1751</v>
      </c>
      <c r="E40" s="6" t="s">
        <v>487</v>
      </c>
      <c r="F40" s="19">
        <v>300000</v>
      </c>
      <c r="G40" s="24">
        <v>1332.75</v>
      </c>
      <c r="H40" s="24">
        <v>0.95</v>
      </c>
      <c r="I40" s="31"/>
      <c r="J40" s="31"/>
      <c r="K40" s="35"/>
    </row>
    <row r="41" spans="2:11" x14ac:dyDescent="0.35">
      <c r="B41" s="8" t="s">
        <v>549</v>
      </c>
      <c r="C41" s="57" t="s">
        <v>550</v>
      </c>
      <c r="D41" s="54" t="s">
        <v>551</v>
      </c>
      <c r="E41" s="6" t="s">
        <v>86</v>
      </c>
      <c r="F41" s="19">
        <v>78000</v>
      </c>
      <c r="G41" s="24">
        <v>1318.94</v>
      </c>
      <c r="H41" s="24">
        <v>0.95</v>
      </c>
      <c r="I41" s="31"/>
      <c r="J41" s="31"/>
      <c r="K41" s="35"/>
    </row>
    <row r="42" spans="2:11" x14ac:dyDescent="0.35">
      <c r="B42" s="8" t="s">
        <v>87</v>
      </c>
      <c r="C42" s="57" t="s">
        <v>88</v>
      </c>
      <c r="D42" s="54" t="s">
        <v>89</v>
      </c>
      <c r="E42" s="6" t="s">
        <v>50</v>
      </c>
      <c r="F42" s="19">
        <v>28000</v>
      </c>
      <c r="G42" s="24">
        <v>1306.47</v>
      </c>
      <c r="H42" s="24">
        <v>0.94</v>
      </c>
      <c r="I42" s="31"/>
      <c r="J42" s="31"/>
      <c r="K42" s="35"/>
    </row>
    <row r="43" spans="2:11" x14ac:dyDescent="0.35">
      <c r="B43" s="8" t="s">
        <v>2120</v>
      </c>
      <c r="C43" s="57" t="s">
        <v>2121</v>
      </c>
      <c r="D43" s="54" t="s">
        <v>2122</v>
      </c>
      <c r="E43" s="6" t="s">
        <v>157</v>
      </c>
      <c r="F43" s="19">
        <v>205000</v>
      </c>
      <c r="G43" s="24">
        <v>1302.8800000000001</v>
      </c>
      <c r="H43" s="24">
        <v>0.93</v>
      </c>
      <c r="I43" s="31"/>
      <c r="J43" s="31"/>
      <c r="K43" s="35"/>
    </row>
    <row r="44" spans="2:11" x14ac:dyDescent="0.35">
      <c r="B44" s="8" t="s">
        <v>504</v>
      </c>
      <c r="C44" s="57" t="s">
        <v>505</v>
      </c>
      <c r="D44" s="54" t="s">
        <v>506</v>
      </c>
      <c r="E44" s="6" t="s">
        <v>135</v>
      </c>
      <c r="F44" s="19">
        <v>27100</v>
      </c>
      <c r="G44" s="24">
        <v>1226.0999999999999</v>
      </c>
      <c r="H44" s="24">
        <v>0.88</v>
      </c>
      <c r="I44" s="31"/>
      <c r="J44" s="31"/>
      <c r="K44" s="35"/>
    </row>
    <row r="45" spans="2:11" x14ac:dyDescent="0.35">
      <c r="B45" s="8" t="s">
        <v>794</v>
      </c>
      <c r="C45" s="57" t="s">
        <v>795</v>
      </c>
      <c r="D45" s="54" t="s">
        <v>796</v>
      </c>
      <c r="E45" s="6" t="s">
        <v>150</v>
      </c>
      <c r="F45" s="19">
        <v>14293</v>
      </c>
      <c r="G45" s="24">
        <v>1071.6500000000001</v>
      </c>
      <c r="H45" s="24">
        <v>0.77</v>
      </c>
      <c r="I45" s="31"/>
      <c r="J45" s="31"/>
      <c r="K45" s="35"/>
    </row>
    <row r="46" spans="2:11" x14ac:dyDescent="0.35">
      <c r="B46" s="8" t="s">
        <v>1086</v>
      </c>
      <c r="C46" s="57" t="s">
        <v>1087</v>
      </c>
      <c r="D46" s="54" t="s">
        <v>1088</v>
      </c>
      <c r="E46" s="6" t="s">
        <v>290</v>
      </c>
      <c r="F46" s="19">
        <v>114868</v>
      </c>
      <c r="G46" s="24">
        <v>1023.53</v>
      </c>
      <c r="H46" s="24">
        <v>0.73</v>
      </c>
      <c r="I46" s="31"/>
      <c r="J46" s="31"/>
      <c r="K46" s="35"/>
    </row>
    <row r="47" spans="2:11" x14ac:dyDescent="0.35">
      <c r="B47" s="8" t="s">
        <v>120</v>
      </c>
      <c r="C47" s="57" t="s">
        <v>121</v>
      </c>
      <c r="D47" s="54" t="s">
        <v>122</v>
      </c>
      <c r="E47" s="6" t="s">
        <v>123</v>
      </c>
      <c r="F47" s="19">
        <v>640024</v>
      </c>
      <c r="G47" s="24">
        <v>1016.36</v>
      </c>
      <c r="H47" s="24">
        <v>0.73</v>
      </c>
      <c r="I47" s="31"/>
      <c r="J47" s="31"/>
      <c r="K47" s="35"/>
    </row>
    <row r="48" spans="2:11" x14ac:dyDescent="0.35">
      <c r="B48" s="8" t="s">
        <v>158</v>
      </c>
      <c r="C48" s="57" t="s">
        <v>159</v>
      </c>
      <c r="D48" s="54" t="s">
        <v>160</v>
      </c>
      <c r="E48" s="6" t="s">
        <v>139</v>
      </c>
      <c r="F48" s="19">
        <v>31000</v>
      </c>
      <c r="G48" s="24">
        <v>1007.04</v>
      </c>
      <c r="H48" s="24">
        <v>0.72</v>
      </c>
      <c r="I48" s="31"/>
      <c r="J48" s="31"/>
      <c r="K48" s="35"/>
    </row>
    <row r="49" spans="2:11" x14ac:dyDescent="0.35">
      <c r="B49" s="8" t="s">
        <v>136</v>
      </c>
      <c r="C49" s="57" t="s">
        <v>137</v>
      </c>
      <c r="D49" s="54" t="s">
        <v>138</v>
      </c>
      <c r="E49" s="6" t="s">
        <v>139</v>
      </c>
      <c r="F49" s="19">
        <v>19931</v>
      </c>
      <c r="G49" s="24">
        <v>983.67</v>
      </c>
      <c r="H49" s="24">
        <v>0.7</v>
      </c>
      <c r="I49" s="31"/>
      <c r="J49" s="31"/>
      <c r="K49" s="35"/>
    </row>
    <row r="50" spans="2:11" x14ac:dyDescent="0.35">
      <c r="B50" s="8" t="s">
        <v>212</v>
      </c>
      <c r="C50" s="57" t="s">
        <v>213</v>
      </c>
      <c r="D50" s="54" t="s">
        <v>214</v>
      </c>
      <c r="E50" s="6" t="s">
        <v>215</v>
      </c>
      <c r="F50" s="19">
        <v>27000</v>
      </c>
      <c r="G50" s="24">
        <v>979.64</v>
      </c>
      <c r="H50" s="24">
        <v>0.7</v>
      </c>
      <c r="I50" s="31"/>
      <c r="J50" s="31"/>
      <c r="K50" s="35"/>
    </row>
    <row r="51" spans="2:11" x14ac:dyDescent="0.35">
      <c r="B51" s="8" t="s">
        <v>791</v>
      </c>
      <c r="C51" s="57" t="s">
        <v>792</v>
      </c>
      <c r="D51" s="54" t="s">
        <v>793</v>
      </c>
      <c r="E51" s="6" t="s">
        <v>127</v>
      </c>
      <c r="F51" s="19">
        <v>127000</v>
      </c>
      <c r="G51" s="24">
        <v>936.05</v>
      </c>
      <c r="H51" s="24">
        <v>0.67</v>
      </c>
      <c r="I51" s="31"/>
      <c r="J51" s="31"/>
      <c r="K51" s="35"/>
    </row>
    <row r="52" spans="2:11" x14ac:dyDescent="0.35">
      <c r="B52" s="8" t="s">
        <v>997</v>
      </c>
      <c r="C52" s="57" t="s">
        <v>998</v>
      </c>
      <c r="D52" s="54" t="s">
        <v>999</v>
      </c>
      <c r="E52" s="6" t="s">
        <v>135</v>
      </c>
      <c r="F52" s="19">
        <v>110000</v>
      </c>
      <c r="G52" s="24">
        <v>914.82</v>
      </c>
      <c r="H52" s="24">
        <v>0.66</v>
      </c>
      <c r="I52" s="31"/>
      <c r="J52" s="31"/>
      <c r="K52" s="35"/>
    </row>
    <row r="53" spans="2:11" x14ac:dyDescent="0.35">
      <c r="B53" s="8" t="s">
        <v>3043</v>
      </c>
      <c r="C53" s="57" t="s">
        <v>3044</v>
      </c>
      <c r="D53" s="54" t="s">
        <v>3045</v>
      </c>
      <c r="E53" s="6" t="s">
        <v>838</v>
      </c>
      <c r="F53" s="19">
        <v>36000</v>
      </c>
      <c r="G53" s="24">
        <v>701.64</v>
      </c>
      <c r="H53" s="24">
        <v>0.5</v>
      </c>
      <c r="I53" s="31"/>
      <c r="J53" s="31"/>
      <c r="K53" s="35"/>
    </row>
    <row r="54" spans="2:11" x14ac:dyDescent="0.35">
      <c r="B54" s="8" t="s">
        <v>310</v>
      </c>
      <c r="C54" s="57" t="s">
        <v>311</v>
      </c>
      <c r="D54" s="54" t="s">
        <v>312</v>
      </c>
      <c r="E54" s="6" t="s">
        <v>71</v>
      </c>
      <c r="F54" s="19">
        <v>196000</v>
      </c>
      <c r="G54" s="24">
        <v>614.36</v>
      </c>
      <c r="H54" s="24">
        <v>0.44</v>
      </c>
      <c r="I54" s="31"/>
      <c r="J54" s="31"/>
      <c r="K54" s="35"/>
    </row>
    <row r="55" spans="2:11" x14ac:dyDescent="0.35">
      <c r="B55" s="8" t="s">
        <v>821</v>
      </c>
      <c r="C55" s="57" t="s">
        <v>822</v>
      </c>
      <c r="D55" s="54" t="s">
        <v>823</v>
      </c>
      <c r="E55" s="6" t="s">
        <v>150</v>
      </c>
      <c r="F55" s="19">
        <v>192833</v>
      </c>
      <c r="G55" s="24">
        <v>596.72</v>
      </c>
      <c r="H55" s="24">
        <v>0.43</v>
      </c>
      <c r="I55" s="31"/>
      <c r="J55" s="31"/>
      <c r="K55" s="35"/>
    </row>
    <row r="56" spans="2:11" x14ac:dyDescent="0.35">
      <c r="C56" s="58" t="s">
        <v>175</v>
      </c>
      <c r="D56" s="54"/>
      <c r="E56" s="6"/>
      <c r="F56" s="19"/>
      <c r="G56" s="25">
        <v>108483.95</v>
      </c>
      <c r="H56" s="25">
        <v>77.73</v>
      </c>
      <c r="I56" s="31"/>
      <c r="J56" s="31"/>
      <c r="K56" s="35"/>
    </row>
    <row r="57" spans="2:11" x14ac:dyDescent="0.35">
      <c r="C57" s="57"/>
      <c r="D57" s="54"/>
      <c r="E57" s="6"/>
      <c r="F57" s="19"/>
      <c r="G57" s="24"/>
      <c r="H57" s="24"/>
      <c r="I57" s="31"/>
      <c r="J57" s="31"/>
      <c r="K57" s="35"/>
    </row>
    <row r="58" spans="2:11" x14ac:dyDescent="0.35">
      <c r="C58" s="58" t="s">
        <v>3</v>
      </c>
      <c r="D58" s="54"/>
      <c r="E58" s="6"/>
      <c r="F58" s="19"/>
      <c r="G58" s="24" t="s">
        <v>2</v>
      </c>
      <c r="H58" s="24" t="s">
        <v>2</v>
      </c>
      <c r="I58" s="31"/>
      <c r="J58" s="31"/>
      <c r="K58" s="35"/>
    </row>
    <row r="59" spans="2:11" x14ac:dyDescent="0.35">
      <c r="C59" s="57"/>
      <c r="D59" s="54"/>
      <c r="E59" s="6"/>
      <c r="F59" s="19"/>
      <c r="G59" s="24"/>
      <c r="H59" s="24"/>
      <c r="I59" s="31"/>
      <c r="J59" s="31"/>
      <c r="K59" s="35"/>
    </row>
    <row r="60" spans="2:11" x14ac:dyDescent="0.35">
      <c r="C60" s="58" t="s">
        <v>4</v>
      </c>
      <c r="D60" s="54"/>
      <c r="E60" s="6"/>
      <c r="F60" s="19"/>
      <c r="G60" s="24" t="s">
        <v>2</v>
      </c>
      <c r="H60" s="24" t="s">
        <v>2</v>
      </c>
      <c r="I60" s="31"/>
      <c r="J60" s="31"/>
      <c r="K60" s="35"/>
    </row>
    <row r="61" spans="2:11" x14ac:dyDescent="0.35">
      <c r="C61" s="57"/>
      <c r="D61" s="54"/>
      <c r="E61" s="6"/>
      <c r="F61" s="19"/>
      <c r="G61" s="24"/>
      <c r="H61" s="24"/>
      <c r="I61" s="31"/>
      <c r="J61" s="31"/>
      <c r="K61" s="35"/>
    </row>
    <row r="62" spans="2:11" x14ac:dyDescent="0.35">
      <c r="C62" s="59" t="s">
        <v>578</v>
      </c>
      <c r="D62" s="54"/>
      <c r="E62" s="6"/>
      <c r="F62" s="19"/>
      <c r="G62" s="24"/>
      <c r="H62" s="24"/>
      <c r="I62" s="31"/>
      <c r="J62" s="31"/>
      <c r="K62" s="35"/>
    </row>
    <row r="63" spans="2:11" x14ac:dyDescent="0.35">
      <c r="B63" s="8" t="s">
        <v>582</v>
      </c>
      <c r="C63" s="57" t="s">
        <v>583</v>
      </c>
      <c r="D63" s="54" t="s">
        <v>584</v>
      </c>
      <c r="E63" s="6" t="s">
        <v>542</v>
      </c>
      <c r="F63" s="19">
        <v>2600000</v>
      </c>
      <c r="G63" s="24">
        <v>3382.6</v>
      </c>
      <c r="H63" s="24">
        <v>2.42</v>
      </c>
      <c r="I63" s="31"/>
      <c r="J63" s="31"/>
      <c r="K63" s="35"/>
    </row>
    <row r="64" spans="2:11" x14ac:dyDescent="0.35">
      <c r="B64" s="8" t="s">
        <v>579</v>
      </c>
      <c r="C64" s="57" t="s">
        <v>580</v>
      </c>
      <c r="D64" s="54" t="s">
        <v>581</v>
      </c>
      <c r="E64" s="6" t="s">
        <v>542</v>
      </c>
      <c r="F64" s="19">
        <v>2600000</v>
      </c>
      <c r="G64" s="24">
        <v>3120</v>
      </c>
      <c r="H64" s="24">
        <v>2.2400000000000002</v>
      </c>
      <c r="I64" s="31"/>
      <c r="J64" s="31"/>
      <c r="K64" s="35"/>
    </row>
    <row r="65" spans="1:11" x14ac:dyDescent="0.35">
      <c r="C65" s="58" t="s">
        <v>175</v>
      </c>
      <c r="D65" s="54"/>
      <c r="E65" s="6"/>
      <c r="F65" s="19"/>
      <c r="G65" s="25">
        <v>6502.6</v>
      </c>
      <c r="H65" s="25">
        <v>4.66</v>
      </c>
      <c r="I65" s="31"/>
      <c r="J65" s="31"/>
      <c r="K65" s="35"/>
    </row>
    <row r="66" spans="1:11" x14ac:dyDescent="0.35">
      <c r="C66" s="57"/>
      <c r="D66" s="54"/>
      <c r="E66" s="6"/>
      <c r="F66" s="19"/>
      <c r="G66" s="24"/>
      <c r="H66" s="24"/>
      <c r="I66" s="31"/>
      <c r="J66" s="31"/>
      <c r="K66" s="35"/>
    </row>
    <row r="67" spans="1:11" x14ac:dyDescent="0.35">
      <c r="C67" s="59" t="s">
        <v>585</v>
      </c>
      <c r="D67" s="54"/>
      <c r="E67" s="6"/>
      <c r="F67" s="19"/>
      <c r="G67" s="24"/>
      <c r="H67" s="24"/>
      <c r="I67" s="31"/>
      <c r="J67" s="31"/>
      <c r="K67" s="35"/>
    </row>
    <row r="68" spans="1:11" x14ac:dyDescent="0.35">
      <c r="B68" s="8" t="s">
        <v>586</v>
      </c>
      <c r="C68" s="57" t="s">
        <v>587</v>
      </c>
      <c r="D68" s="54" t="s">
        <v>588</v>
      </c>
      <c r="E68" s="6" t="s">
        <v>157</v>
      </c>
      <c r="F68" s="19">
        <v>825000</v>
      </c>
      <c r="G68" s="24">
        <v>3004.98</v>
      </c>
      <c r="H68" s="24">
        <v>2.15</v>
      </c>
      <c r="I68" s="31"/>
      <c r="J68" s="31"/>
      <c r="K68" s="35"/>
    </row>
    <row r="69" spans="1:11" x14ac:dyDescent="0.35">
      <c r="B69" s="8" t="s">
        <v>3050</v>
      </c>
      <c r="C69" s="57" t="s">
        <v>1102</v>
      </c>
      <c r="D69" s="54" t="s">
        <v>3051</v>
      </c>
      <c r="E69" s="6" t="s">
        <v>157</v>
      </c>
      <c r="F69" s="19">
        <v>2166000</v>
      </c>
      <c r="G69" s="24">
        <v>2843.96</v>
      </c>
      <c r="H69" s="24">
        <v>2.04</v>
      </c>
      <c r="I69" s="31"/>
      <c r="J69" s="31"/>
      <c r="K69" s="35"/>
    </row>
    <row r="70" spans="1:11" x14ac:dyDescent="0.35">
      <c r="C70" s="58" t="s">
        <v>175</v>
      </c>
      <c r="D70" s="54"/>
      <c r="E70" s="6"/>
      <c r="F70" s="19"/>
      <c r="G70" s="25">
        <v>5848.94</v>
      </c>
      <c r="H70" s="25">
        <v>4.1900000000000004</v>
      </c>
      <c r="I70" s="31"/>
      <c r="J70" s="31"/>
      <c r="K70" s="35"/>
    </row>
    <row r="71" spans="1:11" x14ac:dyDescent="0.35">
      <c r="C71" s="57"/>
      <c r="D71" s="54"/>
      <c r="E71" s="6"/>
      <c r="F71" s="19"/>
      <c r="G71" s="24"/>
      <c r="H71" s="24"/>
      <c r="I71" s="31"/>
      <c r="J71" s="31"/>
      <c r="K71" s="35"/>
    </row>
    <row r="72" spans="1:11" x14ac:dyDescent="0.35">
      <c r="A72" s="10"/>
      <c r="B72" s="28"/>
      <c r="C72" s="58" t="s">
        <v>5</v>
      </c>
      <c r="D72" s="54"/>
      <c r="E72" s="6"/>
      <c r="F72" s="19"/>
      <c r="G72" s="24"/>
      <c r="H72" s="24"/>
      <c r="I72" s="31"/>
      <c r="J72" s="31"/>
      <c r="K72" s="35"/>
    </row>
    <row r="73" spans="1:11" x14ac:dyDescent="0.35">
      <c r="C73" s="59" t="s">
        <v>6</v>
      </c>
      <c r="D73" s="54"/>
      <c r="E73" s="6"/>
      <c r="F73" s="19"/>
      <c r="G73" s="24"/>
      <c r="H73" s="24"/>
      <c r="I73" s="31"/>
      <c r="J73" s="31"/>
      <c r="K73" s="35"/>
    </row>
    <row r="74" spans="1:11" x14ac:dyDescent="0.35">
      <c r="B74" s="8" t="s">
        <v>3046</v>
      </c>
      <c r="C74" s="57" t="s">
        <v>2278</v>
      </c>
      <c r="D74" s="54" t="s">
        <v>3047</v>
      </c>
      <c r="E74" s="6" t="s">
        <v>635</v>
      </c>
      <c r="F74" s="19">
        <v>50</v>
      </c>
      <c r="G74" s="24">
        <v>521.98</v>
      </c>
      <c r="H74" s="24">
        <v>0.37</v>
      </c>
      <c r="I74" s="31">
        <v>7.4137000000000004</v>
      </c>
      <c r="J74" s="31"/>
      <c r="K74" s="35" t="s">
        <v>593</v>
      </c>
    </row>
    <row r="75" spans="1:11" x14ac:dyDescent="0.35">
      <c r="C75" s="58" t="s">
        <v>175</v>
      </c>
      <c r="D75" s="54"/>
      <c r="E75" s="6"/>
      <c r="F75" s="19"/>
      <c r="G75" s="25">
        <v>521.98</v>
      </c>
      <c r="H75" s="25">
        <v>0.37</v>
      </c>
      <c r="I75" s="31"/>
      <c r="J75" s="31"/>
      <c r="K75" s="35"/>
    </row>
    <row r="76" spans="1:11" x14ac:dyDescent="0.35">
      <c r="C76" s="57"/>
      <c r="D76" s="54"/>
      <c r="E76" s="6"/>
      <c r="F76" s="19"/>
      <c r="G76" s="24"/>
      <c r="H76" s="24"/>
      <c r="I76" s="31"/>
      <c r="J76" s="31"/>
      <c r="K76" s="35"/>
    </row>
    <row r="77" spans="1:11" x14ac:dyDescent="0.35">
      <c r="C77" s="58" t="s">
        <v>7</v>
      </c>
      <c r="D77" s="54"/>
      <c r="E77" s="6"/>
      <c r="F77" s="19"/>
      <c r="G77" s="24" t="s">
        <v>2</v>
      </c>
      <c r="H77" s="24" t="s">
        <v>2</v>
      </c>
      <c r="I77" s="31"/>
      <c r="J77" s="31"/>
      <c r="K77" s="35"/>
    </row>
    <row r="78" spans="1:11" x14ac:dyDescent="0.35">
      <c r="C78" s="57"/>
      <c r="D78" s="54"/>
      <c r="E78" s="6"/>
      <c r="F78" s="19"/>
      <c r="G78" s="24"/>
      <c r="H78" s="24"/>
      <c r="I78" s="31"/>
      <c r="J78" s="31"/>
      <c r="K78" s="35"/>
    </row>
    <row r="79" spans="1:11" x14ac:dyDescent="0.35">
      <c r="C79" s="58" t="s">
        <v>8</v>
      </c>
      <c r="D79" s="54"/>
      <c r="E79" s="6"/>
      <c r="F79" s="19"/>
      <c r="G79" s="24" t="s">
        <v>2</v>
      </c>
      <c r="H79" s="24" t="s">
        <v>2</v>
      </c>
      <c r="I79" s="31"/>
      <c r="J79" s="31"/>
      <c r="K79" s="35"/>
    </row>
    <row r="80" spans="1:11" x14ac:dyDescent="0.35">
      <c r="C80" s="57"/>
      <c r="D80" s="54"/>
      <c r="E80" s="6"/>
      <c r="F80" s="19"/>
      <c r="G80" s="24"/>
      <c r="H80" s="24"/>
      <c r="I80" s="31"/>
      <c r="J80" s="31"/>
      <c r="K80" s="35"/>
    </row>
    <row r="81" spans="2:11" x14ac:dyDescent="0.35">
      <c r="C81" s="59" t="s">
        <v>9</v>
      </c>
      <c r="D81" s="54"/>
      <c r="E81" s="6"/>
      <c r="F81" s="19"/>
      <c r="G81" s="24"/>
      <c r="H81" s="24"/>
      <c r="I81" s="31"/>
      <c r="J81" s="31"/>
      <c r="K81" s="35"/>
    </row>
    <row r="82" spans="2:11" x14ac:dyDescent="0.35">
      <c r="B82" s="8" t="s">
        <v>1906</v>
      </c>
      <c r="C82" s="57" t="s">
        <v>1907</v>
      </c>
      <c r="D82" s="54" t="s">
        <v>1908</v>
      </c>
      <c r="E82" s="6" t="s">
        <v>189</v>
      </c>
      <c r="F82" s="19">
        <v>13000000</v>
      </c>
      <c r="G82" s="24">
        <v>13070.47</v>
      </c>
      <c r="H82" s="24">
        <v>9.3699999999999992</v>
      </c>
      <c r="I82" s="31">
        <v>0</v>
      </c>
      <c r="J82" s="31"/>
      <c r="K82" s="35"/>
    </row>
    <row r="83" spans="2:11" x14ac:dyDescent="0.35">
      <c r="B83" s="8" t="s">
        <v>3028</v>
      </c>
      <c r="C83" s="57" t="s">
        <v>3029</v>
      </c>
      <c r="D83" s="54" t="s">
        <v>3030</v>
      </c>
      <c r="E83" s="6" t="s">
        <v>189</v>
      </c>
      <c r="F83" s="19">
        <v>400000</v>
      </c>
      <c r="G83" s="24">
        <v>406.39</v>
      </c>
      <c r="H83" s="24">
        <v>0.28999999999999998</v>
      </c>
      <c r="I83" s="31">
        <v>0</v>
      </c>
      <c r="J83" s="31"/>
      <c r="K83" s="35"/>
    </row>
    <row r="84" spans="2:11" x14ac:dyDescent="0.35">
      <c r="C84" s="58" t="s">
        <v>175</v>
      </c>
      <c r="D84" s="54"/>
      <c r="E84" s="6"/>
      <c r="F84" s="19"/>
      <c r="G84" s="25">
        <v>13476.86</v>
      </c>
      <c r="H84" s="25">
        <v>9.66</v>
      </c>
      <c r="I84" s="31"/>
      <c r="J84" s="31"/>
      <c r="K84" s="35"/>
    </row>
    <row r="85" spans="2:11" x14ac:dyDescent="0.35">
      <c r="C85" s="57"/>
      <c r="D85" s="54"/>
      <c r="E85" s="6"/>
      <c r="F85" s="19"/>
      <c r="G85" s="24"/>
      <c r="H85" s="24"/>
      <c r="I85" s="31"/>
      <c r="J85" s="31"/>
      <c r="K85" s="35"/>
    </row>
    <row r="86" spans="2:11" x14ac:dyDescent="0.35">
      <c r="C86" s="59" t="s">
        <v>10</v>
      </c>
      <c r="D86" s="54"/>
      <c r="E86" s="6"/>
      <c r="F86" s="19"/>
      <c r="G86" s="24"/>
      <c r="H86" s="24"/>
      <c r="I86" s="31"/>
      <c r="J86" s="31"/>
      <c r="K86" s="35"/>
    </row>
    <row r="87" spans="2:11" x14ac:dyDescent="0.35">
      <c r="B87" s="8" t="s">
        <v>3052</v>
      </c>
      <c r="C87" s="57" t="s">
        <v>3053</v>
      </c>
      <c r="D87" s="54" t="s">
        <v>3054</v>
      </c>
      <c r="E87" s="6" t="s">
        <v>189</v>
      </c>
      <c r="F87" s="19">
        <v>500000</v>
      </c>
      <c r="G87" s="24">
        <v>501.05</v>
      </c>
      <c r="H87" s="24">
        <v>0.36</v>
      </c>
      <c r="I87" s="31">
        <v>6.5289999999999999</v>
      </c>
      <c r="J87" s="31"/>
      <c r="K87" s="35"/>
    </row>
    <row r="88" spans="2:11" x14ac:dyDescent="0.35">
      <c r="C88" s="58" t="s">
        <v>175</v>
      </c>
      <c r="D88" s="54"/>
      <c r="E88" s="6"/>
      <c r="F88" s="19"/>
      <c r="G88" s="25">
        <v>501.05</v>
      </c>
      <c r="H88" s="25">
        <v>0.36</v>
      </c>
      <c r="I88" s="31"/>
      <c r="J88" s="31"/>
      <c r="K88" s="35"/>
    </row>
    <row r="89" spans="2:11" x14ac:dyDescent="0.35">
      <c r="C89" s="57"/>
      <c r="D89" s="54"/>
      <c r="E89" s="6"/>
      <c r="F89" s="19"/>
      <c r="G89" s="24"/>
      <c r="H89" s="24"/>
      <c r="I89" s="31"/>
      <c r="J89" s="31"/>
      <c r="K89" s="35"/>
    </row>
    <row r="90" spans="2:11" x14ac:dyDescent="0.35">
      <c r="C90" s="58" t="s">
        <v>11</v>
      </c>
      <c r="D90" s="54"/>
      <c r="E90" s="6"/>
      <c r="F90" s="19"/>
      <c r="G90" s="24"/>
      <c r="H90" s="24"/>
      <c r="I90" s="31"/>
      <c r="J90" s="31"/>
      <c r="K90" s="35"/>
    </row>
    <row r="91" spans="2:11" x14ac:dyDescent="0.35">
      <c r="C91" s="57"/>
      <c r="D91" s="54"/>
      <c r="E91" s="6"/>
      <c r="F91" s="19"/>
      <c r="G91" s="24"/>
      <c r="H91" s="24"/>
      <c r="I91" s="31"/>
      <c r="J91" s="31"/>
      <c r="K91" s="35"/>
    </row>
    <row r="92" spans="2:11" x14ac:dyDescent="0.35">
      <c r="C92" s="58" t="s">
        <v>13</v>
      </c>
      <c r="D92" s="54"/>
      <c r="E92" s="6"/>
      <c r="F92" s="19"/>
      <c r="G92" s="24" t="s">
        <v>2</v>
      </c>
      <c r="H92" s="24" t="s">
        <v>2</v>
      </c>
      <c r="I92" s="31"/>
      <c r="J92" s="31"/>
      <c r="K92" s="35"/>
    </row>
    <row r="93" spans="2:11" x14ac:dyDescent="0.35">
      <c r="C93" s="57"/>
      <c r="D93" s="54"/>
      <c r="E93" s="6"/>
      <c r="F93" s="19"/>
      <c r="G93" s="24"/>
      <c r="H93" s="24"/>
      <c r="I93" s="31"/>
      <c r="J93" s="31"/>
      <c r="K93" s="35"/>
    </row>
    <row r="94" spans="2:11" x14ac:dyDescent="0.35">
      <c r="C94" s="58" t="s">
        <v>14</v>
      </c>
      <c r="D94" s="54"/>
      <c r="E94" s="6"/>
      <c r="F94" s="19"/>
      <c r="G94" s="24" t="s">
        <v>2</v>
      </c>
      <c r="H94" s="24" t="s">
        <v>2</v>
      </c>
      <c r="I94" s="31"/>
      <c r="J94" s="31"/>
      <c r="K94" s="35"/>
    </row>
    <row r="95" spans="2:11" x14ac:dyDescent="0.35">
      <c r="C95" s="57"/>
      <c r="D95" s="54"/>
      <c r="E95" s="6"/>
      <c r="F95" s="19"/>
      <c r="G95" s="24"/>
      <c r="H95" s="24"/>
      <c r="I95" s="31"/>
      <c r="J95" s="31"/>
      <c r="K95" s="35"/>
    </row>
    <row r="96" spans="2:11" x14ac:dyDescent="0.35">
      <c r="C96" s="58" t="s">
        <v>15</v>
      </c>
      <c r="D96" s="54"/>
      <c r="E96" s="6"/>
      <c r="F96" s="19"/>
      <c r="G96" s="24" t="s">
        <v>2</v>
      </c>
      <c r="H96" s="24" t="s">
        <v>2</v>
      </c>
      <c r="I96" s="31"/>
      <c r="J96" s="31"/>
      <c r="K96" s="35"/>
    </row>
    <row r="97" spans="1:11" x14ac:dyDescent="0.35">
      <c r="C97" s="57"/>
      <c r="D97" s="54"/>
      <c r="E97" s="6"/>
      <c r="F97" s="19"/>
      <c r="G97" s="24"/>
      <c r="H97" s="24"/>
      <c r="I97" s="31"/>
      <c r="J97" s="31"/>
      <c r="K97" s="35"/>
    </row>
    <row r="98" spans="1:11" x14ac:dyDescent="0.35">
      <c r="C98" s="58" t="s">
        <v>16</v>
      </c>
      <c r="D98" s="54"/>
      <c r="E98" s="6"/>
      <c r="F98" s="19"/>
      <c r="G98" s="24" t="s">
        <v>2</v>
      </c>
      <c r="H98" s="24" t="s">
        <v>2</v>
      </c>
      <c r="I98" s="31"/>
      <c r="J98" s="31"/>
      <c r="K98" s="35"/>
    </row>
    <row r="99" spans="1:11" x14ac:dyDescent="0.35">
      <c r="C99" s="57"/>
      <c r="D99" s="54"/>
      <c r="E99" s="6"/>
      <c r="F99" s="19"/>
      <c r="G99" s="24"/>
      <c r="H99" s="24"/>
      <c r="I99" s="31"/>
      <c r="J99" s="31"/>
      <c r="K99" s="35"/>
    </row>
    <row r="100" spans="1:11" x14ac:dyDescent="0.35">
      <c r="C100" s="58" t="s">
        <v>17</v>
      </c>
      <c r="D100" s="54"/>
      <c r="E100" s="6"/>
      <c r="F100" s="19"/>
      <c r="G100" s="24" t="s">
        <v>2</v>
      </c>
      <c r="H100" s="24" t="s">
        <v>2</v>
      </c>
      <c r="I100" s="31"/>
      <c r="J100" s="31"/>
      <c r="K100" s="35"/>
    </row>
    <row r="101" spans="1:11" x14ac:dyDescent="0.35">
      <c r="C101" s="57"/>
      <c r="D101" s="54"/>
      <c r="E101" s="6"/>
      <c r="F101" s="19"/>
      <c r="G101" s="24"/>
      <c r="H101" s="24"/>
      <c r="I101" s="31"/>
      <c r="J101" s="31"/>
      <c r="K101" s="35"/>
    </row>
    <row r="102" spans="1:11" x14ac:dyDescent="0.35">
      <c r="A102" s="10"/>
      <c r="B102" s="28"/>
      <c r="C102" s="58" t="s">
        <v>18</v>
      </c>
      <c r="D102" s="54"/>
      <c r="E102" s="6"/>
      <c r="F102" s="19"/>
      <c r="G102" s="24"/>
      <c r="H102" s="24"/>
      <c r="I102" s="31"/>
      <c r="J102" s="31"/>
      <c r="K102" s="35"/>
    </row>
    <row r="103" spans="1:11" x14ac:dyDescent="0.35">
      <c r="C103" s="59" t="s">
        <v>19</v>
      </c>
      <c r="D103" s="54"/>
      <c r="E103" s="6"/>
      <c r="F103" s="19"/>
      <c r="G103" s="24"/>
      <c r="H103" s="24"/>
      <c r="I103" s="31"/>
      <c r="J103" s="31"/>
      <c r="K103" s="35"/>
    </row>
    <row r="104" spans="1:11" x14ac:dyDescent="0.35">
      <c r="B104" s="8" t="s">
        <v>2109</v>
      </c>
      <c r="C104" s="57" t="s">
        <v>2110</v>
      </c>
      <c r="D104" s="54" t="s">
        <v>2111</v>
      </c>
      <c r="E104" s="6" t="s">
        <v>215</v>
      </c>
      <c r="F104" s="19">
        <v>2300000</v>
      </c>
      <c r="G104" s="24">
        <v>1689.81</v>
      </c>
      <c r="H104" s="24">
        <v>1.21</v>
      </c>
      <c r="I104" s="31"/>
      <c r="J104" s="31"/>
      <c r="K104" s="35"/>
    </row>
    <row r="105" spans="1:11" x14ac:dyDescent="0.35">
      <c r="C105" s="58" t="s">
        <v>175</v>
      </c>
      <c r="D105" s="54"/>
      <c r="E105" s="6"/>
      <c r="F105" s="19"/>
      <c r="G105" s="25">
        <v>1689.81</v>
      </c>
      <c r="H105" s="25">
        <v>1.21</v>
      </c>
      <c r="I105" s="31"/>
      <c r="J105" s="31"/>
      <c r="K105" s="35"/>
    </row>
    <row r="106" spans="1:11" x14ac:dyDescent="0.35">
      <c r="C106" s="57"/>
      <c r="D106" s="54"/>
      <c r="E106" s="6"/>
      <c r="F106" s="19"/>
      <c r="G106" s="24"/>
      <c r="H106" s="24"/>
      <c r="I106" s="31"/>
      <c r="J106" s="31"/>
      <c r="K106" s="35"/>
    </row>
    <row r="107" spans="1:11" x14ac:dyDescent="0.35">
      <c r="C107" s="58" t="s">
        <v>20</v>
      </c>
      <c r="D107" s="54"/>
      <c r="E107" s="6"/>
      <c r="F107" s="19"/>
      <c r="G107" s="24" t="s">
        <v>2</v>
      </c>
      <c r="H107" s="24" t="s">
        <v>2</v>
      </c>
      <c r="I107" s="31"/>
      <c r="J107" s="31"/>
      <c r="K107" s="35"/>
    </row>
    <row r="108" spans="1:11" x14ac:dyDescent="0.35">
      <c r="C108" s="57"/>
      <c r="D108" s="54"/>
      <c r="E108" s="6"/>
      <c r="F108" s="19"/>
      <c r="G108" s="24"/>
      <c r="H108" s="24"/>
      <c r="I108" s="31"/>
      <c r="J108" s="31"/>
      <c r="K108" s="35"/>
    </row>
    <row r="109" spans="1:11" x14ac:dyDescent="0.35">
      <c r="C109" s="58" t="s">
        <v>21</v>
      </c>
      <c r="D109" s="54"/>
      <c r="E109" s="6"/>
      <c r="F109" s="19"/>
      <c r="G109" s="24" t="s">
        <v>2</v>
      </c>
      <c r="H109" s="24" t="s">
        <v>2</v>
      </c>
      <c r="I109" s="31"/>
      <c r="J109" s="31"/>
      <c r="K109" s="35"/>
    </row>
    <row r="110" spans="1:11" x14ac:dyDescent="0.35">
      <c r="C110" s="57"/>
      <c r="D110" s="54"/>
      <c r="E110" s="6"/>
      <c r="F110" s="19"/>
      <c r="G110" s="24"/>
      <c r="H110" s="24"/>
      <c r="I110" s="31"/>
      <c r="J110" s="31"/>
      <c r="K110" s="35"/>
    </row>
    <row r="111" spans="1:11" x14ac:dyDescent="0.35">
      <c r="C111" s="58" t="s">
        <v>22</v>
      </c>
      <c r="D111" s="54"/>
      <c r="E111" s="6"/>
      <c r="F111" s="19"/>
      <c r="G111" s="24" t="s">
        <v>2</v>
      </c>
      <c r="H111" s="24" t="s">
        <v>2</v>
      </c>
      <c r="I111" s="31"/>
      <c r="J111" s="31"/>
      <c r="K111" s="35"/>
    </row>
    <row r="112" spans="1:11" x14ac:dyDescent="0.35">
      <c r="C112" s="57"/>
      <c r="D112" s="54"/>
      <c r="E112" s="6"/>
      <c r="F112" s="19"/>
      <c r="G112" s="24"/>
      <c r="H112" s="24"/>
      <c r="I112" s="31"/>
      <c r="J112" s="31"/>
      <c r="K112" s="35"/>
    </row>
    <row r="113" spans="1:54" x14ac:dyDescent="0.35">
      <c r="C113" s="58" t="s">
        <v>23</v>
      </c>
      <c r="D113" s="54"/>
      <c r="E113" s="6"/>
      <c r="F113" s="19"/>
      <c r="G113" s="24" t="s">
        <v>2</v>
      </c>
      <c r="H113" s="24" t="s">
        <v>2</v>
      </c>
      <c r="I113" s="31"/>
      <c r="J113" s="31"/>
      <c r="K113" s="35"/>
    </row>
    <row r="114" spans="1:54" x14ac:dyDescent="0.35">
      <c r="C114" s="57"/>
      <c r="D114" s="54"/>
      <c r="E114" s="6"/>
      <c r="F114" s="19"/>
      <c r="G114" s="24"/>
      <c r="H114" s="24"/>
      <c r="I114" s="31"/>
      <c r="J114" s="31"/>
      <c r="K114" s="35"/>
    </row>
    <row r="115" spans="1:54" x14ac:dyDescent="0.35">
      <c r="C115" s="59" t="s">
        <v>24</v>
      </c>
      <c r="D115" s="54"/>
      <c r="E115" s="6"/>
      <c r="F115" s="19"/>
      <c r="G115" s="24"/>
      <c r="H115" s="24"/>
      <c r="I115" s="31"/>
      <c r="J115" s="31"/>
      <c r="K115" s="35"/>
    </row>
    <row r="116" spans="1:54" x14ac:dyDescent="0.35">
      <c r="B116" s="8" t="s">
        <v>190</v>
      </c>
      <c r="C116" s="57" t="s">
        <v>191</v>
      </c>
      <c r="D116" s="54"/>
      <c r="E116" s="6"/>
      <c r="F116" s="19"/>
      <c r="G116" s="24">
        <v>2257.83</v>
      </c>
      <c r="H116" s="24">
        <v>1.62</v>
      </c>
      <c r="I116" s="31"/>
      <c r="J116" s="31"/>
      <c r="K116" s="35"/>
    </row>
    <row r="117" spans="1:54" x14ac:dyDescent="0.35">
      <c r="C117" s="58" t="s">
        <v>175</v>
      </c>
      <c r="D117" s="54"/>
      <c r="E117" s="6"/>
      <c r="F117" s="19"/>
      <c r="G117" s="25">
        <v>2257.83</v>
      </c>
      <c r="H117" s="25">
        <v>1.62</v>
      </c>
      <c r="I117" s="31"/>
      <c r="J117" s="31"/>
      <c r="K117" s="35"/>
    </row>
    <row r="118" spans="1:54" x14ac:dyDescent="0.35">
      <c r="C118" s="57"/>
      <c r="D118" s="54"/>
      <c r="E118" s="6"/>
      <c r="F118" s="19"/>
      <c r="G118" s="24"/>
      <c r="H118" s="24"/>
      <c r="I118" s="31"/>
      <c r="J118" s="31"/>
      <c r="K118" s="35"/>
    </row>
    <row r="119" spans="1:54" x14ac:dyDescent="0.35">
      <c r="A119" s="10"/>
      <c r="B119" s="28"/>
      <c r="C119" s="58" t="s">
        <v>25</v>
      </c>
      <c r="D119" s="54"/>
      <c r="E119" s="6"/>
      <c r="F119" s="19"/>
      <c r="G119" s="24"/>
      <c r="H119" s="24"/>
      <c r="I119" s="31"/>
      <c r="J119" s="31"/>
      <c r="K119" s="35"/>
    </row>
    <row r="120" spans="1:54" s="2" customFormat="1" ht="13.5" x14ac:dyDescent="0.35">
      <c r="A120" s="28"/>
      <c r="B120" s="28"/>
      <c r="C120" s="57" t="s">
        <v>4926</v>
      </c>
      <c r="D120" s="54"/>
      <c r="E120" s="6"/>
      <c r="F120" s="19"/>
      <c r="G120" s="24" t="s">
        <v>2</v>
      </c>
      <c r="H120" s="24" t="s">
        <v>2</v>
      </c>
      <c r="I120" s="31"/>
      <c r="J120" s="31"/>
      <c r="K120" s="35"/>
      <c r="L120" s="3"/>
      <c r="AI120" s="3"/>
      <c r="AV120" s="3"/>
      <c r="AX120" s="3"/>
      <c r="BB120" s="3"/>
    </row>
    <row r="121" spans="1:54" x14ac:dyDescent="0.35">
      <c r="B121" s="8"/>
      <c r="C121" s="57" t="s">
        <v>192</v>
      </c>
      <c r="D121" s="54"/>
      <c r="E121" s="6"/>
      <c r="F121" s="19"/>
      <c r="G121" s="24">
        <v>279.51</v>
      </c>
      <c r="H121" s="24">
        <v>0.2</v>
      </c>
      <c r="I121" s="31"/>
      <c r="J121" s="31"/>
      <c r="K121" s="35"/>
    </row>
    <row r="122" spans="1:54" x14ac:dyDescent="0.35">
      <c r="C122" s="58" t="s">
        <v>175</v>
      </c>
      <c r="D122" s="54"/>
      <c r="E122" s="6"/>
      <c r="F122" s="19"/>
      <c r="G122" s="25">
        <v>279.51</v>
      </c>
      <c r="H122" s="25">
        <v>0.2</v>
      </c>
      <c r="I122" s="31"/>
      <c r="J122" s="31"/>
      <c r="K122" s="35"/>
    </row>
    <row r="123" spans="1:54" x14ac:dyDescent="0.35">
      <c r="C123" s="57"/>
      <c r="D123" s="54"/>
      <c r="E123" s="6"/>
      <c r="F123" s="19"/>
      <c r="G123" s="24"/>
      <c r="H123" s="24"/>
      <c r="I123" s="31"/>
      <c r="J123" s="31"/>
      <c r="K123" s="35"/>
    </row>
    <row r="124" spans="1:54" x14ac:dyDescent="0.35">
      <c r="C124" s="60" t="s">
        <v>193</v>
      </c>
      <c r="D124" s="55"/>
      <c r="E124" s="5"/>
      <c r="F124" s="20"/>
      <c r="G124" s="26">
        <v>139562.53</v>
      </c>
      <c r="H124" s="26">
        <v>100</v>
      </c>
      <c r="I124" s="32"/>
      <c r="J124" s="32"/>
      <c r="K124" s="36"/>
    </row>
    <row r="127" spans="1:54" x14ac:dyDescent="0.35">
      <c r="C127" s="1" t="s">
        <v>194</v>
      </c>
    </row>
    <row r="128" spans="1:54" x14ac:dyDescent="0.35">
      <c r="C128" s="37" t="s">
        <v>195</v>
      </c>
      <c r="D128" s="37"/>
      <c r="E128" s="37"/>
      <c r="F128" s="37"/>
      <c r="G128" s="37"/>
      <c r="H128" s="37"/>
      <c r="I128" s="37"/>
      <c r="J128" s="37"/>
      <c r="K128" s="37"/>
    </row>
    <row r="129" spans="3:11" x14ac:dyDescent="0.35">
      <c r="C129" s="2" t="s">
        <v>196</v>
      </c>
    </row>
    <row r="130" spans="3:11" x14ac:dyDescent="0.35">
      <c r="C130" s="2" t="s">
        <v>197</v>
      </c>
    </row>
    <row r="131" spans="3:11" ht="30" customHeight="1" x14ac:dyDescent="0.35">
      <c r="C131" s="89" t="s">
        <v>198</v>
      </c>
      <c r="D131" s="90"/>
      <c r="E131" s="90"/>
      <c r="F131" s="90"/>
      <c r="G131" s="90"/>
      <c r="H131" s="90"/>
      <c r="I131" s="90"/>
      <c r="J131" s="90"/>
      <c r="K131" s="90"/>
    </row>
    <row r="132" spans="3:11" x14ac:dyDescent="0.35">
      <c r="C132" s="2" t="s">
        <v>199</v>
      </c>
    </row>
    <row r="133" spans="3:11" ht="40.5" customHeight="1" x14ac:dyDescent="0.35">
      <c r="C133" s="91" t="s">
        <v>4964</v>
      </c>
      <c r="D133" s="91"/>
      <c r="E133" s="91"/>
      <c r="F133" s="91"/>
      <c r="G133" s="91"/>
      <c r="H133" s="91"/>
      <c r="I133" s="91"/>
      <c r="J133" s="91"/>
      <c r="K133" s="91"/>
    </row>
    <row r="135" spans="3:11" x14ac:dyDescent="0.35">
      <c r="C135" s="86" t="s">
        <v>5013</v>
      </c>
      <c r="E135" s="86" t="s">
        <v>5014</v>
      </c>
      <c r="F135" s="87"/>
    </row>
    <row r="136" spans="3:11" x14ac:dyDescent="0.35">
      <c r="E136" s="2" t="s">
        <v>5019</v>
      </c>
    </row>
  </sheetData>
  <mergeCells count="2">
    <mergeCell ref="C131:K131"/>
    <mergeCell ref="C133:K133"/>
  </mergeCells>
  <hyperlinks>
    <hyperlink ref="J2" location="'Index'!A1" display="'Index'!A1" xr:uid="{65DB58B6-5B66-4791-99CE-D6F5A7FEC877}"/>
  </hyperlinks>
  <pageMargins left="0.7" right="0.7" top="0.75" bottom="0.75" header="0.3" footer="0.3"/>
  <pageSetup orientation="portrait" horizontalDpi="4294967293"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7679-DE99-47B4-BBD9-4C7595CE3641}">
  <sheetPr codeName="Sheet163"/>
  <dimension ref="A1:IV132"/>
  <sheetViews>
    <sheetView showGridLines="0" zoomScale="90" zoomScaleNormal="90" workbookViewId="0">
      <pane ySplit="6" topLeftCell="A10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3055</v>
      </c>
      <c r="J2" s="38" t="s">
        <v>4693</v>
      </c>
    </row>
    <row r="3" spans="1:54" ht="16" x14ac:dyDescent="0.4">
      <c r="C3" s="1" t="s">
        <v>28</v>
      </c>
      <c r="D3" s="21" t="s">
        <v>3056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52460</v>
      </c>
      <c r="G10" s="24">
        <v>908.82</v>
      </c>
      <c r="H10" s="24">
        <v>3.45</v>
      </c>
      <c r="I10" s="31"/>
      <c r="J10" s="31"/>
      <c r="K10" s="35"/>
    </row>
    <row r="11" spans="1:54" x14ac:dyDescent="0.35">
      <c r="B11" s="8" t="s">
        <v>44</v>
      </c>
      <c r="C11" s="57" t="s">
        <v>45</v>
      </c>
      <c r="D11" s="54" t="s">
        <v>46</v>
      </c>
      <c r="E11" s="6" t="s">
        <v>43</v>
      </c>
      <c r="F11" s="19">
        <v>51600</v>
      </c>
      <c r="G11" s="24">
        <v>621.32000000000005</v>
      </c>
      <c r="H11" s="24">
        <v>2.36</v>
      </c>
      <c r="I11" s="31"/>
      <c r="J11" s="31"/>
      <c r="K11" s="35"/>
    </row>
    <row r="12" spans="1:54" x14ac:dyDescent="0.35">
      <c r="B12" s="8" t="s">
        <v>72</v>
      </c>
      <c r="C12" s="57" t="s">
        <v>73</v>
      </c>
      <c r="D12" s="54" t="s">
        <v>74</v>
      </c>
      <c r="E12" s="6" t="s">
        <v>75</v>
      </c>
      <c r="F12" s="19">
        <v>47000</v>
      </c>
      <c r="G12" s="24">
        <v>564.04999999999995</v>
      </c>
      <c r="H12" s="24">
        <v>2.14</v>
      </c>
      <c r="I12" s="31"/>
      <c r="J12" s="31"/>
      <c r="K12" s="35"/>
    </row>
    <row r="13" spans="1:54" x14ac:dyDescent="0.35">
      <c r="B13" s="8" t="s">
        <v>47</v>
      </c>
      <c r="C13" s="57" t="s">
        <v>48</v>
      </c>
      <c r="D13" s="54" t="s">
        <v>49</v>
      </c>
      <c r="E13" s="6" t="s">
        <v>50</v>
      </c>
      <c r="F13" s="19">
        <v>31250</v>
      </c>
      <c r="G13" s="24">
        <v>527.41</v>
      </c>
      <c r="H13" s="24">
        <v>2</v>
      </c>
      <c r="I13" s="31"/>
      <c r="J13" s="31"/>
      <c r="K13" s="35"/>
    </row>
    <row r="14" spans="1:54" x14ac:dyDescent="0.35">
      <c r="B14" s="8" t="s">
        <v>64</v>
      </c>
      <c r="C14" s="57" t="s">
        <v>65</v>
      </c>
      <c r="D14" s="54" t="s">
        <v>66</v>
      </c>
      <c r="E14" s="6" t="s">
        <v>67</v>
      </c>
      <c r="F14" s="19">
        <v>3380</v>
      </c>
      <c r="G14" s="24">
        <v>403.77</v>
      </c>
      <c r="H14" s="24">
        <v>1.53</v>
      </c>
      <c r="I14" s="31"/>
      <c r="J14" s="31"/>
      <c r="K14" s="35"/>
    </row>
    <row r="15" spans="1:54" x14ac:dyDescent="0.35">
      <c r="B15" s="8" t="s">
        <v>54</v>
      </c>
      <c r="C15" s="57" t="s">
        <v>55</v>
      </c>
      <c r="D15" s="54" t="s">
        <v>56</v>
      </c>
      <c r="E15" s="6" t="s">
        <v>57</v>
      </c>
      <c r="F15" s="19">
        <v>12545</v>
      </c>
      <c r="G15" s="24">
        <v>396.9</v>
      </c>
      <c r="H15" s="24">
        <v>1.51</v>
      </c>
      <c r="I15" s="31"/>
      <c r="J15" s="31"/>
      <c r="K15" s="35"/>
    </row>
    <row r="16" spans="1:54" x14ac:dyDescent="0.35">
      <c r="B16" s="8" t="s">
        <v>61</v>
      </c>
      <c r="C16" s="57" t="s">
        <v>62</v>
      </c>
      <c r="D16" s="54" t="s">
        <v>63</v>
      </c>
      <c r="E16" s="6" t="s">
        <v>50</v>
      </c>
      <c r="F16" s="19">
        <v>9150</v>
      </c>
      <c r="G16" s="24">
        <v>318.72000000000003</v>
      </c>
      <c r="H16" s="24">
        <v>1.21</v>
      </c>
      <c r="I16" s="31"/>
      <c r="J16" s="31"/>
      <c r="K16" s="35"/>
    </row>
    <row r="17" spans="2:11" x14ac:dyDescent="0.35">
      <c r="B17" s="8" t="s">
        <v>76</v>
      </c>
      <c r="C17" s="57" t="s">
        <v>77</v>
      </c>
      <c r="D17" s="54" t="s">
        <v>78</v>
      </c>
      <c r="E17" s="6" t="s">
        <v>43</v>
      </c>
      <c r="F17" s="19">
        <v>44000</v>
      </c>
      <c r="G17" s="24">
        <v>303.07</v>
      </c>
      <c r="H17" s="24">
        <v>1.1499999999999999</v>
      </c>
      <c r="I17" s="31"/>
      <c r="J17" s="31"/>
      <c r="K17" s="35"/>
    </row>
    <row r="18" spans="2:11" x14ac:dyDescent="0.35">
      <c r="B18" s="8" t="s">
        <v>68</v>
      </c>
      <c r="C18" s="57" t="s">
        <v>69</v>
      </c>
      <c r="D18" s="54" t="s">
        <v>70</v>
      </c>
      <c r="E18" s="6" t="s">
        <v>71</v>
      </c>
      <c r="F18" s="19">
        <v>2850</v>
      </c>
      <c r="G18" s="24">
        <v>288.66000000000003</v>
      </c>
      <c r="H18" s="24">
        <v>1.1000000000000001</v>
      </c>
      <c r="I18" s="31"/>
      <c r="J18" s="31"/>
      <c r="K18" s="35"/>
    </row>
    <row r="19" spans="2:11" x14ac:dyDescent="0.35">
      <c r="B19" s="8" t="s">
        <v>51</v>
      </c>
      <c r="C19" s="57" t="s">
        <v>52</v>
      </c>
      <c r="D19" s="54" t="s">
        <v>53</v>
      </c>
      <c r="E19" s="6" t="s">
        <v>43</v>
      </c>
      <c r="F19" s="19">
        <v>27300</v>
      </c>
      <c r="G19" s="24">
        <v>277.25</v>
      </c>
      <c r="H19" s="24">
        <v>1.05</v>
      </c>
      <c r="I19" s="31"/>
      <c r="J19" s="31"/>
      <c r="K19" s="35"/>
    </row>
    <row r="20" spans="2:11" x14ac:dyDescent="0.35">
      <c r="B20" s="8" t="s">
        <v>58</v>
      </c>
      <c r="C20" s="57" t="s">
        <v>59</v>
      </c>
      <c r="D20" s="54" t="s">
        <v>60</v>
      </c>
      <c r="E20" s="6" t="s">
        <v>43</v>
      </c>
      <c r="F20" s="19">
        <v>14000</v>
      </c>
      <c r="G20" s="24">
        <v>266.41000000000003</v>
      </c>
      <c r="H20" s="24">
        <v>1.01</v>
      </c>
      <c r="I20" s="31"/>
      <c r="J20" s="31"/>
      <c r="K20" s="35"/>
    </row>
    <row r="21" spans="2:11" x14ac:dyDescent="0.35">
      <c r="B21" s="8" t="s">
        <v>206</v>
      </c>
      <c r="C21" s="57" t="s">
        <v>207</v>
      </c>
      <c r="D21" s="54" t="s">
        <v>208</v>
      </c>
      <c r="E21" s="6" t="s">
        <v>96</v>
      </c>
      <c r="F21" s="19">
        <v>795</v>
      </c>
      <c r="G21" s="24">
        <v>241.65</v>
      </c>
      <c r="H21" s="24">
        <v>0.92</v>
      </c>
      <c r="I21" s="31"/>
      <c r="J21" s="31"/>
      <c r="K21" s="35"/>
    </row>
    <row r="22" spans="2:11" x14ac:dyDescent="0.35">
      <c r="B22" s="8" t="s">
        <v>124</v>
      </c>
      <c r="C22" s="57" t="s">
        <v>125</v>
      </c>
      <c r="D22" s="54" t="s">
        <v>126</v>
      </c>
      <c r="E22" s="6" t="s">
        <v>127</v>
      </c>
      <c r="F22" s="19">
        <v>36800</v>
      </c>
      <c r="G22" s="24">
        <v>230.4</v>
      </c>
      <c r="H22" s="24">
        <v>0.87</v>
      </c>
      <c r="I22" s="31"/>
      <c r="J22" s="31"/>
      <c r="K22" s="35"/>
    </row>
    <row r="23" spans="2:11" x14ac:dyDescent="0.35">
      <c r="B23" s="8" t="s">
        <v>93</v>
      </c>
      <c r="C23" s="57" t="s">
        <v>94</v>
      </c>
      <c r="D23" s="54" t="s">
        <v>95</v>
      </c>
      <c r="E23" s="6" t="s">
        <v>96</v>
      </c>
      <c r="F23" s="19">
        <v>4200</v>
      </c>
      <c r="G23" s="24">
        <v>230.17</v>
      </c>
      <c r="H23" s="24">
        <v>0.87</v>
      </c>
      <c r="I23" s="31"/>
      <c r="J23" s="31"/>
      <c r="K23" s="35"/>
    </row>
    <row r="24" spans="2:11" x14ac:dyDescent="0.35">
      <c r="B24" s="8" t="s">
        <v>101</v>
      </c>
      <c r="C24" s="57" t="s">
        <v>102</v>
      </c>
      <c r="D24" s="54" t="s">
        <v>103</v>
      </c>
      <c r="E24" s="6" t="s">
        <v>104</v>
      </c>
      <c r="F24" s="19">
        <v>34800</v>
      </c>
      <c r="G24" s="24">
        <v>220.75</v>
      </c>
      <c r="H24" s="24">
        <v>0.84</v>
      </c>
      <c r="I24" s="31"/>
      <c r="J24" s="31"/>
      <c r="K24" s="35"/>
    </row>
    <row r="25" spans="2:11" x14ac:dyDescent="0.35">
      <c r="B25" s="8" t="s">
        <v>151</v>
      </c>
      <c r="C25" s="57" t="s">
        <v>152</v>
      </c>
      <c r="D25" s="54" t="s">
        <v>153</v>
      </c>
      <c r="E25" s="6" t="s">
        <v>131</v>
      </c>
      <c r="F25" s="19">
        <v>6300</v>
      </c>
      <c r="G25" s="24">
        <v>192.86</v>
      </c>
      <c r="H25" s="24">
        <v>0.73</v>
      </c>
      <c r="I25" s="31"/>
      <c r="J25" s="31"/>
      <c r="K25" s="35"/>
    </row>
    <row r="26" spans="2:11" x14ac:dyDescent="0.35">
      <c r="B26" s="8" t="s">
        <v>147</v>
      </c>
      <c r="C26" s="57" t="s">
        <v>148</v>
      </c>
      <c r="D26" s="54" t="s">
        <v>149</v>
      </c>
      <c r="E26" s="6" t="s">
        <v>150</v>
      </c>
      <c r="F26" s="19">
        <v>22000</v>
      </c>
      <c r="G26" s="24">
        <v>187.51</v>
      </c>
      <c r="H26" s="24">
        <v>0.71</v>
      </c>
      <c r="I26" s="31"/>
      <c r="J26" s="31"/>
      <c r="K26" s="35"/>
    </row>
    <row r="27" spans="2:11" x14ac:dyDescent="0.35">
      <c r="B27" s="8" t="s">
        <v>132</v>
      </c>
      <c r="C27" s="57" t="s">
        <v>133</v>
      </c>
      <c r="D27" s="54" t="s">
        <v>134</v>
      </c>
      <c r="E27" s="6" t="s">
        <v>135</v>
      </c>
      <c r="F27" s="19">
        <v>7430</v>
      </c>
      <c r="G27" s="24">
        <v>183.83</v>
      </c>
      <c r="H27" s="24">
        <v>0.7</v>
      </c>
      <c r="I27" s="31"/>
      <c r="J27" s="31"/>
      <c r="K27" s="35"/>
    </row>
    <row r="28" spans="2:11" x14ac:dyDescent="0.35">
      <c r="B28" s="8" t="s">
        <v>112</v>
      </c>
      <c r="C28" s="57" t="s">
        <v>113</v>
      </c>
      <c r="D28" s="54" t="s">
        <v>114</v>
      </c>
      <c r="E28" s="6" t="s">
        <v>115</v>
      </c>
      <c r="F28" s="19">
        <v>4050</v>
      </c>
      <c r="G28" s="24">
        <v>183.59</v>
      </c>
      <c r="H28" s="24">
        <v>0.7</v>
      </c>
      <c r="I28" s="31"/>
      <c r="J28" s="31"/>
      <c r="K28" s="35"/>
    </row>
    <row r="29" spans="2:11" x14ac:dyDescent="0.35">
      <c r="B29" s="8" t="s">
        <v>3040</v>
      </c>
      <c r="C29" s="57" t="s">
        <v>3041</v>
      </c>
      <c r="D29" s="54" t="s">
        <v>3042</v>
      </c>
      <c r="E29" s="6" t="s">
        <v>131</v>
      </c>
      <c r="F29" s="19">
        <v>10100</v>
      </c>
      <c r="G29" s="24">
        <v>178.34</v>
      </c>
      <c r="H29" s="24">
        <v>0.68</v>
      </c>
      <c r="I29" s="31"/>
      <c r="J29" s="31"/>
      <c r="K29" s="35"/>
    </row>
    <row r="30" spans="2:11" x14ac:dyDescent="0.35">
      <c r="B30" s="8" t="s">
        <v>116</v>
      </c>
      <c r="C30" s="57" t="s">
        <v>117</v>
      </c>
      <c r="D30" s="54" t="s">
        <v>118</v>
      </c>
      <c r="E30" s="6" t="s">
        <v>119</v>
      </c>
      <c r="F30" s="19">
        <v>69000</v>
      </c>
      <c r="G30" s="24">
        <v>173.09</v>
      </c>
      <c r="H30" s="24">
        <v>0.66</v>
      </c>
      <c r="I30" s="31"/>
      <c r="J30" s="31"/>
      <c r="K30" s="35"/>
    </row>
    <row r="31" spans="2:11" x14ac:dyDescent="0.35">
      <c r="B31" s="8" t="s">
        <v>83</v>
      </c>
      <c r="C31" s="57" t="s">
        <v>84</v>
      </c>
      <c r="D31" s="54" t="s">
        <v>85</v>
      </c>
      <c r="E31" s="6" t="s">
        <v>86</v>
      </c>
      <c r="F31" s="19">
        <v>27000</v>
      </c>
      <c r="G31" s="24">
        <v>164.3</v>
      </c>
      <c r="H31" s="24">
        <v>0.62</v>
      </c>
      <c r="I31" s="31"/>
      <c r="J31" s="31"/>
      <c r="K31" s="35"/>
    </row>
    <row r="32" spans="2:11" x14ac:dyDescent="0.35">
      <c r="B32" s="8" t="s">
        <v>247</v>
      </c>
      <c r="C32" s="57" t="s">
        <v>248</v>
      </c>
      <c r="D32" s="54" t="s">
        <v>249</v>
      </c>
      <c r="E32" s="6" t="s">
        <v>131</v>
      </c>
      <c r="F32" s="19">
        <v>1350</v>
      </c>
      <c r="G32" s="24">
        <v>147.72</v>
      </c>
      <c r="H32" s="24">
        <v>0.56000000000000005</v>
      </c>
      <c r="I32" s="31"/>
      <c r="J32" s="31"/>
      <c r="K32" s="35"/>
    </row>
    <row r="33" spans="2:11" x14ac:dyDescent="0.35">
      <c r="B33" s="8" t="s">
        <v>79</v>
      </c>
      <c r="C33" s="57" t="s">
        <v>80</v>
      </c>
      <c r="D33" s="54" t="s">
        <v>81</v>
      </c>
      <c r="E33" s="6" t="s">
        <v>82</v>
      </c>
      <c r="F33" s="19">
        <v>9900</v>
      </c>
      <c r="G33" s="24">
        <v>138.66999999999999</v>
      </c>
      <c r="H33" s="24">
        <v>0.53</v>
      </c>
      <c r="I33" s="31"/>
      <c r="J33" s="31"/>
      <c r="K33" s="35"/>
    </row>
    <row r="34" spans="2:11" x14ac:dyDescent="0.35">
      <c r="B34" s="8" t="s">
        <v>105</v>
      </c>
      <c r="C34" s="57" t="s">
        <v>106</v>
      </c>
      <c r="D34" s="54" t="s">
        <v>107</v>
      </c>
      <c r="E34" s="6" t="s">
        <v>67</v>
      </c>
      <c r="F34" s="19">
        <v>6100</v>
      </c>
      <c r="G34" s="24">
        <v>135.76</v>
      </c>
      <c r="H34" s="24">
        <v>0.52</v>
      </c>
      <c r="I34" s="31"/>
      <c r="J34" s="31"/>
      <c r="K34" s="35"/>
    </row>
    <row r="35" spans="2:11" x14ac:dyDescent="0.35">
      <c r="B35" s="8" t="s">
        <v>300</v>
      </c>
      <c r="C35" s="57" t="s">
        <v>301</v>
      </c>
      <c r="D35" s="54" t="s">
        <v>302</v>
      </c>
      <c r="E35" s="6" t="s">
        <v>290</v>
      </c>
      <c r="F35" s="19">
        <v>400</v>
      </c>
      <c r="G35" s="24">
        <v>134.81</v>
      </c>
      <c r="H35" s="24">
        <v>0.51</v>
      </c>
      <c r="I35" s="31"/>
      <c r="J35" s="31"/>
      <c r="K35" s="35"/>
    </row>
    <row r="36" spans="2:11" x14ac:dyDescent="0.35">
      <c r="B36" s="8" t="s">
        <v>434</v>
      </c>
      <c r="C36" s="57" t="s">
        <v>435</v>
      </c>
      <c r="D36" s="54" t="s">
        <v>436</v>
      </c>
      <c r="E36" s="6" t="s">
        <v>135</v>
      </c>
      <c r="F36" s="19">
        <v>9309</v>
      </c>
      <c r="G36" s="24">
        <v>133.85</v>
      </c>
      <c r="H36" s="24">
        <v>0.51</v>
      </c>
      <c r="I36" s="31"/>
      <c r="J36" s="31"/>
      <c r="K36" s="35"/>
    </row>
    <row r="37" spans="2:11" x14ac:dyDescent="0.35">
      <c r="B37" s="8" t="s">
        <v>108</v>
      </c>
      <c r="C37" s="57" t="s">
        <v>109</v>
      </c>
      <c r="D37" s="54" t="s">
        <v>110</v>
      </c>
      <c r="E37" s="6" t="s">
        <v>111</v>
      </c>
      <c r="F37" s="19">
        <v>320</v>
      </c>
      <c r="G37" s="24">
        <v>129.65</v>
      </c>
      <c r="H37" s="24">
        <v>0.49</v>
      </c>
      <c r="I37" s="31"/>
      <c r="J37" s="31"/>
      <c r="K37" s="35"/>
    </row>
    <row r="38" spans="2:11" x14ac:dyDescent="0.35">
      <c r="B38" s="8" t="s">
        <v>128</v>
      </c>
      <c r="C38" s="57" t="s">
        <v>129</v>
      </c>
      <c r="D38" s="54" t="s">
        <v>130</v>
      </c>
      <c r="E38" s="6" t="s">
        <v>131</v>
      </c>
      <c r="F38" s="19">
        <v>25500</v>
      </c>
      <c r="G38" s="24">
        <v>125.94</v>
      </c>
      <c r="H38" s="24">
        <v>0.48</v>
      </c>
      <c r="I38" s="31"/>
      <c r="J38" s="31"/>
      <c r="K38" s="35"/>
    </row>
    <row r="39" spans="2:11" x14ac:dyDescent="0.35">
      <c r="B39" s="8" t="s">
        <v>87</v>
      </c>
      <c r="C39" s="57" t="s">
        <v>88</v>
      </c>
      <c r="D39" s="54" t="s">
        <v>89</v>
      </c>
      <c r="E39" s="6" t="s">
        <v>50</v>
      </c>
      <c r="F39" s="19">
        <v>2500</v>
      </c>
      <c r="G39" s="24">
        <v>116.65</v>
      </c>
      <c r="H39" s="24">
        <v>0.44</v>
      </c>
      <c r="I39" s="31"/>
      <c r="J39" s="31"/>
      <c r="K39" s="35"/>
    </row>
    <row r="40" spans="2:11" x14ac:dyDescent="0.35">
      <c r="B40" s="8" t="s">
        <v>794</v>
      </c>
      <c r="C40" s="57" t="s">
        <v>795</v>
      </c>
      <c r="D40" s="54" t="s">
        <v>796</v>
      </c>
      <c r="E40" s="6" t="s">
        <v>150</v>
      </c>
      <c r="F40" s="19">
        <v>1497</v>
      </c>
      <c r="G40" s="24">
        <v>112.24</v>
      </c>
      <c r="H40" s="24">
        <v>0.43</v>
      </c>
      <c r="I40" s="31"/>
      <c r="J40" s="31"/>
      <c r="K40" s="35"/>
    </row>
    <row r="41" spans="2:11" x14ac:dyDescent="0.35">
      <c r="B41" s="8" t="s">
        <v>2120</v>
      </c>
      <c r="C41" s="57" t="s">
        <v>2121</v>
      </c>
      <c r="D41" s="54" t="s">
        <v>2122</v>
      </c>
      <c r="E41" s="6" t="s">
        <v>157</v>
      </c>
      <c r="F41" s="19">
        <v>17500</v>
      </c>
      <c r="G41" s="24">
        <v>111.22</v>
      </c>
      <c r="H41" s="24">
        <v>0.42</v>
      </c>
      <c r="I41" s="31"/>
      <c r="J41" s="31"/>
      <c r="K41" s="35"/>
    </row>
    <row r="42" spans="2:11" x14ac:dyDescent="0.35">
      <c r="B42" s="8" t="s">
        <v>1749</v>
      </c>
      <c r="C42" s="57" t="s">
        <v>1750</v>
      </c>
      <c r="D42" s="54" t="s">
        <v>1751</v>
      </c>
      <c r="E42" s="6" t="s">
        <v>487</v>
      </c>
      <c r="F42" s="19">
        <v>25000</v>
      </c>
      <c r="G42" s="24">
        <v>111.06</v>
      </c>
      <c r="H42" s="24">
        <v>0.42</v>
      </c>
      <c r="I42" s="31"/>
      <c r="J42" s="31"/>
      <c r="K42" s="35"/>
    </row>
    <row r="43" spans="2:11" x14ac:dyDescent="0.35">
      <c r="B43" s="8" t="s">
        <v>549</v>
      </c>
      <c r="C43" s="57" t="s">
        <v>550</v>
      </c>
      <c r="D43" s="54" t="s">
        <v>551</v>
      </c>
      <c r="E43" s="6" t="s">
        <v>86</v>
      </c>
      <c r="F43" s="19">
        <v>6400</v>
      </c>
      <c r="G43" s="24">
        <v>108.22</v>
      </c>
      <c r="H43" s="24">
        <v>0.41</v>
      </c>
      <c r="I43" s="31"/>
      <c r="J43" s="31"/>
      <c r="K43" s="35"/>
    </row>
    <row r="44" spans="2:11" x14ac:dyDescent="0.35">
      <c r="B44" s="8" t="s">
        <v>396</v>
      </c>
      <c r="C44" s="57" t="s">
        <v>397</v>
      </c>
      <c r="D44" s="54" t="s">
        <v>398</v>
      </c>
      <c r="E44" s="6" t="s">
        <v>135</v>
      </c>
      <c r="F44" s="19">
        <v>3399</v>
      </c>
      <c r="G44" s="24">
        <v>106.77</v>
      </c>
      <c r="H44" s="24">
        <v>0.41</v>
      </c>
      <c r="I44" s="31"/>
      <c r="J44" s="31"/>
      <c r="K44" s="35"/>
    </row>
    <row r="45" spans="2:11" x14ac:dyDescent="0.35">
      <c r="B45" s="8" t="s">
        <v>504</v>
      </c>
      <c r="C45" s="57" t="s">
        <v>505</v>
      </c>
      <c r="D45" s="54" t="s">
        <v>506</v>
      </c>
      <c r="E45" s="6" t="s">
        <v>135</v>
      </c>
      <c r="F45" s="19">
        <v>1950</v>
      </c>
      <c r="G45" s="24">
        <v>88.22</v>
      </c>
      <c r="H45" s="24">
        <v>0.33</v>
      </c>
      <c r="I45" s="31"/>
      <c r="J45" s="31"/>
      <c r="K45" s="35"/>
    </row>
    <row r="46" spans="2:11" x14ac:dyDescent="0.35">
      <c r="B46" s="8" t="s">
        <v>120</v>
      </c>
      <c r="C46" s="57" t="s">
        <v>121</v>
      </c>
      <c r="D46" s="54" t="s">
        <v>122</v>
      </c>
      <c r="E46" s="6" t="s">
        <v>123</v>
      </c>
      <c r="F46" s="19">
        <v>55392</v>
      </c>
      <c r="G46" s="24">
        <v>87.96</v>
      </c>
      <c r="H46" s="24">
        <v>0.33</v>
      </c>
      <c r="I46" s="31"/>
      <c r="J46" s="31"/>
      <c r="K46" s="35"/>
    </row>
    <row r="47" spans="2:11" x14ac:dyDescent="0.35">
      <c r="B47" s="8" t="s">
        <v>158</v>
      </c>
      <c r="C47" s="57" t="s">
        <v>159</v>
      </c>
      <c r="D47" s="54" t="s">
        <v>160</v>
      </c>
      <c r="E47" s="6" t="s">
        <v>139</v>
      </c>
      <c r="F47" s="19">
        <v>2700</v>
      </c>
      <c r="G47" s="24">
        <v>87.71</v>
      </c>
      <c r="H47" s="24">
        <v>0.33</v>
      </c>
      <c r="I47" s="31"/>
      <c r="J47" s="31"/>
      <c r="K47" s="35"/>
    </row>
    <row r="48" spans="2:11" x14ac:dyDescent="0.35">
      <c r="B48" s="8" t="s">
        <v>136</v>
      </c>
      <c r="C48" s="57" t="s">
        <v>137</v>
      </c>
      <c r="D48" s="54" t="s">
        <v>138</v>
      </c>
      <c r="E48" s="6" t="s">
        <v>139</v>
      </c>
      <c r="F48" s="19">
        <v>1728</v>
      </c>
      <c r="G48" s="24">
        <v>85.28</v>
      </c>
      <c r="H48" s="24">
        <v>0.32</v>
      </c>
      <c r="I48" s="31"/>
      <c r="J48" s="31"/>
      <c r="K48" s="35"/>
    </row>
    <row r="49" spans="1:11" x14ac:dyDescent="0.35">
      <c r="B49" s="8" t="s">
        <v>212</v>
      </c>
      <c r="C49" s="57" t="s">
        <v>213</v>
      </c>
      <c r="D49" s="54" t="s">
        <v>214</v>
      </c>
      <c r="E49" s="6" t="s">
        <v>215</v>
      </c>
      <c r="F49" s="19">
        <v>2300</v>
      </c>
      <c r="G49" s="24">
        <v>83.45</v>
      </c>
      <c r="H49" s="24">
        <v>0.32</v>
      </c>
      <c r="I49" s="31"/>
      <c r="J49" s="31"/>
      <c r="K49" s="35"/>
    </row>
    <row r="50" spans="1:11" x14ac:dyDescent="0.35">
      <c r="B50" s="8" t="s">
        <v>791</v>
      </c>
      <c r="C50" s="57" t="s">
        <v>792</v>
      </c>
      <c r="D50" s="54" t="s">
        <v>793</v>
      </c>
      <c r="E50" s="6" t="s">
        <v>127</v>
      </c>
      <c r="F50" s="19">
        <v>11000</v>
      </c>
      <c r="G50" s="24">
        <v>81.08</v>
      </c>
      <c r="H50" s="24">
        <v>0.31</v>
      </c>
      <c r="I50" s="31"/>
      <c r="J50" s="31"/>
      <c r="K50" s="35"/>
    </row>
    <row r="51" spans="1:11" x14ac:dyDescent="0.35">
      <c r="B51" s="8" t="s">
        <v>997</v>
      </c>
      <c r="C51" s="57" t="s">
        <v>998</v>
      </c>
      <c r="D51" s="54" t="s">
        <v>999</v>
      </c>
      <c r="E51" s="6" t="s">
        <v>135</v>
      </c>
      <c r="F51" s="19">
        <v>9300</v>
      </c>
      <c r="G51" s="24">
        <v>77.34</v>
      </c>
      <c r="H51" s="24">
        <v>0.28999999999999998</v>
      </c>
      <c r="I51" s="31"/>
      <c r="J51" s="31"/>
      <c r="K51" s="35"/>
    </row>
    <row r="52" spans="1:11" x14ac:dyDescent="0.35">
      <c r="B52" s="8" t="s">
        <v>1086</v>
      </c>
      <c r="C52" s="57" t="s">
        <v>1087</v>
      </c>
      <c r="D52" s="54" t="s">
        <v>1088</v>
      </c>
      <c r="E52" s="6" t="s">
        <v>290</v>
      </c>
      <c r="F52" s="19">
        <v>8339</v>
      </c>
      <c r="G52" s="24">
        <v>74.3</v>
      </c>
      <c r="H52" s="24">
        <v>0.28000000000000003</v>
      </c>
      <c r="I52" s="31"/>
      <c r="J52" s="31"/>
      <c r="K52" s="35"/>
    </row>
    <row r="53" spans="1:11" x14ac:dyDescent="0.35">
      <c r="B53" s="8" t="s">
        <v>3043</v>
      </c>
      <c r="C53" s="57" t="s">
        <v>3044</v>
      </c>
      <c r="D53" s="54" t="s">
        <v>3045</v>
      </c>
      <c r="E53" s="6" t="s">
        <v>838</v>
      </c>
      <c r="F53" s="19">
        <v>3100</v>
      </c>
      <c r="G53" s="24">
        <v>60.42</v>
      </c>
      <c r="H53" s="24">
        <v>0.23</v>
      </c>
      <c r="I53" s="31"/>
      <c r="J53" s="31"/>
      <c r="K53" s="35"/>
    </row>
    <row r="54" spans="1:11" x14ac:dyDescent="0.35">
      <c r="B54" s="8" t="s">
        <v>310</v>
      </c>
      <c r="C54" s="57" t="s">
        <v>311</v>
      </c>
      <c r="D54" s="54" t="s">
        <v>312</v>
      </c>
      <c r="E54" s="6" t="s">
        <v>71</v>
      </c>
      <c r="F54" s="19">
        <v>18500</v>
      </c>
      <c r="G54" s="24">
        <v>57.99</v>
      </c>
      <c r="H54" s="24">
        <v>0.22</v>
      </c>
      <c r="I54" s="31"/>
      <c r="J54" s="31"/>
      <c r="K54" s="35"/>
    </row>
    <row r="55" spans="1:11" x14ac:dyDescent="0.35">
      <c r="B55" s="8" t="s">
        <v>821</v>
      </c>
      <c r="C55" s="57" t="s">
        <v>822</v>
      </c>
      <c r="D55" s="54" t="s">
        <v>823</v>
      </c>
      <c r="E55" s="6" t="s">
        <v>150</v>
      </c>
      <c r="F55" s="19">
        <v>16104</v>
      </c>
      <c r="G55" s="24">
        <v>49.83</v>
      </c>
      <c r="H55" s="24">
        <v>0.19</v>
      </c>
      <c r="I55" s="31"/>
      <c r="J55" s="31"/>
      <c r="K55" s="35"/>
    </row>
    <row r="56" spans="1:11" x14ac:dyDescent="0.35">
      <c r="C56" s="58" t="s">
        <v>175</v>
      </c>
      <c r="D56" s="54"/>
      <c r="E56" s="6"/>
      <c r="F56" s="19"/>
      <c r="G56" s="25">
        <v>9509.01</v>
      </c>
      <c r="H56" s="25">
        <v>36.090000000000003</v>
      </c>
      <c r="I56" s="31"/>
      <c r="J56" s="31"/>
      <c r="K56" s="35"/>
    </row>
    <row r="57" spans="1:11" x14ac:dyDescent="0.35">
      <c r="C57" s="57"/>
      <c r="D57" s="54"/>
      <c r="E57" s="6"/>
      <c r="F57" s="19"/>
      <c r="G57" s="24"/>
      <c r="H57" s="24"/>
      <c r="I57" s="31"/>
      <c r="J57" s="31"/>
      <c r="K57" s="35"/>
    </row>
    <row r="58" spans="1:11" x14ac:dyDescent="0.35">
      <c r="C58" s="58" t="s">
        <v>3</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C60" s="58" t="s">
        <v>4</v>
      </c>
      <c r="D60" s="54"/>
      <c r="E60" s="6"/>
      <c r="F60" s="19"/>
      <c r="G60" s="24" t="s">
        <v>2</v>
      </c>
      <c r="H60" s="24" t="s">
        <v>2</v>
      </c>
      <c r="I60" s="31"/>
      <c r="J60" s="31"/>
      <c r="K60" s="35"/>
    </row>
    <row r="61" spans="1:11" x14ac:dyDescent="0.35">
      <c r="C61" s="57"/>
      <c r="D61" s="54"/>
      <c r="E61" s="6"/>
      <c r="F61" s="19"/>
      <c r="G61" s="24"/>
      <c r="H61" s="24"/>
      <c r="I61" s="31"/>
      <c r="J61" s="31"/>
      <c r="K61" s="35"/>
    </row>
    <row r="62" spans="1:11" x14ac:dyDescent="0.35">
      <c r="A62" s="10"/>
      <c r="B62" s="28"/>
      <c r="C62" s="58" t="s">
        <v>5</v>
      </c>
      <c r="D62" s="54"/>
      <c r="E62" s="6"/>
      <c r="F62" s="19"/>
      <c r="G62" s="24"/>
      <c r="H62" s="24"/>
      <c r="I62" s="31"/>
      <c r="J62" s="31"/>
      <c r="K62" s="35"/>
    </row>
    <row r="63" spans="1:11" x14ac:dyDescent="0.35">
      <c r="C63" s="59" t="s">
        <v>6</v>
      </c>
      <c r="D63" s="54"/>
      <c r="E63" s="6"/>
      <c r="F63" s="19"/>
      <c r="G63" s="24"/>
      <c r="H63" s="24"/>
      <c r="I63" s="31"/>
      <c r="J63" s="31"/>
      <c r="K63" s="35"/>
    </row>
    <row r="64" spans="1:11" x14ac:dyDescent="0.35">
      <c r="B64" s="8" t="s">
        <v>3057</v>
      </c>
      <c r="C64" s="57" t="s">
        <v>2913</v>
      </c>
      <c r="D64" s="54" t="s">
        <v>3058</v>
      </c>
      <c r="E64" s="6" t="s">
        <v>1872</v>
      </c>
      <c r="F64" s="19">
        <v>100</v>
      </c>
      <c r="G64" s="24">
        <v>1011.72</v>
      </c>
      <c r="H64" s="24">
        <v>3.84</v>
      </c>
      <c r="I64" s="31">
        <v>7.6573000000000002</v>
      </c>
      <c r="J64" s="31"/>
      <c r="K64" s="35" t="s">
        <v>593</v>
      </c>
    </row>
    <row r="65" spans="2:11" x14ac:dyDescent="0.35">
      <c r="B65" s="8" t="s">
        <v>689</v>
      </c>
      <c r="C65" s="57" t="s">
        <v>226</v>
      </c>
      <c r="D65" s="54" t="s">
        <v>690</v>
      </c>
      <c r="E65" s="6" t="s">
        <v>601</v>
      </c>
      <c r="F65" s="19">
        <v>500</v>
      </c>
      <c r="G65" s="24">
        <v>513.35</v>
      </c>
      <c r="H65" s="24">
        <v>1.95</v>
      </c>
      <c r="I65" s="31">
        <v>7.9896000000000003</v>
      </c>
      <c r="J65" s="31"/>
      <c r="K65" s="35" t="s">
        <v>593</v>
      </c>
    </row>
    <row r="66" spans="2:11" x14ac:dyDescent="0.35">
      <c r="B66" s="8" t="s">
        <v>1098</v>
      </c>
      <c r="C66" s="57" t="s">
        <v>1099</v>
      </c>
      <c r="D66" s="54" t="s">
        <v>1100</v>
      </c>
      <c r="E66" s="6" t="s">
        <v>618</v>
      </c>
      <c r="F66" s="19">
        <v>500</v>
      </c>
      <c r="G66" s="24">
        <v>512.65</v>
      </c>
      <c r="H66" s="24">
        <v>1.95</v>
      </c>
      <c r="I66" s="31">
        <v>7.8273000000000001</v>
      </c>
      <c r="J66" s="31"/>
      <c r="K66" s="35" t="s">
        <v>593</v>
      </c>
    </row>
    <row r="67" spans="2:11" x14ac:dyDescent="0.35">
      <c r="B67" s="8" t="s">
        <v>3059</v>
      </c>
      <c r="C67" s="57" t="s">
        <v>637</v>
      </c>
      <c r="D67" s="54" t="s">
        <v>3060</v>
      </c>
      <c r="E67" s="6" t="s">
        <v>618</v>
      </c>
      <c r="F67" s="19">
        <v>500</v>
      </c>
      <c r="G67" s="24">
        <v>508.07</v>
      </c>
      <c r="H67" s="24">
        <v>1.93</v>
      </c>
      <c r="I67" s="31">
        <v>7.41</v>
      </c>
      <c r="J67" s="31"/>
      <c r="K67" s="35" t="s">
        <v>593</v>
      </c>
    </row>
    <row r="68" spans="2:11" x14ac:dyDescent="0.35">
      <c r="B68" s="8" t="s">
        <v>3061</v>
      </c>
      <c r="C68" s="57" t="s">
        <v>1208</v>
      </c>
      <c r="D68" s="54" t="s">
        <v>3062</v>
      </c>
      <c r="E68" s="6" t="s">
        <v>618</v>
      </c>
      <c r="F68" s="19">
        <v>500</v>
      </c>
      <c r="G68" s="24">
        <v>504.25</v>
      </c>
      <c r="H68" s="24">
        <v>1.91</v>
      </c>
      <c r="I68" s="31">
        <v>7.4507000000000003</v>
      </c>
      <c r="J68" s="31"/>
      <c r="K68" s="35" t="s">
        <v>593</v>
      </c>
    </row>
    <row r="69" spans="2:11" x14ac:dyDescent="0.35">
      <c r="B69" s="8" t="s">
        <v>625</v>
      </c>
      <c r="C69" s="57" t="s">
        <v>626</v>
      </c>
      <c r="D69" s="54" t="s">
        <v>627</v>
      </c>
      <c r="E69" s="6" t="s">
        <v>628</v>
      </c>
      <c r="F69" s="19">
        <v>500</v>
      </c>
      <c r="G69" s="24">
        <v>500.79</v>
      </c>
      <c r="H69" s="24">
        <v>1.9</v>
      </c>
      <c r="I69" s="31">
        <v>7.8148999999999997</v>
      </c>
      <c r="J69" s="31"/>
      <c r="K69" s="35" t="s">
        <v>593</v>
      </c>
    </row>
    <row r="70" spans="2:11" x14ac:dyDescent="0.35">
      <c r="B70" s="8" t="s">
        <v>2850</v>
      </c>
      <c r="C70" s="57" t="s">
        <v>620</v>
      </c>
      <c r="D70" s="54" t="s">
        <v>2851</v>
      </c>
      <c r="E70" s="6" t="s">
        <v>618</v>
      </c>
      <c r="F70" s="19">
        <v>50</v>
      </c>
      <c r="G70" s="24">
        <v>500.74</v>
      </c>
      <c r="H70" s="24">
        <v>1.9</v>
      </c>
      <c r="I70" s="31">
        <v>7.7587000000000002</v>
      </c>
      <c r="J70" s="31"/>
      <c r="K70" s="35" t="s">
        <v>593</v>
      </c>
    </row>
    <row r="71" spans="2:11" x14ac:dyDescent="0.35">
      <c r="B71" s="8" t="s">
        <v>1778</v>
      </c>
      <c r="C71" s="57" t="s">
        <v>155</v>
      </c>
      <c r="D71" s="54" t="s">
        <v>1779</v>
      </c>
      <c r="E71" s="6" t="s">
        <v>628</v>
      </c>
      <c r="F71" s="19">
        <v>500</v>
      </c>
      <c r="G71" s="24">
        <v>499.95</v>
      </c>
      <c r="H71" s="24">
        <v>1.9</v>
      </c>
      <c r="I71" s="31">
        <v>8.1</v>
      </c>
      <c r="J71" s="31"/>
      <c r="K71" s="35"/>
    </row>
    <row r="72" spans="2:11" x14ac:dyDescent="0.35">
      <c r="B72" s="8" t="s">
        <v>1833</v>
      </c>
      <c r="C72" s="57" t="s">
        <v>1827</v>
      </c>
      <c r="D72" s="54" t="s">
        <v>1834</v>
      </c>
      <c r="E72" s="6" t="s">
        <v>601</v>
      </c>
      <c r="F72" s="19">
        <v>2</v>
      </c>
      <c r="G72" s="24">
        <v>200.14</v>
      </c>
      <c r="H72" s="24">
        <v>0.76</v>
      </c>
      <c r="I72" s="31">
        <v>8.6105950999999994</v>
      </c>
      <c r="J72" s="31"/>
      <c r="K72" s="35" t="s">
        <v>593</v>
      </c>
    </row>
    <row r="73" spans="2:11" x14ac:dyDescent="0.35">
      <c r="C73" s="58" t="s">
        <v>175</v>
      </c>
      <c r="D73" s="54"/>
      <c r="E73" s="6"/>
      <c r="F73" s="19"/>
      <c r="G73" s="25">
        <v>4751.66</v>
      </c>
      <c r="H73" s="25">
        <v>18.04</v>
      </c>
      <c r="I73" s="31"/>
      <c r="J73" s="31"/>
      <c r="K73" s="35"/>
    </row>
    <row r="74" spans="2:11" x14ac:dyDescent="0.35">
      <c r="C74" s="57"/>
      <c r="D74" s="54"/>
      <c r="E74" s="6"/>
      <c r="F74" s="19"/>
      <c r="G74" s="24"/>
      <c r="H74" s="24"/>
      <c r="I74" s="31"/>
      <c r="J74" s="31"/>
      <c r="K74" s="35"/>
    </row>
    <row r="75" spans="2:11" x14ac:dyDescent="0.35">
      <c r="C75" s="58" t="s">
        <v>7</v>
      </c>
      <c r="D75" s="54"/>
      <c r="E75" s="6"/>
      <c r="F75" s="19"/>
      <c r="G75" s="24" t="s">
        <v>2</v>
      </c>
      <c r="H75" s="24" t="s">
        <v>2</v>
      </c>
      <c r="I75" s="31"/>
      <c r="J75" s="31"/>
      <c r="K75" s="35"/>
    </row>
    <row r="76" spans="2:11" x14ac:dyDescent="0.35">
      <c r="C76" s="57"/>
      <c r="D76" s="54"/>
      <c r="E76" s="6"/>
      <c r="F76" s="19"/>
      <c r="G76" s="24"/>
      <c r="H76" s="24"/>
      <c r="I76" s="31"/>
      <c r="J76" s="31"/>
      <c r="K76" s="35"/>
    </row>
    <row r="77" spans="2:11" x14ac:dyDescent="0.35">
      <c r="C77" s="58" t="s">
        <v>8</v>
      </c>
      <c r="D77" s="54"/>
      <c r="E77" s="6"/>
      <c r="F77" s="19"/>
      <c r="G77" s="24" t="s">
        <v>2</v>
      </c>
      <c r="H77" s="24" t="s">
        <v>2</v>
      </c>
      <c r="I77" s="31"/>
      <c r="J77" s="31"/>
      <c r="K77" s="35"/>
    </row>
    <row r="78" spans="2:11" x14ac:dyDescent="0.35">
      <c r="C78" s="57"/>
      <c r="D78" s="54"/>
      <c r="E78" s="6"/>
      <c r="F78" s="19"/>
      <c r="G78" s="24"/>
      <c r="H78" s="24"/>
      <c r="I78" s="31"/>
      <c r="J78" s="31"/>
      <c r="K78" s="35"/>
    </row>
    <row r="79" spans="2:11" x14ac:dyDescent="0.35">
      <c r="C79" s="59" t="s">
        <v>9</v>
      </c>
      <c r="D79" s="54"/>
      <c r="E79" s="6"/>
      <c r="F79" s="19"/>
      <c r="G79" s="24"/>
      <c r="H79" s="24"/>
      <c r="I79" s="31"/>
      <c r="J79" s="31"/>
      <c r="K79" s="35"/>
    </row>
    <row r="80" spans="2:11" x14ac:dyDescent="0.35">
      <c r="B80" s="8" t="s">
        <v>707</v>
      </c>
      <c r="C80" s="57" t="s">
        <v>708</v>
      </c>
      <c r="D80" s="54" t="s">
        <v>709</v>
      </c>
      <c r="E80" s="6" t="s">
        <v>189</v>
      </c>
      <c r="F80" s="19">
        <v>6000000</v>
      </c>
      <c r="G80" s="24">
        <v>6027.56</v>
      </c>
      <c r="H80" s="24">
        <v>22.88</v>
      </c>
      <c r="I80" s="31">
        <v>6.8359984000000003</v>
      </c>
      <c r="J80" s="31"/>
      <c r="K80" s="35"/>
    </row>
    <row r="81" spans="2:11" x14ac:dyDescent="0.35">
      <c r="B81" s="8" t="s">
        <v>725</v>
      </c>
      <c r="C81" s="57" t="s">
        <v>726</v>
      </c>
      <c r="D81" s="54" t="s">
        <v>727</v>
      </c>
      <c r="E81" s="6" t="s">
        <v>189</v>
      </c>
      <c r="F81" s="19">
        <v>3500000</v>
      </c>
      <c r="G81" s="24">
        <v>3574.87</v>
      </c>
      <c r="H81" s="24">
        <v>13.57</v>
      </c>
      <c r="I81" s="31">
        <v>7.2488035999999996</v>
      </c>
      <c r="J81" s="31"/>
      <c r="K81" s="35"/>
    </row>
    <row r="82" spans="2:11" x14ac:dyDescent="0.35">
      <c r="B82" s="8" t="s">
        <v>722</v>
      </c>
      <c r="C82" s="57" t="s">
        <v>723</v>
      </c>
      <c r="D82" s="54" t="s">
        <v>724</v>
      </c>
      <c r="E82" s="6" t="s">
        <v>189</v>
      </c>
      <c r="F82" s="19">
        <v>1000000</v>
      </c>
      <c r="G82" s="24">
        <v>1024.48</v>
      </c>
      <c r="H82" s="24">
        <v>3.89</v>
      </c>
      <c r="I82" s="31">
        <v>7.2798889000000004</v>
      </c>
      <c r="J82" s="31"/>
      <c r="K82" s="35"/>
    </row>
    <row r="83" spans="2:11" x14ac:dyDescent="0.35">
      <c r="B83" s="8" t="s">
        <v>1187</v>
      </c>
      <c r="C83" s="57" t="s">
        <v>1188</v>
      </c>
      <c r="D83" s="54" t="s">
        <v>1189</v>
      </c>
      <c r="E83" s="6" t="s">
        <v>189</v>
      </c>
      <c r="F83" s="19">
        <v>250000</v>
      </c>
      <c r="G83" s="24">
        <v>257.13</v>
      </c>
      <c r="H83" s="24">
        <v>0.98</v>
      </c>
      <c r="I83" s="31">
        <v>0</v>
      </c>
      <c r="J83" s="31"/>
      <c r="K83" s="35"/>
    </row>
    <row r="84" spans="2:11" x14ac:dyDescent="0.35">
      <c r="C84" s="58" t="s">
        <v>175</v>
      </c>
      <c r="D84" s="54"/>
      <c r="E84" s="6"/>
      <c r="F84" s="19"/>
      <c r="G84" s="25">
        <v>10884.04</v>
      </c>
      <c r="H84" s="25">
        <v>41.32</v>
      </c>
      <c r="I84" s="31"/>
      <c r="J84" s="31"/>
      <c r="K84" s="35"/>
    </row>
    <row r="85" spans="2:11" x14ac:dyDescent="0.35">
      <c r="C85" s="57"/>
      <c r="D85" s="54"/>
      <c r="E85" s="6"/>
      <c r="F85" s="19"/>
      <c r="G85" s="24"/>
      <c r="H85" s="24"/>
      <c r="I85" s="31"/>
      <c r="J85" s="31"/>
      <c r="K85" s="35"/>
    </row>
    <row r="86" spans="2:11" x14ac:dyDescent="0.35">
      <c r="C86" s="58" t="s">
        <v>10</v>
      </c>
      <c r="D86" s="54"/>
      <c r="E86" s="6"/>
      <c r="F86" s="19"/>
      <c r="G86" s="24" t="s">
        <v>2</v>
      </c>
      <c r="H86" s="24" t="s">
        <v>2</v>
      </c>
      <c r="I86" s="31"/>
      <c r="J86" s="31"/>
      <c r="K86" s="35"/>
    </row>
    <row r="87" spans="2:11" x14ac:dyDescent="0.35">
      <c r="C87" s="57"/>
      <c r="D87" s="54"/>
      <c r="E87" s="6"/>
      <c r="F87" s="19"/>
      <c r="G87" s="24"/>
      <c r="H87" s="24"/>
      <c r="I87" s="31"/>
      <c r="J87" s="31"/>
      <c r="K87" s="35"/>
    </row>
    <row r="88" spans="2:11" x14ac:dyDescent="0.35">
      <c r="C88" s="58" t="s">
        <v>11</v>
      </c>
      <c r="D88" s="54"/>
      <c r="E88" s="6"/>
      <c r="F88" s="19"/>
      <c r="G88" s="24"/>
      <c r="H88" s="24"/>
      <c r="I88" s="31"/>
      <c r="J88" s="31"/>
      <c r="K88" s="35"/>
    </row>
    <row r="89" spans="2:11" x14ac:dyDescent="0.35">
      <c r="C89" s="57"/>
      <c r="D89" s="54"/>
      <c r="E89" s="6"/>
      <c r="F89" s="19"/>
      <c r="G89" s="24"/>
      <c r="H89" s="24"/>
      <c r="I89" s="31"/>
      <c r="J89" s="31"/>
      <c r="K89" s="35"/>
    </row>
    <row r="90" spans="2:11" x14ac:dyDescent="0.35">
      <c r="C90" s="58" t="s">
        <v>13</v>
      </c>
      <c r="D90" s="54"/>
      <c r="E90" s="6"/>
      <c r="F90" s="19"/>
      <c r="G90" s="24" t="s">
        <v>2</v>
      </c>
      <c r="H90" s="24" t="s">
        <v>2</v>
      </c>
      <c r="I90" s="31"/>
      <c r="J90" s="31"/>
      <c r="K90" s="35"/>
    </row>
    <row r="91" spans="2:11" x14ac:dyDescent="0.35">
      <c r="C91" s="57"/>
      <c r="D91" s="54"/>
      <c r="E91" s="6"/>
      <c r="F91" s="19"/>
      <c r="G91" s="24"/>
      <c r="H91" s="24"/>
      <c r="I91" s="31"/>
      <c r="J91" s="31"/>
      <c r="K91" s="35"/>
    </row>
    <row r="92" spans="2:11" x14ac:dyDescent="0.35">
      <c r="C92" s="58" t="s">
        <v>14</v>
      </c>
      <c r="D92" s="54"/>
      <c r="E92" s="6"/>
      <c r="F92" s="19"/>
      <c r="G92" s="24" t="s">
        <v>2</v>
      </c>
      <c r="H92" s="24" t="s">
        <v>2</v>
      </c>
      <c r="I92" s="31"/>
      <c r="J92" s="31"/>
      <c r="K92" s="35"/>
    </row>
    <row r="93" spans="2:11" x14ac:dyDescent="0.35">
      <c r="C93" s="57"/>
      <c r="D93" s="54"/>
      <c r="E93" s="6"/>
      <c r="F93" s="19"/>
      <c r="G93" s="24"/>
      <c r="H93" s="24"/>
      <c r="I93" s="31"/>
      <c r="J93" s="31"/>
      <c r="K93" s="35"/>
    </row>
    <row r="94" spans="2:11" x14ac:dyDescent="0.35">
      <c r="C94" s="58" t="s">
        <v>15</v>
      </c>
      <c r="D94" s="54"/>
      <c r="E94" s="6"/>
      <c r="F94" s="19"/>
      <c r="G94" s="24" t="s">
        <v>2</v>
      </c>
      <c r="H94" s="24" t="s">
        <v>2</v>
      </c>
      <c r="I94" s="31"/>
      <c r="J94" s="31"/>
      <c r="K94" s="35"/>
    </row>
    <row r="95" spans="2:11" x14ac:dyDescent="0.35">
      <c r="C95" s="57"/>
      <c r="D95" s="54"/>
      <c r="E95" s="6"/>
      <c r="F95" s="19"/>
      <c r="G95" s="24"/>
      <c r="H95" s="24"/>
      <c r="I95" s="31"/>
      <c r="J95" s="31"/>
      <c r="K95" s="35"/>
    </row>
    <row r="96" spans="2:11" x14ac:dyDescent="0.35">
      <c r="C96" s="58" t="s">
        <v>16</v>
      </c>
      <c r="D96" s="54"/>
      <c r="E96" s="6"/>
      <c r="F96" s="19"/>
      <c r="G96" s="24" t="s">
        <v>2</v>
      </c>
      <c r="H96" s="24" t="s">
        <v>2</v>
      </c>
      <c r="I96" s="31"/>
      <c r="J96" s="31"/>
      <c r="K96" s="35"/>
    </row>
    <row r="97" spans="1:11" x14ac:dyDescent="0.35">
      <c r="C97" s="57"/>
      <c r="D97" s="54"/>
      <c r="E97" s="6"/>
      <c r="F97" s="19"/>
      <c r="G97" s="24"/>
      <c r="H97" s="24"/>
      <c r="I97" s="31"/>
      <c r="J97" s="31"/>
      <c r="K97" s="35"/>
    </row>
    <row r="98" spans="1:11" x14ac:dyDescent="0.35">
      <c r="C98" s="58" t="s">
        <v>17</v>
      </c>
      <c r="D98" s="54"/>
      <c r="E98" s="6"/>
      <c r="F98" s="19"/>
      <c r="G98" s="24" t="s">
        <v>2</v>
      </c>
      <c r="H98" s="24" t="s">
        <v>2</v>
      </c>
      <c r="I98" s="31"/>
      <c r="J98" s="31"/>
      <c r="K98" s="35"/>
    </row>
    <row r="99" spans="1:11" x14ac:dyDescent="0.35">
      <c r="C99" s="57"/>
      <c r="D99" s="54"/>
      <c r="E99" s="6"/>
      <c r="F99" s="19"/>
      <c r="G99" s="24"/>
      <c r="H99" s="24"/>
      <c r="I99" s="31"/>
      <c r="J99" s="31"/>
      <c r="K99" s="35"/>
    </row>
    <row r="100" spans="1:11" x14ac:dyDescent="0.35">
      <c r="A100" s="10"/>
      <c r="B100" s="28"/>
      <c r="C100" s="58" t="s">
        <v>18</v>
      </c>
      <c r="D100" s="54"/>
      <c r="E100" s="6"/>
      <c r="F100" s="19"/>
      <c r="G100" s="24"/>
      <c r="H100" s="24"/>
      <c r="I100" s="31"/>
      <c r="J100" s="31"/>
      <c r="K100" s="35"/>
    </row>
    <row r="101" spans="1:11" x14ac:dyDescent="0.35">
      <c r="A101" s="28"/>
      <c r="B101" s="28"/>
      <c r="C101" s="58" t="s">
        <v>19</v>
      </c>
      <c r="D101" s="54"/>
      <c r="E101" s="6"/>
      <c r="F101" s="19"/>
      <c r="G101" s="24" t="s">
        <v>2</v>
      </c>
      <c r="H101" s="24" t="s">
        <v>2</v>
      </c>
      <c r="I101" s="31"/>
      <c r="J101" s="31"/>
      <c r="K101" s="35"/>
    </row>
    <row r="102" spans="1:11" x14ac:dyDescent="0.35">
      <c r="A102" s="28"/>
      <c r="B102" s="28"/>
      <c r="C102" s="58"/>
      <c r="D102" s="54"/>
      <c r="E102" s="6"/>
      <c r="F102" s="19"/>
      <c r="G102" s="24"/>
      <c r="H102" s="24"/>
      <c r="I102" s="31"/>
      <c r="J102" s="31"/>
      <c r="K102" s="35"/>
    </row>
    <row r="103" spans="1:11" x14ac:dyDescent="0.35">
      <c r="A103" s="28"/>
      <c r="B103" s="28"/>
      <c r="C103" s="58" t="s">
        <v>20</v>
      </c>
      <c r="D103" s="54"/>
      <c r="E103" s="6"/>
      <c r="F103" s="19"/>
      <c r="G103" s="24" t="s">
        <v>2</v>
      </c>
      <c r="H103" s="24" t="s">
        <v>2</v>
      </c>
      <c r="I103" s="31"/>
      <c r="J103" s="31"/>
      <c r="K103" s="35"/>
    </row>
    <row r="104" spans="1:11" x14ac:dyDescent="0.35">
      <c r="A104" s="28"/>
      <c r="B104" s="28"/>
      <c r="C104" s="58"/>
      <c r="D104" s="54"/>
      <c r="E104" s="6"/>
      <c r="F104" s="19"/>
      <c r="G104" s="24"/>
      <c r="H104" s="24"/>
      <c r="I104" s="31"/>
      <c r="J104" s="31"/>
      <c r="K104" s="35"/>
    </row>
    <row r="105" spans="1:11" x14ac:dyDescent="0.35">
      <c r="A105" s="28"/>
      <c r="B105" s="28"/>
      <c r="C105" s="58" t="s">
        <v>21</v>
      </c>
      <c r="D105" s="54"/>
      <c r="E105" s="6"/>
      <c r="F105" s="19"/>
      <c r="G105" s="24" t="s">
        <v>2</v>
      </c>
      <c r="H105" s="24" t="s">
        <v>2</v>
      </c>
      <c r="I105" s="31"/>
      <c r="J105" s="31"/>
      <c r="K105" s="35"/>
    </row>
    <row r="106" spans="1:11" x14ac:dyDescent="0.35">
      <c r="A106" s="28"/>
      <c r="B106" s="28"/>
      <c r="C106" s="58"/>
      <c r="D106" s="54"/>
      <c r="E106" s="6"/>
      <c r="F106" s="19"/>
      <c r="G106" s="24"/>
      <c r="H106" s="24"/>
      <c r="I106" s="31"/>
      <c r="J106" s="31"/>
      <c r="K106" s="35"/>
    </row>
    <row r="107" spans="1:11" x14ac:dyDescent="0.35">
      <c r="A107" s="28"/>
      <c r="B107" s="28"/>
      <c r="C107" s="58" t="s">
        <v>22</v>
      </c>
      <c r="D107" s="54"/>
      <c r="E107" s="6"/>
      <c r="F107" s="19"/>
      <c r="G107" s="24" t="s">
        <v>2</v>
      </c>
      <c r="H107" s="24" t="s">
        <v>2</v>
      </c>
      <c r="I107" s="31"/>
      <c r="J107" s="31"/>
      <c r="K107" s="35"/>
    </row>
    <row r="108" spans="1:11" x14ac:dyDescent="0.35">
      <c r="A108" s="28"/>
      <c r="B108" s="28"/>
      <c r="C108" s="58"/>
      <c r="D108" s="54"/>
      <c r="E108" s="6"/>
      <c r="F108" s="19"/>
      <c r="G108" s="24"/>
      <c r="H108" s="24"/>
      <c r="I108" s="31"/>
      <c r="J108" s="31"/>
      <c r="K108" s="35"/>
    </row>
    <row r="109" spans="1:11" x14ac:dyDescent="0.35">
      <c r="A109" s="28"/>
      <c r="B109" s="28"/>
      <c r="C109" s="58" t="s">
        <v>23</v>
      </c>
      <c r="D109" s="54"/>
      <c r="E109" s="6"/>
      <c r="F109" s="19"/>
      <c r="G109" s="24" t="s">
        <v>2</v>
      </c>
      <c r="H109" s="24" t="s">
        <v>2</v>
      </c>
      <c r="I109" s="31"/>
      <c r="J109" s="31"/>
      <c r="K109" s="35"/>
    </row>
    <row r="110" spans="1:11" x14ac:dyDescent="0.35">
      <c r="A110" s="28"/>
      <c r="B110" s="28"/>
      <c r="C110" s="58"/>
      <c r="D110" s="54"/>
      <c r="E110" s="6"/>
      <c r="F110" s="19"/>
      <c r="G110" s="24"/>
      <c r="H110" s="24"/>
      <c r="I110" s="31"/>
      <c r="J110" s="31"/>
      <c r="K110" s="35"/>
    </row>
    <row r="111" spans="1:11" x14ac:dyDescent="0.35">
      <c r="C111" s="59" t="s">
        <v>24</v>
      </c>
      <c r="D111" s="54"/>
      <c r="E111" s="6"/>
      <c r="F111" s="19"/>
      <c r="G111" s="24"/>
      <c r="H111" s="24"/>
      <c r="I111" s="31"/>
      <c r="J111" s="31"/>
      <c r="K111" s="35"/>
    </row>
    <row r="112" spans="1:11" x14ac:dyDescent="0.35">
      <c r="B112" s="8" t="s">
        <v>190</v>
      </c>
      <c r="C112" s="57" t="s">
        <v>191</v>
      </c>
      <c r="D112" s="54"/>
      <c r="E112" s="6"/>
      <c r="F112" s="19"/>
      <c r="G112" s="24">
        <v>711.53</v>
      </c>
      <c r="H112" s="24">
        <v>2.7</v>
      </c>
      <c r="I112" s="31"/>
      <c r="J112" s="31"/>
      <c r="K112" s="35"/>
    </row>
    <row r="113" spans="1:54" x14ac:dyDescent="0.35">
      <c r="C113" s="58" t="s">
        <v>175</v>
      </c>
      <c r="D113" s="54"/>
      <c r="E113" s="6"/>
      <c r="F113" s="19"/>
      <c r="G113" s="25">
        <v>711.53</v>
      </c>
      <c r="H113" s="25">
        <v>2.7</v>
      </c>
      <c r="I113" s="31"/>
      <c r="J113" s="31"/>
      <c r="K113" s="35"/>
    </row>
    <row r="114" spans="1:54" x14ac:dyDescent="0.35">
      <c r="C114" s="57"/>
      <c r="D114" s="54"/>
      <c r="E114" s="6"/>
      <c r="F114" s="19"/>
      <c r="G114" s="24"/>
      <c r="H114" s="24"/>
      <c r="I114" s="31"/>
      <c r="J114" s="31"/>
      <c r="K114" s="35"/>
    </row>
    <row r="115" spans="1:54" x14ac:dyDescent="0.35">
      <c r="A115" s="10"/>
      <c r="B115" s="28"/>
      <c r="C115" s="58" t="s">
        <v>25</v>
      </c>
      <c r="D115" s="54"/>
      <c r="E115" s="6"/>
      <c r="F115" s="19"/>
      <c r="G115" s="24"/>
      <c r="H115" s="24"/>
      <c r="I115" s="31"/>
      <c r="J115" s="31"/>
      <c r="K115" s="35"/>
    </row>
    <row r="116" spans="1:54" s="2" customFormat="1" ht="13.5" x14ac:dyDescent="0.35">
      <c r="A116" s="28"/>
      <c r="B116" s="28"/>
      <c r="C116" s="57" t="s">
        <v>4926</v>
      </c>
      <c r="D116" s="54"/>
      <c r="E116" s="6"/>
      <c r="F116" s="19"/>
      <c r="G116" s="24" t="s">
        <v>2</v>
      </c>
      <c r="H116" s="24" t="s">
        <v>2</v>
      </c>
      <c r="I116" s="31"/>
      <c r="J116" s="31"/>
      <c r="K116" s="35"/>
      <c r="L116" s="3"/>
      <c r="AI116" s="3"/>
      <c r="AV116" s="3"/>
      <c r="AX116" s="3"/>
      <c r="BB116" s="3"/>
    </row>
    <row r="117" spans="1:54" x14ac:dyDescent="0.35">
      <c r="B117" s="8"/>
      <c r="C117" s="57" t="s">
        <v>192</v>
      </c>
      <c r="D117" s="54"/>
      <c r="E117" s="6"/>
      <c r="F117" s="19"/>
      <c r="G117" s="24">
        <v>488.43</v>
      </c>
      <c r="H117" s="24">
        <v>1.85</v>
      </c>
      <c r="I117" s="31"/>
      <c r="J117" s="31"/>
      <c r="K117" s="35"/>
    </row>
    <row r="118" spans="1:54" x14ac:dyDescent="0.35">
      <c r="C118" s="58" t="s">
        <v>175</v>
      </c>
      <c r="D118" s="54"/>
      <c r="E118" s="6"/>
      <c r="F118" s="19"/>
      <c r="G118" s="25">
        <v>488.43</v>
      </c>
      <c r="H118" s="25">
        <v>1.85</v>
      </c>
      <c r="I118" s="31"/>
      <c r="J118" s="31"/>
      <c r="K118" s="35"/>
    </row>
    <row r="119" spans="1:54" x14ac:dyDescent="0.35">
      <c r="C119" s="57"/>
      <c r="D119" s="54"/>
      <c r="E119" s="6"/>
      <c r="F119" s="19"/>
      <c r="G119" s="24"/>
      <c r="H119" s="24"/>
      <c r="I119" s="31"/>
      <c r="J119" s="31"/>
      <c r="K119" s="35"/>
    </row>
    <row r="120" spans="1:54" x14ac:dyDescent="0.35">
      <c r="C120" s="60" t="s">
        <v>193</v>
      </c>
      <c r="D120" s="55"/>
      <c r="E120" s="5"/>
      <c r="F120" s="20"/>
      <c r="G120" s="26">
        <v>26344.67</v>
      </c>
      <c r="H120" s="26">
        <v>100</v>
      </c>
      <c r="I120" s="32"/>
      <c r="J120" s="32"/>
      <c r="K120" s="36"/>
    </row>
    <row r="123" spans="1:54" x14ac:dyDescent="0.35">
      <c r="C123" s="1" t="s">
        <v>194</v>
      </c>
    </row>
    <row r="124" spans="1:54" x14ac:dyDescent="0.35">
      <c r="C124" s="37" t="s">
        <v>195</v>
      </c>
      <c r="D124" s="37"/>
      <c r="E124" s="37"/>
      <c r="F124" s="37"/>
      <c r="G124" s="37"/>
      <c r="H124" s="37"/>
      <c r="I124" s="37"/>
      <c r="J124" s="37"/>
      <c r="K124" s="37"/>
    </row>
    <row r="125" spans="1:54" x14ac:dyDescent="0.35">
      <c r="C125" s="2" t="s">
        <v>196</v>
      </c>
    </row>
    <row r="126" spans="1:54" x14ac:dyDescent="0.35">
      <c r="C126" s="2" t="s">
        <v>197</v>
      </c>
    </row>
    <row r="127" spans="1:54" ht="30" customHeight="1" x14ac:dyDescent="0.35">
      <c r="C127" s="89" t="s">
        <v>198</v>
      </c>
      <c r="D127" s="90"/>
      <c r="E127" s="90"/>
      <c r="F127" s="90"/>
      <c r="G127" s="90"/>
      <c r="H127" s="90"/>
      <c r="I127" s="90"/>
      <c r="J127" s="90"/>
      <c r="K127" s="90"/>
    </row>
    <row r="128" spans="1:54" x14ac:dyDescent="0.35">
      <c r="C128" s="2" t="s">
        <v>199</v>
      </c>
    </row>
    <row r="129" spans="3:11" ht="44.25" customHeight="1" x14ac:dyDescent="0.35">
      <c r="C129" s="91" t="s">
        <v>4964</v>
      </c>
      <c r="D129" s="91"/>
      <c r="E129" s="91"/>
      <c r="F129" s="91"/>
      <c r="G129" s="91"/>
      <c r="H129" s="91"/>
      <c r="I129" s="91"/>
      <c r="J129" s="91"/>
      <c r="K129" s="91"/>
    </row>
    <row r="131" spans="3:11" x14ac:dyDescent="0.35">
      <c r="C131" s="86" t="s">
        <v>5013</v>
      </c>
      <c r="E131" s="86" t="s">
        <v>5014</v>
      </c>
      <c r="F131" s="87"/>
    </row>
    <row r="132" spans="3:11" x14ac:dyDescent="0.35">
      <c r="E132" s="2" t="s">
        <v>5059</v>
      </c>
    </row>
  </sheetData>
  <mergeCells count="2">
    <mergeCell ref="C127:K127"/>
    <mergeCell ref="C129:K129"/>
  </mergeCells>
  <hyperlinks>
    <hyperlink ref="J2" location="'Index'!A1" display="'Index'!A1" xr:uid="{353DFEBE-03A4-4907-912F-F1E8CCFF1467}"/>
  </hyperlinks>
  <pageMargins left="0.7" right="0.7" top="0.75" bottom="0.75" header="0.3" footer="0.3"/>
  <pageSetup orientation="portrait" horizontalDpi="4294967293"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A12F-1419-43C7-84F6-D6D24324D402}">
  <sheetPr codeName="Sheet164"/>
  <dimension ref="A1:IV133"/>
  <sheetViews>
    <sheetView showGridLines="0" zoomScale="90" zoomScaleNormal="90" workbookViewId="0">
      <pane ySplit="6" topLeftCell="A11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2925</v>
      </c>
      <c r="J2" s="38" t="s">
        <v>4693</v>
      </c>
    </row>
    <row r="3" spans="1:54" ht="16" x14ac:dyDescent="0.4">
      <c r="C3" s="1" t="s">
        <v>28</v>
      </c>
      <c r="D3" s="21" t="s">
        <v>3063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16741</v>
      </c>
      <c r="G10" s="24">
        <v>290.02</v>
      </c>
      <c r="H10" s="24">
        <v>1.69</v>
      </c>
      <c r="I10" s="31"/>
      <c r="J10" s="31"/>
      <c r="K10" s="35"/>
    </row>
    <row r="11" spans="1:54" x14ac:dyDescent="0.35">
      <c r="B11" s="8" t="s">
        <v>44</v>
      </c>
      <c r="C11" s="57" t="s">
        <v>45</v>
      </c>
      <c r="D11" s="54" t="s">
        <v>46</v>
      </c>
      <c r="E11" s="6" t="s">
        <v>43</v>
      </c>
      <c r="F11" s="19">
        <v>16400</v>
      </c>
      <c r="G11" s="24">
        <v>197.47</v>
      </c>
      <c r="H11" s="24">
        <v>1.1499999999999999</v>
      </c>
      <c r="I11" s="31"/>
      <c r="J11" s="31"/>
      <c r="K11" s="35"/>
    </row>
    <row r="12" spans="1:54" x14ac:dyDescent="0.35">
      <c r="B12" s="8" t="s">
        <v>72</v>
      </c>
      <c r="C12" s="57" t="s">
        <v>73</v>
      </c>
      <c r="D12" s="54" t="s">
        <v>74</v>
      </c>
      <c r="E12" s="6" t="s">
        <v>75</v>
      </c>
      <c r="F12" s="19">
        <v>15100</v>
      </c>
      <c r="G12" s="24">
        <v>181.22</v>
      </c>
      <c r="H12" s="24">
        <v>1.06</v>
      </c>
      <c r="I12" s="31"/>
      <c r="J12" s="31"/>
      <c r="K12" s="35"/>
    </row>
    <row r="13" spans="1:54" x14ac:dyDescent="0.35">
      <c r="B13" s="8" t="s">
        <v>47</v>
      </c>
      <c r="C13" s="57" t="s">
        <v>48</v>
      </c>
      <c r="D13" s="54" t="s">
        <v>49</v>
      </c>
      <c r="E13" s="6" t="s">
        <v>50</v>
      </c>
      <c r="F13" s="19">
        <v>10050</v>
      </c>
      <c r="G13" s="24">
        <v>169.61</v>
      </c>
      <c r="H13" s="24">
        <v>0.99</v>
      </c>
      <c r="I13" s="31"/>
      <c r="J13" s="31"/>
      <c r="K13" s="35"/>
    </row>
    <row r="14" spans="1:54" x14ac:dyDescent="0.35">
      <c r="B14" s="8" t="s">
        <v>64</v>
      </c>
      <c r="C14" s="57" t="s">
        <v>65</v>
      </c>
      <c r="D14" s="54" t="s">
        <v>66</v>
      </c>
      <c r="E14" s="6" t="s">
        <v>67</v>
      </c>
      <c r="F14" s="19">
        <v>1045</v>
      </c>
      <c r="G14" s="24">
        <v>124.83</v>
      </c>
      <c r="H14" s="24">
        <v>0.73</v>
      </c>
      <c r="I14" s="31"/>
      <c r="J14" s="31"/>
      <c r="K14" s="35"/>
    </row>
    <row r="15" spans="1:54" x14ac:dyDescent="0.35">
      <c r="B15" s="8" t="s">
        <v>54</v>
      </c>
      <c r="C15" s="57" t="s">
        <v>55</v>
      </c>
      <c r="D15" s="54" t="s">
        <v>56</v>
      </c>
      <c r="E15" s="6" t="s">
        <v>57</v>
      </c>
      <c r="F15" s="19">
        <v>3922</v>
      </c>
      <c r="G15" s="24">
        <v>124.09</v>
      </c>
      <c r="H15" s="24">
        <v>0.72</v>
      </c>
      <c r="I15" s="31"/>
      <c r="J15" s="31"/>
      <c r="K15" s="35"/>
    </row>
    <row r="16" spans="1:54" x14ac:dyDescent="0.35">
      <c r="B16" s="8" t="s">
        <v>61</v>
      </c>
      <c r="C16" s="57" t="s">
        <v>62</v>
      </c>
      <c r="D16" s="54" t="s">
        <v>63</v>
      </c>
      <c r="E16" s="6" t="s">
        <v>50</v>
      </c>
      <c r="F16" s="19">
        <v>3000</v>
      </c>
      <c r="G16" s="24">
        <v>104.5</v>
      </c>
      <c r="H16" s="24">
        <v>0.61</v>
      </c>
      <c r="I16" s="31"/>
      <c r="J16" s="31"/>
      <c r="K16" s="35"/>
    </row>
    <row r="17" spans="2:11" x14ac:dyDescent="0.35">
      <c r="B17" s="8" t="s">
        <v>68</v>
      </c>
      <c r="C17" s="57" t="s">
        <v>69</v>
      </c>
      <c r="D17" s="54" t="s">
        <v>70</v>
      </c>
      <c r="E17" s="6" t="s">
        <v>71</v>
      </c>
      <c r="F17" s="19">
        <v>940</v>
      </c>
      <c r="G17" s="24">
        <v>95.21</v>
      </c>
      <c r="H17" s="24">
        <v>0.56000000000000005</v>
      </c>
      <c r="I17" s="31"/>
      <c r="J17" s="31"/>
      <c r="K17" s="35"/>
    </row>
    <row r="18" spans="2:11" x14ac:dyDescent="0.35">
      <c r="B18" s="8" t="s">
        <v>76</v>
      </c>
      <c r="C18" s="57" t="s">
        <v>77</v>
      </c>
      <c r="D18" s="54" t="s">
        <v>78</v>
      </c>
      <c r="E18" s="6" t="s">
        <v>43</v>
      </c>
      <c r="F18" s="19">
        <v>13599</v>
      </c>
      <c r="G18" s="24">
        <v>93.67</v>
      </c>
      <c r="H18" s="24">
        <v>0.55000000000000004</v>
      </c>
      <c r="I18" s="31"/>
      <c r="J18" s="31"/>
      <c r="K18" s="35"/>
    </row>
    <row r="19" spans="2:11" x14ac:dyDescent="0.35">
      <c r="B19" s="8" t="s">
        <v>51</v>
      </c>
      <c r="C19" s="57" t="s">
        <v>52</v>
      </c>
      <c r="D19" s="54" t="s">
        <v>53</v>
      </c>
      <c r="E19" s="6" t="s">
        <v>43</v>
      </c>
      <c r="F19" s="19">
        <v>8675</v>
      </c>
      <c r="G19" s="24">
        <v>88.1</v>
      </c>
      <c r="H19" s="24">
        <v>0.51</v>
      </c>
      <c r="I19" s="31"/>
      <c r="J19" s="31"/>
      <c r="K19" s="35"/>
    </row>
    <row r="20" spans="2:11" x14ac:dyDescent="0.35">
      <c r="B20" s="8" t="s">
        <v>58</v>
      </c>
      <c r="C20" s="57" t="s">
        <v>59</v>
      </c>
      <c r="D20" s="54" t="s">
        <v>60</v>
      </c>
      <c r="E20" s="6" t="s">
        <v>43</v>
      </c>
      <c r="F20" s="19">
        <v>4500</v>
      </c>
      <c r="G20" s="24">
        <v>85.63</v>
      </c>
      <c r="H20" s="24">
        <v>0.5</v>
      </c>
      <c r="I20" s="31"/>
      <c r="J20" s="31"/>
      <c r="K20" s="35"/>
    </row>
    <row r="21" spans="2:11" x14ac:dyDescent="0.35">
      <c r="B21" s="8" t="s">
        <v>206</v>
      </c>
      <c r="C21" s="57" t="s">
        <v>207</v>
      </c>
      <c r="D21" s="54" t="s">
        <v>208</v>
      </c>
      <c r="E21" s="6" t="s">
        <v>96</v>
      </c>
      <c r="F21" s="19">
        <v>266</v>
      </c>
      <c r="G21" s="24">
        <v>80.849999999999994</v>
      </c>
      <c r="H21" s="24">
        <v>0.47</v>
      </c>
      <c r="I21" s="31"/>
      <c r="J21" s="31"/>
      <c r="K21" s="35"/>
    </row>
    <row r="22" spans="2:11" x14ac:dyDescent="0.35">
      <c r="B22" s="8" t="s">
        <v>93</v>
      </c>
      <c r="C22" s="57" t="s">
        <v>94</v>
      </c>
      <c r="D22" s="54" t="s">
        <v>95</v>
      </c>
      <c r="E22" s="6" t="s">
        <v>96</v>
      </c>
      <c r="F22" s="19">
        <v>1350</v>
      </c>
      <c r="G22" s="24">
        <v>73.98</v>
      </c>
      <c r="H22" s="24">
        <v>0.43</v>
      </c>
      <c r="I22" s="31"/>
      <c r="J22" s="31"/>
      <c r="K22" s="35"/>
    </row>
    <row r="23" spans="2:11" x14ac:dyDescent="0.35">
      <c r="B23" s="8" t="s">
        <v>101</v>
      </c>
      <c r="C23" s="57" t="s">
        <v>102</v>
      </c>
      <c r="D23" s="54" t="s">
        <v>103</v>
      </c>
      <c r="E23" s="6" t="s">
        <v>104</v>
      </c>
      <c r="F23" s="19">
        <v>11400</v>
      </c>
      <c r="G23" s="24">
        <v>72.319999999999993</v>
      </c>
      <c r="H23" s="24">
        <v>0.42</v>
      </c>
      <c r="I23" s="31"/>
      <c r="J23" s="31"/>
      <c r="K23" s="35"/>
    </row>
    <row r="24" spans="2:11" x14ac:dyDescent="0.35">
      <c r="B24" s="8" t="s">
        <v>124</v>
      </c>
      <c r="C24" s="57" t="s">
        <v>125</v>
      </c>
      <c r="D24" s="54" t="s">
        <v>126</v>
      </c>
      <c r="E24" s="6" t="s">
        <v>127</v>
      </c>
      <c r="F24" s="19">
        <v>11200</v>
      </c>
      <c r="G24" s="24">
        <v>70.12</v>
      </c>
      <c r="H24" s="24">
        <v>0.41</v>
      </c>
      <c r="I24" s="31"/>
      <c r="J24" s="31"/>
      <c r="K24" s="35"/>
    </row>
    <row r="25" spans="2:11" x14ac:dyDescent="0.35">
      <c r="B25" s="8" t="s">
        <v>112</v>
      </c>
      <c r="C25" s="57" t="s">
        <v>113</v>
      </c>
      <c r="D25" s="54" t="s">
        <v>114</v>
      </c>
      <c r="E25" s="6" t="s">
        <v>115</v>
      </c>
      <c r="F25" s="19">
        <v>1350</v>
      </c>
      <c r="G25" s="24">
        <v>61.2</v>
      </c>
      <c r="H25" s="24">
        <v>0.36</v>
      </c>
      <c r="I25" s="31"/>
      <c r="J25" s="31"/>
      <c r="K25" s="35"/>
    </row>
    <row r="26" spans="2:11" x14ac:dyDescent="0.35">
      <c r="B26" s="8" t="s">
        <v>147</v>
      </c>
      <c r="C26" s="57" t="s">
        <v>148</v>
      </c>
      <c r="D26" s="54" t="s">
        <v>149</v>
      </c>
      <c r="E26" s="6" t="s">
        <v>150</v>
      </c>
      <c r="F26" s="19">
        <v>7100</v>
      </c>
      <c r="G26" s="24">
        <v>60.51</v>
      </c>
      <c r="H26" s="24">
        <v>0.35</v>
      </c>
      <c r="I26" s="31"/>
      <c r="J26" s="31"/>
      <c r="K26" s="35"/>
    </row>
    <row r="27" spans="2:11" x14ac:dyDescent="0.35">
      <c r="B27" s="8" t="s">
        <v>3040</v>
      </c>
      <c r="C27" s="57" t="s">
        <v>3041</v>
      </c>
      <c r="D27" s="54" t="s">
        <v>3042</v>
      </c>
      <c r="E27" s="6" t="s">
        <v>131</v>
      </c>
      <c r="F27" s="19">
        <v>3300</v>
      </c>
      <c r="G27" s="24">
        <v>58.27</v>
      </c>
      <c r="H27" s="24">
        <v>0.34</v>
      </c>
      <c r="I27" s="31"/>
      <c r="J27" s="31"/>
      <c r="K27" s="35"/>
    </row>
    <row r="28" spans="2:11" x14ac:dyDescent="0.35">
      <c r="B28" s="8" t="s">
        <v>151</v>
      </c>
      <c r="C28" s="57" t="s">
        <v>152</v>
      </c>
      <c r="D28" s="54" t="s">
        <v>153</v>
      </c>
      <c r="E28" s="6" t="s">
        <v>131</v>
      </c>
      <c r="F28" s="19">
        <v>1900</v>
      </c>
      <c r="G28" s="24">
        <v>58.16</v>
      </c>
      <c r="H28" s="24">
        <v>0.34</v>
      </c>
      <c r="I28" s="31"/>
      <c r="J28" s="31"/>
      <c r="K28" s="35"/>
    </row>
    <row r="29" spans="2:11" x14ac:dyDescent="0.35">
      <c r="B29" s="8" t="s">
        <v>132</v>
      </c>
      <c r="C29" s="57" t="s">
        <v>133</v>
      </c>
      <c r="D29" s="54" t="s">
        <v>134</v>
      </c>
      <c r="E29" s="6" t="s">
        <v>135</v>
      </c>
      <c r="F29" s="19">
        <v>2340</v>
      </c>
      <c r="G29" s="24">
        <v>57.9</v>
      </c>
      <c r="H29" s="24">
        <v>0.34</v>
      </c>
      <c r="I29" s="31"/>
      <c r="J29" s="31"/>
      <c r="K29" s="35"/>
    </row>
    <row r="30" spans="2:11" x14ac:dyDescent="0.35">
      <c r="B30" s="8" t="s">
        <v>116</v>
      </c>
      <c r="C30" s="57" t="s">
        <v>117</v>
      </c>
      <c r="D30" s="54" t="s">
        <v>118</v>
      </c>
      <c r="E30" s="6" t="s">
        <v>119</v>
      </c>
      <c r="F30" s="19">
        <v>22000</v>
      </c>
      <c r="G30" s="24">
        <v>55.19</v>
      </c>
      <c r="H30" s="24">
        <v>0.32</v>
      </c>
      <c r="I30" s="31"/>
      <c r="J30" s="31"/>
      <c r="K30" s="35"/>
    </row>
    <row r="31" spans="2:11" x14ac:dyDescent="0.35">
      <c r="B31" s="8" t="s">
        <v>83</v>
      </c>
      <c r="C31" s="57" t="s">
        <v>84</v>
      </c>
      <c r="D31" s="54" t="s">
        <v>85</v>
      </c>
      <c r="E31" s="6" t="s">
        <v>86</v>
      </c>
      <c r="F31" s="19">
        <v>9000</v>
      </c>
      <c r="G31" s="24">
        <v>54.77</v>
      </c>
      <c r="H31" s="24">
        <v>0.32</v>
      </c>
      <c r="I31" s="31"/>
      <c r="J31" s="31"/>
      <c r="K31" s="35"/>
    </row>
    <row r="32" spans="2:11" x14ac:dyDescent="0.35">
      <c r="B32" s="8" t="s">
        <v>79</v>
      </c>
      <c r="C32" s="57" t="s">
        <v>80</v>
      </c>
      <c r="D32" s="54" t="s">
        <v>81</v>
      </c>
      <c r="E32" s="6" t="s">
        <v>82</v>
      </c>
      <c r="F32" s="19">
        <v>3520</v>
      </c>
      <c r="G32" s="24">
        <v>49.31</v>
      </c>
      <c r="H32" s="24">
        <v>0.28999999999999998</v>
      </c>
      <c r="I32" s="31"/>
      <c r="J32" s="31"/>
      <c r="K32" s="35"/>
    </row>
    <row r="33" spans="2:11" x14ac:dyDescent="0.35">
      <c r="B33" s="8" t="s">
        <v>247</v>
      </c>
      <c r="C33" s="57" t="s">
        <v>248</v>
      </c>
      <c r="D33" s="54" t="s">
        <v>249</v>
      </c>
      <c r="E33" s="6" t="s">
        <v>131</v>
      </c>
      <c r="F33" s="19">
        <v>410</v>
      </c>
      <c r="G33" s="24">
        <v>44.86</v>
      </c>
      <c r="H33" s="24">
        <v>0.26</v>
      </c>
      <c r="I33" s="31"/>
      <c r="J33" s="31"/>
      <c r="K33" s="35"/>
    </row>
    <row r="34" spans="2:11" x14ac:dyDescent="0.35">
      <c r="B34" s="8" t="s">
        <v>108</v>
      </c>
      <c r="C34" s="57" t="s">
        <v>109</v>
      </c>
      <c r="D34" s="54" t="s">
        <v>110</v>
      </c>
      <c r="E34" s="6" t="s">
        <v>111</v>
      </c>
      <c r="F34" s="19">
        <v>110</v>
      </c>
      <c r="G34" s="24">
        <v>44.57</v>
      </c>
      <c r="H34" s="24">
        <v>0.26</v>
      </c>
      <c r="I34" s="31"/>
      <c r="J34" s="31"/>
      <c r="K34" s="35"/>
    </row>
    <row r="35" spans="2:11" x14ac:dyDescent="0.35">
      <c r="B35" s="8" t="s">
        <v>105</v>
      </c>
      <c r="C35" s="57" t="s">
        <v>106</v>
      </c>
      <c r="D35" s="54" t="s">
        <v>107</v>
      </c>
      <c r="E35" s="6" t="s">
        <v>67</v>
      </c>
      <c r="F35" s="19">
        <v>2000</v>
      </c>
      <c r="G35" s="24">
        <v>44.51</v>
      </c>
      <c r="H35" s="24">
        <v>0.26</v>
      </c>
      <c r="I35" s="31"/>
      <c r="J35" s="31"/>
      <c r="K35" s="35"/>
    </row>
    <row r="36" spans="2:11" x14ac:dyDescent="0.35">
      <c r="B36" s="8" t="s">
        <v>128</v>
      </c>
      <c r="C36" s="57" t="s">
        <v>129</v>
      </c>
      <c r="D36" s="54" t="s">
        <v>130</v>
      </c>
      <c r="E36" s="6" t="s">
        <v>131</v>
      </c>
      <c r="F36" s="19">
        <v>8550</v>
      </c>
      <c r="G36" s="24">
        <v>42.23</v>
      </c>
      <c r="H36" s="24">
        <v>0.25</v>
      </c>
      <c r="I36" s="31"/>
      <c r="J36" s="31"/>
      <c r="K36" s="35"/>
    </row>
    <row r="37" spans="2:11" x14ac:dyDescent="0.35">
      <c r="B37" s="8" t="s">
        <v>300</v>
      </c>
      <c r="C37" s="57" t="s">
        <v>301</v>
      </c>
      <c r="D37" s="54" t="s">
        <v>302</v>
      </c>
      <c r="E37" s="6" t="s">
        <v>290</v>
      </c>
      <c r="F37" s="19">
        <v>125</v>
      </c>
      <c r="G37" s="24">
        <v>42.13</v>
      </c>
      <c r="H37" s="24">
        <v>0.25</v>
      </c>
      <c r="I37" s="31"/>
      <c r="J37" s="31"/>
      <c r="K37" s="35"/>
    </row>
    <row r="38" spans="2:11" x14ac:dyDescent="0.35">
      <c r="B38" s="8" t="s">
        <v>434</v>
      </c>
      <c r="C38" s="57" t="s">
        <v>435</v>
      </c>
      <c r="D38" s="54" t="s">
        <v>436</v>
      </c>
      <c r="E38" s="6" t="s">
        <v>135</v>
      </c>
      <c r="F38" s="19">
        <v>2882</v>
      </c>
      <c r="G38" s="24">
        <v>41.44</v>
      </c>
      <c r="H38" s="24">
        <v>0.24</v>
      </c>
      <c r="I38" s="31"/>
      <c r="J38" s="31"/>
      <c r="K38" s="35"/>
    </row>
    <row r="39" spans="2:11" x14ac:dyDescent="0.35">
      <c r="B39" s="8" t="s">
        <v>87</v>
      </c>
      <c r="C39" s="57" t="s">
        <v>88</v>
      </c>
      <c r="D39" s="54" t="s">
        <v>89</v>
      </c>
      <c r="E39" s="6" t="s">
        <v>50</v>
      </c>
      <c r="F39" s="19">
        <v>800</v>
      </c>
      <c r="G39" s="24">
        <v>37.33</v>
      </c>
      <c r="H39" s="24">
        <v>0.22</v>
      </c>
      <c r="I39" s="31"/>
      <c r="J39" s="31"/>
      <c r="K39" s="35"/>
    </row>
    <row r="40" spans="2:11" x14ac:dyDescent="0.35">
      <c r="B40" s="8" t="s">
        <v>2120</v>
      </c>
      <c r="C40" s="57" t="s">
        <v>2121</v>
      </c>
      <c r="D40" s="54" t="s">
        <v>2122</v>
      </c>
      <c r="E40" s="6" t="s">
        <v>157</v>
      </c>
      <c r="F40" s="19">
        <v>5700</v>
      </c>
      <c r="G40" s="24">
        <v>36.229999999999997</v>
      </c>
      <c r="H40" s="24">
        <v>0.21</v>
      </c>
      <c r="I40" s="31"/>
      <c r="J40" s="31"/>
      <c r="K40" s="35"/>
    </row>
    <row r="41" spans="2:11" x14ac:dyDescent="0.35">
      <c r="B41" s="8" t="s">
        <v>1749</v>
      </c>
      <c r="C41" s="57" t="s">
        <v>1750</v>
      </c>
      <c r="D41" s="54" t="s">
        <v>1751</v>
      </c>
      <c r="E41" s="6" t="s">
        <v>487</v>
      </c>
      <c r="F41" s="19">
        <v>8000</v>
      </c>
      <c r="G41" s="24">
        <v>35.54</v>
      </c>
      <c r="H41" s="24">
        <v>0.21</v>
      </c>
      <c r="I41" s="31"/>
      <c r="J41" s="31"/>
      <c r="K41" s="35"/>
    </row>
    <row r="42" spans="2:11" x14ac:dyDescent="0.35">
      <c r="B42" s="8" t="s">
        <v>396</v>
      </c>
      <c r="C42" s="57" t="s">
        <v>397</v>
      </c>
      <c r="D42" s="54" t="s">
        <v>398</v>
      </c>
      <c r="E42" s="6" t="s">
        <v>135</v>
      </c>
      <c r="F42" s="19">
        <v>1061</v>
      </c>
      <c r="G42" s="24">
        <v>33.33</v>
      </c>
      <c r="H42" s="24">
        <v>0.19</v>
      </c>
      <c r="I42" s="31"/>
      <c r="J42" s="31"/>
      <c r="K42" s="35"/>
    </row>
    <row r="43" spans="2:11" x14ac:dyDescent="0.35">
      <c r="B43" s="8" t="s">
        <v>120</v>
      </c>
      <c r="C43" s="57" t="s">
        <v>121</v>
      </c>
      <c r="D43" s="54" t="s">
        <v>122</v>
      </c>
      <c r="E43" s="6" t="s">
        <v>123</v>
      </c>
      <c r="F43" s="19">
        <v>20440</v>
      </c>
      <c r="G43" s="24">
        <v>32.46</v>
      </c>
      <c r="H43" s="24">
        <v>0.19</v>
      </c>
      <c r="I43" s="31"/>
      <c r="J43" s="31"/>
      <c r="K43" s="35"/>
    </row>
    <row r="44" spans="2:11" x14ac:dyDescent="0.35">
      <c r="B44" s="8" t="s">
        <v>549</v>
      </c>
      <c r="C44" s="57" t="s">
        <v>550</v>
      </c>
      <c r="D44" s="54" t="s">
        <v>551</v>
      </c>
      <c r="E44" s="6" t="s">
        <v>86</v>
      </c>
      <c r="F44" s="19">
        <v>1800</v>
      </c>
      <c r="G44" s="24">
        <v>30.44</v>
      </c>
      <c r="H44" s="24">
        <v>0.18</v>
      </c>
      <c r="I44" s="31"/>
      <c r="J44" s="31"/>
      <c r="K44" s="35"/>
    </row>
    <row r="45" spans="2:11" x14ac:dyDescent="0.35">
      <c r="B45" s="8" t="s">
        <v>504</v>
      </c>
      <c r="C45" s="57" t="s">
        <v>505</v>
      </c>
      <c r="D45" s="54" t="s">
        <v>506</v>
      </c>
      <c r="E45" s="6" t="s">
        <v>135</v>
      </c>
      <c r="F45" s="19">
        <v>650</v>
      </c>
      <c r="G45" s="24">
        <v>29.41</v>
      </c>
      <c r="H45" s="24">
        <v>0.17</v>
      </c>
      <c r="I45" s="31"/>
      <c r="J45" s="31"/>
      <c r="K45" s="35"/>
    </row>
    <row r="46" spans="2:11" x14ac:dyDescent="0.35">
      <c r="B46" s="8" t="s">
        <v>158</v>
      </c>
      <c r="C46" s="57" t="s">
        <v>159</v>
      </c>
      <c r="D46" s="54" t="s">
        <v>160</v>
      </c>
      <c r="E46" s="6" t="s">
        <v>139</v>
      </c>
      <c r="F46" s="19">
        <v>900</v>
      </c>
      <c r="G46" s="24">
        <v>29.24</v>
      </c>
      <c r="H46" s="24">
        <v>0.17</v>
      </c>
      <c r="I46" s="31"/>
      <c r="J46" s="31"/>
      <c r="K46" s="35"/>
    </row>
    <row r="47" spans="2:11" x14ac:dyDescent="0.35">
      <c r="B47" s="8" t="s">
        <v>136</v>
      </c>
      <c r="C47" s="57" t="s">
        <v>137</v>
      </c>
      <c r="D47" s="54" t="s">
        <v>138</v>
      </c>
      <c r="E47" s="6" t="s">
        <v>139</v>
      </c>
      <c r="F47" s="19">
        <v>568</v>
      </c>
      <c r="G47" s="24">
        <v>28.03</v>
      </c>
      <c r="H47" s="24">
        <v>0.16</v>
      </c>
      <c r="I47" s="31"/>
      <c r="J47" s="31"/>
      <c r="K47" s="35"/>
    </row>
    <row r="48" spans="2:11" x14ac:dyDescent="0.35">
      <c r="B48" s="8" t="s">
        <v>794</v>
      </c>
      <c r="C48" s="57" t="s">
        <v>795</v>
      </c>
      <c r="D48" s="54" t="s">
        <v>796</v>
      </c>
      <c r="E48" s="6" t="s">
        <v>150</v>
      </c>
      <c r="F48" s="19">
        <v>364</v>
      </c>
      <c r="G48" s="24">
        <v>27.29</v>
      </c>
      <c r="H48" s="24">
        <v>0.16</v>
      </c>
      <c r="I48" s="31"/>
      <c r="J48" s="31"/>
      <c r="K48" s="35"/>
    </row>
    <row r="49" spans="1:11" x14ac:dyDescent="0.35">
      <c r="B49" s="8" t="s">
        <v>212</v>
      </c>
      <c r="C49" s="57" t="s">
        <v>213</v>
      </c>
      <c r="D49" s="54" t="s">
        <v>214</v>
      </c>
      <c r="E49" s="6" t="s">
        <v>215</v>
      </c>
      <c r="F49" s="19">
        <v>750</v>
      </c>
      <c r="G49" s="24">
        <v>27.21</v>
      </c>
      <c r="H49" s="24">
        <v>0.16</v>
      </c>
      <c r="I49" s="31"/>
      <c r="J49" s="31"/>
      <c r="K49" s="35"/>
    </row>
    <row r="50" spans="1:11" x14ac:dyDescent="0.35">
      <c r="B50" s="8" t="s">
        <v>791</v>
      </c>
      <c r="C50" s="57" t="s">
        <v>792</v>
      </c>
      <c r="D50" s="54" t="s">
        <v>793</v>
      </c>
      <c r="E50" s="6" t="s">
        <v>127</v>
      </c>
      <c r="F50" s="19">
        <v>3500</v>
      </c>
      <c r="G50" s="24">
        <v>25.8</v>
      </c>
      <c r="H50" s="24">
        <v>0.15</v>
      </c>
      <c r="I50" s="31"/>
      <c r="J50" s="31"/>
      <c r="K50" s="35"/>
    </row>
    <row r="51" spans="1:11" x14ac:dyDescent="0.35">
      <c r="B51" s="8" t="s">
        <v>997</v>
      </c>
      <c r="C51" s="57" t="s">
        <v>998</v>
      </c>
      <c r="D51" s="54" t="s">
        <v>999</v>
      </c>
      <c r="E51" s="6" t="s">
        <v>135</v>
      </c>
      <c r="F51" s="19">
        <v>3000</v>
      </c>
      <c r="G51" s="24">
        <v>24.95</v>
      </c>
      <c r="H51" s="24">
        <v>0.15</v>
      </c>
      <c r="I51" s="31"/>
      <c r="J51" s="31"/>
      <c r="K51" s="35"/>
    </row>
    <row r="52" spans="1:11" x14ac:dyDescent="0.35">
      <c r="B52" s="8" t="s">
        <v>1086</v>
      </c>
      <c r="C52" s="57" t="s">
        <v>1087</v>
      </c>
      <c r="D52" s="54" t="s">
        <v>1088</v>
      </c>
      <c r="E52" s="6" t="s">
        <v>290</v>
      </c>
      <c r="F52" s="19">
        <v>2670</v>
      </c>
      <c r="G52" s="24">
        <v>23.79</v>
      </c>
      <c r="H52" s="24">
        <v>0.14000000000000001</v>
      </c>
      <c r="I52" s="31"/>
      <c r="J52" s="31"/>
      <c r="K52" s="35"/>
    </row>
    <row r="53" spans="1:11" x14ac:dyDescent="0.35">
      <c r="B53" s="8" t="s">
        <v>3043</v>
      </c>
      <c r="C53" s="57" t="s">
        <v>3044</v>
      </c>
      <c r="D53" s="54" t="s">
        <v>3045</v>
      </c>
      <c r="E53" s="6" t="s">
        <v>838</v>
      </c>
      <c r="F53" s="19">
        <v>1200</v>
      </c>
      <c r="G53" s="24">
        <v>23.39</v>
      </c>
      <c r="H53" s="24">
        <v>0.14000000000000001</v>
      </c>
      <c r="I53" s="31"/>
      <c r="J53" s="31"/>
      <c r="K53" s="35"/>
    </row>
    <row r="54" spans="1:11" x14ac:dyDescent="0.35">
      <c r="B54" s="8" t="s">
        <v>310</v>
      </c>
      <c r="C54" s="57" t="s">
        <v>311</v>
      </c>
      <c r="D54" s="54" t="s">
        <v>312</v>
      </c>
      <c r="E54" s="6" t="s">
        <v>71</v>
      </c>
      <c r="F54" s="19">
        <v>5800</v>
      </c>
      <c r="G54" s="24">
        <v>18.18</v>
      </c>
      <c r="H54" s="24">
        <v>0.11</v>
      </c>
      <c r="I54" s="31"/>
      <c r="J54" s="31"/>
      <c r="K54" s="35"/>
    </row>
    <row r="55" spans="1:11" x14ac:dyDescent="0.35">
      <c r="B55" s="8" t="s">
        <v>821</v>
      </c>
      <c r="C55" s="57" t="s">
        <v>822</v>
      </c>
      <c r="D55" s="54" t="s">
        <v>823</v>
      </c>
      <c r="E55" s="6" t="s">
        <v>150</v>
      </c>
      <c r="F55" s="19">
        <v>5011</v>
      </c>
      <c r="G55" s="24">
        <v>15.51</v>
      </c>
      <c r="H55" s="24">
        <v>0.09</v>
      </c>
      <c r="I55" s="31"/>
      <c r="J55" s="31"/>
      <c r="K55" s="35"/>
    </row>
    <row r="56" spans="1:11" x14ac:dyDescent="0.35">
      <c r="C56" s="58" t="s">
        <v>175</v>
      </c>
      <c r="D56" s="54"/>
      <c r="E56" s="6"/>
      <c r="F56" s="19"/>
      <c r="G56" s="25">
        <v>3044.8</v>
      </c>
      <c r="H56" s="25">
        <v>17.78</v>
      </c>
      <c r="I56" s="31"/>
      <c r="J56" s="31"/>
      <c r="K56" s="35"/>
    </row>
    <row r="57" spans="1:11" x14ac:dyDescent="0.35">
      <c r="C57" s="57"/>
      <c r="D57" s="54"/>
      <c r="E57" s="6"/>
      <c r="F57" s="19"/>
      <c r="G57" s="24"/>
      <c r="H57" s="24"/>
      <c r="I57" s="31"/>
      <c r="J57" s="31"/>
      <c r="K57" s="35"/>
    </row>
    <row r="58" spans="1:11" x14ac:dyDescent="0.35">
      <c r="C58" s="58" t="s">
        <v>3</v>
      </c>
      <c r="D58" s="54"/>
      <c r="E58" s="6"/>
      <c r="F58" s="19"/>
      <c r="G58" s="24" t="s">
        <v>2</v>
      </c>
      <c r="H58" s="24" t="s">
        <v>2</v>
      </c>
      <c r="I58" s="31"/>
      <c r="J58" s="31"/>
      <c r="K58" s="35"/>
    </row>
    <row r="59" spans="1:11" x14ac:dyDescent="0.35">
      <c r="C59" s="57"/>
      <c r="D59" s="54"/>
      <c r="E59" s="6"/>
      <c r="F59" s="19"/>
      <c r="G59" s="24"/>
      <c r="H59" s="24"/>
      <c r="I59" s="31"/>
      <c r="J59" s="31"/>
      <c r="K59" s="35"/>
    </row>
    <row r="60" spans="1:11" x14ac:dyDescent="0.35">
      <c r="C60" s="58" t="s">
        <v>4</v>
      </c>
      <c r="D60" s="54"/>
      <c r="E60" s="6"/>
      <c r="F60" s="19"/>
      <c r="G60" s="24" t="s">
        <v>2</v>
      </c>
      <c r="H60" s="24" t="s">
        <v>2</v>
      </c>
      <c r="I60" s="31"/>
      <c r="J60" s="31"/>
      <c r="K60" s="35"/>
    </row>
    <row r="61" spans="1:11" x14ac:dyDescent="0.35">
      <c r="C61" s="57"/>
      <c r="D61" s="54"/>
      <c r="E61" s="6"/>
      <c r="F61" s="19"/>
      <c r="G61" s="24"/>
      <c r="H61" s="24"/>
      <c r="I61" s="31"/>
      <c r="J61" s="31"/>
      <c r="K61" s="35"/>
    </row>
    <row r="62" spans="1:11" x14ac:dyDescent="0.35">
      <c r="A62" s="10"/>
      <c r="B62" s="28"/>
      <c r="C62" s="58" t="s">
        <v>5</v>
      </c>
      <c r="D62" s="54"/>
      <c r="E62" s="6"/>
      <c r="F62" s="19"/>
      <c r="G62" s="24"/>
      <c r="H62" s="24"/>
      <c r="I62" s="31"/>
      <c r="J62" s="31"/>
      <c r="K62" s="35"/>
    </row>
    <row r="63" spans="1:11" x14ac:dyDescent="0.35">
      <c r="C63" s="59" t="s">
        <v>6</v>
      </c>
      <c r="D63" s="54"/>
      <c r="E63" s="6"/>
      <c r="F63" s="19"/>
      <c r="G63" s="24"/>
      <c r="H63" s="24"/>
      <c r="I63" s="31"/>
      <c r="J63" s="31"/>
      <c r="K63" s="35"/>
    </row>
    <row r="64" spans="1:11" x14ac:dyDescent="0.35">
      <c r="B64" s="8" t="s">
        <v>3057</v>
      </c>
      <c r="C64" s="57" t="s">
        <v>2913</v>
      </c>
      <c r="D64" s="54" t="s">
        <v>3058</v>
      </c>
      <c r="E64" s="6" t="s">
        <v>1872</v>
      </c>
      <c r="F64" s="19">
        <v>100</v>
      </c>
      <c r="G64" s="24">
        <v>1011.72</v>
      </c>
      <c r="H64" s="24">
        <v>5.91</v>
      </c>
      <c r="I64" s="31">
        <v>7.6573000000000002</v>
      </c>
      <c r="J64" s="31"/>
      <c r="K64" s="35" t="s">
        <v>593</v>
      </c>
    </row>
    <row r="65" spans="2:11" x14ac:dyDescent="0.35">
      <c r="B65" s="8" t="s">
        <v>689</v>
      </c>
      <c r="C65" s="57" t="s">
        <v>226</v>
      </c>
      <c r="D65" s="54" t="s">
        <v>690</v>
      </c>
      <c r="E65" s="6" t="s">
        <v>601</v>
      </c>
      <c r="F65" s="19">
        <v>500</v>
      </c>
      <c r="G65" s="24">
        <v>513.35</v>
      </c>
      <c r="H65" s="24">
        <v>3</v>
      </c>
      <c r="I65" s="31">
        <v>7.9896000000000003</v>
      </c>
      <c r="J65" s="31"/>
      <c r="K65" s="35" t="s">
        <v>593</v>
      </c>
    </row>
    <row r="66" spans="2:11" x14ac:dyDescent="0.35">
      <c r="B66" s="8" t="s">
        <v>1098</v>
      </c>
      <c r="C66" s="57" t="s">
        <v>1099</v>
      </c>
      <c r="D66" s="54" t="s">
        <v>1100</v>
      </c>
      <c r="E66" s="6" t="s">
        <v>618</v>
      </c>
      <c r="F66" s="19">
        <v>500</v>
      </c>
      <c r="G66" s="24">
        <v>512.65</v>
      </c>
      <c r="H66" s="24">
        <v>2.99</v>
      </c>
      <c r="I66" s="31">
        <v>7.8273000000000001</v>
      </c>
      <c r="J66" s="31"/>
      <c r="K66" s="35" t="s">
        <v>593</v>
      </c>
    </row>
    <row r="67" spans="2:11" x14ac:dyDescent="0.35">
      <c r="B67" s="8" t="s">
        <v>3059</v>
      </c>
      <c r="C67" s="57" t="s">
        <v>637</v>
      </c>
      <c r="D67" s="54" t="s">
        <v>3060</v>
      </c>
      <c r="E67" s="6" t="s">
        <v>618</v>
      </c>
      <c r="F67" s="19">
        <v>500</v>
      </c>
      <c r="G67" s="24">
        <v>508.07</v>
      </c>
      <c r="H67" s="24">
        <v>2.97</v>
      </c>
      <c r="I67" s="31">
        <v>7.41</v>
      </c>
      <c r="J67" s="31"/>
      <c r="K67" s="35" t="s">
        <v>593</v>
      </c>
    </row>
    <row r="68" spans="2:11" x14ac:dyDescent="0.35">
      <c r="B68" s="8" t="s">
        <v>3061</v>
      </c>
      <c r="C68" s="57" t="s">
        <v>1208</v>
      </c>
      <c r="D68" s="54" t="s">
        <v>3062</v>
      </c>
      <c r="E68" s="6" t="s">
        <v>618</v>
      </c>
      <c r="F68" s="19">
        <v>500</v>
      </c>
      <c r="G68" s="24">
        <v>504.25</v>
      </c>
      <c r="H68" s="24">
        <v>2.94</v>
      </c>
      <c r="I68" s="31">
        <v>7.4507000000000003</v>
      </c>
      <c r="J68" s="31"/>
      <c r="K68" s="35" t="s">
        <v>593</v>
      </c>
    </row>
    <row r="69" spans="2:11" x14ac:dyDescent="0.35">
      <c r="B69" s="8" t="s">
        <v>625</v>
      </c>
      <c r="C69" s="57" t="s">
        <v>626</v>
      </c>
      <c r="D69" s="54" t="s">
        <v>627</v>
      </c>
      <c r="E69" s="6" t="s">
        <v>628</v>
      </c>
      <c r="F69" s="19">
        <v>500</v>
      </c>
      <c r="G69" s="24">
        <v>500.79</v>
      </c>
      <c r="H69" s="24">
        <v>2.92</v>
      </c>
      <c r="I69" s="31">
        <v>7.8148999999999997</v>
      </c>
      <c r="J69" s="31"/>
      <c r="K69" s="35" t="s">
        <v>593</v>
      </c>
    </row>
    <row r="70" spans="2:11" x14ac:dyDescent="0.35">
      <c r="B70" s="8" t="s">
        <v>1833</v>
      </c>
      <c r="C70" s="57" t="s">
        <v>1827</v>
      </c>
      <c r="D70" s="54" t="s">
        <v>1834</v>
      </c>
      <c r="E70" s="6" t="s">
        <v>601</v>
      </c>
      <c r="F70" s="19">
        <v>5</v>
      </c>
      <c r="G70" s="24">
        <v>500.35</v>
      </c>
      <c r="H70" s="24">
        <v>2.92</v>
      </c>
      <c r="I70" s="31">
        <v>8.6105950999999994</v>
      </c>
      <c r="J70" s="31"/>
      <c r="K70" s="35" t="s">
        <v>593</v>
      </c>
    </row>
    <row r="71" spans="2:11" x14ac:dyDescent="0.35">
      <c r="B71" s="8" t="s">
        <v>1778</v>
      </c>
      <c r="C71" s="57" t="s">
        <v>155</v>
      </c>
      <c r="D71" s="54" t="s">
        <v>1779</v>
      </c>
      <c r="E71" s="6" t="s">
        <v>628</v>
      </c>
      <c r="F71" s="19">
        <v>500</v>
      </c>
      <c r="G71" s="24">
        <v>499.95</v>
      </c>
      <c r="H71" s="24">
        <v>2.92</v>
      </c>
      <c r="I71" s="31">
        <v>8.1</v>
      </c>
      <c r="J71" s="31"/>
      <c r="K71" s="35"/>
    </row>
    <row r="72" spans="2:11" x14ac:dyDescent="0.35">
      <c r="C72" s="58" t="s">
        <v>175</v>
      </c>
      <c r="D72" s="54"/>
      <c r="E72" s="6"/>
      <c r="F72" s="19"/>
      <c r="G72" s="25">
        <v>4551.13</v>
      </c>
      <c r="H72" s="25">
        <v>26.57</v>
      </c>
      <c r="I72" s="31"/>
      <c r="J72" s="31"/>
      <c r="K72" s="35"/>
    </row>
    <row r="73" spans="2:11" x14ac:dyDescent="0.35">
      <c r="C73" s="57"/>
      <c r="D73" s="54"/>
      <c r="E73" s="6"/>
      <c r="F73" s="19"/>
      <c r="G73" s="24"/>
      <c r="H73" s="24"/>
      <c r="I73" s="31"/>
      <c r="J73" s="31"/>
      <c r="K73" s="35"/>
    </row>
    <row r="74" spans="2:11" x14ac:dyDescent="0.35">
      <c r="C74" s="58" t="s">
        <v>7</v>
      </c>
      <c r="D74" s="54"/>
      <c r="E74" s="6"/>
      <c r="F74" s="19"/>
      <c r="G74" s="24" t="s">
        <v>2</v>
      </c>
      <c r="H74" s="24" t="s">
        <v>2</v>
      </c>
      <c r="I74" s="31"/>
      <c r="J74" s="31"/>
      <c r="K74" s="35"/>
    </row>
    <row r="75" spans="2:11" x14ac:dyDescent="0.35">
      <c r="C75" s="57"/>
      <c r="D75" s="54"/>
      <c r="E75" s="6"/>
      <c r="F75" s="19"/>
      <c r="G75" s="24"/>
      <c r="H75" s="24"/>
      <c r="I75" s="31"/>
      <c r="J75" s="31"/>
      <c r="K75" s="35"/>
    </row>
    <row r="76" spans="2:11" x14ac:dyDescent="0.35">
      <c r="C76" s="58" t="s">
        <v>8</v>
      </c>
      <c r="D76" s="54"/>
      <c r="E76" s="6"/>
      <c r="F76" s="19"/>
      <c r="G76" s="24" t="s">
        <v>2</v>
      </c>
      <c r="H76" s="24" t="s">
        <v>2</v>
      </c>
      <c r="I76" s="31"/>
      <c r="J76" s="31"/>
      <c r="K76" s="35"/>
    </row>
    <row r="77" spans="2:11" x14ac:dyDescent="0.35">
      <c r="C77" s="57"/>
      <c r="D77" s="54"/>
      <c r="E77" s="6"/>
      <c r="F77" s="19"/>
      <c r="G77" s="24"/>
      <c r="H77" s="24"/>
      <c r="I77" s="31"/>
      <c r="J77" s="31"/>
      <c r="K77" s="35"/>
    </row>
    <row r="78" spans="2:11" x14ac:dyDescent="0.35">
      <c r="C78" s="59" t="s">
        <v>9</v>
      </c>
      <c r="D78" s="54"/>
      <c r="E78" s="6"/>
      <c r="F78" s="19"/>
      <c r="G78" s="24"/>
      <c r="H78" s="24"/>
      <c r="I78" s="31"/>
      <c r="J78" s="31"/>
      <c r="K78" s="35"/>
    </row>
    <row r="79" spans="2:11" x14ac:dyDescent="0.35">
      <c r="B79" s="8" t="s">
        <v>707</v>
      </c>
      <c r="C79" s="57" t="s">
        <v>708</v>
      </c>
      <c r="D79" s="54" t="s">
        <v>709</v>
      </c>
      <c r="E79" s="6" t="s">
        <v>189</v>
      </c>
      <c r="F79" s="19">
        <v>4000000</v>
      </c>
      <c r="G79" s="24">
        <v>4018.37</v>
      </c>
      <c r="H79" s="24">
        <v>23.47</v>
      </c>
      <c r="I79" s="31">
        <v>6.8359984000000003</v>
      </c>
      <c r="J79" s="31"/>
      <c r="K79" s="35"/>
    </row>
    <row r="80" spans="2:11" x14ac:dyDescent="0.35">
      <c r="B80" s="8" t="s">
        <v>725</v>
      </c>
      <c r="C80" s="57" t="s">
        <v>726</v>
      </c>
      <c r="D80" s="54" t="s">
        <v>727</v>
      </c>
      <c r="E80" s="6" t="s">
        <v>189</v>
      </c>
      <c r="F80" s="19">
        <v>3500000</v>
      </c>
      <c r="G80" s="24">
        <v>3574.87</v>
      </c>
      <c r="H80" s="24">
        <v>20.88</v>
      </c>
      <c r="I80" s="31">
        <v>7.2488035999999996</v>
      </c>
      <c r="J80" s="31"/>
      <c r="K80" s="35"/>
    </row>
    <row r="81" spans="2:11" x14ac:dyDescent="0.35">
      <c r="B81" s="8" t="s">
        <v>722</v>
      </c>
      <c r="C81" s="57" t="s">
        <v>723</v>
      </c>
      <c r="D81" s="54" t="s">
        <v>724</v>
      </c>
      <c r="E81" s="6" t="s">
        <v>189</v>
      </c>
      <c r="F81" s="19">
        <v>500000</v>
      </c>
      <c r="G81" s="24">
        <v>512.24</v>
      </c>
      <c r="H81" s="24">
        <v>2.99</v>
      </c>
      <c r="I81" s="31">
        <v>7.2798889000000004</v>
      </c>
      <c r="J81" s="31"/>
      <c r="K81" s="35"/>
    </row>
    <row r="82" spans="2:11" x14ac:dyDescent="0.35">
      <c r="B82" s="8" t="s">
        <v>1187</v>
      </c>
      <c r="C82" s="57" t="s">
        <v>1188</v>
      </c>
      <c r="D82" s="54" t="s">
        <v>1189</v>
      </c>
      <c r="E82" s="6" t="s">
        <v>189</v>
      </c>
      <c r="F82" s="19">
        <v>250000</v>
      </c>
      <c r="G82" s="24">
        <v>257.13</v>
      </c>
      <c r="H82" s="24">
        <v>1.5</v>
      </c>
      <c r="I82" s="31">
        <v>0</v>
      </c>
      <c r="J82" s="31"/>
      <c r="K82" s="35"/>
    </row>
    <row r="83" spans="2:11" x14ac:dyDescent="0.35">
      <c r="C83" s="58" t="s">
        <v>175</v>
      </c>
      <c r="D83" s="54"/>
      <c r="E83" s="6"/>
      <c r="F83" s="19"/>
      <c r="G83" s="25">
        <v>8362.61</v>
      </c>
      <c r="H83" s="25">
        <v>48.84</v>
      </c>
      <c r="I83" s="31"/>
      <c r="J83" s="31"/>
      <c r="K83" s="35"/>
    </row>
    <row r="84" spans="2:11" x14ac:dyDescent="0.35">
      <c r="C84" s="57"/>
      <c r="D84" s="54"/>
      <c r="E84" s="6"/>
      <c r="F84" s="19"/>
      <c r="G84" s="24"/>
      <c r="H84" s="24"/>
      <c r="I84" s="31"/>
      <c r="J84" s="31"/>
      <c r="K84" s="35"/>
    </row>
    <row r="85" spans="2:11" x14ac:dyDescent="0.35">
      <c r="C85" s="59" t="s">
        <v>10</v>
      </c>
      <c r="D85" s="54"/>
      <c r="E85" s="6"/>
      <c r="F85" s="19"/>
      <c r="G85" s="24"/>
      <c r="H85" s="24"/>
      <c r="I85" s="31"/>
      <c r="J85" s="31"/>
      <c r="K85" s="35"/>
    </row>
    <row r="86" spans="2:11" x14ac:dyDescent="0.35">
      <c r="B86" s="8" t="s">
        <v>3064</v>
      </c>
      <c r="C86" s="57" t="s">
        <v>3065</v>
      </c>
      <c r="D86" s="54" t="s">
        <v>3066</v>
      </c>
      <c r="E86" s="6" t="s">
        <v>189</v>
      </c>
      <c r="F86" s="19">
        <v>500000</v>
      </c>
      <c r="G86" s="24">
        <v>505.53</v>
      </c>
      <c r="H86" s="24">
        <v>2.95</v>
      </c>
      <c r="I86" s="31">
        <v>7.2714926000000002</v>
      </c>
      <c r="J86" s="31"/>
      <c r="K86" s="35"/>
    </row>
    <row r="87" spans="2:11" x14ac:dyDescent="0.35">
      <c r="C87" s="58" t="s">
        <v>175</v>
      </c>
      <c r="D87" s="54"/>
      <c r="E87" s="6"/>
      <c r="F87" s="19"/>
      <c r="G87" s="25">
        <v>505.53</v>
      </c>
      <c r="H87" s="25">
        <v>2.95</v>
      </c>
      <c r="I87" s="31"/>
      <c r="J87" s="31"/>
      <c r="K87" s="35"/>
    </row>
    <row r="88" spans="2:11" x14ac:dyDescent="0.35">
      <c r="C88" s="57"/>
      <c r="D88" s="54"/>
      <c r="E88" s="6"/>
      <c r="F88" s="19"/>
      <c r="G88" s="24"/>
      <c r="H88" s="24"/>
      <c r="I88" s="31"/>
      <c r="J88" s="31"/>
      <c r="K88" s="35"/>
    </row>
    <row r="89" spans="2:11" x14ac:dyDescent="0.35">
      <c r="C89" s="58" t="s">
        <v>11</v>
      </c>
      <c r="D89" s="54"/>
      <c r="E89" s="6"/>
      <c r="F89" s="19"/>
      <c r="G89" s="24"/>
      <c r="H89" s="24"/>
      <c r="I89" s="31"/>
      <c r="J89" s="31"/>
      <c r="K89" s="35"/>
    </row>
    <row r="90" spans="2:11" x14ac:dyDescent="0.35">
      <c r="C90" s="57"/>
      <c r="D90" s="54"/>
      <c r="E90" s="6"/>
      <c r="F90" s="19"/>
      <c r="G90" s="24"/>
      <c r="H90" s="24"/>
      <c r="I90" s="31"/>
      <c r="J90" s="31"/>
      <c r="K90" s="35"/>
    </row>
    <row r="91" spans="2:11" x14ac:dyDescent="0.35">
      <c r="C91" s="58" t="s">
        <v>13</v>
      </c>
      <c r="D91" s="54"/>
      <c r="E91" s="6"/>
      <c r="F91" s="19"/>
      <c r="G91" s="24" t="s">
        <v>2</v>
      </c>
      <c r="H91" s="24" t="s">
        <v>2</v>
      </c>
      <c r="I91" s="31"/>
      <c r="J91" s="31"/>
      <c r="K91" s="35"/>
    </row>
    <row r="92" spans="2:11" x14ac:dyDescent="0.35">
      <c r="C92" s="57"/>
      <c r="D92" s="54"/>
      <c r="E92" s="6"/>
      <c r="F92" s="19"/>
      <c r="G92" s="24"/>
      <c r="H92" s="24"/>
      <c r="I92" s="31"/>
      <c r="J92" s="31"/>
      <c r="K92" s="35"/>
    </row>
    <row r="93" spans="2:11" x14ac:dyDescent="0.35">
      <c r="C93" s="58" t="s">
        <v>14</v>
      </c>
      <c r="D93" s="54"/>
      <c r="E93" s="6"/>
      <c r="F93" s="19"/>
      <c r="G93" s="24" t="s">
        <v>2</v>
      </c>
      <c r="H93" s="24" t="s">
        <v>2</v>
      </c>
      <c r="I93" s="31"/>
      <c r="J93" s="31"/>
      <c r="K93" s="35"/>
    </row>
    <row r="94" spans="2:11" x14ac:dyDescent="0.35">
      <c r="C94" s="57"/>
      <c r="D94" s="54"/>
      <c r="E94" s="6"/>
      <c r="F94" s="19"/>
      <c r="G94" s="24"/>
      <c r="H94" s="24"/>
      <c r="I94" s="31"/>
      <c r="J94" s="31"/>
      <c r="K94" s="35"/>
    </row>
    <row r="95" spans="2:11" x14ac:dyDescent="0.35">
      <c r="C95" s="58" t="s">
        <v>15</v>
      </c>
      <c r="D95" s="54"/>
      <c r="E95" s="6"/>
      <c r="F95" s="19"/>
      <c r="G95" s="24" t="s">
        <v>2</v>
      </c>
      <c r="H95" s="24" t="s">
        <v>2</v>
      </c>
      <c r="I95" s="31"/>
      <c r="J95" s="31"/>
      <c r="K95" s="35"/>
    </row>
    <row r="96" spans="2:11" x14ac:dyDescent="0.35">
      <c r="C96" s="57"/>
      <c r="D96" s="54"/>
      <c r="E96" s="6"/>
      <c r="F96" s="19"/>
      <c r="G96" s="24"/>
      <c r="H96" s="24"/>
      <c r="I96" s="31"/>
      <c r="J96" s="31"/>
      <c r="K96" s="35"/>
    </row>
    <row r="97" spans="1:11" x14ac:dyDescent="0.35">
      <c r="C97" s="58" t="s">
        <v>16</v>
      </c>
      <c r="D97" s="54"/>
      <c r="E97" s="6"/>
      <c r="F97" s="19"/>
      <c r="G97" s="24" t="s">
        <v>2</v>
      </c>
      <c r="H97" s="24" t="s">
        <v>2</v>
      </c>
      <c r="I97" s="31"/>
      <c r="J97" s="31"/>
      <c r="K97" s="35"/>
    </row>
    <row r="98" spans="1:11" x14ac:dyDescent="0.35">
      <c r="C98" s="57"/>
      <c r="D98" s="54"/>
      <c r="E98" s="6"/>
      <c r="F98" s="19"/>
      <c r="G98" s="24"/>
      <c r="H98" s="24"/>
      <c r="I98" s="31"/>
      <c r="J98" s="31"/>
      <c r="K98" s="35"/>
    </row>
    <row r="99" spans="1:11" x14ac:dyDescent="0.35">
      <c r="C99" s="58" t="s">
        <v>17</v>
      </c>
      <c r="D99" s="54"/>
      <c r="E99" s="6"/>
      <c r="F99" s="19"/>
      <c r="G99" s="24" t="s">
        <v>2</v>
      </c>
      <c r="H99" s="24" t="s">
        <v>2</v>
      </c>
      <c r="I99" s="31"/>
      <c r="J99" s="31"/>
      <c r="K99" s="35"/>
    </row>
    <row r="100" spans="1:11" x14ac:dyDescent="0.35">
      <c r="C100" s="57"/>
      <c r="D100" s="54"/>
      <c r="E100" s="6"/>
      <c r="F100" s="19"/>
      <c r="G100" s="24"/>
      <c r="H100" s="24"/>
      <c r="I100" s="31"/>
      <c r="J100" s="31"/>
      <c r="K100" s="35"/>
    </row>
    <row r="101" spans="1:11" x14ac:dyDescent="0.35">
      <c r="A101" s="10"/>
      <c r="B101" s="28"/>
      <c r="C101" s="58" t="s">
        <v>18</v>
      </c>
      <c r="D101" s="54"/>
      <c r="E101" s="6"/>
      <c r="F101" s="19"/>
      <c r="G101" s="24"/>
      <c r="H101" s="24"/>
      <c r="I101" s="31"/>
      <c r="J101" s="31"/>
      <c r="K101" s="35"/>
    </row>
    <row r="102" spans="1:11" x14ac:dyDescent="0.35">
      <c r="A102" s="28"/>
      <c r="B102" s="28"/>
      <c r="C102" s="58" t="s">
        <v>19</v>
      </c>
      <c r="D102" s="54"/>
      <c r="E102" s="6"/>
      <c r="F102" s="19"/>
      <c r="G102" s="24" t="s">
        <v>2</v>
      </c>
      <c r="H102" s="24" t="s">
        <v>2</v>
      </c>
      <c r="I102" s="31"/>
      <c r="J102" s="31"/>
      <c r="K102" s="35"/>
    </row>
    <row r="103" spans="1:11" x14ac:dyDescent="0.35">
      <c r="A103" s="28"/>
      <c r="B103" s="28"/>
      <c r="C103" s="58"/>
      <c r="D103" s="54"/>
      <c r="E103" s="6"/>
      <c r="F103" s="19"/>
      <c r="G103" s="24"/>
      <c r="H103" s="24"/>
      <c r="I103" s="31"/>
      <c r="J103" s="31"/>
      <c r="K103" s="35"/>
    </row>
    <row r="104" spans="1:11" x14ac:dyDescent="0.35">
      <c r="A104" s="28"/>
      <c r="B104" s="28"/>
      <c r="C104" s="58" t="s">
        <v>20</v>
      </c>
      <c r="D104" s="54"/>
      <c r="E104" s="6"/>
      <c r="F104" s="19"/>
      <c r="G104" s="24" t="s">
        <v>2</v>
      </c>
      <c r="H104" s="24" t="s">
        <v>2</v>
      </c>
      <c r="I104" s="31"/>
      <c r="J104" s="31"/>
      <c r="K104" s="35"/>
    </row>
    <row r="105" spans="1:11" x14ac:dyDescent="0.35">
      <c r="A105" s="28"/>
      <c r="B105" s="28"/>
      <c r="C105" s="58"/>
      <c r="D105" s="54"/>
      <c r="E105" s="6"/>
      <c r="F105" s="19"/>
      <c r="G105" s="24"/>
      <c r="H105" s="24"/>
      <c r="I105" s="31"/>
      <c r="J105" s="31"/>
      <c r="K105" s="35"/>
    </row>
    <row r="106" spans="1:11" x14ac:dyDescent="0.35">
      <c r="A106" s="28"/>
      <c r="B106" s="28"/>
      <c r="C106" s="58" t="s">
        <v>21</v>
      </c>
      <c r="D106" s="54"/>
      <c r="E106" s="6"/>
      <c r="F106" s="19"/>
      <c r="G106" s="24" t="s">
        <v>2</v>
      </c>
      <c r="H106" s="24" t="s">
        <v>2</v>
      </c>
      <c r="I106" s="31"/>
      <c r="J106" s="31"/>
      <c r="K106" s="35"/>
    </row>
    <row r="107" spans="1:11" x14ac:dyDescent="0.35">
      <c r="A107" s="28"/>
      <c r="B107" s="28"/>
      <c r="C107" s="58"/>
      <c r="D107" s="54"/>
      <c r="E107" s="6"/>
      <c r="F107" s="19"/>
      <c r="G107" s="24"/>
      <c r="H107" s="24"/>
      <c r="I107" s="31"/>
      <c r="J107" s="31"/>
      <c r="K107" s="35"/>
    </row>
    <row r="108" spans="1:11" x14ac:dyDescent="0.35">
      <c r="A108" s="28"/>
      <c r="B108" s="28"/>
      <c r="C108" s="58" t="s">
        <v>22</v>
      </c>
      <c r="D108" s="54"/>
      <c r="E108" s="6"/>
      <c r="F108" s="19"/>
      <c r="G108" s="24" t="s">
        <v>2</v>
      </c>
      <c r="H108" s="24" t="s">
        <v>2</v>
      </c>
      <c r="I108" s="31"/>
      <c r="J108" s="31"/>
      <c r="K108" s="35"/>
    </row>
    <row r="109" spans="1:11" x14ac:dyDescent="0.35">
      <c r="A109" s="28"/>
      <c r="B109" s="28"/>
      <c r="C109" s="58"/>
      <c r="D109" s="54"/>
      <c r="E109" s="6"/>
      <c r="F109" s="19"/>
      <c r="G109" s="24"/>
      <c r="H109" s="24"/>
      <c r="I109" s="31"/>
      <c r="J109" s="31"/>
      <c r="K109" s="35"/>
    </row>
    <row r="110" spans="1:11" x14ac:dyDescent="0.35">
      <c r="A110" s="28"/>
      <c r="B110" s="28"/>
      <c r="C110" s="58" t="s">
        <v>23</v>
      </c>
      <c r="D110" s="54"/>
      <c r="E110" s="6"/>
      <c r="F110" s="19"/>
      <c r="G110" s="24" t="s">
        <v>2</v>
      </c>
      <c r="H110" s="24" t="s">
        <v>2</v>
      </c>
      <c r="I110" s="31"/>
      <c r="J110" s="31"/>
      <c r="K110" s="35"/>
    </row>
    <row r="111" spans="1:11" x14ac:dyDescent="0.35">
      <c r="A111" s="28"/>
      <c r="B111" s="28"/>
      <c r="C111" s="58"/>
      <c r="D111" s="54"/>
      <c r="E111" s="6"/>
      <c r="F111" s="19"/>
      <c r="G111" s="24"/>
      <c r="H111" s="24"/>
      <c r="I111" s="31"/>
      <c r="J111" s="31"/>
      <c r="K111" s="35"/>
    </row>
    <row r="112" spans="1:11" x14ac:dyDescent="0.35">
      <c r="C112" s="59" t="s">
        <v>24</v>
      </c>
      <c r="D112" s="54"/>
      <c r="E112" s="6"/>
      <c r="F112" s="19"/>
      <c r="G112" s="24"/>
      <c r="H112" s="24"/>
      <c r="I112" s="31"/>
      <c r="J112" s="31"/>
      <c r="K112" s="35"/>
    </row>
    <row r="113" spans="1:54" x14ac:dyDescent="0.35">
      <c r="B113" s="8" t="s">
        <v>190</v>
      </c>
      <c r="C113" s="57" t="s">
        <v>191</v>
      </c>
      <c r="D113" s="54"/>
      <c r="E113" s="6"/>
      <c r="F113" s="19"/>
      <c r="G113" s="24">
        <v>262.14</v>
      </c>
      <c r="H113" s="24">
        <v>1.53</v>
      </c>
      <c r="I113" s="31"/>
      <c r="J113" s="31"/>
      <c r="K113" s="35"/>
    </row>
    <row r="114" spans="1:54" x14ac:dyDescent="0.35">
      <c r="C114" s="58" t="s">
        <v>175</v>
      </c>
      <c r="D114" s="54"/>
      <c r="E114" s="6"/>
      <c r="F114" s="19"/>
      <c r="G114" s="25">
        <v>262.14</v>
      </c>
      <c r="H114" s="25">
        <v>1.53</v>
      </c>
      <c r="I114" s="31"/>
      <c r="J114" s="31"/>
      <c r="K114" s="35"/>
    </row>
    <row r="115" spans="1:54" x14ac:dyDescent="0.35">
      <c r="C115" s="57"/>
      <c r="D115" s="54"/>
      <c r="E115" s="6"/>
      <c r="F115" s="19"/>
      <c r="G115" s="24"/>
      <c r="H115" s="24"/>
      <c r="I115" s="31"/>
      <c r="J115" s="31"/>
      <c r="K115" s="35"/>
    </row>
    <row r="116" spans="1:54" x14ac:dyDescent="0.35">
      <c r="A116" s="10"/>
      <c r="B116" s="28"/>
      <c r="C116" s="58" t="s">
        <v>25</v>
      </c>
      <c r="D116" s="54"/>
      <c r="E116" s="6"/>
      <c r="F116" s="19"/>
      <c r="G116" s="24"/>
      <c r="H116" s="24"/>
      <c r="I116" s="31"/>
      <c r="J116" s="31"/>
      <c r="K116" s="35"/>
    </row>
    <row r="117" spans="1:54" s="2" customFormat="1" ht="13.5" x14ac:dyDescent="0.35">
      <c r="A117" s="28"/>
      <c r="B117" s="28"/>
      <c r="C117" s="57" t="s">
        <v>4926</v>
      </c>
      <c r="D117" s="54"/>
      <c r="E117" s="6"/>
      <c r="F117" s="19"/>
      <c r="G117" s="24" t="s">
        <v>2</v>
      </c>
      <c r="H117" s="24" t="s">
        <v>2</v>
      </c>
      <c r="I117" s="31"/>
      <c r="J117" s="31"/>
      <c r="K117" s="35"/>
      <c r="L117" s="3"/>
      <c r="AI117" s="3"/>
      <c r="AV117" s="3"/>
      <c r="AX117" s="3"/>
      <c r="BB117" s="3"/>
    </row>
    <row r="118" spans="1:54" x14ac:dyDescent="0.35">
      <c r="B118" s="8"/>
      <c r="C118" s="57" t="s">
        <v>192</v>
      </c>
      <c r="D118" s="54"/>
      <c r="E118" s="6"/>
      <c r="F118" s="19"/>
      <c r="G118" s="24">
        <v>396.88</v>
      </c>
      <c r="H118" s="24">
        <v>2.3299999999999996</v>
      </c>
      <c r="I118" s="31"/>
      <c r="J118" s="31"/>
      <c r="K118" s="35"/>
    </row>
    <row r="119" spans="1:54" x14ac:dyDescent="0.35">
      <c r="C119" s="58" t="s">
        <v>175</v>
      </c>
      <c r="D119" s="54"/>
      <c r="E119" s="6"/>
      <c r="F119" s="19"/>
      <c r="G119" s="25">
        <v>396.88</v>
      </c>
      <c r="H119" s="25">
        <v>2.3299999999999996</v>
      </c>
      <c r="I119" s="31"/>
      <c r="J119" s="31"/>
      <c r="K119" s="35"/>
    </row>
    <row r="120" spans="1:54" x14ac:dyDescent="0.35">
      <c r="C120" s="57"/>
      <c r="D120" s="54"/>
      <c r="E120" s="6"/>
      <c r="F120" s="19"/>
      <c r="G120" s="24"/>
      <c r="H120" s="24"/>
      <c r="I120" s="31"/>
      <c r="J120" s="31"/>
      <c r="K120" s="35"/>
    </row>
    <row r="121" spans="1:54" x14ac:dyDescent="0.35">
      <c r="C121" s="60" t="s">
        <v>193</v>
      </c>
      <c r="D121" s="55"/>
      <c r="E121" s="5"/>
      <c r="F121" s="20"/>
      <c r="G121" s="26">
        <v>17123.09</v>
      </c>
      <c r="H121" s="26">
        <v>100</v>
      </c>
      <c r="I121" s="32"/>
      <c r="J121" s="32"/>
      <c r="K121" s="36"/>
    </row>
    <row r="124" spans="1:54" x14ac:dyDescent="0.35">
      <c r="C124" s="1" t="s">
        <v>194</v>
      </c>
    </row>
    <row r="125" spans="1:54" x14ac:dyDescent="0.35">
      <c r="C125" s="37" t="s">
        <v>195</v>
      </c>
      <c r="D125" s="37"/>
      <c r="E125" s="37"/>
      <c r="F125" s="37"/>
      <c r="G125" s="37"/>
      <c r="H125" s="37"/>
      <c r="I125" s="37"/>
      <c r="J125" s="37"/>
      <c r="K125" s="37"/>
    </row>
    <row r="126" spans="1:54" x14ac:dyDescent="0.35">
      <c r="C126" s="2" t="s">
        <v>196</v>
      </c>
    </row>
    <row r="127" spans="1:54" x14ac:dyDescent="0.35">
      <c r="C127" s="2" t="s">
        <v>197</v>
      </c>
    </row>
    <row r="128" spans="1:54" ht="30" customHeight="1" x14ac:dyDescent="0.35">
      <c r="C128" s="89" t="s">
        <v>198</v>
      </c>
      <c r="D128" s="90"/>
      <c r="E128" s="90"/>
      <c r="F128" s="90"/>
      <c r="G128" s="90"/>
      <c r="H128" s="90"/>
      <c r="I128" s="90"/>
      <c r="J128" s="90"/>
      <c r="K128" s="90"/>
    </row>
    <row r="129" spans="3:11" x14ac:dyDescent="0.35">
      <c r="C129" s="2" t="s">
        <v>199</v>
      </c>
    </row>
    <row r="130" spans="3:11" ht="45" customHeight="1" x14ac:dyDescent="0.35">
      <c r="C130" s="91" t="s">
        <v>4964</v>
      </c>
      <c r="D130" s="91"/>
      <c r="E130" s="91"/>
      <c r="F130" s="91"/>
      <c r="G130" s="91"/>
      <c r="H130" s="91"/>
      <c r="I130" s="91"/>
      <c r="J130" s="91"/>
      <c r="K130" s="91"/>
    </row>
    <row r="132" spans="3:11" x14ac:dyDescent="0.35">
      <c r="C132" s="86" t="s">
        <v>5013</v>
      </c>
      <c r="E132" s="86" t="s">
        <v>5014</v>
      </c>
      <c r="F132" s="87"/>
    </row>
    <row r="133" spans="3:11" x14ac:dyDescent="0.35">
      <c r="E133" s="2" t="s">
        <v>5060</v>
      </c>
    </row>
  </sheetData>
  <mergeCells count="2">
    <mergeCell ref="C128:K128"/>
    <mergeCell ref="C130:K130"/>
  </mergeCells>
  <hyperlinks>
    <hyperlink ref="J2" location="'Index'!A1" display="'Index'!A1" xr:uid="{F299068A-BCBD-421D-94D7-85F050C93BAB}"/>
  </hyperlinks>
  <pageMargins left="0.7" right="0.7" top="0.75" bottom="0.75" header="0.3" footer="0.3"/>
  <pageSetup orientation="portrait" horizontalDpi="4294967293"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F9AB-F9E3-45D1-9978-80709375DF5A}">
  <sheetPr codeName="Sheet165"/>
  <dimension ref="A1:IV72"/>
  <sheetViews>
    <sheetView showGridLines="0" zoomScale="90" zoomScaleNormal="90" workbookViewId="0">
      <pane ySplit="6" topLeftCell="A5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3067</v>
      </c>
      <c r="J2" s="38" t="s">
        <v>4693</v>
      </c>
    </row>
    <row r="3" spans="1:54" ht="16" x14ac:dyDescent="0.4">
      <c r="C3" s="1" t="s">
        <v>28</v>
      </c>
      <c r="D3" s="21" t="s">
        <v>3068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A9" s="28"/>
      <c r="B9" s="28"/>
      <c r="C9" s="58" t="s">
        <v>1</v>
      </c>
      <c r="D9" s="54"/>
      <c r="E9" s="6"/>
      <c r="F9" s="19"/>
      <c r="G9" s="24" t="s">
        <v>2</v>
      </c>
      <c r="H9" s="24" t="s">
        <v>2</v>
      </c>
      <c r="I9" s="31"/>
      <c r="J9" s="31"/>
      <c r="K9" s="35"/>
    </row>
    <row r="10" spans="1:54" x14ac:dyDescent="0.35">
      <c r="A10" s="28"/>
      <c r="B10" s="28"/>
      <c r="C10" s="58"/>
      <c r="D10" s="54"/>
      <c r="E10" s="6"/>
      <c r="F10" s="19"/>
      <c r="G10" s="24"/>
      <c r="H10" s="24"/>
      <c r="I10" s="31"/>
      <c r="J10" s="31"/>
      <c r="K10" s="35"/>
    </row>
    <row r="11" spans="1:54" x14ac:dyDescent="0.35">
      <c r="A11" s="28"/>
      <c r="B11" s="28"/>
      <c r="C11" s="58" t="s">
        <v>3</v>
      </c>
      <c r="D11" s="54"/>
      <c r="E11" s="6"/>
      <c r="F11" s="19"/>
      <c r="G11" s="24" t="s">
        <v>2</v>
      </c>
      <c r="H11" s="24" t="s">
        <v>2</v>
      </c>
      <c r="I11" s="31"/>
      <c r="J11" s="31"/>
      <c r="K11" s="35"/>
    </row>
    <row r="12" spans="1:54" x14ac:dyDescent="0.35">
      <c r="A12" s="28"/>
      <c r="B12" s="28"/>
      <c r="C12" s="58"/>
      <c r="D12" s="54"/>
      <c r="E12" s="6"/>
      <c r="F12" s="19"/>
      <c r="G12" s="24"/>
      <c r="H12" s="24"/>
      <c r="I12" s="31"/>
      <c r="J12" s="31"/>
      <c r="K12" s="35"/>
    </row>
    <row r="13" spans="1:54" x14ac:dyDescent="0.35">
      <c r="C13" s="59" t="s">
        <v>4</v>
      </c>
      <c r="D13" s="54"/>
      <c r="E13" s="6"/>
      <c r="F13" s="19"/>
      <c r="G13" s="24"/>
      <c r="H13" s="24"/>
      <c r="I13" s="31"/>
      <c r="J13" s="31"/>
      <c r="K13" s="35"/>
    </row>
    <row r="14" spans="1:54" x14ac:dyDescent="0.35">
      <c r="B14" s="8" t="s">
        <v>3069</v>
      </c>
      <c r="C14" s="57" t="s">
        <v>3070</v>
      </c>
      <c r="D14" s="54" t="s">
        <v>3071</v>
      </c>
      <c r="E14" s="6" t="s">
        <v>2353</v>
      </c>
      <c r="F14" s="19">
        <v>82629.789600000004</v>
      </c>
      <c r="G14" s="24">
        <v>94380.03</v>
      </c>
      <c r="H14" s="24">
        <v>97.21</v>
      </c>
      <c r="I14" s="31"/>
      <c r="J14" s="31"/>
      <c r="K14" s="35"/>
    </row>
    <row r="15" spans="1:54" x14ac:dyDescent="0.35">
      <c r="C15" s="58" t="s">
        <v>175</v>
      </c>
      <c r="D15" s="54"/>
      <c r="E15" s="6"/>
      <c r="F15" s="19"/>
      <c r="G15" s="25">
        <v>94380.03</v>
      </c>
      <c r="H15" s="25">
        <v>97.21</v>
      </c>
      <c r="I15" s="31"/>
      <c r="J15" s="31"/>
      <c r="K15" s="35"/>
    </row>
    <row r="16" spans="1:54" x14ac:dyDescent="0.35">
      <c r="C16" s="57"/>
      <c r="D16" s="54"/>
      <c r="E16" s="6"/>
      <c r="F16" s="19"/>
      <c r="G16" s="24"/>
      <c r="H16" s="24"/>
      <c r="I16" s="31"/>
      <c r="J16" s="31"/>
      <c r="K16" s="35"/>
    </row>
    <row r="17" spans="3:11" x14ac:dyDescent="0.35">
      <c r="C17" s="58" t="s">
        <v>5</v>
      </c>
      <c r="D17" s="54"/>
      <c r="E17" s="6"/>
      <c r="F17" s="19"/>
      <c r="G17" s="24"/>
      <c r="H17" s="24"/>
      <c r="I17" s="31"/>
      <c r="J17" s="31"/>
      <c r="K17" s="35"/>
    </row>
    <row r="18" spans="3:11" x14ac:dyDescent="0.35">
      <c r="C18" s="57"/>
      <c r="D18" s="54"/>
      <c r="E18" s="6"/>
      <c r="F18" s="19"/>
      <c r="G18" s="24"/>
      <c r="H18" s="24"/>
      <c r="I18" s="31"/>
      <c r="J18" s="31"/>
      <c r="K18" s="35"/>
    </row>
    <row r="19" spans="3:11" x14ac:dyDescent="0.35">
      <c r="C19" s="58" t="s">
        <v>6</v>
      </c>
      <c r="D19" s="54"/>
      <c r="E19" s="6"/>
      <c r="F19" s="19"/>
      <c r="G19" s="24" t="s">
        <v>2</v>
      </c>
      <c r="H19" s="24" t="s">
        <v>2</v>
      </c>
      <c r="I19" s="31"/>
      <c r="J19" s="31"/>
      <c r="K19" s="35"/>
    </row>
    <row r="20" spans="3:11" x14ac:dyDescent="0.35">
      <c r="C20" s="57"/>
      <c r="D20" s="54"/>
      <c r="E20" s="6"/>
      <c r="F20" s="19"/>
      <c r="G20" s="24"/>
      <c r="H20" s="24"/>
      <c r="I20" s="31"/>
      <c r="J20" s="31"/>
      <c r="K20" s="35"/>
    </row>
    <row r="21" spans="3:11" x14ac:dyDescent="0.35">
      <c r="C21" s="58" t="s">
        <v>7</v>
      </c>
      <c r="D21" s="54"/>
      <c r="E21" s="6"/>
      <c r="F21" s="19"/>
      <c r="G21" s="24" t="s">
        <v>2</v>
      </c>
      <c r="H21" s="24" t="s">
        <v>2</v>
      </c>
      <c r="I21" s="31"/>
      <c r="J21" s="31"/>
      <c r="K21" s="35"/>
    </row>
    <row r="22" spans="3:11" x14ac:dyDescent="0.35">
      <c r="C22" s="57"/>
      <c r="D22" s="54"/>
      <c r="E22" s="6"/>
      <c r="F22" s="19"/>
      <c r="G22" s="24"/>
      <c r="H22" s="24"/>
      <c r="I22" s="31"/>
      <c r="J22" s="31"/>
      <c r="K22" s="35"/>
    </row>
    <row r="23" spans="3:11" x14ac:dyDescent="0.35">
      <c r="C23" s="58" t="s">
        <v>8</v>
      </c>
      <c r="D23" s="54"/>
      <c r="E23" s="6"/>
      <c r="F23" s="19"/>
      <c r="G23" s="24" t="s">
        <v>2</v>
      </c>
      <c r="H23" s="24" t="s">
        <v>2</v>
      </c>
      <c r="I23" s="31"/>
      <c r="J23" s="31"/>
      <c r="K23" s="35"/>
    </row>
    <row r="24" spans="3:11" x14ac:dyDescent="0.35">
      <c r="C24" s="57"/>
      <c r="D24" s="54"/>
      <c r="E24" s="6"/>
      <c r="F24" s="19"/>
      <c r="G24" s="24"/>
      <c r="H24" s="24"/>
      <c r="I24" s="31"/>
      <c r="J24" s="31"/>
      <c r="K24" s="35"/>
    </row>
    <row r="25" spans="3:11" x14ac:dyDescent="0.35">
      <c r="C25" s="58" t="s">
        <v>9</v>
      </c>
      <c r="D25" s="54"/>
      <c r="E25" s="6"/>
      <c r="F25" s="19"/>
      <c r="G25" s="24" t="s">
        <v>2</v>
      </c>
      <c r="H25" s="24" t="s">
        <v>2</v>
      </c>
      <c r="I25" s="31"/>
      <c r="J25" s="31"/>
      <c r="K25" s="35"/>
    </row>
    <row r="26" spans="3:11" x14ac:dyDescent="0.35">
      <c r="C26" s="57"/>
      <c r="D26" s="54"/>
      <c r="E26" s="6"/>
      <c r="F26" s="19"/>
      <c r="G26" s="24"/>
      <c r="H26" s="24"/>
      <c r="I26" s="31"/>
      <c r="J26" s="31"/>
      <c r="K26" s="35"/>
    </row>
    <row r="27" spans="3:11" x14ac:dyDescent="0.35">
      <c r="C27" s="58" t="s">
        <v>10</v>
      </c>
      <c r="D27" s="54"/>
      <c r="E27" s="6"/>
      <c r="F27" s="19"/>
      <c r="G27" s="24" t="s">
        <v>2</v>
      </c>
      <c r="H27" s="24" t="s">
        <v>2</v>
      </c>
      <c r="I27" s="31"/>
      <c r="J27" s="31"/>
      <c r="K27" s="35"/>
    </row>
    <row r="28" spans="3:11" x14ac:dyDescent="0.35">
      <c r="C28" s="57"/>
      <c r="D28" s="54"/>
      <c r="E28" s="6"/>
      <c r="F28" s="19"/>
      <c r="G28" s="24"/>
      <c r="H28" s="24"/>
      <c r="I28" s="31"/>
      <c r="J28" s="31"/>
      <c r="K28" s="35"/>
    </row>
    <row r="29" spans="3:11" x14ac:dyDescent="0.35">
      <c r="C29" s="58" t="s">
        <v>11</v>
      </c>
      <c r="D29" s="54"/>
      <c r="E29" s="6"/>
      <c r="F29" s="19"/>
      <c r="G29" s="24"/>
      <c r="H29" s="24"/>
      <c r="I29" s="31"/>
      <c r="J29" s="31"/>
      <c r="K29" s="35"/>
    </row>
    <row r="30" spans="3:11" x14ac:dyDescent="0.35">
      <c r="C30" s="57"/>
      <c r="D30" s="54"/>
      <c r="E30" s="6"/>
      <c r="F30" s="19"/>
      <c r="G30" s="24"/>
      <c r="H30" s="24"/>
      <c r="I30" s="31"/>
      <c r="J30" s="31"/>
      <c r="K30" s="35"/>
    </row>
    <row r="31" spans="3:11" x14ac:dyDescent="0.35">
      <c r="C31" s="58" t="s">
        <v>13</v>
      </c>
      <c r="D31" s="54"/>
      <c r="E31" s="6"/>
      <c r="F31" s="19"/>
      <c r="G31" s="24" t="s">
        <v>2</v>
      </c>
      <c r="H31" s="24" t="s">
        <v>2</v>
      </c>
      <c r="I31" s="31"/>
      <c r="J31" s="31"/>
      <c r="K31" s="35"/>
    </row>
    <row r="32" spans="3:11" x14ac:dyDescent="0.35">
      <c r="C32" s="57"/>
      <c r="D32" s="54"/>
      <c r="E32" s="6"/>
      <c r="F32" s="19"/>
      <c r="G32" s="24"/>
      <c r="H32" s="24"/>
      <c r="I32" s="31"/>
      <c r="J32" s="31"/>
      <c r="K32" s="35"/>
    </row>
    <row r="33" spans="1:11" x14ac:dyDescent="0.35">
      <c r="C33" s="58" t="s">
        <v>14</v>
      </c>
      <c r="D33" s="54"/>
      <c r="E33" s="6"/>
      <c r="F33" s="19"/>
      <c r="G33" s="24" t="s">
        <v>2</v>
      </c>
      <c r="H33" s="24" t="s">
        <v>2</v>
      </c>
      <c r="I33" s="31"/>
      <c r="J33" s="31"/>
      <c r="K33" s="35"/>
    </row>
    <row r="34" spans="1:11" x14ac:dyDescent="0.35">
      <c r="C34" s="57"/>
      <c r="D34" s="54"/>
      <c r="E34" s="6"/>
      <c r="F34" s="19"/>
      <c r="G34" s="24"/>
      <c r="H34" s="24"/>
      <c r="I34" s="31"/>
      <c r="J34" s="31"/>
      <c r="K34" s="35"/>
    </row>
    <row r="35" spans="1:11" x14ac:dyDescent="0.35">
      <c r="C35" s="58" t="s">
        <v>15</v>
      </c>
      <c r="D35" s="54"/>
      <c r="E35" s="6"/>
      <c r="F35" s="19"/>
      <c r="G35" s="24" t="s">
        <v>2</v>
      </c>
      <c r="H35" s="24" t="s">
        <v>2</v>
      </c>
      <c r="I35" s="31"/>
      <c r="J35" s="31"/>
      <c r="K35" s="35"/>
    </row>
    <row r="36" spans="1:11" x14ac:dyDescent="0.35">
      <c r="C36" s="57"/>
      <c r="D36" s="54"/>
      <c r="E36" s="6"/>
      <c r="F36" s="19"/>
      <c r="G36" s="24"/>
      <c r="H36" s="24"/>
      <c r="I36" s="31"/>
      <c r="J36" s="31"/>
      <c r="K36" s="35"/>
    </row>
    <row r="37" spans="1:11" x14ac:dyDescent="0.35">
      <c r="C37" s="58" t="s">
        <v>16</v>
      </c>
      <c r="D37" s="54"/>
      <c r="E37" s="6"/>
      <c r="F37" s="19"/>
      <c r="G37" s="24" t="s">
        <v>2</v>
      </c>
      <c r="H37" s="24" t="s">
        <v>2</v>
      </c>
      <c r="I37" s="31"/>
      <c r="J37" s="31"/>
      <c r="K37" s="35"/>
    </row>
    <row r="38" spans="1:11" x14ac:dyDescent="0.35">
      <c r="C38" s="57"/>
      <c r="D38" s="54"/>
      <c r="E38" s="6"/>
      <c r="F38" s="19"/>
      <c r="G38" s="24"/>
      <c r="H38" s="24"/>
      <c r="I38" s="31"/>
      <c r="J38" s="31"/>
      <c r="K38" s="35"/>
    </row>
    <row r="39" spans="1:11" x14ac:dyDescent="0.35">
      <c r="C39" s="58" t="s">
        <v>17</v>
      </c>
      <c r="D39" s="54"/>
      <c r="E39" s="6"/>
      <c r="F39" s="19"/>
      <c r="G39" s="24" t="s">
        <v>2</v>
      </c>
      <c r="H39" s="24" t="s">
        <v>2</v>
      </c>
      <c r="I39" s="31"/>
      <c r="J39" s="31"/>
      <c r="K39" s="35"/>
    </row>
    <row r="40" spans="1:11" x14ac:dyDescent="0.35">
      <c r="C40" s="57"/>
      <c r="D40" s="54"/>
      <c r="E40" s="6"/>
      <c r="F40" s="19"/>
      <c r="G40" s="24"/>
      <c r="H40" s="24"/>
      <c r="I40" s="31"/>
      <c r="J40" s="31"/>
      <c r="K40" s="35"/>
    </row>
    <row r="41" spans="1:11" x14ac:dyDescent="0.35">
      <c r="A41" s="10"/>
      <c r="B41" s="28"/>
      <c r="C41" s="58" t="s">
        <v>18</v>
      </c>
      <c r="D41" s="54"/>
      <c r="E41" s="6"/>
      <c r="F41" s="19"/>
      <c r="G41" s="24"/>
      <c r="H41" s="24"/>
      <c r="I41" s="31"/>
      <c r="J41" s="31"/>
      <c r="K41" s="35"/>
    </row>
    <row r="42" spans="1:11" x14ac:dyDescent="0.35">
      <c r="A42" s="28"/>
      <c r="B42" s="28"/>
      <c r="C42" s="58" t="s">
        <v>19</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20</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21</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22</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23</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C52" s="59" t="s">
        <v>24</v>
      </c>
      <c r="D52" s="54"/>
      <c r="E52" s="6"/>
      <c r="F52" s="19"/>
      <c r="G52" s="24"/>
      <c r="H52" s="24"/>
      <c r="I52" s="31"/>
      <c r="J52" s="31"/>
      <c r="K52" s="35"/>
    </row>
    <row r="53" spans="1:54" x14ac:dyDescent="0.35">
      <c r="B53" s="8" t="s">
        <v>190</v>
      </c>
      <c r="C53" s="57" t="s">
        <v>191</v>
      </c>
      <c r="D53" s="54"/>
      <c r="E53" s="6"/>
      <c r="F53" s="19"/>
      <c r="G53" s="24">
        <v>2886.46</v>
      </c>
      <c r="H53" s="24">
        <v>2.97</v>
      </c>
      <c r="I53" s="31"/>
      <c r="J53" s="31"/>
      <c r="K53" s="35"/>
    </row>
    <row r="54" spans="1:54" x14ac:dyDescent="0.35">
      <c r="C54" s="58" t="s">
        <v>175</v>
      </c>
      <c r="D54" s="54"/>
      <c r="E54" s="6"/>
      <c r="F54" s="19"/>
      <c r="G54" s="25">
        <v>2886.46</v>
      </c>
      <c r="H54" s="25">
        <v>2.97</v>
      </c>
      <c r="I54" s="31"/>
      <c r="J54" s="31"/>
      <c r="K54" s="35"/>
    </row>
    <row r="55" spans="1:54" x14ac:dyDescent="0.35">
      <c r="C55" s="57"/>
      <c r="D55" s="54"/>
      <c r="E55" s="6"/>
      <c r="F55" s="19"/>
      <c r="G55" s="24"/>
      <c r="H55" s="24"/>
      <c r="I55" s="31"/>
      <c r="J55" s="31"/>
      <c r="K55" s="35"/>
    </row>
    <row r="56" spans="1:54" x14ac:dyDescent="0.35">
      <c r="A56" s="10"/>
      <c r="B56" s="28"/>
      <c r="C56" s="58" t="s">
        <v>25</v>
      </c>
      <c r="D56" s="54"/>
      <c r="E56" s="6"/>
      <c r="F56" s="19"/>
      <c r="G56" s="24"/>
      <c r="H56" s="24"/>
      <c r="I56" s="31"/>
      <c r="J56" s="31"/>
      <c r="K56" s="35"/>
    </row>
    <row r="57" spans="1:54" s="2" customFormat="1" ht="13.5" x14ac:dyDescent="0.35">
      <c r="A57" s="28"/>
      <c r="B57" s="28"/>
      <c r="C57" s="57" t="s">
        <v>4926</v>
      </c>
      <c r="D57" s="54"/>
      <c r="E57" s="6"/>
      <c r="F57" s="19"/>
      <c r="G57" s="24" t="s">
        <v>2</v>
      </c>
      <c r="H57" s="24" t="s">
        <v>2</v>
      </c>
      <c r="I57" s="31"/>
      <c r="J57" s="31"/>
      <c r="K57" s="35"/>
      <c r="L57" s="3"/>
      <c r="AI57" s="3"/>
      <c r="AV57" s="3"/>
      <c r="AX57" s="3"/>
      <c r="BB57" s="3"/>
    </row>
    <row r="58" spans="1:54" x14ac:dyDescent="0.35">
      <c r="B58" s="8"/>
      <c r="C58" s="57" t="s">
        <v>192</v>
      </c>
      <c r="D58" s="54"/>
      <c r="E58" s="6"/>
      <c r="F58" s="19"/>
      <c r="G58" s="24">
        <v>-181.36</v>
      </c>
      <c r="H58" s="24">
        <v>-0.18</v>
      </c>
      <c r="I58" s="31"/>
      <c r="J58" s="31"/>
      <c r="K58" s="35"/>
    </row>
    <row r="59" spans="1:54" x14ac:dyDescent="0.35">
      <c r="C59" s="58" t="s">
        <v>175</v>
      </c>
      <c r="D59" s="54"/>
      <c r="E59" s="6"/>
      <c r="F59" s="19"/>
      <c r="G59" s="25">
        <v>-181.36</v>
      </c>
      <c r="H59" s="25">
        <v>-0.18</v>
      </c>
      <c r="I59" s="31"/>
      <c r="J59" s="31"/>
      <c r="K59" s="35"/>
    </row>
    <row r="60" spans="1:54" x14ac:dyDescent="0.35">
      <c r="C60" s="57"/>
      <c r="D60" s="54"/>
      <c r="E60" s="6"/>
      <c r="F60" s="19"/>
      <c r="G60" s="24"/>
      <c r="H60" s="24"/>
      <c r="I60" s="31"/>
      <c r="J60" s="31"/>
      <c r="K60" s="35"/>
    </row>
    <row r="61" spans="1:54" x14ac:dyDescent="0.35">
      <c r="C61" s="60" t="s">
        <v>193</v>
      </c>
      <c r="D61" s="55"/>
      <c r="E61" s="5"/>
      <c r="F61" s="20"/>
      <c r="G61" s="26">
        <v>97085.13</v>
      </c>
      <c r="H61" s="26">
        <v>99.999999999999986</v>
      </c>
      <c r="I61" s="32"/>
      <c r="J61" s="32"/>
      <c r="K61" s="36"/>
    </row>
    <row r="64" spans="1:54" x14ac:dyDescent="0.35">
      <c r="C64" s="1" t="s">
        <v>194</v>
      </c>
    </row>
    <row r="65" spans="3:11" x14ac:dyDescent="0.35">
      <c r="C65" s="37" t="s">
        <v>195</v>
      </c>
      <c r="D65" s="37"/>
      <c r="E65" s="37"/>
      <c r="F65" s="37"/>
      <c r="G65" s="37"/>
      <c r="H65" s="37"/>
      <c r="I65" s="37"/>
      <c r="J65" s="37"/>
      <c r="K65" s="37"/>
    </row>
    <row r="66" spans="3:11" x14ac:dyDescent="0.35">
      <c r="C66" s="2" t="s">
        <v>196</v>
      </c>
    </row>
    <row r="67" spans="3:11" x14ac:dyDescent="0.35">
      <c r="C67" s="2" t="s">
        <v>197</v>
      </c>
    </row>
    <row r="68" spans="3:11" ht="30" customHeight="1" x14ac:dyDescent="0.35">
      <c r="C68" s="89" t="s">
        <v>198</v>
      </c>
      <c r="D68" s="90"/>
      <c r="E68" s="90"/>
      <c r="F68" s="90"/>
      <c r="G68" s="90"/>
      <c r="H68" s="90"/>
      <c r="I68" s="90"/>
      <c r="J68" s="90"/>
      <c r="K68" s="90"/>
    </row>
    <row r="69" spans="3:11" x14ac:dyDescent="0.35">
      <c r="C69" s="2" t="s">
        <v>199</v>
      </c>
    </row>
    <row r="71" spans="3:11" x14ac:dyDescent="0.35">
      <c r="C71" s="86" t="s">
        <v>5013</v>
      </c>
      <c r="E71" s="86" t="s">
        <v>5014</v>
      </c>
      <c r="F71" s="87"/>
    </row>
    <row r="72" spans="3:11" x14ac:dyDescent="0.35">
      <c r="E72" s="2" t="s">
        <v>5061</v>
      </c>
    </row>
  </sheetData>
  <mergeCells count="1">
    <mergeCell ref="C68:K68"/>
  </mergeCells>
  <hyperlinks>
    <hyperlink ref="J2" location="'Index'!A1" display="'Index'!A1" xr:uid="{72F02938-A4AE-42B3-BA67-647EE9854CA3}"/>
  </hyperlinks>
  <pageMargins left="0.7" right="0.7" top="0.75" bottom="0.75" header="0.3" footer="0.3"/>
  <pageSetup orientation="portrait" horizontalDpi="4294967293"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1BA50-4994-42BE-BCA9-AFD036C27B13}">
  <sheetPr codeName="Sheet166"/>
  <dimension ref="A1:IV80"/>
  <sheetViews>
    <sheetView showGridLines="0" zoomScale="90" zoomScaleNormal="90" workbookViewId="0">
      <pane ySplit="6" topLeftCell="A6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3072</v>
      </c>
      <c r="J2" s="38" t="s">
        <v>4693</v>
      </c>
    </row>
    <row r="3" spans="1:54" ht="16" x14ac:dyDescent="0.4">
      <c r="C3" s="1" t="s">
        <v>28</v>
      </c>
      <c r="D3" s="21" t="s">
        <v>3073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3074</v>
      </c>
      <c r="C18" s="57" t="s">
        <v>1208</v>
      </c>
      <c r="D18" s="54" t="s">
        <v>3075</v>
      </c>
      <c r="E18" s="6" t="s">
        <v>618</v>
      </c>
      <c r="F18" s="19">
        <v>300</v>
      </c>
      <c r="G18" s="24">
        <v>3000.39</v>
      </c>
      <c r="H18" s="24">
        <v>3.31</v>
      </c>
      <c r="I18" s="31">
        <v>7.1036999999999999</v>
      </c>
      <c r="J18" s="31"/>
      <c r="K18" s="35" t="s">
        <v>593</v>
      </c>
    </row>
    <row r="19" spans="2:11" x14ac:dyDescent="0.35">
      <c r="B19" s="8" t="s">
        <v>3076</v>
      </c>
      <c r="C19" s="57" t="s">
        <v>637</v>
      </c>
      <c r="D19" s="54" t="s">
        <v>3077</v>
      </c>
      <c r="E19" s="6" t="s">
        <v>618</v>
      </c>
      <c r="F19" s="19">
        <v>250</v>
      </c>
      <c r="G19" s="24">
        <v>2501.5500000000002</v>
      </c>
      <c r="H19" s="24">
        <v>2.76</v>
      </c>
      <c r="I19" s="31">
        <v>7.5998999999999999</v>
      </c>
      <c r="J19" s="31"/>
      <c r="K19" s="35" t="s">
        <v>593</v>
      </c>
    </row>
    <row r="20" spans="2:11" x14ac:dyDescent="0.35">
      <c r="C20" s="58" t="s">
        <v>175</v>
      </c>
      <c r="D20" s="54"/>
      <c r="E20" s="6"/>
      <c r="F20" s="19"/>
      <c r="G20" s="25">
        <v>5501.94</v>
      </c>
      <c r="H20" s="25">
        <v>6.07</v>
      </c>
      <c r="I20" s="31"/>
      <c r="J20" s="31"/>
      <c r="K20" s="35"/>
    </row>
    <row r="21" spans="2:11" x14ac:dyDescent="0.35">
      <c r="C21" s="57"/>
      <c r="D21" s="54"/>
      <c r="E21" s="6"/>
      <c r="F21" s="19"/>
      <c r="G21" s="24"/>
      <c r="H21" s="24"/>
      <c r="I21" s="31"/>
      <c r="J21" s="31"/>
      <c r="K21" s="35"/>
    </row>
    <row r="22" spans="2:11" x14ac:dyDescent="0.35">
      <c r="C22" s="58" t="s">
        <v>7</v>
      </c>
      <c r="D22" s="54"/>
      <c r="E22" s="6"/>
      <c r="F22" s="19"/>
      <c r="G22" s="24" t="s">
        <v>2</v>
      </c>
      <c r="H22" s="24" t="s">
        <v>2</v>
      </c>
      <c r="I22" s="31"/>
      <c r="J22" s="31"/>
      <c r="K22" s="35"/>
    </row>
    <row r="23" spans="2:11" x14ac:dyDescent="0.35">
      <c r="C23" s="57"/>
      <c r="D23" s="54"/>
      <c r="E23" s="6"/>
      <c r="F23" s="19"/>
      <c r="G23" s="24"/>
      <c r="H23" s="24"/>
      <c r="I23" s="31"/>
      <c r="J23" s="31"/>
      <c r="K23" s="35"/>
    </row>
    <row r="24" spans="2:11" x14ac:dyDescent="0.35">
      <c r="C24" s="58" t="s">
        <v>8</v>
      </c>
      <c r="D24" s="54"/>
      <c r="E24" s="6"/>
      <c r="F24" s="19"/>
      <c r="G24" s="24" t="s">
        <v>2</v>
      </c>
      <c r="H24" s="24" t="s">
        <v>2</v>
      </c>
      <c r="I24" s="31"/>
      <c r="J24" s="31"/>
      <c r="K24" s="35"/>
    </row>
    <row r="25" spans="2:11" x14ac:dyDescent="0.35">
      <c r="C25" s="57"/>
      <c r="D25" s="54"/>
      <c r="E25" s="6"/>
      <c r="F25" s="19"/>
      <c r="G25" s="24"/>
      <c r="H25" s="24"/>
      <c r="I25" s="31"/>
      <c r="J25" s="31"/>
      <c r="K25" s="35"/>
    </row>
    <row r="26" spans="2:11" x14ac:dyDescent="0.35">
      <c r="C26" s="58" t="s">
        <v>9</v>
      </c>
      <c r="D26" s="54"/>
      <c r="E26" s="6"/>
      <c r="F26" s="19"/>
      <c r="G26" s="24" t="s">
        <v>2</v>
      </c>
      <c r="H26" s="24" t="s">
        <v>2</v>
      </c>
      <c r="I26" s="31"/>
      <c r="J26" s="31"/>
      <c r="K26" s="35"/>
    </row>
    <row r="27" spans="2:11" x14ac:dyDescent="0.35">
      <c r="C27" s="57"/>
      <c r="D27" s="54"/>
      <c r="E27" s="6"/>
      <c r="F27" s="19"/>
      <c r="G27" s="24"/>
      <c r="H27" s="24"/>
      <c r="I27" s="31"/>
      <c r="J27" s="31"/>
      <c r="K27" s="35"/>
    </row>
    <row r="28" spans="2:11" x14ac:dyDescent="0.35">
      <c r="C28" s="59" t="s">
        <v>10</v>
      </c>
      <c r="D28" s="54"/>
      <c r="E28" s="6"/>
      <c r="F28" s="19"/>
      <c r="G28" s="24"/>
      <c r="H28" s="24"/>
      <c r="I28" s="31"/>
      <c r="J28" s="31"/>
      <c r="K28" s="35"/>
    </row>
    <row r="29" spans="2:11" x14ac:dyDescent="0.35">
      <c r="B29" s="8" t="s">
        <v>3078</v>
      </c>
      <c r="C29" s="57" t="s">
        <v>3079</v>
      </c>
      <c r="D29" s="54" t="s">
        <v>3080</v>
      </c>
      <c r="E29" s="6" t="s">
        <v>189</v>
      </c>
      <c r="F29" s="19">
        <v>41500000</v>
      </c>
      <c r="G29" s="24">
        <v>41503.11</v>
      </c>
      <c r="H29" s="24">
        <v>45.82</v>
      </c>
      <c r="I29" s="31">
        <v>6.4161999999999999</v>
      </c>
      <c r="J29" s="31"/>
      <c r="K29" s="35"/>
    </row>
    <row r="30" spans="2:11" x14ac:dyDescent="0.35">
      <c r="B30" s="8" t="s">
        <v>3081</v>
      </c>
      <c r="C30" s="57" t="s">
        <v>3082</v>
      </c>
      <c r="D30" s="54" t="s">
        <v>3083</v>
      </c>
      <c r="E30" s="6" t="s">
        <v>189</v>
      </c>
      <c r="F30" s="19">
        <v>12500000</v>
      </c>
      <c r="G30" s="24">
        <v>12500.66</v>
      </c>
      <c r="H30" s="24">
        <v>13.8</v>
      </c>
      <c r="I30" s="31">
        <v>6.4176500000000001</v>
      </c>
      <c r="J30" s="31"/>
      <c r="K30" s="35"/>
    </row>
    <row r="31" spans="2:11" x14ac:dyDescent="0.35">
      <c r="C31" s="58" t="s">
        <v>175</v>
      </c>
      <c r="D31" s="54"/>
      <c r="E31" s="6"/>
      <c r="F31" s="19"/>
      <c r="G31" s="25">
        <v>54003.77</v>
      </c>
      <c r="H31" s="25">
        <v>59.62</v>
      </c>
      <c r="I31" s="31"/>
      <c r="J31" s="31"/>
      <c r="K31" s="35"/>
    </row>
    <row r="32" spans="2:11" x14ac:dyDescent="0.35">
      <c r="C32" s="57"/>
      <c r="D32" s="54"/>
      <c r="E32" s="6"/>
      <c r="F32" s="19"/>
      <c r="G32" s="24"/>
      <c r="H32" s="24"/>
      <c r="I32" s="31"/>
      <c r="J32" s="31"/>
      <c r="K32" s="35"/>
    </row>
    <row r="33" spans="1:11" x14ac:dyDescent="0.35">
      <c r="A33" s="10"/>
      <c r="B33" s="28"/>
      <c r="C33" s="58" t="s">
        <v>11</v>
      </c>
      <c r="D33" s="54"/>
      <c r="E33" s="6"/>
      <c r="F33" s="19"/>
      <c r="G33" s="24"/>
      <c r="H33" s="24"/>
      <c r="I33" s="31"/>
      <c r="J33" s="31"/>
      <c r="K33" s="35"/>
    </row>
    <row r="34" spans="1:11" x14ac:dyDescent="0.35">
      <c r="A34" s="28"/>
      <c r="B34" s="28"/>
      <c r="C34" s="58" t="s">
        <v>13</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14</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15</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16</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C42" s="59" t="s">
        <v>17</v>
      </c>
      <c r="D42" s="54"/>
      <c r="E42" s="6"/>
      <c r="F42" s="19"/>
      <c r="G42" s="24"/>
      <c r="H42" s="24"/>
      <c r="I42" s="31"/>
      <c r="J42" s="31"/>
      <c r="K42" s="35"/>
    </row>
    <row r="43" spans="1:11" x14ac:dyDescent="0.35">
      <c r="B43" s="8" t="s">
        <v>3084</v>
      </c>
      <c r="C43" s="57" t="s">
        <v>3085</v>
      </c>
      <c r="D43" s="54" t="s">
        <v>3086</v>
      </c>
      <c r="E43" s="6" t="s">
        <v>189</v>
      </c>
      <c r="F43" s="19">
        <v>4897400</v>
      </c>
      <c r="G43" s="24">
        <v>4887.92</v>
      </c>
      <c r="H43" s="24">
        <v>5.4</v>
      </c>
      <c r="I43" s="31">
        <v>6.4366500000000002</v>
      </c>
      <c r="J43" s="31"/>
      <c r="K43" s="35"/>
    </row>
    <row r="44" spans="1:11" x14ac:dyDescent="0.35">
      <c r="B44" s="8" t="s">
        <v>3087</v>
      </c>
      <c r="C44" s="57" t="s">
        <v>3088</v>
      </c>
      <c r="D44" s="54" t="s">
        <v>3089</v>
      </c>
      <c r="E44" s="6" t="s">
        <v>189</v>
      </c>
      <c r="F44" s="19">
        <v>2542000</v>
      </c>
      <c r="G44" s="24">
        <v>2533.96</v>
      </c>
      <c r="H44" s="24">
        <v>2.8</v>
      </c>
      <c r="I44" s="31">
        <v>6.43675</v>
      </c>
      <c r="J44" s="31"/>
      <c r="K44" s="35"/>
    </row>
    <row r="45" spans="1:11" x14ac:dyDescent="0.35">
      <c r="B45" s="8" t="s">
        <v>3090</v>
      </c>
      <c r="C45" s="57" t="s">
        <v>3091</v>
      </c>
      <c r="D45" s="54" t="s">
        <v>3092</v>
      </c>
      <c r="E45" s="6" t="s">
        <v>189</v>
      </c>
      <c r="F45" s="19">
        <v>1721400</v>
      </c>
      <c r="G45" s="24">
        <v>1705.71</v>
      </c>
      <c r="H45" s="24">
        <v>1.88</v>
      </c>
      <c r="I45" s="31">
        <v>6.4565000000000001</v>
      </c>
      <c r="J45" s="31"/>
      <c r="K45" s="35"/>
    </row>
    <row r="46" spans="1:11" x14ac:dyDescent="0.35">
      <c r="B46" s="8" t="s">
        <v>3093</v>
      </c>
      <c r="C46" s="57" t="s">
        <v>3094</v>
      </c>
      <c r="D46" s="54" t="s">
        <v>3095</v>
      </c>
      <c r="E46" s="6" t="s">
        <v>189</v>
      </c>
      <c r="F46" s="19">
        <v>275000</v>
      </c>
      <c r="G46" s="24">
        <v>272.98</v>
      </c>
      <c r="H46" s="24">
        <v>0.3</v>
      </c>
      <c r="I46" s="31">
        <v>6.44625</v>
      </c>
      <c r="J46" s="31"/>
      <c r="K46" s="35"/>
    </row>
    <row r="47" spans="1:11" x14ac:dyDescent="0.35">
      <c r="C47" s="58" t="s">
        <v>175</v>
      </c>
      <c r="D47" s="54"/>
      <c r="E47" s="6"/>
      <c r="F47" s="19"/>
      <c r="G47" s="25">
        <v>9400.57</v>
      </c>
      <c r="H47" s="25">
        <v>10.38</v>
      </c>
      <c r="I47" s="31"/>
      <c r="J47" s="31"/>
      <c r="K47" s="35"/>
    </row>
    <row r="48" spans="1:11" x14ac:dyDescent="0.35">
      <c r="C48" s="57"/>
      <c r="D48" s="54"/>
      <c r="E48" s="6"/>
      <c r="F48" s="19"/>
      <c r="G48" s="24"/>
      <c r="H48" s="24"/>
      <c r="I48" s="31"/>
      <c r="J48" s="31"/>
      <c r="K48" s="35"/>
    </row>
    <row r="49" spans="1:11" x14ac:dyDescent="0.35">
      <c r="A49" s="10"/>
      <c r="B49" s="28"/>
      <c r="C49" s="58" t="s">
        <v>18</v>
      </c>
      <c r="D49" s="54"/>
      <c r="E49" s="6"/>
      <c r="F49" s="19"/>
      <c r="G49" s="24"/>
      <c r="H49" s="24"/>
      <c r="I49" s="31"/>
      <c r="J49" s="31"/>
      <c r="K49" s="35"/>
    </row>
    <row r="50" spans="1:11" x14ac:dyDescent="0.35">
      <c r="A50" s="28"/>
      <c r="B50" s="28"/>
      <c r="C50" s="58" t="s">
        <v>19</v>
      </c>
      <c r="D50" s="54"/>
      <c r="E50" s="6"/>
      <c r="F50" s="19"/>
      <c r="G50" s="24" t="s">
        <v>2</v>
      </c>
      <c r="H50" s="24" t="s">
        <v>2</v>
      </c>
      <c r="I50" s="31"/>
      <c r="J50" s="31"/>
      <c r="K50" s="35"/>
    </row>
    <row r="51" spans="1:11" x14ac:dyDescent="0.35">
      <c r="A51" s="28"/>
      <c r="B51" s="28"/>
      <c r="C51" s="58"/>
      <c r="D51" s="54"/>
      <c r="E51" s="6"/>
      <c r="F51" s="19"/>
      <c r="G51" s="24"/>
      <c r="H51" s="24"/>
      <c r="I51" s="31"/>
      <c r="J51" s="31"/>
      <c r="K51" s="35"/>
    </row>
    <row r="52" spans="1:11" x14ac:dyDescent="0.35">
      <c r="A52" s="28"/>
      <c r="B52" s="28"/>
      <c r="C52" s="58" t="s">
        <v>20</v>
      </c>
      <c r="D52" s="54"/>
      <c r="E52" s="6"/>
      <c r="F52" s="19"/>
      <c r="G52" s="24" t="s">
        <v>2</v>
      </c>
      <c r="H52" s="24" t="s">
        <v>2</v>
      </c>
      <c r="I52" s="31"/>
      <c r="J52" s="31"/>
      <c r="K52" s="35"/>
    </row>
    <row r="53" spans="1:11" x14ac:dyDescent="0.35">
      <c r="A53" s="28"/>
      <c r="B53" s="28"/>
      <c r="C53" s="58"/>
      <c r="D53" s="54"/>
      <c r="E53" s="6"/>
      <c r="F53" s="19"/>
      <c r="G53" s="24"/>
      <c r="H53" s="24"/>
      <c r="I53" s="31"/>
      <c r="J53" s="31"/>
      <c r="K53" s="35"/>
    </row>
    <row r="54" spans="1:11" x14ac:dyDescent="0.35">
      <c r="A54" s="28"/>
      <c r="B54" s="28"/>
      <c r="C54" s="58" t="s">
        <v>21</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22</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23</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C60" s="59" t="s">
        <v>24</v>
      </c>
      <c r="D60" s="54"/>
      <c r="E60" s="6"/>
      <c r="F60" s="19"/>
      <c r="G60" s="24"/>
      <c r="H60" s="24"/>
      <c r="I60" s="31"/>
      <c r="J60" s="31"/>
      <c r="K60" s="35"/>
    </row>
    <row r="61" spans="1:11" x14ac:dyDescent="0.35">
      <c r="B61" s="8" t="s">
        <v>190</v>
      </c>
      <c r="C61" s="57" t="s">
        <v>191</v>
      </c>
      <c r="D61" s="54"/>
      <c r="E61" s="6"/>
      <c r="F61" s="19"/>
      <c r="G61" s="24">
        <v>19717.86</v>
      </c>
      <c r="H61" s="24">
        <v>21.77</v>
      </c>
      <c r="I61" s="31"/>
      <c r="J61" s="31"/>
      <c r="K61" s="35"/>
    </row>
    <row r="62" spans="1:11" x14ac:dyDescent="0.35">
      <c r="C62" s="58" t="s">
        <v>175</v>
      </c>
      <c r="D62" s="54"/>
      <c r="E62" s="6"/>
      <c r="F62" s="19"/>
      <c r="G62" s="25">
        <v>19717.86</v>
      </c>
      <c r="H62" s="25">
        <v>21.77</v>
      </c>
      <c r="I62" s="31"/>
      <c r="J62" s="31"/>
      <c r="K62" s="35"/>
    </row>
    <row r="63" spans="1:11" x14ac:dyDescent="0.35">
      <c r="C63" s="57"/>
      <c r="D63" s="54"/>
      <c r="E63" s="6"/>
      <c r="F63" s="19"/>
      <c r="G63" s="24"/>
      <c r="H63" s="24"/>
      <c r="I63" s="31"/>
      <c r="J63" s="31"/>
      <c r="K63" s="35"/>
    </row>
    <row r="64" spans="1:11" x14ac:dyDescent="0.35">
      <c r="A64" s="10"/>
      <c r="B64" s="28"/>
      <c r="C64" s="58" t="s">
        <v>25</v>
      </c>
      <c r="D64" s="54"/>
      <c r="E64" s="6"/>
      <c r="F64" s="19"/>
      <c r="G64" s="24"/>
      <c r="H64" s="24"/>
      <c r="I64" s="31"/>
      <c r="J64" s="31"/>
      <c r="K64" s="35"/>
    </row>
    <row r="65" spans="1:54" s="2" customFormat="1" ht="13.5" x14ac:dyDescent="0.35">
      <c r="A65" s="28"/>
      <c r="B65" s="28"/>
      <c r="C65" s="57" t="s">
        <v>4926</v>
      </c>
      <c r="D65" s="54"/>
      <c r="E65" s="6"/>
      <c r="F65" s="19"/>
      <c r="G65" s="24" t="s">
        <v>2</v>
      </c>
      <c r="H65" s="24" t="s">
        <v>2</v>
      </c>
      <c r="I65" s="31"/>
      <c r="J65" s="31"/>
      <c r="K65" s="35"/>
      <c r="L65" s="3"/>
      <c r="AI65" s="3"/>
      <c r="AV65" s="3"/>
      <c r="AX65" s="3"/>
      <c r="BB65" s="3"/>
    </row>
    <row r="66" spans="1:54" x14ac:dyDescent="0.35">
      <c r="B66" s="8"/>
      <c r="C66" s="57" t="s">
        <v>192</v>
      </c>
      <c r="D66" s="54"/>
      <c r="E66" s="6"/>
      <c r="F66" s="19"/>
      <c r="G66" s="24">
        <v>1964.2</v>
      </c>
      <c r="H66" s="24">
        <v>2.16</v>
      </c>
      <c r="I66" s="31"/>
      <c r="J66" s="31"/>
      <c r="K66" s="35"/>
    </row>
    <row r="67" spans="1:54" x14ac:dyDescent="0.35">
      <c r="C67" s="58" t="s">
        <v>175</v>
      </c>
      <c r="D67" s="54"/>
      <c r="E67" s="6"/>
      <c r="F67" s="19"/>
      <c r="G67" s="25">
        <v>1964.2</v>
      </c>
      <c r="H67" s="25">
        <v>2.16</v>
      </c>
      <c r="I67" s="31"/>
      <c r="J67" s="31"/>
      <c r="K67" s="35"/>
    </row>
    <row r="68" spans="1:54" x14ac:dyDescent="0.35">
      <c r="C68" s="57"/>
      <c r="D68" s="54"/>
      <c r="E68" s="6"/>
      <c r="F68" s="19"/>
      <c r="G68" s="24"/>
      <c r="H68" s="24"/>
      <c r="I68" s="31"/>
      <c r="J68" s="31"/>
      <c r="K68" s="35"/>
    </row>
    <row r="69" spans="1:54" x14ac:dyDescent="0.35">
      <c r="C69" s="60" t="s">
        <v>193</v>
      </c>
      <c r="D69" s="55"/>
      <c r="E69" s="5"/>
      <c r="F69" s="20"/>
      <c r="G69" s="26">
        <v>90588.34</v>
      </c>
      <c r="H69" s="26">
        <v>99.999999999999986</v>
      </c>
      <c r="I69" s="32"/>
      <c r="J69" s="32"/>
      <c r="K69" s="36"/>
    </row>
    <row r="72" spans="1:54" x14ac:dyDescent="0.35">
      <c r="C72" s="1" t="s">
        <v>194</v>
      </c>
    </row>
    <row r="73" spans="1:54" x14ac:dyDescent="0.35">
      <c r="C73" s="37" t="s">
        <v>195</v>
      </c>
      <c r="D73" s="37"/>
      <c r="E73" s="37"/>
      <c r="F73" s="37"/>
      <c r="G73" s="37"/>
      <c r="H73" s="37"/>
      <c r="I73" s="37"/>
      <c r="J73" s="37"/>
      <c r="K73" s="37"/>
    </row>
    <row r="74" spans="1:54" x14ac:dyDescent="0.35">
      <c r="C74" s="2" t="s">
        <v>196</v>
      </c>
    </row>
    <row r="75" spans="1:54" x14ac:dyDescent="0.35">
      <c r="C75" s="2" t="s">
        <v>197</v>
      </c>
    </row>
    <row r="76" spans="1:54" ht="30" customHeight="1" x14ac:dyDescent="0.35">
      <c r="C76" s="89" t="s">
        <v>198</v>
      </c>
      <c r="D76" s="90"/>
      <c r="E76" s="90"/>
      <c r="F76" s="90"/>
      <c r="G76" s="90"/>
      <c r="H76" s="90"/>
      <c r="I76" s="90"/>
      <c r="J76" s="90"/>
      <c r="K76" s="90"/>
    </row>
    <row r="77" spans="1:54" x14ac:dyDescent="0.35">
      <c r="C77" s="2" t="s">
        <v>199</v>
      </c>
    </row>
    <row r="79" spans="1:54" x14ac:dyDescent="0.35">
      <c r="C79" s="86" t="s">
        <v>5013</v>
      </c>
      <c r="E79" s="86" t="s">
        <v>5014</v>
      </c>
      <c r="F79" s="87"/>
    </row>
    <row r="80" spans="1:54" x14ac:dyDescent="0.35">
      <c r="E80" s="2" t="s">
        <v>5062</v>
      </c>
    </row>
  </sheetData>
  <mergeCells count="1">
    <mergeCell ref="C76:K76"/>
  </mergeCells>
  <hyperlinks>
    <hyperlink ref="J2" location="'Index'!A1" display="'Index'!A1" xr:uid="{1FC66F25-0399-476B-AA20-76A1F466F974}"/>
  </hyperlinks>
  <pageMargins left="0.7" right="0.7" top="0.75" bottom="0.75" header="0.3" footer="0.3"/>
  <pageSetup orientation="portrait" horizontalDpi="4294967293"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32DA-BC19-446D-A61E-2E8A3DA58368}">
  <sheetPr codeName="Sheet167"/>
  <dimension ref="A1:IV95"/>
  <sheetViews>
    <sheetView showGridLines="0" zoomScale="90" zoomScaleNormal="90" workbookViewId="0">
      <pane ySplit="6" topLeftCell="A7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3096</v>
      </c>
      <c r="J2" s="38" t="s">
        <v>4693</v>
      </c>
    </row>
    <row r="3" spans="1:54" ht="16" x14ac:dyDescent="0.4">
      <c r="C3" s="1" t="s">
        <v>28</v>
      </c>
      <c r="D3" s="21" t="s">
        <v>3097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2455</v>
      </c>
      <c r="C18" s="57" t="s">
        <v>637</v>
      </c>
      <c r="D18" s="54" t="s">
        <v>2456</v>
      </c>
      <c r="E18" s="6" t="s">
        <v>618</v>
      </c>
      <c r="F18" s="19">
        <v>250</v>
      </c>
      <c r="G18" s="24">
        <v>2460.7600000000002</v>
      </c>
      <c r="H18" s="24">
        <v>5.23</v>
      </c>
      <c r="I18" s="31">
        <v>7.73</v>
      </c>
      <c r="J18" s="31"/>
      <c r="K18" s="35"/>
    </row>
    <row r="19" spans="2:11" x14ac:dyDescent="0.35">
      <c r="C19" s="58" t="s">
        <v>175</v>
      </c>
      <c r="D19" s="54"/>
      <c r="E19" s="6"/>
      <c r="F19" s="19"/>
      <c r="G19" s="25">
        <v>2460.7600000000002</v>
      </c>
      <c r="H19" s="25">
        <v>5.23</v>
      </c>
      <c r="I19" s="31"/>
      <c r="J19" s="31"/>
      <c r="K19" s="35"/>
    </row>
    <row r="20" spans="2:11" x14ac:dyDescent="0.35">
      <c r="C20" s="57"/>
      <c r="D20" s="54"/>
      <c r="E20" s="6"/>
      <c r="F20" s="19"/>
      <c r="G20" s="24"/>
      <c r="H20" s="24"/>
      <c r="I20" s="31"/>
      <c r="J20" s="31"/>
      <c r="K20" s="35"/>
    </row>
    <row r="21" spans="2:11" x14ac:dyDescent="0.35">
      <c r="C21" s="58" t="s">
        <v>7</v>
      </c>
      <c r="D21" s="54"/>
      <c r="E21" s="6"/>
      <c r="F21" s="19"/>
      <c r="G21" s="24" t="s">
        <v>2</v>
      </c>
      <c r="H21" s="24" t="s">
        <v>2</v>
      </c>
      <c r="I21" s="31"/>
      <c r="J21" s="31"/>
      <c r="K21" s="35"/>
    </row>
    <row r="22" spans="2:11" x14ac:dyDescent="0.35">
      <c r="C22" s="57"/>
      <c r="D22" s="54"/>
      <c r="E22" s="6"/>
      <c r="F22" s="19"/>
      <c r="G22" s="24"/>
      <c r="H22" s="24"/>
      <c r="I22" s="31"/>
      <c r="J22" s="31"/>
      <c r="K22" s="35"/>
    </row>
    <row r="23" spans="2:11" x14ac:dyDescent="0.35">
      <c r="C23" s="58" t="s">
        <v>8</v>
      </c>
      <c r="D23" s="54"/>
      <c r="E23" s="6"/>
      <c r="F23" s="19"/>
      <c r="G23" s="24" t="s">
        <v>2</v>
      </c>
      <c r="H23" s="24" t="s">
        <v>2</v>
      </c>
      <c r="I23" s="31"/>
      <c r="J23" s="31"/>
      <c r="K23" s="35"/>
    </row>
    <row r="24" spans="2:11" x14ac:dyDescent="0.35">
      <c r="C24" s="57"/>
      <c r="D24" s="54"/>
      <c r="E24" s="6"/>
      <c r="F24" s="19"/>
      <c r="G24" s="24"/>
      <c r="H24" s="24"/>
      <c r="I24" s="31"/>
      <c r="J24" s="31"/>
      <c r="K24" s="35"/>
    </row>
    <row r="25" spans="2:11" x14ac:dyDescent="0.35">
      <c r="C25" s="58" t="s">
        <v>9</v>
      </c>
      <c r="D25" s="54"/>
      <c r="E25" s="6"/>
      <c r="F25" s="19"/>
      <c r="G25" s="24" t="s">
        <v>2</v>
      </c>
      <c r="H25" s="24" t="s">
        <v>2</v>
      </c>
      <c r="I25" s="31"/>
      <c r="J25" s="31"/>
      <c r="K25" s="35"/>
    </row>
    <row r="26" spans="2:11" x14ac:dyDescent="0.35">
      <c r="C26" s="57"/>
      <c r="D26" s="54"/>
      <c r="E26" s="6"/>
      <c r="F26" s="19"/>
      <c r="G26" s="24"/>
      <c r="H26" s="24"/>
      <c r="I26" s="31"/>
      <c r="J26" s="31"/>
      <c r="K26" s="35"/>
    </row>
    <row r="27" spans="2:11" x14ac:dyDescent="0.35">
      <c r="C27" s="59" t="s">
        <v>10</v>
      </c>
      <c r="D27" s="54"/>
      <c r="E27" s="6"/>
      <c r="F27" s="19"/>
      <c r="G27" s="24"/>
      <c r="H27" s="24"/>
      <c r="I27" s="31"/>
      <c r="J27" s="31"/>
      <c r="K27" s="35"/>
    </row>
    <row r="28" spans="2:11" x14ac:dyDescent="0.35">
      <c r="B28" s="8" t="s">
        <v>3098</v>
      </c>
      <c r="C28" s="57" t="s">
        <v>3099</v>
      </c>
      <c r="D28" s="54" t="s">
        <v>3100</v>
      </c>
      <c r="E28" s="6" t="s">
        <v>189</v>
      </c>
      <c r="F28" s="19">
        <v>12000000</v>
      </c>
      <c r="G28" s="24">
        <v>12176.46</v>
      </c>
      <c r="H28" s="24">
        <v>25.86</v>
      </c>
      <c r="I28" s="31">
        <v>6.8672696000000002</v>
      </c>
      <c r="J28" s="31"/>
      <c r="K28" s="35"/>
    </row>
    <row r="29" spans="2:11" x14ac:dyDescent="0.35">
      <c r="B29" s="8" t="s">
        <v>3101</v>
      </c>
      <c r="C29" s="57" t="s">
        <v>3102</v>
      </c>
      <c r="D29" s="54" t="s">
        <v>3103</v>
      </c>
      <c r="E29" s="6" t="s">
        <v>189</v>
      </c>
      <c r="F29" s="19">
        <v>5000000</v>
      </c>
      <c r="G29" s="24">
        <v>5072.84</v>
      </c>
      <c r="H29" s="24">
        <v>10.78</v>
      </c>
      <c r="I29" s="31">
        <v>6.7949196000000001</v>
      </c>
      <c r="J29" s="31"/>
      <c r="K29" s="35"/>
    </row>
    <row r="30" spans="2:11" x14ac:dyDescent="0.35">
      <c r="B30" s="8" t="s">
        <v>1545</v>
      </c>
      <c r="C30" s="57" t="s">
        <v>1546</v>
      </c>
      <c r="D30" s="54" t="s">
        <v>1547</v>
      </c>
      <c r="E30" s="6" t="s">
        <v>189</v>
      </c>
      <c r="F30" s="19">
        <v>3000000</v>
      </c>
      <c r="G30" s="24">
        <v>3039.05</v>
      </c>
      <c r="H30" s="24">
        <v>6.46</v>
      </c>
      <c r="I30" s="31">
        <v>6.7949196000000001</v>
      </c>
      <c r="J30" s="31"/>
      <c r="K30" s="35"/>
    </row>
    <row r="31" spans="2:11" x14ac:dyDescent="0.35">
      <c r="B31" s="8" t="s">
        <v>3104</v>
      </c>
      <c r="C31" s="57" t="s">
        <v>3105</v>
      </c>
      <c r="D31" s="54" t="s">
        <v>3106</v>
      </c>
      <c r="E31" s="6" t="s">
        <v>189</v>
      </c>
      <c r="F31" s="19">
        <v>2500000</v>
      </c>
      <c r="G31" s="24">
        <v>2550.38</v>
      </c>
      <c r="H31" s="24">
        <v>5.42</v>
      </c>
      <c r="I31" s="31">
        <v>6.7812111000000002</v>
      </c>
      <c r="J31" s="31"/>
      <c r="K31" s="35"/>
    </row>
    <row r="32" spans="2:11" x14ac:dyDescent="0.35">
      <c r="B32" s="8" t="s">
        <v>3107</v>
      </c>
      <c r="C32" s="57" t="s">
        <v>3108</v>
      </c>
      <c r="D32" s="54" t="s">
        <v>3109</v>
      </c>
      <c r="E32" s="6" t="s">
        <v>189</v>
      </c>
      <c r="F32" s="19">
        <v>2500000</v>
      </c>
      <c r="G32" s="24">
        <v>2527.58</v>
      </c>
      <c r="H32" s="24">
        <v>5.37</v>
      </c>
      <c r="I32" s="31">
        <v>6.9508912</v>
      </c>
      <c r="J32" s="31"/>
      <c r="K32" s="35"/>
    </row>
    <row r="33" spans="1:11" x14ac:dyDescent="0.35">
      <c r="B33" s="8" t="s">
        <v>3110</v>
      </c>
      <c r="C33" s="57" t="s">
        <v>3111</v>
      </c>
      <c r="D33" s="54" t="s">
        <v>3112</v>
      </c>
      <c r="E33" s="6" t="s">
        <v>189</v>
      </c>
      <c r="F33" s="19">
        <v>2000000</v>
      </c>
      <c r="G33" s="24">
        <v>2033.63</v>
      </c>
      <c r="H33" s="24">
        <v>4.32</v>
      </c>
      <c r="I33" s="31">
        <v>6.7709111000000002</v>
      </c>
      <c r="J33" s="31"/>
      <c r="K33" s="35"/>
    </row>
    <row r="34" spans="1:11" x14ac:dyDescent="0.35">
      <c r="B34" s="8" t="s">
        <v>3113</v>
      </c>
      <c r="C34" s="57" t="s">
        <v>3114</v>
      </c>
      <c r="D34" s="54" t="s">
        <v>3115</v>
      </c>
      <c r="E34" s="6" t="s">
        <v>189</v>
      </c>
      <c r="F34" s="19">
        <v>1500000</v>
      </c>
      <c r="G34" s="24">
        <v>1521.69</v>
      </c>
      <c r="H34" s="24">
        <v>3.23</v>
      </c>
      <c r="I34" s="31">
        <v>6.8481119000000001</v>
      </c>
      <c r="J34" s="31"/>
      <c r="K34" s="35"/>
    </row>
    <row r="35" spans="1:11" x14ac:dyDescent="0.35">
      <c r="B35" s="8" t="s">
        <v>3116</v>
      </c>
      <c r="C35" s="57" t="s">
        <v>3117</v>
      </c>
      <c r="D35" s="54" t="s">
        <v>3118</v>
      </c>
      <c r="E35" s="6" t="s">
        <v>189</v>
      </c>
      <c r="F35" s="19">
        <v>1000000</v>
      </c>
      <c r="G35" s="24">
        <v>1014.26</v>
      </c>
      <c r="H35" s="24">
        <v>2.15</v>
      </c>
      <c r="I35" s="31">
        <v>6.8104214000000001</v>
      </c>
      <c r="J35" s="31"/>
      <c r="K35" s="35"/>
    </row>
    <row r="36" spans="1:11" x14ac:dyDescent="0.35">
      <c r="B36" s="8" t="s">
        <v>3119</v>
      </c>
      <c r="C36" s="57" t="s">
        <v>3120</v>
      </c>
      <c r="D36" s="54" t="s">
        <v>3121</v>
      </c>
      <c r="E36" s="6" t="s">
        <v>189</v>
      </c>
      <c r="F36" s="19">
        <v>1000000</v>
      </c>
      <c r="G36" s="24">
        <v>1014.1</v>
      </c>
      <c r="H36" s="24">
        <v>2.15</v>
      </c>
      <c r="I36" s="31">
        <v>6.8504706000000004</v>
      </c>
      <c r="J36" s="31"/>
      <c r="K36" s="35"/>
    </row>
    <row r="37" spans="1:11" x14ac:dyDescent="0.35">
      <c r="B37" s="8" t="s">
        <v>3122</v>
      </c>
      <c r="C37" s="57" t="s">
        <v>3123</v>
      </c>
      <c r="D37" s="54" t="s">
        <v>3124</v>
      </c>
      <c r="E37" s="6" t="s">
        <v>189</v>
      </c>
      <c r="F37" s="19">
        <v>1000000</v>
      </c>
      <c r="G37" s="24">
        <v>994.26</v>
      </c>
      <c r="H37" s="24">
        <v>2.11</v>
      </c>
      <c r="I37" s="31">
        <v>6.8467072</v>
      </c>
      <c r="J37" s="31"/>
      <c r="K37" s="35"/>
    </row>
    <row r="38" spans="1:11" x14ac:dyDescent="0.35">
      <c r="B38" s="8" t="s">
        <v>3125</v>
      </c>
      <c r="C38" s="57" t="s">
        <v>3126</v>
      </c>
      <c r="D38" s="54" t="s">
        <v>3127</v>
      </c>
      <c r="E38" s="6" t="s">
        <v>189</v>
      </c>
      <c r="F38" s="19">
        <v>500000</v>
      </c>
      <c r="G38" s="24">
        <v>506.47</v>
      </c>
      <c r="H38" s="24">
        <v>1.08</v>
      </c>
      <c r="I38" s="31">
        <v>6.8561047999999998</v>
      </c>
      <c r="J38" s="31"/>
      <c r="K38" s="35"/>
    </row>
    <row r="39" spans="1:11" x14ac:dyDescent="0.35">
      <c r="B39" s="8" t="s">
        <v>3128</v>
      </c>
      <c r="C39" s="57" t="s">
        <v>3129</v>
      </c>
      <c r="D39" s="54" t="s">
        <v>3130</v>
      </c>
      <c r="E39" s="6" t="s">
        <v>189</v>
      </c>
      <c r="F39" s="19">
        <v>300000</v>
      </c>
      <c r="G39" s="24">
        <v>304.89</v>
      </c>
      <c r="H39" s="24">
        <v>0.65</v>
      </c>
      <c r="I39" s="31">
        <v>6.7981433999999998</v>
      </c>
      <c r="J39" s="31"/>
      <c r="K39" s="35"/>
    </row>
    <row r="40" spans="1:11" x14ac:dyDescent="0.35">
      <c r="B40" s="8" t="s">
        <v>3131</v>
      </c>
      <c r="C40" s="57" t="s">
        <v>3132</v>
      </c>
      <c r="D40" s="54" t="s">
        <v>3133</v>
      </c>
      <c r="E40" s="6" t="s">
        <v>189</v>
      </c>
      <c r="F40" s="19">
        <v>50000</v>
      </c>
      <c r="G40" s="24">
        <v>50.32</v>
      </c>
      <c r="H40" s="24">
        <v>0.11</v>
      </c>
      <c r="I40" s="31">
        <v>6.6847000000000003</v>
      </c>
      <c r="J40" s="31"/>
      <c r="K40" s="35"/>
    </row>
    <row r="41" spans="1:11" x14ac:dyDescent="0.35">
      <c r="C41" s="58" t="s">
        <v>175</v>
      </c>
      <c r="D41" s="54"/>
      <c r="E41" s="6"/>
      <c r="F41" s="19"/>
      <c r="G41" s="25">
        <v>32805.93</v>
      </c>
      <c r="H41" s="25">
        <v>69.69</v>
      </c>
      <c r="I41" s="31"/>
      <c r="J41" s="31"/>
      <c r="K41" s="35"/>
    </row>
    <row r="42" spans="1:11" x14ac:dyDescent="0.35">
      <c r="C42" s="57"/>
      <c r="D42" s="54"/>
      <c r="E42" s="6"/>
      <c r="F42" s="19"/>
      <c r="G42" s="24"/>
      <c r="H42" s="24"/>
      <c r="I42" s="31"/>
      <c r="J42" s="31"/>
      <c r="K42" s="35"/>
    </row>
    <row r="43" spans="1:11" x14ac:dyDescent="0.35">
      <c r="A43" s="10"/>
      <c r="B43" s="28"/>
      <c r="C43" s="58" t="s">
        <v>11</v>
      </c>
      <c r="D43" s="54"/>
      <c r="E43" s="6"/>
      <c r="F43" s="19"/>
      <c r="G43" s="24"/>
      <c r="H43" s="24"/>
      <c r="I43" s="31"/>
      <c r="J43" s="31"/>
      <c r="K43" s="35"/>
    </row>
    <row r="44" spans="1:11" x14ac:dyDescent="0.35">
      <c r="A44" s="28"/>
      <c r="B44" s="28"/>
      <c r="C44" s="58" t="s">
        <v>13</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14</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15</v>
      </c>
      <c r="D48" s="54"/>
      <c r="E48" s="6"/>
      <c r="F48" s="19"/>
      <c r="G48" s="24" t="s">
        <v>2</v>
      </c>
      <c r="H48" s="24" t="s">
        <v>2</v>
      </c>
      <c r="I48" s="31"/>
      <c r="J48" s="31"/>
      <c r="K48" s="35"/>
    </row>
    <row r="49" spans="1:11" x14ac:dyDescent="0.35">
      <c r="A49" s="28"/>
      <c r="B49" s="28"/>
      <c r="C49" s="58"/>
      <c r="D49" s="54"/>
      <c r="E49" s="6"/>
      <c r="F49" s="19"/>
      <c r="G49" s="24"/>
      <c r="H49" s="24"/>
      <c r="I49" s="31"/>
      <c r="J49" s="31"/>
      <c r="K49" s="35"/>
    </row>
    <row r="50" spans="1:11" x14ac:dyDescent="0.35">
      <c r="A50" s="28"/>
      <c r="B50" s="28"/>
      <c r="C50" s="58" t="s">
        <v>16</v>
      </c>
      <c r="D50" s="54"/>
      <c r="E50" s="6"/>
      <c r="F50" s="19"/>
      <c r="G50" s="24" t="s">
        <v>2</v>
      </c>
      <c r="H50" s="24" t="s">
        <v>2</v>
      </c>
      <c r="I50" s="31"/>
      <c r="J50" s="31"/>
      <c r="K50" s="35"/>
    </row>
    <row r="51" spans="1:11" x14ac:dyDescent="0.35">
      <c r="A51" s="28"/>
      <c r="B51" s="28"/>
      <c r="C51" s="58"/>
      <c r="D51" s="54"/>
      <c r="E51" s="6"/>
      <c r="F51" s="19"/>
      <c r="G51" s="24"/>
      <c r="H51" s="24"/>
      <c r="I51" s="31"/>
      <c r="J51" s="31"/>
      <c r="K51" s="35"/>
    </row>
    <row r="52" spans="1:11" x14ac:dyDescent="0.35">
      <c r="C52" s="59" t="s">
        <v>17</v>
      </c>
      <c r="D52" s="54"/>
      <c r="E52" s="6"/>
      <c r="F52" s="19"/>
      <c r="G52" s="24"/>
      <c r="H52" s="24"/>
      <c r="I52" s="31"/>
      <c r="J52" s="31"/>
      <c r="K52" s="35"/>
    </row>
    <row r="53" spans="1:11" x14ac:dyDescent="0.35">
      <c r="B53" s="8" t="s">
        <v>3134</v>
      </c>
      <c r="C53" s="57" t="s">
        <v>3135</v>
      </c>
      <c r="D53" s="54" t="s">
        <v>3136</v>
      </c>
      <c r="E53" s="6" t="s">
        <v>189</v>
      </c>
      <c r="F53" s="19">
        <v>1815000</v>
      </c>
      <c r="G53" s="24">
        <v>1725.63</v>
      </c>
      <c r="H53" s="24">
        <v>3.67</v>
      </c>
      <c r="I53" s="31">
        <v>6.6828063000000002</v>
      </c>
      <c r="J53" s="31"/>
      <c r="K53" s="35"/>
    </row>
    <row r="54" spans="1:11" x14ac:dyDescent="0.35">
      <c r="B54" s="8" t="s">
        <v>3137</v>
      </c>
      <c r="C54" s="57" t="s">
        <v>3138</v>
      </c>
      <c r="D54" s="54" t="s">
        <v>3139</v>
      </c>
      <c r="E54" s="6" t="s">
        <v>189</v>
      </c>
      <c r="F54" s="19">
        <v>1621000</v>
      </c>
      <c r="G54" s="24">
        <v>1521.42</v>
      </c>
      <c r="H54" s="24">
        <v>3.23</v>
      </c>
      <c r="I54" s="31">
        <v>6.7183733999999999</v>
      </c>
      <c r="J54" s="31"/>
      <c r="K54" s="35"/>
    </row>
    <row r="55" spans="1:11" x14ac:dyDescent="0.35">
      <c r="B55" s="8" t="s">
        <v>3140</v>
      </c>
      <c r="C55" s="57" t="s">
        <v>3141</v>
      </c>
      <c r="D55" s="54" t="s">
        <v>3142</v>
      </c>
      <c r="E55" s="6" t="s">
        <v>189</v>
      </c>
      <c r="F55" s="19">
        <v>1562000</v>
      </c>
      <c r="G55" s="24">
        <v>1460.72</v>
      </c>
      <c r="H55" s="24">
        <v>3.1</v>
      </c>
      <c r="I55" s="31">
        <v>6.7213164000000001</v>
      </c>
      <c r="J55" s="31"/>
      <c r="K55" s="35"/>
    </row>
    <row r="56" spans="1:11" x14ac:dyDescent="0.35">
      <c r="B56" s="8" t="s">
        <v>3143</v>
      </c>
      <c r="C56" s="57" t="s">
        <v>3144</v>
      </c>
      <c r="D56" s="54" t="s">
        <v>3145</v>
      </c>
      <c r="E56" s="6" t="s">
        <v>189</v>
      </c>
      <c r="F56" s="19">
        <v>1480000</v>
      </c>
      <c r="G56" s="24">
        <v>1374.04</v>
      </c>
      <c r="H56" s="24">
        <v>2.92</v>
      </c>
      <c r="I56" s="31">
        <v>6.7233818000000003</v>
      </c>
      <c r="J56" s="31"/>
      <c r="K56" s="35"/>
    </row>
    <row r="57" spans="1:11" x14ac:dyDescent="0.35">
      <c r="B57" s="8" t="s">
        <v>3146</v>
      </c>
      <c r="C57" s="57" t="s">
        <v>3147</v>
      </c>
      <c r="D57" s="54" t="s">
        <v>3148</v>
      </c>
      <c r="E57" s="6" t="s">
        <v>189</v>
      </c>
      <c r="F57" s="19">
        <v>1208000</v>
      </c>
      <c r="G57" s="24">
        <v>1128.24</v>
      </c>
      <c r="H57" s="24">
        <v>2.4</v>
      </c>
      <c r="I57" s="31">
        <v>6.7216779000000004</v>
      </c>
      <c r="J57" s="31"/>
      <c r="K57" s="35"/>
    </row>
    <row r="58" spans="1:11" x14ac:dyDescent="0.35">
      <c r="B58" s="8" t="s">
        <v>3149</v>
      </c>
      <c r="C58" s="57" t="s">
        <v>3150</v>
      </c>
      <c r="D58" s="54" t="s">
        <v>3151</v>
      </c>
      <c r="E58" s="6" t="s">
        <v>189</v>
      </c>
      <c r="F58" s="19">
        <v>1200000</v>
      </c>
      <c r="G58" s="24">
        <v>1121.58</v>
      </c>
      <c r="H58" s="24">
        <v>2.38</v>
      </c>
      <c r="I58" s="31">
        <v>6.7214713000000001</v>
      </c>
      <c r="J58" s="31"/>
      <c r="K58" s="35"/>
    </row>
    <row r="59" spans="1:11" x14ac:dyDescent="0.35">
      <c r="B59" s="8" t="s">
        <v>3152</v>
      </c>
      <c r="C59" s="57" t="s">
        <v>3153</v>
      </c>
      <c r="D59" s="54" t="s">
        <v>3154</v>
      </c>
      <c r="E59" s="6" t="s">
        <v>189</v>
      </c>
      <c r="F59" s="19">
        <v>837000</v>
      </c>
      <c r="G59" s="24">
        <v>795.36</v>
      </c>
      <c r="H59" s="24">
        <v>1.69</v>
      </c>
      <c r="I59" s="31">
        <v>6.6827031000000003</v>
      </c>
      <c r="J59" s="31"/>
      <c r="K59" s="35"/>
    </row>
    <row r="60" spans="1:11" x14ac:dyDescent="0.35">
      <c r="B60" s="8" t="s">
        <v>3155</v>
      </c>
      <c r="C60" s="57" t="s">
        <v>3156</v>
      </c>
      <c r="D60" s="54" t="s">
        <v>3157</v>
      </c>
      <c r="E60" s="6" t="s">
        <v>189</v>
      </c>
      <c r="F60" s="19">
        <v>555000</v>
      </c>
      <c r="G60" s="24">
        <v>535.63</v>
      </c>
      <c r="H60" s="24">
        <v>1.1399999999999999</v>
      </c>
      <c r="I60" s="31">
        <v>6.6738628999999996</v>
      </c>
      <c r="J60" s="31"/>
      <c r="K60" s="35"/>
    </row>
    <row r="61" spans="1:11" x14ac:dyDescent="0.35">
      <c r="B61" s="8" t="s">
        <v>3158</v>
      </c>
      <c r="C61" s="57" t="s">
        <v>3159</v>
      </c>
      <c r="D61" s="54" t="s">
        <v>3160</v>
      </c>
      <c r="E61" s="6" t="s">
        <v>189</v>
      </c>
      <c r="F61" s="19">
        <v>122000</v>
      </c>
      <c r="G61" s="24">
        <v>115.85</v>
      </c>
      <c r="H61" s="24">
        <v>0.25</v>
      </c>
      <c r="I61" s="31">
        <v>6.6825482000000003</v>
      </c>
      <c r="J61" s="31"/>
      <c r="K61" s="35"/>
    </row>
    <row r="62" spans="1:11" x14ac:dyDescent="0.35">
      <c r="C62" s="58" t="s">
        <v>175</v>
      </c>
      <c r="D62" s="54"/>
      <c r="E62" s="6"/>
      <c r="F62" s="19"/>
      <c r="G62" s="25">
        <v>9778.4699999999993</v>
      </c>
      <c r="H62" s="25">
        <v>20.78</v>
      </c>
      <c r="I62" s="31"/>
      <c r="J62" s="31"/>
      <c r="K62" s="35"/>
    </row>
    <row r="63" spans="1:11" x14ac:dyDescent="0.35">
      <c r="C63" s="57"/>
      <c r="D63" s="54"/>
      <c r="E63" s="6"/>
      <c r="F63" s="19"/>
      <c r="G63" s="24"/>
      <c r="H63" s="24"/>
      <c r="I63" s="31"/>
      <c r="J63" s="31"/>
      <c r="K63" s="35"/>
    </row>
    <row r="64" spans="1:11" x14ac:dyDescent="0.35">
      <c r="A64" s="10"/>
      <c r="B64" s="28"/>
      <c r="C64" s="58" t="s">
        <v>18</v>
      </c>
      <c r="D64" s="54"/>
      <c r="E64" s="6"/>
      <c r="F64" s="19"/>
      <c r="G64" s="24"/>
      <c r="H64" s="24"/>
      <c r="I64" s="31"/>
      <c r="J64" s="31"/>
      <c r="K64" s="35"/>
    </row>
    <row r="65" spans="1:54" x14ac:dyDescent="0.35">
      <c r="A65" s="28"/>
      <c r="B65" s="28"/>
      <c r="C65" s="58" t="s">
        <v>19</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20</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21</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A71" s="28"/>
      <c r="B71" s="28"/>
      <c r="C71" s="58" t="s">
        <v>22</v>
      </c>
      <c r="D71" s="54"/>
      <c r="E71" s="6"/>
      <c r="F71" s="19"/>
      <c r="G71" s="24" t="s">
        <v>2</v>
      </c>
      <c r="H71" s="24" t="s">
        <v>2</v>
      </c>
      <c r="I71" s="31"/>
      <c r="J71" s="31"/>
      <c r="K71" s="35"/>
    </row>
    <row r="72" spans="1:54" x14ac:dyDescent="0.35">
      <c r="A72" s="28"/>
      <c r="B72" s="28"/>
      <c r="C72" s="58"/>
      <c r="D72" s="54"/>
      <c r="E72" s="6"/>
      <c r="F72" s="19"/>
      <c r="G72" s="24"/>
      <c r="H72" s="24"/>
      <c r="I72" s="31"/>
      <c r="J72" s="31"/>
      <c r="K72" s="35"/>
    </row>
    <row r="73" spans="1:54" x14ac:dyDescent="0.35">
      <c r="A73" s="28"/>
      <c r="B73" s="28"/>
      <c r="C73" s="58" t="s">
        <v>23</v>
      </c>
      <c r="D73" s="54"/>
      <c r="E73" s="6"/>
      <c r="F73" s="19"/>
      <c r="G73" s="24" t="s">
        <v>2</v>
      </c>
      <c r="H73" s="24" t="s">
        <v>2</v>
      </c>
      <c r="I73" s="31"/>
      <c r="J73" s="31"/>
      <c r="K73" s="35"/>
    </row>
    <row r="74" spans="1:54" x14ac:dyDescent="0.35">
      <c r="A74" s="28"/>
      <c r="B74" s="28"/>
      <c r="C74" s="58"/>
      <c r="D74" s="54"/>
      <c r="E74" s="6"/>
      <c r="F74" s="19"/>
      <c r="G74" s="24"/>
      <c r="H74" s="24"/>
      <c r="I74" s="31"/>
      <c r="J74" s="31"/>
      <c r="K74" s="35"/>
    </row>
    <row r="75" spans="1:54" x14ac:dyDescent="0.35">
      <c r="C75" s="59" t="s">
        <v>24</v>
      </c>
      <c r="D75" s="54"/>
      <c r="E75" s="6"/>
      <c r="F75" s="19"/>
      <c r="G75" s="24"/>
      <c r="H75" s="24"/>
      <c r="I75" s="31"/>
      <c r="J75" s="31"/>
      <c r="K75" s="35"/>
    </row>
    <row r="76" spans="1:54" x14ac:dyDescent="0.35">
      <c r="B76" s="8" t="s">
        <v>190</v>
      </c>
      <c r="C76" s="57" t="s">
        <v>191</v>
      </c>
      <c r="D76" s="54"/>
      <c r="E76" s="6"/>
      <c r="F76" s="19"/>
      <c r="G76" s="24">
        <v>1304.26</v>
      </c>
      <c r="H76" s="24">
        <v>2.77</v>
      </c>
      <c r="I76" s="31"/>
      <c r="J76" s="31"/>
      <c r="K76" s="35"/>
    </row>
    <row r="77" spans="1:54" x14ac:dyDescent="0.35">
      <c r="C77" s="58" t="s">
        <v>175</v>
      </c>
      <c r="D77" s="54"/>
      <c r="E77" s="6"/>
      <c r="F77" s="19"/>
      <c r="G77" s="25">
        <v>1304.26</v>
      </c>
      <c r="H77" s="25">
        <v>2.77</v>
      </c>
      <c r="I77" s="31"/>
      <c r="J77" s="31"/>
      <c r="K77" s="35"/>
    </row>
    <row r="78" spans="1:54" x14ac:dyDescent="0.35">
      <c r="C78" s="57"/>
      <c r="D78" s="54"/>
      <c r="E78" s="6"/>
      <c r="F78" s="19"/>
      <c r="G78" s="24"/>
      <c r="H78" s="24"/>
      <c r="I78" s="31"/>
      <c r="J78" s="31"/>
      <c r="K78" s="35"/>
    </row>
    <row r="79" spans="1:54" x14ac:dyDescent="0.35">
      <c r="A79" s="10"/>
      <c r="B79" s="28"/>
      <c r="C79" s="58" t="s">
        <v>25</v>
      </c>
      <c r="D79" s="54"/>
      <c r="E79" s="6"/>
      <c r="F79" s="19"/>
      <c r="G79" s="24"/>
      <c r="H79" s="24"/>
      <c r="I79" s="31"/>
      <c r="J79" s="31"/>
      <c r="K79" s="35"/>
    </row>
    <row r="80" spans="1:54" s="2" customFormat="1" ht="13.5" x14ac:dyDescent="0.35">
      <c r="A80" s="28"/>
      <c r="B80" s="28"/>
      <c r="C80" s="57" t="s">
        <v>4926</v>
      </c>
      <c r="D80" s="54"/>
      <c r="E80" s="6"/>
      <c r="F80" s="19"/>
      <c r="G80" s="24" t="s">
        <v>2</v>
      </c>
      <c r="H80" s="24" t="s">
        <v>2</v>
      </c>
      <c r="I80" s="31"/>
      <c r="J80" s="31"/>
      <c r="K80" s="35"/>
      <c r="L80" s="3"/>
      <c r="AI80" s="3"/>
      <c r="AV80" s="3"/>
      <c r="AX80" s="3"/>
      <c r="BB80" s="3"/>
    </row>
    <row r="81" spans="2:11" x14ac:dyDescent="0.35">
      <c r="B81" s="8"/>
      <c r="C81" s="57" t="s">
        <v>192</v>
      </c>
      <c r="D81" s="54"/>
      <c r="E81" s="6"/>
      <c r="F81" s="19"/>
      <c r="G81" s="24">
        <v>729.6</v>
      </c>
      <c r="H81" s="24">
        <v>1.53</v>
      </c>
      <c r="I81" s="31"/>
      <c r="J81" s="31"/>
      <c r="K81" s="35"/>
    </row>
    <row r="82" spans="2:11" x14ac:dyDescent="0.35">
      <c r="C82" s="58" t="s">
        <v>175</v>
      </c>
      <c r="D82" s="54"/>
      <c r="E82" s="6"/>
      <c r="F82" s="19"/>
      <c r="G82" s="25">
        <v>729.6</v>
      </c>
      <c r="H82" s="25">
        <v>1.53</v>
      </c>
      <c r="I82" s="31"/>
      <c r="J82" s="31"/>
      <c r="K82" s="35"/>
    </row>
    <row r="83" spans="2:11" x14ac:dyDescent="0.35">
      <c r="C83" s="57"/>
      <c r="D83" s="54"/>
      <c r="E83" s="6"/>
      <c r="F83" s="19"/>
      <c r="G83" s="24"/>
      <c r="H83" s="24"/>
      <c r="I83" s="31"/>
      <c r="J83" s="31"/>
      <c r="K83" s="35"/>
    </row>
    <row r="84" spans="2:11" x14ac:dyDescent="0.35">
      <c r="C84" s="60" t="s">
        <v>193</v>
      </c>
      <c r="D84" s="55"/>
      <c r="E84" s="5"/>
      <c r="F84" s="20"/>
      <c r="G84" s="26">
        <v>47079.02</v>
      </c>
      <c r="H84" s="26">
        <v>100</v>
      </c>
      <c r="I84" s="32"/>
      <c r="J84" s="32"/>
      <c r="K84" s="36"/>
    </row>
    <row r="87" spans="2:11" x14ac:dyDescent="0.35">
      <c r="C87" s="1" t="s">
        <v>194</v>
      </c>
    </row>
    <row r="88" spans="2:11" x14ac:dyDescent="0.35">
      <c r="C88" s="37" t="s">
        <v>195</v>
      </c>
      <c r="D88" s="37"/>
      <c r="E88" s="37"/>
      <c r="F88" s="37"/>
      <c r="G88" s="37"/>
      <c r="H88" s="37"/>
      <c r="I88" s="37"/>
      <c r="J88" s="37"/>
      <c r="K88" s="37"/>
    </row>
    <row r="89" spans="2:11" x14ac:dyDescent="0.35">
      <c r="C89" s="2" t="s">
        <v>196</v>
      </c>
    </row>
    <row r="90" spans="2:11" x14ac:dyDescent="0.35">
      <c r="C90" s="2" t="s">
        <v>197</v>
      </c>
    </row>
    <row r="91" spans="2:11" ht="30" customHeight="1" x14ac:dyDescent="0.35">
      <c r="C91" s="89" t="s">
        <v>198</v>
      </c>
      <c r="D91" s="90"/>
      <c r="E91" s="90"/>
      <c r="F91" s="90"/>
      <c r="G91" s="90"/>
      <c r="H91" s="90"/>
      <c r="I91" s="90"/>
      <c r="J91" s="90"/>
      <c r="K91" s="90"/>
    </row>
    <row r="92" spans="2:11" x14ac:dyDescent="0.35">
      <c r="C92" s="2" t="s">
        <v>199</v>
      </c>
    </row>
    <row r="94" spans="2:11" x14ac:dyDescent="0.35">
      <c r="C94" s="86" t="s">
        <v>5013</v>
      </c>
      <c r="E94" s="86" t="s">
        <v>5014</v>
      </c>
      <c r="F94" s="87"/>
    </row>
    <row r="95" spans="2:11" x14ac:dyDescent="0.35">
      <c r="E95" s="2" t="s">
        <v>5020</v>
      </c>
    </row>
  </sheetData>
  <mergeCells count="1">
    <mergeCell ref="C91:K91"/>
  </mergeCells>
  <hyperlinks>
    <hyperlink ref="J2" location="'Index'!A1" display="'Index'!A1" xr:uid="{76989D6D-977A-4B89-8A93-D89DC711EFD1}"/>
  </hyperlinks>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2EEF-5080-437A-A71D-29253443FDCD}">
  <sheetPr codeName="Sheet15"/>
  <dimension ref="A1:IV94"/>
  <sheetViews>
    <sheetView showGridLines="0" zoomScale="90" zoomScaleNormal="90" workbookViewId="0">
      <pane ySplit="6" topLeftCell="A7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737</v>
      </c>
      <c r="J2" s="38" t="s">
        <v>4693</v>
      </c>
    </row>
    <row r="3" spans="1:54" ht="16" x14ac:dyDescent="0.4">
      <c r="C3" s="1" t="s">
        <v>28</v>
      </c>
      <c r="D3" s="21" t="s">
        <v>738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739</v>
      </c>
      <c r="C18" s="57" t="s">
        <v>226</v>
      </c>
      <c r="D18" s="54" t="s">
        <v>740</v>
      </c>
      <c r="E18" s="6" t="s">
        <v>601</v>
      </c>
      <c r="F18" s="19">
        <v>7500</v>
      </c>
      <c r="G18" s="24">
        <v>7678.34</v>
      </c>
      <c r="H18" s="24">
        <v>4.04</v>
      </c>
      <c r="I18" s="31">
        <v>7.9896000000000003</v>
      </c>
      <c r="J18" s="31"/>
      <c r="K18" s="35" t="s">
        <v>593</v>
      </c>
    </row>
    <row r="19" spans="2:11" x14ac:dyDescent="0.35">
      <c r="B19" s="8" t="s">
        <v>741</v>
      </c>
      <c r="C19" s="57" t="s">
        <v>155</v>
      </c>
      <c r="D19" s="54" t="s">
        <v>742</v>
      </c>
      <c r="E19" s="6" t="s">
        <v>628</v>
      </c>
      <c r="F19" s="19">
        <v>7500</v>
      </c>
      <c r="G19" s="24">
        <v>7514.18</v>
      </c>
      <c r="H19" s="24">
        <v>3.96</v>
      </c>
      <c r="I19" s="31">
        <v>8.19</v>
      </c>
      <c r="J19" s="31"/>
      <c r="K19" s="35" t="s">
        <v>593</v>
      </c>
    </row>
    <row r="20" spans="2:11" x14ac:dyDescent="0.35">
      <c r="B20" s="8" t="s">
        <v>743</v>
      </c>
      <c r="C20" s="57" t="s">
        <v>744</v>
      </c>
      <c r="D20" s="54" t="s">
        <v>745</v>
      </c>
      <c r="E20" s="6" t="s">
        <v>746</v>
      </c>
      <c r="F20" s="19">
        <v>7500</v>
      </c>
      <c r="G20" s="24">
        <v>7301.48</v>
      </c>
      <c r="H20" s="24">
        <v>3.84</v>
      </c>
      <c r="I20" s="31">
        <v>8.8263999999999996</v>
      </c>
      <c r="J20" s="31"/>
      <c r="K20" s="35" t="s">
        <v>593</v>
      </c>
    </row>
    <row r="21" spans="2:11" x14ac:dyDescent="0.35">
      <c r="B21" s="8" t="s">
        <v>747</v>
      </c>
      <c r="C21" s="57" t="s">
        <v>583</v>
      </c>
      <c r="D21" s="54" t="s">
        <v>748</v>
      </c>
      <c r="E21" s="6" t="s">
        <v>597</v>
      </c>
      <c r="F21" s="19">
        <v>12500</v>
      </c>
      <c r="G21" s="24">
        <v>5978.63</v>
      </c>
      <c r="H21" s="24">
        <v>3.15</v>
      </c>
      <c r="I21" s="31">
        <v>7.72</v>
      </c>
      <c r="J21" s="31"/>
      <c r="K21" s="35" t="s">
        <v>593</v>
      </c>
    </row>
    <row r="22" spans="2:11" x14ac:dyDescent="0.35">
      <c r="B22" s="8" t="s">
        <v>749</v>
      </c>
      <c r="C22" s="57" t="s">
        <v>750</v>
      </c>
      <c r="D22" s="54" t="s">
        <v>751</v>
      </c>
      <c r="E22" s="6" t="s">
        <v>752</v>
      </c>
      <c r="F22" s="19">
        <v>5900</v>
      </c>
      <c r="G22" s="24">
        <v>5906.32</v>
      </c>
      <c r="H22" s="24">
        <v>3.11</v>
      </c>
      <c r="I22" s="31">
        <v>10.115</v>
      </c>
      <c r="J22" s="31"/>
      <c r="K22" s="35" t="s">
        <v>593</v>
      </c>
    </row>
    <row r="23" spans="2:11" x14ac:dyDescent="0.35">
      <c r="B23" s="8" t="s">
        <v>698</v>
      </c>
      <c r="C23" s="57" t="s">
        <v>674</v>
      </c>
      <c r="D23" s="54" t="s">
        <v>699</v>
      </c>
      <c r="E23" s="6" t="s">
        <v>676</v>
      </c>
      <c r="F23" s="19">
        <v>5500</v>
      </c>
      <c r="G23" s="24">
        <v>5491.38</v>
      </c>
      <c r="H23" s="24">
        <v>2.89</v>
      </c>
      <c r="I23" s="31">
        <v>9.9149999999999991</v>
      </c>
      <c r="J23" s="31"/>
      <c r="K23" s="35" t="s">
        <v>593</v>
      </c>
    </row>
    <row r="24" spans="2:11" x14ac:dyDescent="0.35">
      <c r="B24" s="8" t="s">
        <v>753</v>
      </c>
      <c r="C24" s="57" t="s">
        <v>754</v>
      </c>
      <c r="D24" s="54" t="s">
        <v>755</v>
      </c>
      <c r="E24" s="6" t="s">
        <v>756</v>
      </c>
      <c r="F24" s="19">
        <v>5000</v>
      </c>
      <c r="G24" s="24">
        <v>5037.72</v>
      </c>
      <c r="H24" s="24">
        <v>2.65</v>
      </c>
      <c r="I24" s="31">
        <v>9.1254000000000008</v>
      </c>
      <c r="J24" s="31"/>
      <c r="K24" s="35" t="s">
        <v>593</v>
      </c>
    </row>
    <row r="25" spans="2:11" x14ac:dyDescent="0.35">
      <c r="B25" s="8" t="s">
        <v>598</v>
      </c>
      <c r="C25" s="57" t="s">
        <v>599</v>
      </c>
      <c r="D25" s="54" t="s">
        <v>600</v>
      </c>
      <c r="E25" s="6" t="s">
        <v>601</v>
      </c>
      <c r="F25" s="19">
        <v>500</v>
      </c>
      <c r="G25" s="24">
        <v>5008.87</v>
      </c>
      <c r="H25" s="24">
        <v>2.64</v>
      </c>
      <c r="I25" s="31">
        <v>8.3399000000000001</v>
      </c>
      <c r="J25" s="31"/>
      <c r="K25" s="35"/>
    </row>
    <row r="26" spans="2:11" x14ac:dyDescent="0.35">
      <c r="B26" s="8" t="s">
        <v>625</v>
      </c>
      <c r="C26" s="57" t="s">
        <v>626</v>
      </c>
      <c r="D26" s="54" t="s">
        <v>627</v>
      </c>
      <c r="E26" s="6" t="s">
        <v>628</v>
      </c>
      <c r="F26" s="19">
        <v>5000</v>
      </c>
      <c r="G26" s="24">
        <v>5007.8599999999997</v>
      </c>
      <c r="H26" s="24">
        <v>2.64</v>
      </c>
      <c r="I26" s="31">
        <v>7.8148999999999997</v>
      </c>
      <c r="J26" s="31"/>
      <c r="K26" s="35" t="s">
        <v>593</v>
      </c>
    </row>
    <row r="27" spans="2:11" x14ac:dyDescent="0.35">
      <c r="B27" s="8" t="s">
        <v>757</v>
      </c>
      <c r="C27" s="57" t="s">
        <v>758</v>
      </c>
      <c r="D27" s="54" t="s">
        <v>759</v>
      </c>
      <c r="E27" s="6" t="s">
        <v>618</v>
      </c>
      <c r="F27" s="19">
        <v>50</v>
      </c>
      <c r="G27" s="24">
        <v>4961.3999999999996</v>
      </c>
      <c r="H27" s="24">
        <v>2.61</v>
      </c>
      <c r="I27" s="31">
        <v>7.4924999999999997</v>
      </c>
      <c r="J27" s="31">
        <v>7.5170499942999998</v>
      </c>
      <c r="K27" s="35" t="s">
        <v>593</v>
      </c>
    </row>
    <row r="28" spans="2:11" x14ac:dyDescent="0.35">
      <c r="B28" s="8" t="s">
        <v>760</v>
      </c>
      <c r="C28" s="57" t="s">
        <v>761</v>
      </c>
      <c r="D28" s="54" t="s">
        <v>762</v>
      </c>
      <c r="E28" s="6" t="s">
        <v>676</v>
      </c>
      <c r="F28" s="19">
        <v>3000</v>
      </c>
      <c r="G28" s="24">
        <v>3004.08</v>
      </c>
      <c r="H28" s="24">
        <v>1.58</v>
      </c>
      <c r="I28" s="31">
        <v>8.7812999999999999</v>
      </c>
      <c r="J28" s="31"/>
      <c r="K28" s="35" t="s">
        <v>593</v>
      </c>
    </row>
    <row r="29" spans="2:11" x14ac:dyDescent="0.35">
      <c r="B29" s="8" t="s">
        <v>661</v>
      </c>
      <c r="C29" s="57" t="s">
        <v>599</v>
      </c>
      <c r="D29" s="54" t="s">
        <v>662</v>
      </c>
      <c r="E29" s="6" t="s">
        <v>601</v>
      </c>
      <c r="F29" s="19">
        <v>2500</v>
      </c>
      <c r="G29" s="24">
        <v>2536.5500000000002</v>
      </c>
      <c r="H29" s="24">
        <v>1.34</v>
      </c>
      <c r="I29" s="31">
        <v>8.34</v>
      </c>
      <c r="J29" s="31"/>
      <c r="K29" s="35" t="s">
        <v>593</v>
      </c>
    </row>
    <row r="30" spans="2:11" x14ac:dyDescent="0.35">
      <c r="B30" s="8" t="s">
        <v>763</v>
      </c>
      <c r="C30" s="57" t="s">
        <v>764</v>
      </c>
      <c r="D30" s="54" t="s">
        <v>765</v>
      </c>
      <c r="E30" s="6" t="s">
        <v>756</v>
      </c>
      <c r="F30" s="19">
        <v>2500</v>
      </c>
      <c r="G30" s="24">
        <v>2503.02</v>
      </c>
      <c r="H30" s="24">
        <v>1.32</v>
      </c>
      <c r="I30" s="31">
        <v>8.3450000000000006</v>
      </c>
      <c r="J30" s="31"/>
      <c r="K30" s="35" t="s">
        <v>593</v>
      </c>
    </row>
    <row r="31" spans="2:11" x14ac:dyDescent="0.35">
      <c r="B31" s="8" t="s">
        <v>700</v>
      </c>
      <c r="C31" s="57" t="s">
        <v>701</v>
      </c>
      <c r="D31" s="54" t="s">
        <v>702</v>
      </c>
      <c r="E31" s="6" t="s">
        <v>703</v>
      </c>
      <c r="F31" s="19">
        <v>4500</v>
      </c>
      <c r="G31" s="24">
        <v>2255.73</v>
      </c>
      <c r="H31" s="24">
        <v>1.19</v>
      </c>
      <c r="I31" s="31">
        <v>10.17</v>
      </c>
      <c r="J31" s="31"/>
      <c r="K31" s="35" t="s">
        <v>593</v>
      </c>
    </row>
    <row r="32" spans="2:11" x14ac:dyDescent="0.35">
      <c r="B32" s="8" t="s">
        <v>766</v>
      </c>
      <c r="C32" s="57" t="s">
        <v>349</v>
      </c>
      <c r="D32" s="54" t="s">
        <v>767</v>
      </c>
      <c r="E32" s="6" t="s">
        <v>614</v>
      </c>
      <c r="F32" s="19">
        <v>225</v>
      </c>
      <c r="G32" s="24">
        <v>2242.65</v>
      </c>
      <c r="H32" s="24">
        <v>1.18</v>
      </c>
      <c r="I32" s="31">
        <v>9.17</v>
      </c>
      <c r="J32" s="31"/>
      <c r="K32" s="35" t="s">
        <v>593</v>
      </c>
    </row>
    <row r="33" spans="1:11" x14ac:dyDescent="0.35">
      <c r="C33" s="58" t="s">
        <v>175</v>
      </c>
      <c r="D33" s="54"/>
      <c r="E33" s="6"/>
      <c r="F33" s="19"/>
      <c r="G33" s="25">
        <v>72428.210000000006</v>
      </c>
      <c r="H33" s="25">
        <v>38.14</v>
      </c>
      <c r="I33" s="31"/>
      <c r="J33" s="31"/>
      <c r="K33" s="35"/>
    </row>
    <row r="34" spans="1:11" x14ac:dyDescent="0.35">
      <c r="C34" s="57"/>
      <c r="D34" s="54"/>
      <c r="E34" s="6"/>
      <c r="F34" s="19"/>
      <c r="G34" s="24"/>
      <c r="H34" s="24"/>
      <c r="I34" s="31"/>
      <c r="J34" s="31"/>
      <c r="K34" s="35"/>
    </row>
    <row r="35" spans="1:11" x14ac:dyDescent="0.35">
      <c r="C35" s="58" t="s">
        <v>7</v>
      </c>
      <c r="D35" s="54"/>
      <c r="E35" s="6"/>
      <c r="F35" s="19"/>
      <c r="G35" s="24" t="s">
        <v>2</v>
      </c>
      <c r="H35" s="24" t="s">
        <v>2</v>
      </c>
      <c r="I35" s="31"/>
      <c r="J35" s="31"/>
      <c r="K35" s="35"/>
    </row>
    <row r="36" spans="1:11" x14ac:dyDescent="0.35">
      <c r="C36" s="57"/>
      <c r="D36" s="54"/>
      <c r="E36" s="6"/>
      <c r="F36" s="19"/>
      <c r="G36" s="24"/>
      <c r="H36" s="24"/>
      <c r="I36" s="31"/>
      <c r="J36" s="31"/>
      <c r="K36" s="35"/>
    </row>
    <row r="37" spans="1:11" x14ac:dyDescent="0.35">
      <c r="C37" s="58" t="s">
        <v>8</v>
      </c>
      <c r="D37" s="54"/>
      <c r="E37" s="6"/>
      <c r="F37" s="19"/>
      <c r="G37" s="24" t="s">
        <v>2</v>
      </c>
      <c r="H37" s="24" t="s">
        <v>2</v>
      </c>
      <c r="I37" s="31"/>
      <c r="J37" s="31"/>
      <c r="K37" s="35"/>
    </row>
    <row r="38" spans="1:11" x14ac:dyDescent="0.35">
      <c r="C38" s="57"/>
      <c r="D38" s="54"/>
      <c r="E38" s="6"/>
      <c r="F38" s="19"/>
      <c r="G38" s="24"/>
      <c r="H38" s="24"/>
      <c r="I38" s="31"/>
      <c r="J38" s="31"/>
      <c r="K38" s="35"/>
    </row>
    <row r="39" spans="1:11" x14ac:dyDescent="0.35">
      <c r="C39" s="59" t="s">
        <v>9</v>
      </c>
      <c r="D39" s="54"/>
      <c r="E39" s="6"/>
      <c r="F39" s="19"/>
      <c r="G39" s="24"/>
      <c r="H39" s="24"/>
      <c r="I39" s="31"/>
      <c r="J39" s="31"/>
      <c r="K39" s="35"/>
    </row>
    <row r="40" spans="1:11" x14ac:dyDescent="0.35">
      <c r="B40" s="8" t="s">
        <v>707</v>
      </c>
      <c r="C40" s="57" t="s">
        <v>708</v>
      </c>
      <c r="D40" s="54" t="s">
        <v>709</v>
      </c>
      <c r="E40" s="6" t="s">
        <v>189</v>
      </c>
      <c r="F40" s="19">
        <v>50500000</v>
      </c>
      <c r="G40" s="24">
        <v>50731.95</v>
      </c>
      <c r="H40" s="24">
        <v>26.71</v>
      </c>
      <c r="I40" s="31">
        <v>6.8359984000000003</v>
      </c>
      <c r="J40" s="31"/>
      <c r="K40" s="35"/>
    </row>
    <row r="41" spans="1:11" x14ac:dyDescent="0.35">
      <c r="B41" s="8" t="s">
        <v>768</v>
      </c>
      <c r="C41" s="57" t="s">
        <v>769</v>
      </c>
      <c r="D41" s="54" t="s">
        <v>770</v>
      </c>
      <c r="E41" s="6" t="s">
        <v>189</v>
      </c>
      <c r="F41" s="19">
        <v>27500000</v>
      </c>
      <c r="G41" s="24">
        <v>28274.21</v>
      </c>
      <c r="H41" s="24">
        <v>14.89</v>
      </c>
      <c r="I41" s="31">
        <v>7.0327921</v>
      </c>
      <c r="J41" s="31"/>
      <c r="K41" s="35"/>
    </row>
    <row r="42" spans="1:11" x14ac:dyDescent="0.35">
      <c r="B42" s="8" t="s">
        <v>725</v>
      </c>
      <c r="C42" s="57" t="s">
        <v>726</v>
      </c>
      <c r="D42" s="54" t="s">
        <v>727</v>
      </c>
      <c r="E42" s="6" t="s">
        <v>189</v>
      </c>
      <c r="F42" s="19">
        <v>14000000</v>
      </c>
      <c r="G42" s="24">
        <v>14299.47</v>
      </c>
      <c r="H42" s="24">
        <v>7.53</v>
      </c>
      <c r="I42" s="31">
        <v>7.2488035999999996</v>
      </c>
      <c r="J42" s="31"/>
      <c r="K42" s="35"/>
    </row>
    <row r="43" spans="1:11" x14ac:dyDescent="0.35">
      <c r="B43" s="8" t="s">
        <v>722</v>
      </c>
      <c r="C43" s="57" t="s">
        <v>723</v>
      </c>
      <c r="D43" s="54" t="s">
        <v>724</v>
      </c>
      <c r="E43" s="6" t="s">
        <v>189</v>
      </c>
      <c r="F43" s="19">
        <v>5000000</v>
      </c>
      <c r="G43" s="24">
        <v>5122.38</v>
      </c>
      <c r="H43" s="24">
        <v>2.7</v>
      </c>
      <c r="I43" s="31">
        <v>7.2798889000000004</v>
      </c>
      <c r="J43" s="31"/>
      <c r="K43" s="35"/>
    </row>
    <row r="44" spans="1:11" x14ac:dyDescent="0.35">
      <c r="C44" s="58" t="s">
        <v>175</v>
      </c>
      <c r="D44" s="54"/>
      <c r="E44" s="6"/>
      <c r="F44" s="19"/>
      <c r="G44" s="25">
        <v>98428.01</v>
      </c>
      <c r="H44" s="25">
        <v>51.83</v>
      </c>
      <c r="I44" s="31"/>
      <c r="J44" s="31"/>
      <c r="K44" s="35"/>
    </row>
    <row r="45" spans="1:11" x14ac:dyDescent="0.35">
      <c r="C45" s="57"/>
      <c r="D45" s="54"/>
      <c r="E45" s="6"/>
      <c r="F45" s="19"/>
      <c r="G45" s="24"/>
      <c r="H45" s="24"/>
      <c r="I45" s="31"/>
      <c r="J45" s="31"/>
      <c r="K45" s="35"/>
    </row>
    <row r="46" spans="1:11" x14ac:dyDescent="0.35">
      <c r="C46" s="58" t="s">
        <v>10</v>
      </c>
      <c r="D46" s="54"/>
      <c r="E46" s="6"/>
      <c r="F46" s="19"/>
      <c r="G46" s="24" t="s">
        <v>2</v>
      </c>
      <c r="H46" s="24" t="s">
        <v>2</v>
      </c>
      <c r="I46" s="31"/>
      <c r="J46" s="31"/>
      <c r="K46" s="35"/>
    </row>
    <row r="47" spans="1:11" x14ac:dyDescent="0.35">
      <c r="C47" s="57"/>
      <c r="D47" s="54"/>
      <c r="E47" s="6"/>
      <c r="F47" s="19"/>
      <c r="G47" s="24"/>
      <c r="H47" s="24"/>
      <c r="I47" s="31"/>
      <c r="J47" s="31"/>
      <c r="K47" s="35"/>
    </row>
    <row r="48" spans="1:11" x14ac:dyDescent="0.35">
      <c r="A48" s="10"/>
      <c r="B48" s="28"/>
      <c r="C48" s="58" t="s">
        <v>11</v>
      </c>
      <c r="D48" s="54"/>
      <c r="E48" s="6"/>
      <c r="F48" s="19"/>
      <c r="G48" s="24"/>
      <c r="H48" s="24"/>
      <c r="I48" s="31"/>
      <c r="J48" s="31"/>
      <c r="K48" s="35"/>
    </row>
    <row r="49" spans="1:11" x14ac:dyDescent="0.35">
      <c r="A49" s="28"/>
      <c r="B49" s="28"/>
      <c r="C49" s="58" t="s">
        <v>13</v>
      </c>
      <c r="D49" s="54"/>
      <c r="E49" s="6"/>
      <c r="F49" s="19"/>
      <c r="G49" s="24" t="s">
        <v>2</v>
      </c>
      <c r="H49" s="24" t="s">
        <v>2</v>
      </c>
      <c r="I49" s="31"/>
      <c r="J49" s="31"/>
      <c r="K49" s="35"/>
    </row>
    <row r="50" spans="1:11" x14ac:dyDescent="0.35">
      <c r="A50" s="28"/>
      <c r="B50" s="28"/>
      <c r="C50" s="58"/>
      <c r="D50" s="54"/>
      <c r="E50" s="6"/>
      <c r="F50" s="19"/>
      <c r="G50" s="24"/>
      <c r="H50" s="24"/>
      <c r="I50" s="31"/>
      <c r="J50" s="31"/>
      <c r="K50" s="35"/>
    </row>
    <row r="51" spans="1:11" x14ac:dyDescent="0.35">
      <c r="C51" s="59" t="s">
        <v>14</v>
      </c>
      <c r="D51" s="54"/>
      <c r="E51" s="6"/>
      <c r="F51" s="19"/>
      <c r="G51" s="24"/>
      <c r="H51" s="24"/>
      <c r="I51" s="31"/>
      <c r="J51" s="31"/>
      <c r="K51" s="35"/>
    </row>
    <row r="52" spans="1:11" x14ac:dyDescent="0.35">
      <c r="B52" s="8" t="s">
        <v>771</v>
      </c>
      <c r="C52" s="57" t="s">
        <v>41</v>
      </c>
      <c r="D52" s="54" t="s">
        <v>772</v>
      </c>
      <c r="E52" s="6" t="s">
        <v>733</v>
      </c>
      <c r="F52" s="19">
        <v>500</v>
      </c>
      <c r="G52" s="24">
        <v>2362.7800000000002</v>
      </c>
      <c r="H52" s="24">
        <v>1.24</v>
      </c>
      <c r="I52" s="31">
        <v>7.6249000000000002</v>
      </c>
      <c r="J52" s="31"/>
      <c r="K52" s="35"/>
    </row>
    <row r="53" spans="1:11" x14ac:dyDescent="0.35">
      <c r="C53" s="58" t="s">
        <v>175</v>
      </c>
      <c r="D53" s="54"/>
      <c r="E53" s="6"/>
      <c r="F53" s="19"/>
      <c r="G53" s="25">
        <v>2362.7800000000002</v>
      </c>
      <c r="H53" s="25">
        <v>1.24</v>
      </c>
      <c r="I53" s="31"/>
      <c r="J53" s="31"/>
      <c r="K53" s="35"/>
    </row>
    <row r="54" spans="1:11" x14ac:dyDescent="0.35">
      <c r="C54" s="57"/>
      <c r="D54" s="54"/>
      <c r="E54" s="6"/>
      <c r="F54" s="19"/>
      <c r="G54" s="24"/>
      <c r="H54" s="24"/>
      <c r="I54" s="31"/>
      <c r="J54" s="31"/>
      <c r="K54" s="35"/>
    </row>
    <row r="55" spans="1:11" x14ac:dyDescent="0.35">
      <c r="C55" s="58" t="s">
        <v>15</v>
      </c>
      <c r="D55" s="54"/>
      <c r="E55" s="6"/>
      <c r="F55" s="19"/>
      <c r="G55" s="24" t="s">
        <v>2</v>
      </c>
      <c r="H55" s="24" t="s">
        <v>2</v>
      </c>
      <c r="I55" s="31"/>
      <c r="J55" s="31"/>
      <c r="K55" s="35"/>
    </row>
    <row r="56" spans="1:11" x14ac:dyDescent="0.35">
      <c r="C56" s="57"/>
      <c r="D56" s="54"/>
      <c r="E56" s="6"/>
      <c r="F56" s="19"/>
      <c r="G56" s="24"/>
      <c r="H56" s="24"/>
      <c r="I56" s="31"/>
      <c r="J56" s="31"/>
      <c r="K56" s="35"/>
    </row>
    <row r="57" spans="1:11" x14ac:dyDescent="0.35">
      <c r="C57" s="58" t="s">
        <v>16</v>
      </c>
      <c r="D57" s="54"/>
      <c r="E57" s="6"/>
      <c r="F57" s="19"/>
      <c r="G57" s="24" t="s">
        <v>2</v>
      </c>
      <c r="H57" s="24" t="s">
        <v>2</v>
      </c>
      <c r="I57" s="31"/>
      <c r="J57" s="31"/>
      <c r="K57" s="35"/>
    </row>
    <row r="58" spans="1:11" x14ac:dyDescent="0.35">
      <c r="C58" s="57"/>
      <c r="D58" s="54"/>
      <c r="E58" s="6"/>
      <c r="F58" s="19"/>
      <c r="G58" s="24"/>
      <c r="H58" s="24"/>
      <c r="I58" s="31"/>
      <c r="J58" s="31"/>
      <c r="K58" s="35"/>
    </row>
    <row r="59" spans="1:11" x14ac:dyDescent="0.35">
      <c r="C59" s="58" t="s">
        <v>17</v>
      </c>
      <c r="D59" s="54"/>
      <c r="E59" s="6"/>
      <c r="F59" s="19"/>
      <c r="G59" s="24" t="s">
        <v>2</v>
      </c>
      <c r="H59" s="24" t="s">
        <v>2</v>
      </c>
      <c r="I59" s="31"/>
      <c r="J59" s="31"/>
      <c r="K59" s="35"/>
    </row>
    <row r="60" spans="1:11" x14ac:dyDescent="0.35">
      <c r="C60" s="57"/>
      <c r="D60" s="54"/>
      <c r="E60" s="6"/>
      <c r="F60" s="19"/>
      <c r="G60" s="24"/>
      <c r="H60" s="24"/>
      <c r="I60" s="31"/>
      <c r="J60" s="31"/>
      <c r="K60" s="35"/>
    </row>
    <row r="61" spans="1:11" x14ac:dyDescent="0.35">
      <c r="A61" s="10"/>
      <c r="B61" s="28"/>
      <c r="C61" s="58" t="s">
        <v>18</v>
      </c>
      <c r="D61" s="54"/>
      <c r="E61" s="6"/>
      <c r="F61" s="19"/>
      <c r="G61" s="24"/>
      <c r="H61" s="24"/>
      <c r="I61" s="31"/>
      <c r="J61" s="31"/>
      <c r="K61" s="35"/>
    </row>
    <row r="62" spans="1:11" x14ac:dyDescent="0.35">
      <c r="A62" s="28"/>
      <c r="B62" s="28"/>
      <c r="C62" s="58" t="s">
        <v>19</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C64" s="59" t="s">
        <v>20</v>
      </c>
      <c r="D64" s="54"/>
      <c r="E64" s="6"/>
      <c r="F64" s="19"/>
      <c r="G64" s="24"/>
      <c r="H64" s="24"/>
      <c r="I64" s="31"/>
      <c r="J64" s="31"/>
      <c r="K64" s="35"/>
    </row>
    <row r="65" spans="1:54" x14ac:dyDescent="0.35">
      <c r="B65" s="8" t="s">
        <v>773</v>
      </c>
      <c r="C65" s="57" t="s">
        <v>4943</v>
      </c>
      <c r="D65" s="54" t="s">
        <v>774</v>
      </c>
      <c r="E65" s="6" t="s">
        <v>775</v>
      </c>
      <c r="F65" s="19">
        <v>4610.6890000000003</v>
      </c>
      <c r="G65" s="24">
        <v>505.77</v>
      </c>
      <c r="H65" s="24">
        <v>0.27</v>
      </c>
      <c r="I65" s="31">
        <v>6.52</v>
      </c>
      <c r="J65" s="31"/>
      <c r="K65" s="35"/>
    </row>
    <row r="66" spans="1:54" x14ac:dyDescent="0.35">
      <c r="C66" s="58" t="s">
        <v>175</v>
      </c>
      <c r="D66" s="54"/>
      <c r="E66" s="6"/>
      <c r="F66" s="19"/>
      <c r="G66" s="25">
        <v>505.77</v>
      </c>
      <c r="H66" s="25">
        <v>0.27</v>
      </c>
      <c r="I66" s="31"/>
      <c r="J66" s="31"/>
      <c r="K66" s="35"/>
    </row>
    <row r="67" spans="1:54" x14ac:dyDescent="0.35">
      <c r="C67" s="57"/>
      <c r="D67" s="54"/>
      <c r="E67" s="6"/>
      <c r="F67" s="19"/>
      <c r="G67" s="24"/>
      <c r="H67" s="24"/>
      <c r="I67" s="31"/>
      <c r="J67" s="31"/>
      <c r="K67" s="35"/>
    </row>
    <row r="68" spans="1:54" x14ac:dyDescent="0.35">
      <c r="C68" s="58" t="s">
        <v>21</v>
      </c>
      <c r="D68" s="54"/>
      <c r="E68" s="6"/>
      <c r="F68" s="19"/>
      <c r="G68" s="24" t="s">
        <v>2</v>
      </c>
      <c r="H68" s="24" t="s">
        <v>2</v>
      </c>
      <c r="I68" s="31"/>
      <c r="J68" s="31"/>
      <c r="K68" s="35"/>
    </row>
    <row r="69" spans="1:54" x14ac:dyDescent="0.35">
      <c r="C69" s="57"/>
      <c r="D69" s="54"/>
      <c r="E69" s="6"/>
      <c r="F69" s="19"/>
      <c r="G69" s="24"/>
      <c r="H69" s="24"/>
      <c r="I69" s="31"/>
      <c r="J69" s="31"/>
      <c r="K69" s="35"/>
    </row>
    <row r="70" spans="1:54" x14ac:dyDescent="0.35">
      <c r="C70" s="58" t="s">
        <v>22</v>
      </c>
      <c r="D70" s="54"/>
      <c r="E70" s="6"/>
      <c r="F70" s="19"/>
      <c r="G70" s="24" t="s">
        <v>2</v>
      </c>
      <c r="H70" s="24" t="s">
        <v>2</v>
      </c>
      <c r="I70" s="31"/>
      <c r="J70" s="31"/>
      <c r="K70" s="35"/>
    </row>
    <row r="71" spans="1:54" x14ac:dyDescent="0.35">
      <c r="C71" s="57"/>
      <c r="D71" s="54"/>
      <c r="E71" s="6"/>
      <c r="F71" s="19"/>
      <c r="G71" s="24"/>
      <c r="H71" s="24"/>
      <c r="I71" s="31"/>
      <c r="J71" s="31"/>
      <c r="K71" s="35"/>
    </row>
    <row r="72" spans="1:54" x14ac:dyDescent="0.35">
      <c r="C72" s="58" t="s">
        <v>23</v>
      </c>
      <c r="D72" s="54"/>
      <c r="E72" s="6"/>
      <c r="F72" s="19"/>
      <c r="G72" s="24" t="s">
        <v>2</v>
      </c>
      <c r="H72" s="24" t="s">
        <v>2</v>
      </c>
      <c r="I72" s="31"/>
      <c r="J72" s="31"/>
      <c r="K72" s="35"/>
    </row>
    <row r="73" spans="1:54" x14ac:dyDescent="0.35">
      <c r="C73" s="57"/>
      <c r="D73" s="54"/>
      <c r="E73" s="6"/>
      <c r="F73" s="19"/>
      <c r="G73" s="24"/>
      <c r="H73" s="24"/>
      <c r="I73" s="31"/>
      <c r="J73" s="31"/>
      <c r="K73" s="35"/>
    </row>
    <row r="74" spans="1:54" x14ac:dyDescent="0.35">
      <c r="C74" s="59" t="s">
        <v>24</v>
      </c>
      <c r="D74" s="54"/>
      <c r="E74" s="6"/>
      <c r="F74" s="19"/>
      <c r="G74" s="24"/>
      <c r="H74" s="24"/>
      <c r="I74" s="31"/>
      <c r="J74" s="31"/>
      <c r="K74" s="35"/>
    </row>
    <row r="75" spans="1:54" x14ac:dyDescent="0.35">
      <c r="B75" s="8" t="s">
        <v>190</v>
      </c>
      <c r="C75" s="57" t="s">
        <v>191</v>
      </c>
      <c r="D75" s="54"/>
      <c r="E75" s="6"/>
      <c r="F75" s="19"/>
      <c r="G75" s="24">
        <v>12185.17</v>
      </c>
      <c r="H75" s="24">
        <v>6.42</v>
      </c>
      <c r="I75" s="31"/>
      <c r="J75" s="31"/>
      <c r="K75" s="35"/>
    </row>
    <row r="76" spans="1:54" x14ac:dyDescent="0.35">
      <c r="C76" s="58" t="s">
        <v>175</v>
      </c>
      <c r="D76" s="54"/>
      <c r="E76" s="6"/>
      <c r="F76" s="19"/>
      <c r="G76" s="25">
        <v>12185.17</v>
      </c>
      <c r="H76" s="25">
        <v>6.42</v>
      </c>
      <c r="I76" s="31"/>
      <c r="J76" s="31"/>
      <c r="K76" s="35"/>
    </row>
    <row r="77" spans="1:54" x14ac:dyDescent="0.35">
      <c r="C77" s="57"/>
      <c r="D77" s="54"/>
      <c r="E77" s="6"/>
      <c r="F77" s="19"/>
      <c r="G77" s="24"/>
      <c r="H77" s="24"/>
      <c r="I77" s="31"/>
      <c r="J77" s="31"/>
      <c r="K77" s="35"/>
    </row>
    <row r="78" spans="1:54" x14ac:dyDescent="0.35">
      <c r="A78" s="10"/>
      <c r="B78" s="28"/>
      <c r="C78" s="58" t="s">
        <v>25</v>
      </c>
      <c r="D78" s="54"/>
      <c r="E78" s="6"/>
      <c r="F78" s="19"/>
      <c r="G78" s="24"/>
      <c r="H78" s="24"/>
      <c r="I78" s="31"/>
      <c r="J78" s="31"/>
      <c r="K78" s="35"/>
    </row>
    <row r="79" spans="1:54" s="2" customFormat="1" ht="13.5" x14ac:dyDescent="0.35">
      <c r="A79" s="28"/>
      <c r="B79" s="28"/>
      <c r="C79" s="57" t="s">
        <v>4926</v>
      </c>
      <c r="D79" s="54"/>
      <c r="E79" s="6"/>
      <c r="F79" s="19"/>
      <c r="G79" s="24" t="s">
        <v>2</v>
      </c>
      <c r="H79" s="24" t="s">
        <v>2</v>
      </c>
      <c r="I79" s="31"/>
      <c r="J79" s="31"/>
      <c r="K79" s="35"/>
      <c r="L79" s="3"/>
      <c r="AI79" s="3"/>
      <c r="AV79" s="3"/>
      <c r="AX79" s="3"/>
      <c r="BB79" s="3"/>
    </row>
    <row r="80" spans="1:54" x14ac:dyDescent="0.35">
      <c r="B80" s="8"/>
      <c r="C80" s="57" t="s">
        <v>192</v>
      </c>
      <c r="D80" s="54"/>
      <c r="E80" s="6"/>
      <c r="F80" s="19"/>
      <c r="G80" s="24">
        <v>4021.57</v>
      </c>
      <c r="H80" s="24">
        <v>2.1</v>
      </c>
      <c r="I80" s="31"/>
      <c r="J80" s="31"/>
      <c r="K80" s="35"/>
    </row>
    <row r="81" spans="3:11" x14ac:dyDescent="0.35">
      <c r="C81" s="58" t="s">
        <v>175</v>
      </c>
      <c r="D81" s="54"/>
      <c r="E81" s="6"/>
      <c r="F81" s="19"/>
      <c r="G81" s="25">
        <v>4021.57</v>
      </c>
      <c r="H81" s="25">
        <v>2.1</v>
      </c>
      <c r="I81" s="31"/>
      <c r="J81" s="31"/>
      <c r="K81" s="35"/>
    </row>
    <row r="82" spans="3:11" x14ac:dyDescent="0.35">
      <c r="C82" s="57"/>
      <c r="D82" s="54"/>
      <c r="E82" s="6"/>
      <c r="F82" s="19"/>
      <c r="G82" s="24"/>
      <c r="H82" s="24"/>
      <c r="I82" s="31"/>
      <c r="J82" s="31"/>
      <c r="K82" s="35"/>
    </row>
    <row r="83" spans="3:11" x14ac:dyDescent="0.35">
      <c r="C83" s="60" t="s">
        <v>193</v>
      </c>
      <c r="D83" s="55"/>
      <c r="E83" s="5"/>
      <c r="F83" s="20"/>
      <c r="G83" s="26">
        <v>189931.51</v>
      </c>
      <c r="H83" s="26">
        <v>99.999999999999986</v>
      </c>
      <c r="I83" s="32"/>
      <c r="J83" s="32"/>
      <c r="K83" s="36"/>
    </row>
    <row r="86" spans="3:11" x14ac:dyDescent="0.35">
      <c r="C86" s="1" t="s">
        <v>194</v>
      </c>
    </row>
    <row r="87" spans="3:11" x14ac:dyDescent="0.35">
      <c r="C87" s="37" t="s">
        <v>195</v>
      </c>
      <c r="D87" s="37"/>
      <c r="E87" s="37"/>
      <c r="F87" s="37"/>
      <c r="G87" s="37"/>
      <c r="H87" s="37"/>
      <c r="I87" s="37"/>
      <c r="J87" s="37"/>
      <c r="K87" s="37"/>
    </row>
    <row r="88" spans="3:11" x14ac:dyDescent="0.35">
      <c r="C88" s="2" t="s">
        <v>196</v>
      </c>
    </row>
    <row r="89" spans="3:11" x14ac:dyDescent="0.35">
      <c r="C89" s="2" t="s">
        <v>197</v>
      </c>
    </row>
    <row r="90" spans="3:11" ht="30" customHeight="1" x14ac:dyDescent="0.35">
      <c r="C90" s="89" t="s">
        <v>198</v>
      </c>
      <c r="D90" s="90"/>
      <c r="E90" s="90"/>
      <c r="F90" s="90"/>
      <c r="G90" s="90"/>
      <c r="H90" s="90"/>
      <c r="I90" s="90"/>
      <c r="J90" s="90"/>
      <c r="K90" s="90"/>
    </row>
    <row r="91" spans="3:11" x14ac:dyDescent="0.35">
      <c r="C91" s="2" t="s">
        <v>199</v>
      </c>
    </row>
    <row r="93" spans="3:11" x14ac:dyDescent="0.35">
      <c r="C93" s="86" t="s">
        <v>5013</v>
      </c>
      <c r="E93" s="86" t="s">
        <v>5014</v>
      </c>
      <c r="F93" s="87"/>
    </row>
    <row r="94" spans="3:11" x14ac:dyDescent="0.35">
      <c r="E94" s="2" t="s">
        <v>5020</v>
      </c>
    </row>
  </sheetData>
  <mergeCells count="1">
    <mergeCell ref="C90:K90"/>
  </mergeCells>
  <hyperlinks>
    <hyperlink ref="J2" location="'Index'!A1" display="'Index'!A1" xr:uid="{ADBADAFF-EC7D-43C5-BC86-5A5818303C6D}"/>
  </hyperlinks>
  <pageMargins left="0.7" right="0.7" top="0.75" bottom="0.75" header="0.3" footer="0.3"/>
  <pageSetup orientation="portrait" horizontalDpi="4294967293"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4C6E-FFE3-468A-AB95-E36EADD34692}">
  <sheetPr codeName="Sheet168"/>
  <dimension ref="A1:IV86"/>
  <sheetViews>
    <sheetView showGridLines="0" zoomScale="90" zoomScaleNormal="90" workbookViewId="0">
      <pane ySplit="6" topLeftCell="A6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3161</v>
      </c>
      <c r="J2" s="38" t="s">
        <v>4693</v>
      </c>
    </row>
    <row r="3" spans="1:54" ht="16" x14ac:dyDescent="0.4">
      <c r="C3" s="1" t="s">
        <v>28</v>
      </c>
      <c r="D3" s="21" t="s">
        <v>3162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1525</v>
      </c>
      <c r="C26" s="57" t="s">
        <v>1478</v>
      </c>
      <c r="D26" s="54" t="s">
        <v>1526</v>
      </c>
      <c r="E26" s="6" t="s">
        <v>189</v>
      </c>
      <c r="F26" s="19">
        <v>2500000</v>
      </c>
      <c r="G26" s="24">
        <v>2520.2800000000002</v>
      </c>
      <c r="H26" s="24">
        <v>21.48</v>
      </c>
      <c r="I26" s="31">
        <v>6.7385722000000001</v>
      </c>
      <c r="J26" s="31"/>
      <c r="K26" s="35"/>
    </row>
    <row r="27" spans="1:11" x14ac:dyDescent="0.35">
      <c r="B27" s="8" t="s">
        <v>3163</v>
      </c>
      <c r="C27" s="57" t="s">
        <v>3164</v>
      </c>
      <c r="D27" s="54" t="s">
        <v>3165</v>
      </c>
      <c r="E27" s="6" t="s">
        <v>189</v>
      </c>
      <c r="F27" s="19">
        <v>2500000</v>
      </c>
      <c r="G27" s="24">
        <v>2520.2199999999998</v>
      </c>
      <c r="H27" s="24">
        <v>21.48</v>
      </c>
      <c r="I27" s="31">
        <v>6.7554119999999998</v>
      </c>
      <c r="J27" s="31"/>
      <c r="K27" s="35"/>
    </row>
    <row r="28" spans="1:11" x14ac:dyDescent="0.35">
      <c r="B28" s="8" t="s">
        <v>1553</v>
      </c>
      <c r="C28" s="57" t="s">
        <v>1554</v>
      </c>
      <c r="D28" s="54" t="s">
        <v>1555</v>
      </c>
      <c r="E28" s="6" t="s">
        <v>189</v>
      </c>
      <c r="F28" s="19">
        <v>1500000</v>
      </c>
      <c r="G28" s="24">
        <v>1512.15</v>
      </c>
      <c r="H28" s="24">
        <v>12.89</v>
      </c>
      <c r="I28" s="31">
        <v>6.7503337999999999</v>
      </c>
      <c r="J28" s="31"/>
      <c r="K28" s="35"/>
    </row>
    <row r="29" spans="1:11" x14ac:dyDescent="0.35">
      <c r="B29" s="8" t="s">
        <v>1927</v>
      </c>
      <c r="C29" s="57" t="s">
        <v>1928</v>
      </c>
      <c r="D29" s="54" t="s">
        <v>1929</v>
      </c>
      <c r="E29" s="6" t="s">
        <v>189</v>
      </c>
      <c r="F29" s="19">
        <v>1500000</v>
      </c>
      <c r="G29" s="24">
        <v>1508.81</v>
      </c>
      <c r="H29" s="24">
        <v>12.86</v>
      </c>
      <c r="I29" s="31">
        <v>6.6650999999999998</v>
      </c>
      <c r="J29" s="31"/>
      <c r="K29" s="35"/>
    </row>
    <row r="30" spans="1:11" x14ac:dyDescent="0.35">
      <c r="B30" s="8" t="s">
        <v>3166</v>
      </c>
      <c r="C30" s="57" t="s">
        <v>3167</v>
      </c>
      <c r="D30" s="54" t="s">
        <v>3168</v>
      </c>
      <c r="E30" s="6" t="s">
        <v>189</v>
      </c>
      <c r="F30" s="19">
        <v>200000</v>
      </c>
      <c r="G30" s="24">
        <v>201.16</v>
      </c>
      <c r="H30" s="24">
        <v>1.71</v>
      </c>
      <c r="I30" s="31">
        <v>6.6586499999999997</v>
      </c>
      <c r="J30" s="31"/>
      <c r="K30" s="35"/>
    </row>
    <row r="31" spans="1:11" x14ac:dyDescent="0.35">
      <c r="B31" s="8" t="s">
        <v>3169</v>
      </c>
      <c r="C31" s="57" t="s">
        <v>3170</v>
      </c>
      <c r="D31" s="54" t="s">
        <v>3171</v>
      </c>
      <c r="E31" s="6" t="s">
        <v>189</v>
      </c>
      <c r="F31" s="19">
        <v>116100</v>
      </c>
      <c r="G31" s="24">
        <v>116.84</v>
      </c>
      <c r="H31" s="24">
        <v>1</v>
      </c>
      <c r="I31" s="31">
        <v>6.6536999999999997</v>
      </c>
      <c r="J31" s="31"/>
      <c r="K31" s="35"/>
    </row>
    <row r="32" spans="1:11" x14ac:dyDescent="0.35">
      <c r="B32" s="8" t="s">
        <v>3172</v>
      </c>
      <c r="C32" s="57" t="s">
        <v>3173</v>
      </c>
      <c r="D32" s="54" t="s">
        <v>3174</v>
      </c>
      <c r="E32" s="6" t="s">
        <v>189</v>
      </c>
      <c r="F32" s="19">
        <v>104000</v>
      </c>
      <c r="G32" s="24">
        <v>104.33</v>
      </c>
      <c r="H32" s="24">
        <v>0.89</v>
      </c>
      <c r="I32" s="31">
        <v>6.49885</v>
      </c>
      <c r="J32" s="31"/>
      <c r="K32" s="35"/>
    </row>
    <row r="33" spans="1:11" x14ac:dyDescent="0.35">
      <c r="B33" s="8" t="s">
        <v>1495</v>
      </c>
      <c r="C33" s="57" t="s">
        <v>1496</v>
      </c>
      <c r="D33" s="54" t="s">
        <v>1497</v>
      </c>
      <c r="E33" s="6" t="s">
        <v>189</v>
      </c>
      <c r="F33" s="19">
        <v>100000</v>
      </c>
      <c r="G33" s="24">
        <v>100.8</v>
      </c>
      <c r="H33" s="24">
        <v>0.86</v>
      </c>
      <c r="I33" s="31">
        <v>6.7554119999999998</v>
      </c>
      <c r="J33" s="31"/>
      <c r="K33" s="35"/>
    </row>
    <row r="34" spans="1:11" x14ac:dyDescent="0.35">
      <c r="B34" s="8" t="s">
        <v>3175</v>
      </c>
      <c r="C34" s="57" t="s">
        <v>3176</v>
      </c>
      <c r="D34" s="54" t="s">
        <v>3177</v>
      </c>
      <c r="E34" s="6" t="s">
        <v>189</v>
      </c>
      <c r="F34" s="19">
        <v>50000</v>
      </c>
      <c r="G34" s="24">
        <v>50.41</v>
      </c>
      <c r="H34" s="24">
        <v>0.43</v>
      </c>
      <c r="I34" s="31">
        <v>6.7554119999999998</v>
      </c>
      <c r="J34" s="31"/>
      <c r="K34" s="35"/>
    </row>
    <row r="35" spans="1:11" x14ac:dyDescent="0.35">
      <c r="C35" s="58" t="s">
        <v>175</v>
      </c>
      <c r="D35" s="54"/>
      <c r="E35" s="6"/>
      <c r="F35" s="19"/>
      <c r="G35" s="25">
        <v>8635</v>
      </c>
      <c r="H35" s="25">
        <v>73.599999999999994</v>
      </c>
      <c r="I35" s="31"/>
      <c r="J35" s="31"/>
      <c r="K35" s="35"/>
    </row>
    <row r="36" spans="1:11" x14ac:dyDescent="0.35">
      <c r="C36" s="57"/>
      <c r="D36" s="54"/>
      <c r="E36" s="6"/>
      <c r="F36" s="19"/>
      <c r="G36" s="24"/>
      <c r="H36" s="24"/>
      <c r="I36" s="31"/>
      <c r="J36" s="31"/>
      <c r="K36" s="35"/>
    </row>
    <row r="37" spans="1:11" x14ac:dyDescent="0.35">
      <c r="A37" s="10"/>
      <c r="B37" s="28"/>
      <c r="C37" s="58" t="s">
        <v>11</v>
      </c>
      <c r="D37" s="54"/>
      <c r="E37" s="6"/>
      <c r="F37" s="19"/>
      <c r="G37" s="24"/>
      <c r="H37" s="24"/>
      <c r="I37" s="31"/>
      <c r="J37" s="31"/>
      <c r="K37" s="35"/>
    </row>
    <row r="38" spans="1:11" x14ac:dyDescent="0.35">
      <c r="A38" s="28"/>
      <c r="B38" s="28"/>
      <c r="C38" s="58" t="s">
        <v>13</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14</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15</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16</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C46" s="59" t="s">
        <v>17</v>
      </c>
      <c r="D46" s="54"/>
      <c r="E46" s="6"/>
      <c r="F46" s="19"/>
      <c r="G46" s="24"/>
      <c r="H46" s="24"/>
      <c r="I46" s="31"/>
      <c r="J46" s="31"/>
      <c r="K46" s="35"/>
    </row>
    <row r="47" spans="1:11" x14ac:dyDescent="0.35">
      <c r="B47" s="8" t="s">
        <v>3155</v>
      </c>
      <c r="C47" s="57" t="s">
        <v>3156</v>
      </c>
      <c r="D47" s="54" t="s">
        <v>3157</v>
      </c>
      <c r="E47" s="6" t="s">
        <v>189</v>
      </c>
      <c r="F47" s="19">
        <v>776000</v>
      </c>
      <c r="G47" s="24">
        <v>748.91</v>
      </c>
      <c r="H47" s="24">
        <v>6.38</v>
      </c>
      <c r="I47" s="31">
        <v>6.6738628999999996</v>
      </c>
      <c r="J47" s="31"/>
      <c r="K47" s="35"/>
    </row>
    <row r="48" spans="1:11" x14ac:dyDescent="0.35">
      <c r="B48" s="8" t="s">
        <v>3178</v>
      </c>
      <c r="C48" s="57" t="s">
        <v>3179</v>
      </c>
      <c r="D48" s="54" t="s">
        <v>3180</v>
      </c>
      <c r="E48" s="6" t="s">
        <v>189</v>
      </c>
      <c r="F48" s="19">
        <v>480000</v>
      </c>
      <c r="G48" s="24">
        <v>471.07</v>
      </c>
      <c r="H48" s="24">
        <v>4.01</v>
      </c>
      <c r="I48" s="31">
        <v>6.4670500000000004</v>
      </c>
      <c r="J48" s="31"/>
      <c r="K48" s="35"/>
    </row>
    <row r="49" spans="1:11" x14ac:dyDescent="0.35">
      <c r="B49" s="8" t="s">
        <v>3181</v>
      </c>
      <c r="C49" s="57" t="s">
        <v>3182</v>
      </c>
      <c r="D49" s="54" t="s">
        <v>3183</v>
      </c>
      <c r="E49" s="6" t="s">
        <v>189</v>
      </c>
      <c r="F49" s="19">
        <v>400000</v>
      </c>
      <c r="G49" s="24">
        <v>395.38</v>
      </c>
      <c r="H49" s="24">
        <v>3.37</v>
      </c>
      <c r="I49" s="31">
        <v>6.4680999999999997</v>
      </c>
      <c r="J49" s="31"/>
      <c r="K49" s="35"/>
    </row>
    <row r="50" spans="1:11" x14ac:dyDescent="0.35">
      <c r="B50" s="8" t="s">
        <v>3184</v>
      </c>
      <c r="C50" s="57" t="s">
        <v>3185</v>
      </c>
      <c r="D50" s="54" t="s">
        <v>3186</v>
      </c>
      <c r="E50" s="6" t="s">
        <v>189</v>
      </c>
      <c r="F50" s="19">
        <v>350000</v>
      </c>
      <c r="G50" s="24">
        <v>338.21</v>
      </c>
      <c r="H50" s="24">
        <v>2.88</v>
      </c>
      <c r="I50" s="31">
        <v>6.6738628999999996</v>
      </c>
      <c r="J50" s="31"/>
      <c r="K50" s="35"/>
    </row>
    <row r="51" spans="1:11" x14ac:dyDescent="0.35">
      <c r="B51" s="8" t="s">
        <v>3187</v>
      </c>
      <c r="C51" s="57" t="s">
        <v>3188</v>
      </c>
      <c r="D51" s="54" t="s">
        <v>3189</v>
      </c>
      <c r="E51" s="6" t="s">
        <v>189</v>
      </c>
      <c r="F51" s="19">
        <v>200000</v>
      </c>
      <c r="G51" s="24">
        <v>196.18</v>
      </c>
      <c r="H51" s="24">
        <v>1.67</v>
      </c>
      <c r="I51" s="31">
        <v>6.4641000000000002</v>
      </c>
      <c r="J51" s="31"/>
      <c r="K51" s="35"/>
    </row>
    <row r="52" spans="1:11" x14ac:dyDescent="0.35">
      <c r="B52" s="8" t="s">
        <v>3190</v>
      </c>
      <c r="C52" s="57" t="s">
        <v>3191</v>
      </c>
      <c r="D52" s="54" t="s">
        <v>3192</v>
      </c>
      <c r="E52" s="6" t="s">
        <v>189</v>
      </c>
      <c r="F52" s="19">
        <v>190000</v>
      </c>
      <c r="G52" s="24">
        <v>186.59</v>
      </c>
      <c r="H52" s="24">
        <v>1.59</v>
      </c>
      <c r="I52" s="31">
        <v>6.4710000000000001</v>
      </c>
      <c r="J52" s="31"/>
      <c r="K52" s="35"/>
    </row>
    <row r="53" spans="1:11" x14ac:dyDescent="0.35">
      <c r="C53" s="58" t="s">
        <v>175</v>
      </c>
      <c r="D53" s="54"/>
      <c r="E53" s="6"/>
      <c r="F53" s="19"/>
      <c r="G53" s="25">
        <v>2336.34</v>
      </c>
      <c r="H53" s="25">
        <v>19.899999999999999</v>
      </c>
      <c r="I53" s="31"/>
      <c r="J53" s="31"/>
      <c r="K53" s="35"/>
    </row>
    <row r="54" spans="1:11" x14ac:dyDescent="0.35">
      <c r="C54" s="57"/>
      <c r="D54" s="54"/>
      <c r="E54" s="6"/>
      <c r="F54" s="19"/>
      <c r="G54" s="24"/>
      <c r="H54" s="24"/>
      <c r="I54" s="31"/>
      <c r="J54" s="31"/>
      <c r="K54" s="35"/>
    </row>
    <row r="55" spans="1:11" x14ac:dyDescent="0.35">
      <c r="A55" s="10"/>
      <c r="B55" s="28"/>
      <c r="C55" s="58" t="s">
        <v>18</v>
      </c>
      <c r="D55" s="54"/>
      <c r="E55" s="6"/>
      <c r="F55" s="19"/>
      <c r="G55" s="24"/>
      <c r="H55" s="24"/>
      <c r="I55" s="31"/>
      <c r="J55" s="31"/>
      <c r="K55" s="35"/>
    </row>
    <row r="56" spans="1:11" x14ac:dyDescent="0.35">
      <c r="A56" s="28"/>
      <c r="B56" s="28"/>
      <c r="C56" s="58" t="s">
        <v>19</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20</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21</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22</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23</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C66" s="59" t="s">
        <v>24</v>
      </c>
      <c r="D66" s="54"/>
      <c r="E66" s="6"/>
      <c r="F66" s="19"/>
      <c r="G66" s="24"/>
      <c r="H66" s="24"/>
      <c r="I66" s="31"/>
      <c r="J66" s="31"/>
      <c r="K66" s="35"/>
    </row>
    <row r="67" spans="1:54" x14ac:dyDescent="0.35">
      <c r="B67" s="8" t="s">
        <v>190</v>
      </c>
      <c r="C67" s="57" t="s">
        <v>191</v>
      </c>
      <c r="D67" s="54"/>
      <c r="E67" s="6"/>
      <c r="F67" s="19"/>
      <c r="G67" s="24">
        <v>479.99</v>
      </c>
      <c r="H67" s="24">
        <v>4.09</v>
      </c>
      <c r="I67" s="31"/>
      <c r="J67" s="31"/>
      <c r="K67" s="35"/>
    </row>
    <row r="68" spans="1:54" x14ac:dyDescent="0.35">
      <c r="C68" s="58" t="s">
        <v>175</v>
      </c>
      <c r="D68" s="54"/>
      <c r="E68" s="6"/>
      <c r="F68" s="19"/>
      <c r="G68" s="25">
        <v>479.99</v>
      </c>
      <c r="H68" s="25">
        <v>4.09</v>
      </c>
      <c r="I68" s="31"/>
      <c r="J68" s="31"/>
      <c r="K68" s="35"/>
    </row>
    <row r="69" spans="1:54" x14ac:dyDescent="0.35">
      <c r="C69" s="57"/>
      <c r="D69" s="54"/>
      <c r="E69" s="6"/>
      <c r="F69" s="19"/>
      <c r="G69" s="24"/>
      <c r="H69" s="24"/>
      <c r="I69" s="31"/>
      <c r="J69" s="31"/>
      <c r="K69" s="35"/>
    </row>
    <row r="70" spans="1:54" x14ac:dyDescent="0.35">
      <c r="A70" s="10"/>
      <c r="B70" s="28"/>
      <c r="C70" s="58" t="s">
        <v>25</v>
      </c>
      <c r="D70" s="54"/>
      <c r="E70" s="6"/>
      <c r="F70" s="19"/>
      <c r="G70" s="24"/>
      <c r="H70" s="24"/>
      <c r="I70" s="31"/>
      <c r="J70" s="31"/>
      <c r="K70" s="35"/>
    </row>
    <row r="71" spans="1:54" s="2" customFormat="1" ht="13.5" x14ac:dyDescent="0.35">
      <c r="A71" s="28"/>
      <c r="B71" s="28"/>
      <c r="C71" s="57" t="s">
        <v>4926</v>
      </c>
      <c r="D71" s="54"/>
      <c r="E71" s="6"/>
      <c r="F71" s="19"/>
      <c r="G71" s="24" t="s">
        <v>2</v>
      </c>
      <c r="H71" s="24" t="s">
        <v>2</v>
      </c>
      <c r="I71" s="31"/>
      <c r="J71" s="31"/>
      <c r="K71" s="35"/>
      <c r="L71" s="3"/>
      <c r="AI71" s="3"/>
      <c r="AV71" s="3"/>
      <c r="AX71" s="3"/>
      <c r="BB71" s="3"/>
    </row>
    <row r="72" spans="1:54" x14ac:dyDescent="0.35">
      <c r="B72" s="8"/>
      <c r="C72" s="57" t="s">
        <v>192</v>
      </c>
      <c r="D72" s="54"/>
      <c r="E72" s="6"/>
      <c r="F72" s="19"/>
      <c r="G72" s="24">
        <v>284.01</v>
      </c>
      <c r="H72" s="24">
        <v>2.41</v>
      </c>
      <c r="I72" s="31"/>
      <c r="J72" s="31"/>
      <c r="K72" s="35"/>
    </row>
    <row r="73" spans="1:54" x14ac:dyDescent="0.35">
      <c r="C73" s="58" t="s">
        <v>175</v>
      </c>
      <c r="D73" s="54"/>
      <c r="E73" s="6"/>
      <c r="F73" s="19"/>
      <c r="G73" s="25">
        <v>284.01</v>
      </c>
      <c r="H73" s="25">
        <v>2.41</v>
      </c>
      <c r="I73" s="31"/>
      <c r="J73" s="31"/>
      <c r="K73" s="35"/>
    </row>
    <row r="74" spans="1:54" x14ac:dyDescent="0.35">
      <c r="C74" s="57"/>
      <c r="D74" s="54"/>
      <c r="E74" s="6"/>
      <c r="F74" s="19"/>
      <c r="G74" s="24"/>
      <c r="H74" s="24"/>
      <c r="I74" s="31"/>
      <c r="J74" s="31"/>
      <c r="K74" s="35"/>
    </row>
    <row r="75" spans="1:54" x14ac:dyDescent="0.35">
      <c r="C75" s="60" t="s">
        <v>193</v>
      </c>
      <c r="D75" s="55"/>
      <c r="E75" s="5"/>
      <c r="F75" s="20"/>
      <c r="G75" s="26">
        <v>11735.34</v>
      </c>
      <c r="H75" s="26">
        <v>100</v>
      </c>
      <c r="I75" s="32"/>
      <c r="J75" s="32"/>
      <c r="K75" s="36"/>
    </row>
    <row r="78" spans="1:54" x14ac:dyDescent="0.35">
      <c r="C78" s="1" t="s">
        <v>194</v>
      </c>
    </row>
    <row r="79" spans="1:54" x14ac:dyDescent="0.35">
      <c r="C79" s="37" t="s">
        <v>195</v>
      </c>
      <c r="D79" s="37"/>
      <c r="E79" s="37"/>
      <c r="F79" s="37"/>
      <c r="G79" s="37"/>
      <c r="H79" s="37"/>
      <c r="I79" s="37"/>
      <c r="J79" s="37"/>
      <c r="K79" s="37"/>
    </row>
    <row r="80" spans="1:54" x14ac:dyDescent="0.35">
      <c r="C80" s="2" t="s">
        <v>196</v>
      </c>
    </row>
    <row r="81" spans="3:11" x14ac:dyDescent="0.35">
      <c r="C81" s="2" t="s">
        <v>197</v>
      </c>
    </row>
    <row r="82" spans="3:11" ht="30" customHeight="1" x14ac:dyDescent="0.35">
      <c r="C82" s="89" t="s">
        <v>198</v>
      </c>
      <c r="D82" s="90"/>
      <c r="E82" s="90"/>
      <c r="F82" s="90"/>
      <c r="G82" s="90"/>
      <c r="H82" s="90"/>
      <c r="I82" s="90"/>
      <c r="J82" s="90"/>
      <c r="K82" s="90"/>
    </row>
    <row r="83" spans="3:11" x14ac:dyDescent="0.35">
      <c r="C83" s="2" t="s">
        <v>199</v>
      </c>
    </row>
    <row r="85" spans="3:11" x14ac:dyDescent="0.35">
      <c r="C85" s="86" t="s">
        <v>5013</v>
      </c>
      <c r="E85" s="86" t="s">
        <v>5014</v>
      </c>
      <c r="F85" s="87"/>
    </row>
    <row r="86" spans="3:11" x14ac:dyDescent="0.35">
      <c r="E86" s="2" t="s">
        <v>5062</v>
      </c>
    </row>
  </sheetData>
  <mergeCells count="1">
    <mergeCell ref="C82:K82"/>
  </mergeCells>
  <hyperlinks>
    <hyperlink ref="J2" location="'Index'!A1" display="'Index'!A1" xr:uid="{5BD043D3-921E-4116-8592-15A198E4CCDD}"/>
  </hyperlinks>
  <pageMargins left="0.7" right="0.7" top="0.75" bottom="0.75" header="0.3" footer="0.3"/>
  <pageSetup orientation="portrait" horizontalDpi="4294967293"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7E48C-32A2-497A-B0F1-05D743B66D84}">
  <sheetPr codeName="Sheet169"/>
  <dimension ref="A1:IV121"/>
  <sheetViews>
    <sheetView showGridLines="0" zoomScale="90" zoomScaleNormal="90" workbookViewId="0">
      <pane ySplit="6" topLeftCell="A1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3193</v>
      </c>
      <c r="J2" s="38" t="s">
        <v>4693</v>
      </c>
    </row>
    <row r="3" spans="1:54" ht="16" x14ac:dyDescent="0.4">
      <c r="C3" s="1" t="s">
        <v>28</v>
      </c>
      <c r="D3" s="21" t="s">
        <v>3194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839</v>
      </c>
      <c r="C10" s="57" t="s">
        <v>840</v>
      </c>
      <c r="D10" s="54" t="s">
        <v>841</v>
      </c>
      <c r="E10" s="6" t="s">
        <v>123</v>
      </c>
      <c r="F10" s="19">
        <v>4597560</v>
      </c>
      <c r="G10" s="24">
        <v>10211.18</v>
      </c>
      <c r="H10" s="24">
        <v>7.53</v>
      </c>
      <c r="I10" s="31"/>
      <c r="J10" s="31"/>
      <c r="K10" s="35"/>
    </row>
    <row r="11" spans="1:54" x14ac:dyDescent="0.35">
      <c r="B11" s="8" t="s">
        <v>533</v>
      </c>
      <c r="C11" s="57" t="s">
        <v>534</v>
      </c>
      <c r="D11" s="54" t="s">
        <v>535</v>
      </c>
      <c r="E11" s="6" t="s">
        <v>202</v>
      </c>
      <c r="F11" s="19">
        <v>130093</v>
      </c>
      <c r="G11" s="24">
        <v>5824.65</v>
      </c>
      <c r="H11" s="24">
        <v>4.3</v>
      </c>
      <c r="I11" s="31"/>
      <c r="J11" s="31"/>
      <c r="K11" s="35"/>
    </row>
    <row r="12" spans="1:54" x14ac:dyDescent="0.35">
      <c r="B12" s="8" t="s">
        <v>93</v>
      </c>
      <c r="C12" s="57" t="s">
        <v>94</v>
      </c>
      <c r="D12" s="54" t="s">
        <v>95</v>
      </c>
      <c r="E12" s="6" t="s">
        <v>96</v>
      </c>
      <c r="F12" s="19">
        <v>84218</v>
      </c>
      <c r="G12" s="24">
        <v>4615.3599999999997</v>
      </c>
      <c r="H12" s="24">
        <v>3.4</v>
      </c>
      <c r="I12" s="31"/>
      <c r="J12" s="31"/>
      <c r="K12" s="35"/>
    </row>
    <row r="13" spans="1:54" x14ac:dyDescent="0.35">
      <c r="B13" s="8" t="s">
        <v>2133</v>
      </c>
      <c r="C13" s="57" t="s">
        <v>2134</v>
      </c>
      <c r="D13" s="54" t="s">
        <v>2135</v>
      </c>
      <c r="E13" s="6" t="s">
        <v>82</v>
      </c>
      <c r="F13" s="19">
        <v>2176003</v>
      </c>
      <c r="G13" s="24">
        <v>4517.6000000000004</v>
      </c>
      <c r="H13" s="24">
        <v>3.33</v>
      </c>
      <c r="I13" s="31"/>
      <c r="J13" s="31"/>
      <c r="K13" s="35"/>
    </row>
    <row r="14" spans="1:54" x14ac:dyDescent="0.35">
      <c r="B14" s="8" t="s">
        <v>2001</v>
      </c>
      <c r="C14" s="57" t="s">
        <v>2002</v>
      </c>
      <c r="D14" s="54" t="s">
        <v>2003</v>
      </c>
      <c r="E14" s="6" t="s">
        <v>2004</v>
      </c>
      <c r="F14" s="19">
        <v>1124227</v>
      </c>
      <c r="G14" s="24">
        <v>4437.8900000000003</v>
      </c>
      <c r="H14" s="24">
        <v>3.27</v>
      </c>
      <c r="I14" s="31"/>
      <c r="J14" s="31"/>
      <c r="K14" s="35"/>
    </row>
    <row r="15" spans="1:54" x14ac:dyDescent="0.35">
      <c r="B15" s="8" t="s">
        <v>2130</v>
      </c>
      <c r="C15" s="57" t="s">
        <v>2131</v>
      </c>
      <c r="D15" s="54" t="s">
        <v>2132</v>
      </c>
      <c r="E15" s="6" t="s">
        <v>1056</v>
      </c>
      <c r="F15" s="19">
        <v>125955</v>
      </c>
      <c r="G15" s="24">
        <v>3889.74</v>
      </c>
      <c r="H15" s="24">
        <v>2.87</v>
      </c>
      <c r="I15" s="31"/>
      <c r="J15" s="31"/>
      <c r="K15" s="35"/>
    </row>
    <row r="16" spans="1:54" x14ac:dyDescent="0.35">
      <c r="B16" s="8" t="s">
        <v>79</v>
      </c>
      <c r="C16" s="57" t="s">
        <v>80</v>
      </c>
      <c r="D16" s="54" t="s">
        <v>81</v>
      </c>
      <c r="E16" s="6" t="s">
        <v>82</v>
      </c>
      <c r="F16" s="19">
        <v>277094</v>
      </c>
      <c r="G16" s="24">
        <v>3881.39</v>
      </c>
      <c r="H16" s="24">
        <v>2.86</v>
      </c>
      <c r="I16" s="31"/>
      <c r="J16" s="31"/>
      <c r="K16" s="35"/>
    </row>
    <row r="17" spans="2:11" x14ac:dyDescent="0.35">
      <c r="B17" s="8" t="s">
        <v>569</v>
      </c>
      <c r="C17" s="57" t="s">
        <v>570</v>
      </c>
      <c r="D17" s="54" t="s">
        <v>571</v>
      </c>
      <c r="E17" s="6" t="s">
        <v>262</v>
      </c>
      <c r="F17" s="19">
        <v>888320</v>
      </c>
      <c r="G17" s="24">
        <v>3873.52</v>
      </c>
      <c r="H17" s="24">
        <v>2.86</v>
      </c>
      <c r="I17" s="31"/>
      <c r="J17" s="31"/>
      <c r="K17" s="35"/>
    </row>
    <row r="18" spans="2:11" x14ac:dyDescent="0.35">
      <c r="B18" s="8" t="s">
        <v>2136</v>
      </c>
      <c r="C18" s="57" t="s">
        <v>2137</v>
      </c>
      <c r="D18" s="54" t="s">
        <v>2138</v>
      </c>
      <c r="E18" s="6" t="s">
        <v>119</v>
      </c>
      <c r="F18" s="19">
        <v>1119485</v>
      </c>
      <c r="G18" s="24">
        <v>3797.29</v>
      </c>
      <c r="H18" s="24">
        <v>2.8</v>
      </c>
      <c r="I18" s="31"/>
      <c r="J18" s="31"/>
      <c r="K18" s="35"/>
    </row>
    <row r="19" spans="2:11" x14ac:dyDescent="0.35">
      <c r="B19" s="8" t="s">
        <v>1015</v>
      </c>
      <c r="C19" s="57" t="s">
        <v>1016</v>
      </c>
      <c r="D19" s="54" t="s">
        <v>1017</v>
      </c>
      <c r="E19" s="6" t="s">
        <v>123</v>
      </c>
      <c r="F19" s="19">
        <v>51874</v>
      </c>
      <c r="G19" s="24">
        <v>3627.37</v>
      </c>
      <c r="H19" s="24">
        <v>2.68</v>
      </c>
      <c r="I19" s="31"/>
      <c r="J19" s="31"/>
      <c r="K19" s="35"/>
    </row>
    <row r="20" spans="2:11" x14ac:dyDescent="0.35">
      <c r="B20" s="8" t="s">
        <v>2128</v>
      </c>
      <c r="C20" s="57" t="s">
        <v>1208</v>
      </c>
      <c r="D20" s="54" t="s">
        <v>2129</v>
      </c>
      <c r="E20" s="6" t="s">
        <v>82</v>
      </c>
      <c r="F20" s="19">
        <v>964253</v>
      </c>
      <c r="G20" s="24">
        <v>3512.77</v>
      </c>
      <c r="H20" s="24">
        <v>2.59</v>
      </c>
      <c r="I20" s="31"/>
      <c r="J20" s="31"/>
      <c r="K20" s="35"/>
    </row>
    <row r="21" spans="2:11" x14ac:dyDescent="0.35">
      <c r="B21" s="8" t="s">
        <v>105</v>
      </c>
      <c r="C21" s="57" t="s">
        <v>106</v>
      </c>
      <c r="D21" s="54" t="s">
        <v>107</v>
      </c>
      <c r="E21" s="6" t="s">
        <v>67</v>
      </c>
      <c r="F21" s="19">
        <v>155532</v>
      </c>
      <c r="G21" s="24">
        <v>3461.36</v>
      </c>
      <c r="H21" s="24">
        <v>2.5499999999999998</v>
      </c>
      <c r="I21" s="31"/>
      <c r="J21" s="31"/>
      <c r="K21" s="35"/>
    </row>
    <row r="22" spans="2:11" x14ac:dyDescent="0.35">
      <c r="B22" s="8" t="s">
        <v>536</v>
      </c>
      <c r="C22" s="57" t="s">
        <v>537</v>
      </c>
      <c r="D22" s="54" t="s">
        <v>538</v>
      </c>
      <c r="E22" s="6" t="s">
        <v>123</v>
      </c>
      <c r="F22" s="19">
        <v>98092</v>
      </c>
      <c r="G22" s="24">
        <v>3339</v>
      </c>
      <c r="H22" s="24">
        <v>2.46</v>
      </c>
      <c r="I22" s="31"/>
      <c r="J22" s="31"/>
      <c r="K22" s="35"/>
    </row>
    <row r="23" spans="2:11" x14ac:dyDescent="0.35">
      <c r="B23" s="8" t="s">
        <v>2764</v>
      </c>
      <c r="C23" s="57" t="s">
        <v>2765</v>
      </c>
      <c r="D23" s="54" t="s">
        <v>2766</v>
      </c>
      <c r="E23" s="6" t="s">
        <v>82</v>
      </c>
      <c r="F23" s="19">
        <v>28674</v>
      </c>
      <c r="G23" s="24">
        <v>3318.83</v>
      </c>
      <c r="H23" s="24">
        <v>2.4500000000000002</v>
      </c>
      <c r="I23" s="31"/>
      <c r="J23" s="31"/>
      <c r="K23" s="35"/>
    </row>
    <row r="24" spans="2:11" x14ac:dyDescent="0.35">
      <c r="B24" s="8" t="s">
        <v>2051</v>
      </c>
      <c r="C24" s="57" t="s">
        <v>637</v>
      </c>
      <c r="D24" s="54" t="s">
        <v>2052</v>
      </c>
      <c r="E24" s="6" t="s">
        <v>82</v>
      </c>
      <c r="F24" s="19">
        <v>827175</v>
      </c>
      <c r="G24" s="24">
        <v>2980.31</v>
      </c>
      <c r="H24" s="24">
        <v>2.2000000000000002</v>
      </c>
      <c r="I24" s="31"/>
      <c r="J24" s="31"/>
      <c r="K24" s="35"/>
    </row>
    <row r="25" spans="2:11" x14ac:dyDescent="0.35">
      <c r="B25" s="8" t="s">
        <v>87</v>
      </c>
      <c r="C25" s="57" t="s">
        <v>88</v>
      </c>
      <c r="D25" s="54" t="s">
        <v>89</v>
      </c>
      <c r="E25" s="6" t="s">
        <v>50</v>
      </c>
      <c r="F25" s="19">
        <v>61337</v>
      </c>
      <c r="G25" s="24">
        <v>2861.95</v>
      </c>
      <c r="H25" s="24">
        <v>2.11</v>
      </c>
      <c r="I25" s="31"/>
      <c r="J25" s="31"/>
      <c r="K25" s="35"/>
    </row>
    <row r="26" spans="2:11" x14ac:dyDescent="0.35">
      <c r="B26" s="8" t="s">
        <v>963</v>
      </c>
      <c r="C26" s="57" t="s">
        <v>964</v>
      </c>
      <c r="D26" s="54" t="s">
        <v>965</v>
      </c>
      <c r="E26" s="6" t="s">
        <v>75</v>
      </c>
      <c r="F26" s="19">
        <v>2484395</v>
      </c>
      <c r="G26" s="24">
        <v>2819.54</v>
      </c>
      <c r="H26" s="24">
        <v>2.08</v>
      </c>
      <c r="I26" s="31"/>
      <c r="J26" s="31"/>
      <c r="K26" s="35"/>
    </row>
    <row r="27" spans="2:11" x14ac:dyDescent="0.35">
      <c r="B27" s="8" t="s">
        <v>402</v>
      </c>
      <c r="C27" s="57" t="s">
        <v>403</v>
      </c>
      <c r="D27" s="54" t="s">
        <v>404</v>
      </c>
      <c r="E27" s="6" t="s">
        <v>341</v>
      </c>
      <c r="F27" s="19">
        <v>1790973</v>
      </c>
      <c r="G27" s="24">
        <v>2794.63</v>
      </c>
      <c r="H27" s="24">
        <v>2.06</v>
      </c>
      <c r="I27" s="31"/>
      <c r="J27" s="31"/>
      <c r="K27" s="35"/>
    </row>
    <row r="28" spans="2:11" x14ac:dyDescent="0.35">
      <c r="B28" s="8" t="s">
        <v>2152</v>
      </c>
      <c r="C28" s="57" t="s">
        <v>2153</v>
      </c>
      <c r="D28" s="54" t="s">
        <v>2154</v>
      </c>
      <c r="E28" s="6" t="s">
        <v>306</v>
      </c>
      <c r="F28" s="19">
        <v>101951</v>
      </c>
      <c r="G28" s="24">
        <v>2709.76</v>
      </c>
      <c r="H28" s="24">
        <v>2</v>
      </c>
      <c r="I28" s="31"/>
      <c r="J28" s="31"/>
      <c r="K28" s="35"/>
    </row>
    <row r="29" spans="2:11" x14ac:dyDescent="0.35">
      <c r="B29" s="8" t="s">
        <v>2147</v>
      </c>
      <c r="C29" s="57" t="s">
        <v>2148</v>
      </c>
      <c r="D29" s="54" t="s">
        <v>2149</v>
      </c>
      <c r="E29" s="6" t="s">
        <v>139</v>
      </c>
      <c r="F29" s="19">
        <v>58556</v>
      </c>
      <c r="G29" s="24">
        <v>2707.34</v>
      </c>
      <c r="H29" s="24">
        <v>2</v>
      </c>
      <c r="I29" s="31"/>
      <c r="J29" s="31"/>
      <c r="K29" s="35"/>
    </row>
    <row r="30" spans="2:11" x14ac:dyDescent="0.35">
      <c r="B30" s="8" t="s">
        <v>2120</v>
      </c>
      <c r="C30" s="57" t="s">
        <v>2121</v>
      </c>
      <c r="D30" s="54" t="s">
        <v>2122</v>
      </c>
      <c r="E30" s="6" t="s">
        <v>157</v>
      </c>
      <c r="F30" s="19">
        <v>424950</v>
      </c>
      <c r="G30" s="24">
        <v>2700.77</v>
      </c>
      <c r="H30" s="24">
        <v>1.99</v>
      </c>
      <c r="I30" s="31"/>
      <c r="J30" s="31"/>
      <c r="K30" s="35"/>
    </row>
    <row r="31" spans="2:11" x14ac:dyDescent="0.35">
      <c r="B31" s="8" t="s">
        <v>549</v>
      </c>
      <c r="C31" s="57" t="s">
        <v>550</v>
      </c>
      <c r="D31" s="54" t="s">
        <v>551</v>
      </c>
      <c r="E31" s="6" t="s">
        <v>86</v>
      </c>
      <c r="F31" s="19">
        <v>158417</v>
      </c>
      <c r="G31" s="24">
        <v>2678.75</v>
      </c>
      <c r="H31" s="24">
        <v>1.98</v>
      </c>
      <c r="I31" s="31"/>
      <c r="J31" s="31"/>
      <c r="K31" s="35"/>
    </row>
    <row r="32" spans="2:11" x14ac:dyDescent="0.35">
      <c r="B32" s="8" t="s">
        <v>788</v>
      </c>
      <c r="C32" s="57" t="s">
        <v>789</v>
      </c>
      <c r="D32" s="54" t="s">
        <v>790</v>
      </c>
      <c r="E32" s="6" t="s">
        <v>262</v>
      </c>
      <c r="F32" s="19">
        <v>195586</v>
      </c>
      <c r="G32" s="24">
        <v>2512.1999999999998</v>
      </c>
      <c r="H32" s="24">
        <v>1.85</v>
      </c>
      <c r="I32" s="31"/>
      <c r="J32" s="31"/>
      <c r="K32" s="35"/>
    </row>
    <row r="33" spans="2:11" x14ac:dyDescent="0.35">
      <c r="B33" s="8" t="s">
        <v>266</v>
      </c>
      <c r="C33" s="57" t="s">
        <v>267</v>
      </c>
      <c r="D33" s="54" t="s">
        <v>268</v>
      </c>
      <c r="E33" s="6" t="s">
        <v>164</v>
      </c>
      <c r="F33" s="19">
        <v>249589</v>
      </c>
      <c r="G33" s="24">
        <v>2508.7399999999998</v>
      </c>
      <c r="H33" s="24">
        <v>1.85</v>
      </c>
      <c r="I33" s="31"/>
      <c r="J33" s="31"/>
      <c r="K33" s="35"/>
    </row>
    <row r="34" spans="2:11" x14ac:dyDescent="0.35">
      <c r="B34" s="8" t="s">
        <v>2767</v>
      </c>
      <c r="C34" s="57" t="s">
        <v>2768</v>
      </c>
      <c r="D34" s="54" t="s">
        <v>2769</v>
      </c>
      <c r="E34" s="6" t="s">
        <v>119</v>
      </c>
      <c r="F34" s="19">
        <v>521281</v>
      </c>
      <c r="G34" s="24">
        <v>2496.6799999999998</v>
      </c>
      <c r="H34" s="24">
        <v>1.84</v>
      </c>
      <c r="I34" s="31"/>
      <c r="J34" s="31"/>
      <c r="K34" s="35"/>
    </row>
    <row r="35" spans="2:11" x14ac:dyDescent="0.35">
      <c r="B35" s="8" t="s">
        <v>2142</v>
      </c>
      <c r="C35" s="57" t="s">
        <v>1391</v>
      </c>
      <c r="D35" s="54" t="s">
        <v>2143</v>
      </c>
      <c r="E35" s="6" t="s">
        <v>43</v>
      </c>
      <c r="F35" s="19">
        <v>1235344</v>
      </c>
      <c r="G35" s="24">
        <v>2434.4899999999998</v>
      </c>
      <c r="H35" s="24">
        <v>1.8</v>
      </c>
      <c r="I35" s="31"/>
      <c r="J35" s="31"/>
      <c r="K35" s="35"/>
    </row>
    <row r="36" spans="2:11" x14ac:dyDescent="0.35">
      <c r="B36" s="8" t="s">
        <v>209</v>
      </c>
      <c r="C36" s="57" t="s">
        <v>210</v>
      </c>
      <c r="D36" s="54" t="s">
        <v>211</v>
      </c>
      <c r="E36" s="6" t="s">
        <v>71</v>
      </c>
      <c r="F36" s="19">
        <v>8918</v>
      </c>
      <c r="G36" s="24">
        <v>2433.19</v>
      </c>
      <c r="H36" s="24">
        <v>1.79</v>
      </c>
      <c r="I36" s="31"/>
      <c r="J36" s="31"/>
      <c r="K36" s="35"/>
    </row>
    <row r="37" spans="2:11" x14ac:dyDescent="0.35">
      <c r="B37" s="8" t="s">
        <v>2155</v>
      </c>
      <c r="C37" s="57" t="s">
        <v>2156</v>
      </c>
      <c r="D37" s="54" t="s">
        <v>2157</v>
      </c>
      <c r="E37" s="6" t="s">
        <v>150</v>
      </c>
      <c r="F37" s="19">
        <v>167639</v>
      </c>
      <c r="G37" s="24">
        <v>2383.4899999999998</v>
      </c>
      <c r="H37" s="24">
        <v>1.76</v>
      </c>
      <c r="I37" s="31"/>
      <c r="J37" s="31"/>
      <c r="K37" s="35"/>
    </row>
    <row r="38" spans="2:11" x14ac:dyDescent="0.35">
      <c r="B38" s="8" t="s">
        <v>510</v>
      </c>
      <c r="C38" s="57" t="s">
        <v>511</v>
      </c>
      <c r="D38" s="54" t="s">
        <v>512</v>
      </c>
      <c r="E38" s="6" t="s">
        <v>131</v>
      </c>
      <c r="F38" s="19">
        <v>1954909</v>
      </c>
      <c r="G38" s="24">
        <v>2318.33</v>
      </c>
      <c r="H38" s="24">
        <v>1.71</v>
      </c>
      <c r="I38" s="31"/>
      <c r="J38" s="31"/>
      <c r="K38" s="35"/>
    </row>
    <row r="39" spans="2:11" x14ac:dyDescent="0.35">
      <c r="B39" s="8" t="s">
        <v>231</v>
      </c>
      <c r="C39" s="57" t="s">
        <v>232</v>
      </c>
      <c r="D39" s="54" t="s">
        <v>233</v>
      </c>
      <c r="E39" s="6" t="s">
        <v>200</v>
      </c>
      <c r="F39" s="19">
        <v>251619</v>
      </c>
      <c r="G39" s="24">
        <v>2154.2399999999998</v>
      </c>
      <c r="H39" s="24">
        <v>1.59</v>
      </c>
      <c r="I39" s="31"/>
      <c r="J39" s="31"/>
      <c r="K39" s="35"/>
    </row>
    <row r="40" spans="2:11" x14ac:dyDescent="0.35">
      <c r="B40" s="8" t="s">
        <v>2770</v>
      </c>
      <c r="C40" s="57" t="s">
        <v>2771</v>
      </c>
      <c r="D40" s="54" t="s">
        <v>2772</v>
      </c>
      <c r="E40" s="6" t="s">
        <v>157</v>
      </c>
      <c r="F40" s="19">
        <v>184632</v>
      </c>
      <c r="G40" s="24">
        <v>2088</v>
      </c>
      <c r="H40" s="24">
        <v>1.54</v>
      </c>
      <c r="I40" s="31"/>
      <c r="J40" s="31"/>
      <c r="K40" s="35"/>
    </row>
    <row r="41" spans="2:11" x14ac:dyDescent="0.35">
      <c r="B41" s="8" t="s">
        <v>2011</v>
      </c>
      <c r="C41" s="57" t="s">
        <v>2012</v>
      </c>
      <c r="D41" s="54" t="s">
        <v>2013</v>
      </c>
      <c r="E41" s="6" t="s">
        <v>71</v>
      </c>
      <c r="F41" s="19">
        <v>445023</v>
      </c>
      <c r="G41" s="24">
        <v>2069.13</v>
      </c>
      <c r="H41" s="24">
        <v>1.53</v>
      </c>
      <c r="I41" s="31"/>
      <c r="J41" s="31"/>
      <c r="K41" s="35"/>
    </row>
    <row r="42" spans="2:11" x14ac:dyDescent="0.35">
      <c r="B42" s="8" t="s">
        <v>427</v>
      </c>
      <c r="C42" s="57" t="s">
        <v>428</v>
      </c>
      <c r="D42" s="54" t="s">
        <v>429</v>
      </c>
      <c r="E42" s="6" t="s">
        <v>43</v>
      </c>
      <c r="F42" s="19">
        <v>2283368</v>
      </c>
      <c r="G42" s="24">
        <v>1995.44</v>
      </c>
      <c r="H42" s="24">
        <v>1.47</v>
      </c>
      <c r="I42" s="31"/>
      <c r="J42" s="31"/>
      <c r="K42" s="35"/>
    </row>
    <row r="43" spans="2:11" x14ac:dyDescent="0.35">
      <c r="B43" s="8" t="s">
        <v>942</v>
      </c>
      <c r="C43" s="57" t="s">
        <v>943</v>
      </c>
      <c r="D43" s="54" t="s">
        <v>944</v>
      </c>
      <c r="E43" s="6" t="s">
        <v>164</v>
      </c>
      <c r="F43" s="19">
        <v>391579</v>
      </c>
      <c r="G43" s="24">
        <v>1931.66</v>
      </c>
      <c r="H43" s="24">
        <v>1.42</v>
      </c>
      <c r="I43" s="31"/>
      <c r="J43" s="31"/>
      <c r="K43" s="35"/>
    </row>
    <row r="44" spans="2:11" x14ac:dyDescent="0.35">
      <c r="B44" s="8" t="s">
        <v>907</v>
      </c>
      <c r="C44" s="57" t="s">
        <v>908</v>
      </c>
      <c r="D44" s="54" t="s">
        <v>909</v>
      </c>
      <c r="E44" s="6" t="s">
        <v>96</v>
      </c>
      <c r="F44" s="19">
        <v>62267</v>
      </c>
      <c r="G44" s="24">
        <v>1835.69</v>
      </c>
      <c r="H44" s="24">
        <v>1.35</v>
      </c>
      <c r="I44" s="31"/>
      <c r="J44" s="31"/>
      <c r="K44" s="35"/>
    </row>
    <row r="45" spans="2:11" x14ac:dyDescent="0.35">
      <c r="B45" s="8" t="s">
        <v>2150</v>
      </c>
      <c r="C45" s="57" t="s">
        <v>1195</v>
      </c>
      <c r="D45" s="54" t="s">
        <v>2151</v>
      </c>
      <c r="E45" s="6" t="s">
        <v>43</v>
      </c>
      <c r="F45" s="19">
        <v>2232635</v>
      </c>
      <c r="G45" s="24">
        <v>1806.2</v>
      </c>
      <c r="H45" s="24">
        <v>1.33</v>
      </c>
      <c r="I45" s="31"/>
      <c r="J45" s="31"/>
      <c r="K45" s="35"/>
    </row>
    <row r="46" spans="2:11" x14ac:dyDescent="0.35">
      <c r="B46" s="8" t="s">
        <v>136</v>
      </c>
      <c r="C46" s="57" t="s">
        <v>137</v>
      </c>
      <c r="D46" s="54" t="s">
        <v>138</v>
      </c>
      <c r="E46" s="6" t="s">
        <v>139</v>
      </c>
      <c r="F46" s="19">
        <v>34725</v>
      </c>
      <c r="G46" s="24">
        <v>1713.82</v>
      </c>
      <c r="H46" s="24">
        <v>1.26</v>
      </c>
      <c r="I46" s="31"/>
      <c r="J46" s="31"/>
      <c r="K46" s="35"/>
    </row>
    <row r="47" spans="2:11" x14ac:dyDescent="0.35">
      <c r="B47" s="8" t="s">
        <v>2170</v>
      </c>
      <c r="C47" s="57" t="s">
        <v>2171</v>
      </c>
      <c r="D47" s="54" t="s">
        <v>2172</v>
      </c>
      <c r="E47" s="6" t="s">
        <v>119</v>
      </c>
      <c r="F47" s="19">
        <v>353881</v>
      </c>
      <c r="G47" s="24">
        <v>1642.36</v>
      </c>
      <c r="H47" s="24">
        <v>1.21</v>
      </c>
      <c r="I47" s="31"/>
      <c r="J47" s="31"/>
      <c r="K47" s="35"/>
    </row>
    <row r="48" spans="2:11" x14ac:dyDescent="0.35">
      <c r="B48" s="8" t="s">
        <v>2182</v>
      </c>
      <c r="C48" s="57" t="s">
        <v>2183</v>
      </c>
      <c r="D48" s="54" t="s">
        <v>2184</v>
      </c>
      <c r="E48" s="6" t="s">
        <v>119</v>
      </c>
      <c r="F48" s="19">
        <v>202992</v>
      </c>
      <c r="G48" s="24">
        <v>1571.97</v>
      </c>
      <c r="H48" s="24">
        <v>1.1599999999999999</v>
      </c>
      <c r="I48" s="31"/>
      <c r="J48" s="31"/>
      <c r="K48" s="35"/>
    </row>
    <row r="49" spans="2:11" x14ac:dyDescent="0.35">
      <c r="B49" s="8" t="s">
        <v>2239</v>
      </c>
      <c r="C49" s="57" t="s">
        <v>2240</v>
      </c>
      <c r="D49" s="54" t="s">
        <v>2241</v>
      </c>
      <c r="E49" s="6" t="s">
        <v>119</v>
      </c>
      <c r="F49" s="19">
        <v>239708</v>
      </c>
      <c r="G49" s="24">
        <v>1560.26</v>
      </c>
      <c r="H49" s="24">
        <v>1.1499999999999999</v>
      </c>
      <c r="I49" s="31"/>
      <c r="J49" s="31"/>
      <c r="K49" s="35"/>
    </row>
    <row r="50" spans="2:11" x14ac:dyDescent="0.35">
      <c r="B50" s="8" t="s">
        <v>982</v>
      </c>
      <c r="C50" s="57" t="s">
        <v>983</v>
      </c>
      <c r="D50" s="54" t="s">
        <v>984</v>
      </c>
      <c r="E50" s="6" t="s">
        <v>119</v>
      </c>
      <c r="F50" s="19">
        <v>2095781</v>
      </c>
      <c r="G50" s="24">
        <v>1527.82</v>
      </c>
      <c r="H50" s="24">
        <v>1.1299999999999999</v>
      </c>
      <c r="I50" s="31"/>
      <c r="J50" s="31"/>
      <c r="K50" s="35"/>
    </row>
    <row r="51" spans="2:11" x14ac:dyDescent="0.35">
      <c r="B51" s="8" t="s">
        <v>2188</v>
      </c>
      <c r="C51" s="57" t="s">
        <v>2189</v>
      </c>
      <c r="D51" s="54" t="s">
        <v>2190</v>
      </c>
      <c r="E51" s="6" t="s">
        <v>139</v>
      </c>
      <c r="F51" s="19">
        <v>851217</v>
      </c>
      <c r="G51" s="24">
        <v>1525.13</v>
      </c>
      <c r="H51" s="24">
        <v>1.1299999999999999</v>
      </c>
      <c r="I51" s="31"/>
      <c r="J51" s="31"/>
      <c r="K51" s="35"/>
    </row>
    <row r="52" spans="2:11" x14ac:dyDescent="0.35">
      <c r="B52" s="8" t="s">
        <v>2222</v>
      </c>
      <c r="C52" s="57" t="s">
        <v>576</v>
      </c>
      <c r="D52" s="54" t="s">
        <v>2223</v>
      </c>
      <c r="E52" s="6" t="s">
        <v>131</v>
      </c>
      <c r="F52" s="19">
        <v>5745</v>
      </c>
      <c r="G52" s="24">
        <v>1524.95</v>
      </c>
      <c r="H52" s="24">
        <v>1.1200000000000001</v>
      </c>
      <c r="I52" s="31"/>
      <c r="J52" s="31"/>
      <c r="K52" s="35"/>
    </row>
    <row r="53" spans="2:11" x14ac:dyDescent="0.35">
      <c r="B53" s="8" t="s">
        <v>2256</v>
      </c>
      <c r="C53" s="57" t="s">
        <v>2257</v>
      </c>
      <c r="D53" s="54" t="s">
        <v>2258</v>
      </c>
      <c r="E53" s="6" t="s">
        <v>96</v>
      </c>
      <c r="F53" s="19">
        <v>165746</v>
      </c>
      <c r="G53" s="24">
        <v>1452.93</v>
      </c>
      <c r="H53" s="24">
        <v>1.07</v>
      </c>
      <c r="I53" s="31"/>
      <c r="J53" s="31"/>
      <c r="K53" s="35"/>
    </row>
    <row r="54" spans="2:11" x14ac:dyDescent="0.35">
      <c r="B54" s="8" t="s">
        <v>1076</v>
      </c>
      <c r="C54" s="57" t="s">
        <v>1408</v>
      </c>
      <c r="D54" s="54" t="s">
        <v>2307</v>
      </c>
      <c r="E54" s="6" t="s">
        <v>43</v>
      </c>
      <c r="F54" s="19">
        <v>1279589</v>
      </c>
      <c r="G54" s="24">
        <v>1434.42</v>
      </c>
      <c r="H54" s="24">
        <v>1.06</v>
      </c>
      <c r="I54" s="31"/>
      <c r="J54" s="31"/>
      <c r="K54" s="35"/>
    </row>
    <row r="55" spans="2:11" x14ac:dyDescent="0.35">
      <c r="B55" s="8" t="s">
        <v>409</v>
      </c>
      <c r="C55" s="57" t="s">
        <v>410</v>
      </c>
      <c r="D55" s="54" t="s">
        <v>411</v>
      </c>
      <c r="E55" s="6" t="s">
        <v>86</v>
      </c>
      <c r="F55" s="19">
        <v>258610</v>
      </c>
      <c r="G55" s="24">
        <v>1426.49</v>
      </c>
      <c r="H55" s="24">
        <v>1.05</v>
      </c>
      <c r="I55" s="31"/>
      <c r="J55" s="31"/>
      <c r="K55" s="35"/>
    </row>
    <row r="56" spans="2:11" x14ac:dyDescent="0.35">
      <c r="B56" s="8" t="s">
        <v>2179</v>
      </c>
      <c r="C56" s="57" t="s">
        <v>2180</v>
      </c>
      <c r="D56" s="54" t="s">
        <v>2181</v>
      </c>
      <c r="E56" s="6" t="s">
        <v>127</v>
      </c>
      <c r="F56" s="19">
        <v>199771</v>
      </c>
      <c r="G56" s="24">
        <v>1340.36</v>
      </c>
      <c r="H56" s="24">
        <v>0.99</v>
      </c>
      <c r="I56" s="31"/>
      <c r="J56" s="31"/>
      <c r="K56" s="35"/>
    </row>
    <row r="57" spans="2:11" x14ac:dyDescent="0.35">
      <c r="B57" s="8" t="s">
        <v>2773</v>
      </c>
      <c r="C57" s="57" t="s">
        <v>687</v>
      </c>
      <c r="D57" s="54" t="s">
        <v>2774</v>
      </c>
      <c r="E57" s="6" t="s">
        <v>82</v>
      </c>
      <c r="F57" s="19">
        <v>1183407</v>
      </c>
      <c r="G57" s="24">
        <v>1330.39</v>
      </c>
      <c r="H57" s="24">
        <v>0.98</v>
      </c>
      <c r="I57" s="31"/>
      <c r="J57" s="31"/>
      <c r="K57" s="35"/>
    </row>
    <row r="58" spans="2:11" x14ac:dyDescent="0.35">
      <c r="B58" s="8" t="s">
        <v>440</v>
      </c>
      <c r="C58" s="57" t="s">
        <v>441</v>
      </c>
      <c r="D58" s="54" t="s">
        <v>442</v>
      </c>
      <c r="E58" s="6" t="s">
        <v>86</v>
      </c>
      <c r="F58" s="19">
        <v>147005</v>
      </c>
      <c r="G58" s="24">
        <v>1088.57</v>
      </c>
      <c r="H58" s="24">
        <v>0.8</v>
      </c>
      <c r="I58" s="31"/>
      <c r="J58" s="31"/>
      <c r="K58" s="35"/>
    </row>
    <row r="59" spans="2:11" x14ac:dyDescent="0.35">
      <c r="B59" s="8" t="s">
        <v>2775</v>
      </c>
      <c r="C59" s="57" t="s">
        <v>2776</v>
      </c>
      <c r="D59" s="54" t="s">
        <v>2777</v>
      </c>
      <c r="E59" s="6" t="s">
        <v>341</v>
      </c>
      <c r="F59" s="19">
        <v>183631</v>
      </c>
      <c r="G59" s="24">
        <v>1023.1</v>
      </c>
      <c r="H59" s="24">
        <v>0.75</v>
      </c>
      <c r="I59" s="31"/>
      <c r="J59" s="31"/>
      <c r="K59" s="35"/>
    </row>
    <row r="60" spans="2:11" x14ac:dyDescent="0.35">
      <c r="C60" s="58" t="s">
        <v>175</v>
      </c>
      <c r="D60" s="54"/>
      <c r="E60" s="6"/>
      <c r="F60" s="19"/>
      <c r="G60" s="25">
        <v>135691.04999999999</v>
      </c>
      <c r="H60" s="25">
        <v>100.06</v>
      </c>
      <c r="I60" s="31"/>
      <c r="J60" s="31"/>
      <c r="K60" s="35"/>
    </row>
    <row r="61" spans="2:11" x14ac:dyDescent="0.35">
      <c r="C61" s="57"/>
      <c r="D61" s="54"/>
      <c r="E61" s="6"/>
      <c r="F61" s="19"/>
      <c r="G61" s="24"/>
      <c r="H61" s="24"/>
      <c r="I61" s="31"/>
      <c r="J61" s="31"/>
      <c r="K61" s="35"/>
    </row>
    <row r="62" spans="2:11" x14ac:dyDescent="0.35">
      <c r="C62" s="58" t="s">
        <v>3</v>
      </c>
      <c r="D62" s="54"/>
      <c r="E62" s="6"/>
      <c r="F62" s="19"/>
      <c r="G62" s="24" t="s">
        <v>2</v>
      </c>
      <c r="H62" s="24" t="s">
        <v>2</v>
      </c>
      <c r="I62" s="31"/>
      <c r="J62" s="31"/>
      <c r="K62" s="35"/>
    </row>
    <row r="63" spans="2:11" x14ac:dyDescent="0.35">
      <c r="C63" s="57"/>
      <c r="D63" s="54"/>
      <c r="E63" s="6"/>
      <c r="F63" s="19"/>
      <c r="G63" s="24"/>
      <c r="H63" s="24"/>
      <c r="I63" s="31"/>
      <c r="J63" s="31"/>
      <c r="K63" s="35"/>
    </row>
    <row r="64" spans="2:11" x14ac:dyDescent="0.35">
      <c r="C64" s="58" t="s">
        <v>4</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5</v>
      </c>
      <c r="D66" s="54"/>
      <c r="E66" s="6"/>
      <c r="F66" s="19"/>
      <c r="G66" s="24"/>
      <c r="H66" s="24"/>
      <c r="I66" s="31"/>
      <c r="J66" s="31"/>
      <c r="K66" s="35"/>
    </row>
    <row r="67" spans="3:11" x14ac:dyDescent="0.35">
      <c r="C67" s="57"/>
      <c r="D67" s="54"/>
      <c r="E67" s="6"/>
      <c r="F67" s="19"/>
      <c r="G67" s="24"/>
      <c r="H67" s="24"/>
      <c r="I67" s="31"/>
      <c r="J67" s="31"/>
      <c r="K67" s="35"/>
    </row>
    <row r="68" spans="3:11" x14ac:dyDescent="0.35">
      <c r="C68" s="58" t="s">
        <v>6</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7</v>
      </c>
      <c r="D70" s="54"/>
      <c r="E70" s="6"/>
      <c r="F70" s="19"/>
      <c r="G70" s="24" t="s">
        <v>2</v>
      </c>
      <c r="H70" s="24" t="s">
        <v>2</v>
      </c>
      <c r="I70" s="31"/>
      <c r="J70" s="31"/>
      <c r="K70" s="35"/>
    </row>
    <row r="71" spans="3:11" x14ac:dyDescent="0.35">
      <c r="C71" s="57"/>
      <c r="D71" s="54"/>
      <c r="E71" s="6"/>
      <c r="F71" s="19"/>
      <c r="G71" s="24"/>
      <c r="H71" s="24"/>
      <c r="I71" s="31"/>
      <c r="J71" s="31"/>
      <c r="K71" s="35"/>
    </row>
    <row r="72" spans="3:11" x14ac:dyDescent="0.35">
      <c r="C72" s="58" t="s">
        <v>8</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9</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10</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11</v>
      </c>
      <c r="D78" s="54"/>
      <c r="E78" s="6"/>
      <c r="F78" s="19"/>
      <c r="G78" s="24"/>
      <c r="H78" s="24"/>
      <c r="I78" s="31"/>
      <c r="J78" s="31"/>
      <c r="K78" s="35"/>
    </row>
    <row r="79" spans="3:11" x14ac:dyDescent="0.35">
      <c r="C79" s="57"/>
      <c r="D79" s="54"/>
      <c r="E79" s="6"/>
      <c r="F79" s="19"/>
      <c r="G79" s="24"/>
      <c r="H79" s="24"/>
      <c r="I79" s="31"/>
      <c r="J79" s="31"/>
      <c r="K79" s="35"/>
    </row>
    <row r="80" spans="3:11" x14ac:dyDescent="0.35">
      <c r="C80" s="58" t="s">
        <v>13</v>
      </c>
      <c r="D80" s="54"/>
      <c r="E80" s="6"/>
      <c r="F80" s="19"/>
      <c r="G80" s="24" t="s">
        <v>2</v>
      </c>
      <c r="H80" s="24" t="s">
        <v>2</v>
      </c>
      <c r="I80" s="31"/>
      <c r="J80" s="31"/>
      <c r="K80" s="35"/>
    </row>
    <row r="81" spans="1:11" x14ac:dyDescent="0.35">
      <c r="C81" s="57"/>
      <c r="D81" s="54"/>
      <c r="E81" s="6"/>
      <c r="F81" s="19"/>
      <c r="G81" s="24"/>
      <c r="H81" s="24"/>
      <c r="I81" s="31"/>
      <c r="J81" s="31"/>
      <c r="K81" s="35"/>
    </row>
    <row r="82" spans="1:11" x14ac:dyDescent="0.35">
      <c r="C82" s="58" t="s">
        <v>14</v>
      </c>
      <c r="D82" s="54"/>
      <c r="E82" s="6"/>
      <c r="F82" s="19"/>
      <c r="G82" s="24" t="s">
        <v>2</v>
      </c>
      <c r="H82" s="24" t="s">
        <v>2</v>
      </c>
      <c r="I82" s="31"/>
      <c r="J82" s="31"/>
      <c r="K82" s="35"/>
    </row>
    <row r="83" spans="1:11" x14ac:dyDescent="0.35">
      <c r="C83" s="57"/>
      <c r="D83" s="54"/>
      <c r="E83" s="6"/>
      <c r="F83" s="19"/>
      <c r="G83" s="24"/>
      <c r="H83" s="24"/>
      <c r="I83" s="31"/>
      <c r="J83" s="31"/>
      <c r="K83" s="35"/>
    </row>
    <row r="84" spans="1:11" x14ac:dyDescent="0.35">
      <c r="C84" s="58" t="s">
        <v>15</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16</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C88" s="58" t="s">
        <v>17</v>
      </c>
      <c r="D88" s="54"/>
      <c r="E88" s="6"/>
      <c r="F88" s="19"/>
      <c r="G88" s="24" t="s">
        <v>2</v>
      </c>
      <c r="H88" s="24" t="s">
        <v>2</v>
      </c>
      <c r="I88" s="31"/>
      <c r="J88" s="31"/>
      <c r="K88" s="35"/>
    </row>
    <row r="89" spans="1:11" x14ac:dyDescent="0.35">
      <c r="C89" s="57"/>
      <c r="D89" s="54"/>
      <c r="E89" s="6"/>
      <c r="F89" s="19"/>
      <c r="G89" s="24"/>
      <c r="H89" s="24"/>
      <c r="I89" s="31"/>
      <c r="J89" s="31"/>
      <c r="K89" s="35"/>
    </row>
    <row r="90" spans="1:11" x14ac:dyDescent="0.35">
      <c r="A90" s="10"/>
      <c r="B90" s="28"/>
      <c r="C90" s="58" t="s">
        <v>18</v>
      </c>
      <c r="D90" s="54"/>
      <c r="E90" s="6"/>
      <c r="F90" s="19"/>
      <c r="G90" s="24"/>
      <c r="H90" s="24"/>
      <c r="I90" s="31"/>
      <c r="J90" s="31"/>
      <c r="K90" s="35"/>
    </row>
    <row r="91" spans="1:11" x14ac:dyDescent="0.35">
      <c r="A91" s="28"/>
      <c r="B91" s="28"/>
      <c r="C91" s="58" t="s">
        <v>19</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20</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21</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22</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23</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C101" s="59" t="s">
        <v>24</v>
      </c>
      <c r="D101" s="54"/>
      <c r="E101" s="6"/>
      <c r="F101" s="19"/>
      <c r="G101" s="24"/>
      <c r="H101" s="24"/>
      <c r="I101" s="31"/>
      <c r="J101" s="31"/>
      <c r="K101" s="35"/>
    </row>
    <row r="102" spans="1:54" x14ac:dyDescent="0.35">
      <c r="B102" s="8" t="s">
        <v>190</v>
      </c>
      <c r="C102" s="57" t="s">
        <v>191</v>
      </c>
      <c r="D102" s="54"/>
      <c r="E102" s="6"/>
      <c r="F102" s="19"/>
      <c r="G102" s="24">
        <v>295.3</v>
      </c>
      <c r="H102" s="24">
        <v>0.22</v>
      </c>
      <c r="I102" s="31"/>
      <c r="J102" s="31"/>
      <c r="K102" s="35"/>
    </row>
    <row r="103" spans="1:54" x14ac:dyDescent="0.35">
      <c r="C103" s="58" t="s">
        <v>175</v>
      </c>
      <c r="D103" s="54"/>
      <c r="E103" s="6"/>
      <c r="F103" s="19"/>
      <c r="G103" s="25">
        <v>295.3</v>
      </c>
      <c r="H103" s="25">
        <v>0.22</v>
      </c>
      <c r="I103" s="31"/>
      <c r="J103" s="31"/>
      <c r="K103" s="35"/>
    </row>
    <row r="104" spans="1:54" x14ac:dyDescent="0.35">
      <c r="C104" s="57"/>
      <c r="D104" s="54"/>
      <c r="E104" s="6"/>
      <c r="F104" s="19"/>
      <c r="G104" s="24"/>
      <c r="H104" s="24"/>
      <c r="I104" s="31"/>
      <c r="J104" s="31"/>
      <c r="K104" s="35"/>
    </row>
    <row r="105" spans="1:54" x14ac:dyDescent="0.35">
      <c r="A105" s="10"/>
      <c r="B105" s="28"/>
      <c r="C105" s="58" t="s">
        <v>25</v>
      </c>
      <c r="D105" s="54"/>
      <c r="E105" s="6"/>
      <c r="F105" s="19"/>
      <c r="G105" s="24"/>
      <c r="H105" s="24"/>
      <c r="I105" s="31"/>
      <c r="J105" s="31"/>
      <c r="K105" s="35"/>
    </row>
    <row r="106" spans="1:54" s="2" customFormat="1" ht="13.5" x14ac:dyDescent="0.35">
      <c r="A106" s="28"/>
      <c r="B106" s="28"/>
      <c r="C106" s="57" t="s">
        <v>4926</v>
      </c>
      <c r="D106" s="54"/>
      <c r="E106" s="6"/>
      <c r="F106" s="19"/>
      <c r="G106" s="24" t="s">
        <v>2</v>
      </c>
      <c r="H106" s="24" t="s">
        <v>2</v>
      </c>
      <c r="I106" s="31"/>
      <c r="J106" s="31"/>
      <c r="K106" s="35"/>
      <c r="L106" s="3"/>
      <c r="AI106" s="3"/>
      <c r="AV106" s="3"/>
      <c r="AX106" s="3"/>
      <c r="BB106" s="3"/>
    </row>
    <row r="107" spans="1:54" x14ac:dyDescent="0.35">
      <c r="B107" s="8"/>
      <c r="C107" s="57" t="s">
        <v>192</v>
      </c>
      <c r="D107" s="54"/>
      <c r="E107" s="6"/>
      <c r="F107" s="19"/>
      <c r="G107" s="24">
        <v>-427.27</v>
      </c>
      <c r="H107" s="24">
        <v>-0.28000000000000003</v>
      </c>
      <c r="I107" s="31"/>
      <c r="J107" s="31"/>
      <c r="K107" s="35"/>
    </row>
    <row r="108" spans="1:54" x14ac:dyDescent="0.35">
      <c r="C108" s="58" t="s">
        <v>175</v>
      </c>
      <c r="D108" s="54"/>
      <c r="E108" s="6"/>
      <c r="F108" s="19"/>
      <c r="G108" s="25">
        <v>-427.27</v>
      </c>
      <c r="H108" s="25">
        <v>-0.28000000000000003</v>
      </c>
      <c r="I108" s="31"/>
      <c r="J108" s="31"/>
      <c r="K108" s="35"/>
    </row>
    <row r="109" spans="1:54" x14ac:dyDescent="0.35">
      <c r="C109" s="57"/>
      <c r="D109" s="54"/>
      <c r="E109" s="6"/>
      <c r="F109" s="19"/>
      <c r="G109" s="24"/>
      <c r="H109" s="24"/>
      <c r="I109" s="31"/>
      <c r="J109" s="31"/>
      <c r="K109" s="35"/>
    </row>
    <row r="110" spans="1:54" x14ac:dyDescent="0.35">
      <c r="C110" s="60" t="s">
        <v>193</v>
      </c>
      <c r="D110" s="55"/>
      <c r="E110" s="5"/>
      <c r="F110" s="20"/>
      <c r="G110" s="26">
        <v>135559.07999999999</v>
      </c>
      <c r="H110" s="26">
        <v>100</v>
      </c>
      <c r="I110" s="32"/>
      <c r="J110" s="32"/>
      <c r="K110" s="36"/>
    </row>
    <row r="113" spans="3:11" x14ac:dyDescent="0.35">
      <c r="C113" s="1" t="s">
        <v>194</v>
      </c>
    </row>
    <row r="114" spans="3:11" x14ac:dyDescent="0.35">
      <c r="C114" s="37" t="s">
        <v>195</v>
      </c>
      <c r="D114" s="37"/>
      <c r="E114" s="37"/>
      <c r="F114" s="37"/>
      <c r="G114" s="37"/>
      <c r="H114" s="37"/>
      <c r="I114" s="37"/>
      <c r="J114" s="37"/>
      <c r="K114" s="37"/>
    </row>
    <row r="115" spans="3:11" x14ac:dyDescent="0.35">
      <c r="C115" s="2" t="s">
        <v>196</v>
      </c>
    </row>
    <row r="116" spans="3:11" x14ac:dyDescent="0.35">
      <c r="C116" s="2" t="s">
        <v>197</v>
      </c>
    </row>
    <row r="117" spans="3:11" ht="30" customHeight="1" x14ac:dyDescent="0.35">
      <c r="C117" s="89" t="s">
        <v>198</v>
      </c>
      <c r="D117" s="90"/>
      <c r="E117" s="90"/>
      <c r="F117" s="90"/>
      <c r="G117" s="90"/>
      <c r="H117" s="90"/>
      <c r="I117" s="90"/>
      <c r="J117" s="90"/>
      <c r="K117" s="90"/>
    </row>
    <row r="118" spans="3:11" x14ac:dyDescent="0.35">
      <c r="C118" s="2" t="s">
        <v>199</v>
      </c>
    </row>
    <row r="120" spans="3:11" x14ac:dyDescent="0.35">
      <c r="C120" s="86" t="s">
        <v>5013</v>
      </c>
      <c r="E120" s="86" t="s">
        <v>5014</v>
      </c>
      <c r="F120" s="87"/>
    </row>
    <row r="121" spans="3:11" x14ac:dyDescent="0.35">
      <c r="E121" s="2" t="s">
        <v>5049</v>
      </c>
    </row>
  </sheetData>
  <mergeCells count="1">
    <mergeCell ref="C117:K117"/>
  </mergeCells>
  <hyperlinks>
    <hyperlink ref="J2" location="'Index'!A1" display="'Index'!A1" xr:uid="{D3FBF66A-D77F-4961-A12C-EE876A605001}"/>
  </hyperlinks>
  <pageMargins left="0.7" right="0.7" top="0.75" bottom="0.75" header="0.3" footer="0.3"/>
  <pageSetup orientation="portrait" horizontalDpi="4294967293"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C72F-4FA3-4FEC-A873-65A8AE69A6BB}">
  <sheetPr codeName="Sheet170"/>
  <dimension ref="A1:IV87"/>
  <sheetViews>
    <sheetView showGridLines="0" zoomScale="90" zoomScaleNormal="90" workbookViewId="0">
      <pane ySplit="6" topLeftCell="A68"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3195</v>
      </c>
      <c r="J2" s="38" t="s">
        <v>4693</v>
      </c>
    </row>
    <row r="3" spans="1:54" ht="16" x14ac:dyDescent="0.4">
      <c r="C3" s="1" t="s">
        <v>28</v>
      </c>
      <c r="D3" s="21" t="s">
        <v>3196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3197</v>
      </c>
      <c r="C26" s="57" t="s">
        <v>3198</v>
      </c>
      <c r="D26" s="54" t="s">
        <v>3199</v>
      </c>
      <c r="E26" s="6" t="s">
        <v>189</v>
      </c>
      <c r="F26" s="19">
        <v>9500000</v>
      </c>
      <c r="G26" s="24">
        <v>9640.9699999999993</v>
      </c>
      <c r="H26" s="24">
        <v>25.44</v>
      </c>
      <c r="I26" s="31">
        <v>6.9508912</v>
      </c>
      <c r="J26" s="31"/>
      <c r="K26" s="35"/>
    </row>
    <row r="27" spans="1:11" x14ac:dyDescent="0.35">
      <c r="B27" s="8" t="s">
        <v>3200</v>
      </c>
      <c r="C27" s="57" t="s">
        <v>3201</v>
      </c>
      <c r="D27" s="54" t="s">
        <v>3202</v>
      </c>
      <c r="E27" s="6" t="s">
        <v>189</v>
      </c>
      <c r="F27" s="19">
        <v>6000000</v>
      </c>
      <c r="G27" s="24">
        <v>6092.51</v>
      </c>
      <c r="H27" s="24">
        <v>16.07</v>
      </c>
      <c r="I27" s="31">
        <v>6.9226329</v>
      </c>
      <c r="J27" s="31"/>
      <c r="K27" s="35"/>
    </row>
    <row r="28" spans="1:11" x14ac:dyDescent="0.35">
      <c r="B28" s="8" t="s">
        <v>3203</v>
      </c>
      <c r="C28" s="57" t="s">
        <v>3204</v>
      </c>
      <c r="D28" s="54" t="s">
        <v>3205</v>
      </c>
      <c r="E28" s="6" t="s">
        <v>189</v>
      </c>
      <c r="F28" s="19">
        <v>4500000</v>
      </c>
      <c r="G28" s="24">
        <v>4568.8100000000004</v>
      </c>
      <c r="H28" s="24">
        <v>12.05</v>
      </c>
      <c r="I28" s="31">
        <v>6.9127368000000002</v>
      </c>
      <c r="J28" s="31"/>
      <c r="K28" s="35"/>
    </row>
    <row r="29" spans="1:11" x14ac:dyDescent="0.35">
      <c r="B29" s="8" t="s">
        <v>3206</v>
      </c>
      <c r="C29" s="57" t="s">
        <v>3207</v>
      </c>
      <c r="D29" s="54" t="s">
        <v>3208</v>
      </c>
      <c r="E29" s="6" t="s">
        <v>189</v>
      </c>
      <c r="F29" s="19">
        <v>2500000</v>
      </c>
      <c r="G29" s="24">
        <v>2533.5700000000002</v>
      </c>
      <c r="H29" s="24">
        <v>6.68</v>
      </c>
      <c r="I29" s="31">
        <v>6.9322374</v>
      </c>
      <c r="J29" s="31"/>
      <c r="K29" s="35"/>
    </row>
    <row r="30" spans="1:11" x14ac:dyDescent="0.35">
      <c r="B30" s="8" t="s">
        <v>3209</v>
      </c>
      <c r="C30" s="57" t="s">
        <v>3210</v>
      </c>
      <c r="D30" s="54" t="s">
        <v>3211</v>
      </c>
      <c r="E30" s="6" t="s">
        <v>189</v>
      </c>
      <c r="F30" s="19">
        <v>2000000</v>
      </c>
      <c r="G30" s="24">
        <v>2031.21</v>
      </c>
      <c r="H30" s="24">
        <v>5.36</v>
      </c>
      <c r="I30" s="31">
        <v>6.9069777999999999</v>
      </c>
      <c r="J30" s="31"/>
      <c r="K30" s="35"/>
    </row>
    <row r="31" spans="1:11" x14ac:dyDescent="0.35">
      <c r="B31" s="8" t="s">
        <v>3212</v>
      </c>
      <c r="C31" s="57" t="s">
        <v>3213</v>
      </c>
      <c r="D31" s="54" t="s">
        <v>3214</v>
      </c>
      <c r="E31" s="6" t="s">
        <v>189</v>
      </c>
      <c r="F31" s="19">
        <v>1000000</v>
      </c>
      <c r="G31" s="24">
        <v>1015.16</v>
      </c>
      <c r="H31" s="24">
        <v>2.68</v>
      </c>
      <c r="I31" s="31">
        <v>6.9037936999999996</v>
      </c>
      <c r="J31" s="31"/>
      <c r="K31" s="35"/>
    </row>
    <row r="32" spans="1:11" x14ac:dyDescent="0.35">
      <c r="C32" s="58" t="s">
        <v>175</v>
      </c>
      <c r="D32" s="54"/>
      <c r="E32" s="6"/>
      <c r="F32" s="19"/>
      <c r="G32" s="25">
        <v>25882.23</v>
      </c>
      <c r="H32" s="25">
        <v>68.28</v>
      </c>
      <c r="I32" s="31"/>
      <c r="J32" s="31"/>
      <c r="K32" s="35"/>
    </row>
    <row r="33" spans="1:11" x14ac:dyDescent="0.35">
      <c r="C33" s="57"/>
      <c r="D33" s="54"/>
      <c r="E33" s="6"/>
      <c r="F33" s="19"/>
      <c r="G33" s="24"/>
      <c r="H33" s="24"/>
      <c r="I33" s="31"/>
      <c r="J33" s="31"/>
      <c r="K33" s="35"/>
    </row>
    <row r="34" spans="1:11" x14ac:dyDescent="0.35">
      <c r="A34" s="10"/>
      <c r="B34" s="28"/>
      <c r="C34" s="58" t="s">
        <v>11</v>
      </c>
      <c r="D34" s="54"/>
      <c r="E34" s="6"/>
      <c r="F34" s="19"/>
      <c r="G34" s="24"/>
      <c r="H34" s="24"/>
      <c r="I34" s="31"/>
      <c r="J34" s="31"/>
      <c r="K34" s="35"/>
    </row>
    <row r="35" spans="1:11" x14ac:dyDescent="0.35">
      <c r="A35" s="28"/>
      <c r="B35" s="28"/>
      <c r="C35" s="58" t="s">
        <v>13</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14</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15</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16</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C43" s="59" t="s">
        <v>17</v>
      </c>
      <c r="D43" s="54"/>
      <c r="E43" s="6"/>
      <c r="F43" s="19"/>
      <c r="G43" s="24"/>
      <c r="H43" s="24"/>
      <c r="I43" s="31"/>
      <c r="J43" s="31"/>
      <c r="K43" s="35"/>
    </row>
    <row r="44" spans="1:11" x14ac:dyDescent="0.35">
      <c r="B44" s="8" t="s">
        <v>3215</v>
      </c>
      <c r="C44" s="57" t="s">
        <v>3216</v>
      </c>
      <c r="D44" s="54" t="s">
        <v>3217</v>
      </c>
      <c r="E44" s="6" t="s">
        <v>189</v>
      </c>
      <c r="F44" s="19">
        <v>4714500</v>
      </c>
      <c r="G44" s="24">
        <v>4335.09</v>
      </c>
      <c r="H44" s="24">
        <v>11.44</v>
      </c>
      <c r="I44" s="31">
        <v>6.7261701</v>
      </c>
      <c r="J44" s="31"/>
      <c r="K44" s="35"/>
    </row>
    <row r="45" spans="1:11" x14ac:dyDescent="0.35">
      <c r="B45" s="8" t="s">
        <v>3218</v>
      </c>
      <c r="C45" s="57" t="s">
        <v>3219</v>
      </c>
      <c r="D45" s="54" t="s">
        <v>3220</v>
      </c>
      <c r="E45" s="6" t="s">
        <v>189</v>
      </c>
      <c r="F45" s="19">
        <v>1471900</v>
      </c>
      <c r="G45" s="24">
        <v>1353.2</v>
      </c>
      <c r="H45" s="24">
        <v>3.57</v>
      </c>
      <c r="I45" s="31">
        <v>6.7262217</v>
      </c>
      <c r="J45" s="31"/>
      <c r="K45" s="35"/>
    </row>
    <row r="46" spans="1:11" x14ac:dyDescent="0.35">
      <c r="B46" s="8" t="s">
        <v>3143</v>
      </c>
      <c r="C46" s="57" t="s">
        <v>3144</v>
      </c>
      <c r="D46" s="54" t="s">
        <v>3145</v>
      </c>
      <c r="E46" s="6" t="s">
        <v>189</v>
      </c>
      <c r="F46" s="19">
        <v>1150000</v>
      </c>
      <c r="G46" s="24">
        <v>1067.67</v>
      </c>
      <c r="H46" s="24">
        <v>2.82</v>
      </c>
      <c r="I46" s="31">
        <v>6.7233818000000003</v>
      </c>
      <c r="J46" s="31"/>
      <c r="K46" s="35"/>
    </row>
    <row r="47" spans="1:11" x14ac:dyDescent="0.35">
      <c r="B47" s="8" t="s">
        <v>3221</v>
      </c>
      <c r="C47" s="57" t="s">
        <v>3222</v>
      </c>
      <c r="D47" s="54" t="s">
        <v>3223</v>
      </c>
      <c r="E47" s="6" t="s">
        <v>189</v>
      </c>
      <c r="F47" s="19">
        <v>1022000</v>
      </c>
      <c r="G47" s="24">
        <v>939.07</v>
      </c>
      <c r="H47" s="24">
        <v>2.48</v>
      </c>
      <c r="I47" s="31">
        <v>6.7263766</v>
      </c>
      <c r="J47" s="31"/>
      <c r="K47" s="35"/>
    </row>
    <row r="48" spans="1:11" x14ac:dyDescent="0.35">
      <c r="B48" s="8" t="s">
        <v>3224</v>
      </c>
      <c r="C48" s="57" t="s">
        <v>3225</v>
      </c>
      <c r="D48" s="54" t="s">
        <v>3226</v>
      </c>
      <c r="E48" s="6" t="s">
        <v>189</v>
      </c>
      <c r="F48" s="19">
        <v>1015300</v>
      </c>
      <c r="G48" s="24">
        <v>932.24</v>
      </c>
      <c r="H48" s="24">
        <v>2.46</v>
      </c>
      <c r="I48" s="31">
        <v>6.7265832000000003</v>
      </c>
      <c r="J48" s="31"/>
      <c r="K48" s="35"/>
    </row>
    <row r="49" spans="1:11" x14ac:dyDescent="0.35">
      <c r="B49" s="8" t="s">
        <v>3227</v>
      </c>
      <c r="C49" s="57" t="s">
        <v>3228</v>
      </c>
      <c r="D49" s="54" t="s">
        <v>3229</v>
      </c>
      <c r="E49" s="6" t="s">
        <v>189</v>
      </c>
      <c r="F49" s="19">
        <v>700000</v>
      </c>
      <c r="G49" s="24">
        <v>643.42999999999995</v>
      </c>
      <c r="H49" s="24">
        <v>1.7</v>
      </c>
      <c r="I49" s="31">
        <v>6.7262734000000002</v>
      </c>
      <c r="J49" s="31"/>
      <c r="K49" s="35"/>
    </row>
    <row r="50" spans="1:11" x14ac:dyDescent="0.35">
      <c r="B50" s="8" t="s">
        <v>3230</v>
      </c>
      <c r="C50" s="57" t="s">
        <v>3231</v>
      </c>
      <c r="D50" s="54" t="s">
        <v>3232</v>
      </c>
      <c r="E50" s="6" t="s">
        <v>189</v>
      </c>
      <c r="F50" s="19">
        <v>575000</v>
      </c>
      <c r="G50" s="24">
        <v>529.01</v>
      </c>
      <c r="H50" s="24">
        <v>1.4</v>
      </c>
      <c r="I50" s="31">
        <v>6.7260152</v>
      </c>
      <c r="J50" s="31"/>
      <c r="K50" s="35"/>
    </row>
    <row r="51" spans="1:11" x14ac:dyDescent="0.35">
      <c r="B51" s="8" t="s">
        <v>3140</v>
      </c>
      <c r="C51" s="57" t="s">
        <v>3141</v>
      </c>
      <c r="D51" s="54" t="s">
        <v>3142</v>
      </c>
      <c r="E51" s="6" t="s">
        <v>189</v>
      </c>
      <c r="F51" s="19">
        <v>552000</v>
      </c>
      <c r="G51" s="24">
        <v>516.21</v>
      </c>
      <c r="H51" s="24">
        <v>1.36</v>
      </c>
      <c r="I51" s="31">
        <v>6.7213164000000001</v>
      </c>
      <c r="J51" s="31"/>
      <c r="K51" s="35"/>
    </row>
    <row r="52" spans="1:11" x14ac:dyDescent="0.35">
      <c r="B52" s="8" t="s">
        <v>3146</v>
      </c>
      <c r="C52" s="57" t="s">
        <v>3147</v>
      </c>
      <c r="D52" s="54" t="s">
        <v>3148</v>
      </c>
      <c r="E52" s="6" t="s">
        <v>189</v>
      </c>
      <c r="F52" s="19">
        <v>157000</v>
      </c>
      <c r="G52" s="24">
        <v>146.63</v>
      </c>
      <c r="H52" s="24">
        <v>0.39</v>
      </c>
      <c r="I52" s="31">
        <v>6.7216779000000004</v>
      </c>
      <c r="J52" s="31"/>
      <c r="K52" s="35"/>
    </row>
    <row r="53" spans="1:11" x14ac:dyDescent="0.35">
      <c r="B53" s="8" t="s">
        <v>3137</v>
      </c>
      <c r="C53" s="57" t="s">
        <v>3138</v>
      </c>
      <c r="D53" s="54" t="s">
        <v>3139</v>
      </c>
      <c r="E53" s="6" t="s">
        <v>189</v>
      </c>
      <c r="F53" s="19">
        <v>75000</v>
      </c>
      <c r="G53" s="24">
        <v>70.39</v>
      </c>
      <c r="H53" s="24">
        <v>0.19</v>
      </c>
      <c r="I53" s="31">
        <v>6.7183733999999999</v>
      </c>
      <c r="J53" s="31"/>
      <c r="K53" s="35"/>
    </row>
    <row r="54" spans="1:11" x14ac:dyDescent="0.35">
      <c r="C54" s="58" t="s">
        <v>175</v>
      </c>
      <c r="D54" s="54"/>
      <c r="E54" s="6"/>
      <c r="F54" s="19"/>
      <c r="G54" s="25">
        <v>10532.94</v>
      </c>
      <c r="H54" s="25">
        <v>27.81</v>
      </c>
      <c r="I54" s="31"/>
      <c r="J54" s="31"/>
      <c r="K54" s="35"/>
    </row>
    <row r="55" spans="1:11" x14ac:dyDescent="0.35">
      <c r="C55" s="57"/>
      <c r="D55" s="54"/>
      <c r="E55" s="6"/>
      <c r="F55" s="19"/>
      <c r="G55" s="24"/>
      <c r="H55" s="24"/>
      <c r="I55" s="31"/>
      <c r="J55" s="31"/>
      <c r="K55" s="35"/>
    </row>
    <row r="56" spans="1:11" x14ac:dyDescent="0.35">
      <c r="A56" s="10"/>
      <c r="B56" s="28"/>
      <c r="C56" s="58" t="s">
        <v>18</v>
      </c>
      <c r="D56" s="54"/>
      <c r="E56" s="6"/>
      <c r="F56" s="19"/>
      <c r="G56" s="24"/>
      <c r="H56" s="24"/>
      <c r="I56" s="31"/>
      <c r="J56" s="31"/>
      <c r="K56" s="35"/>
    </row>
    <row r="57" spans="1:11" x14ac:dyDescent="0.35">
      <c r="A57" s="28"/>
      <c r="B57" s="28"/>
      <c r="C57" s="58" t="s">
        <v>19</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20</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21</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22</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23</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C67" s="59" t="s">
        <v>24</v>
      </c>
      <c r="D67" s="54"/>
      <c r="E67" s="6"/>
      <c r="F67" s="19"/>
      <c r="G67" s="24"/>
      <c r="H67" s="24"/>
      <c r="I67" s="31"/>
      <c r="J67" s="31"/>
      <c r="K67" s="35"/>
    </row>
    <row r="68" spans="1:54" x14ac:dyDescent="0.35">
      <c r="B68" s="8" t="s">
        <v>190</v>
      </c>
      <c r="C68" s="57" t="s">
        <v>191</v>
      </c>
      <c r="D68" s="54"/>
      <c r="E68" s="6"/>
      <c r="F68" s="19"/>
      <c r="G68" s="24">
        <v>1023.65</v>
      </c>
      <c r="H68" s="24">
        <v>2.7</v>
      </c>
      <c r="I68" s="31"/>
      <c r="J68" s="31"/>
      <c r="K68" s="35"/>
    </row>
    <row r="69" spans="1:54" x14ac:dyDescent="0.35">
      <c r="C69" s="58" t="s">
        <v>175</v>
      </c>
      <c r="D69" s="54"/>
      <c r="E69" s="6"/>
      <c r="F69" s="19"/>
      <c r="G69" s="25">
        <v>1023.65</v>
      </c>
      <c r="H69" s="25">
        <v>2.7</v>
      </c>
      <c r="I69" s="31"/>
      <c r="J69" s="31"/>
      <c r="K69" s="35"/>
    </row>
    <row r="70" spans="1:54" x14ac:dyDescent="0.35">
      <c r="C70" s="57"/>
      <c r="D70" s="54"/>
      <c r="E70" s="6"/>
      <c r="F70" s="19"/>
      <c r="G70" s="24"/>
      <c r="H70" s="24"/>
      <c r="I70" s="31"/>
      <c r="J70" s="31"/>
      <c r="K70" s="35"/>
    </row>
    <row r="71" spans="1:54" x14ac:dyDescent="0.35">
      <c r="A71" s="10"/>
      <c r="B71" s="28"/>
      <c r="C71" s="58" t="s">
        <v>25</v>
      </c>
      <c r="D71" s="54"/>
      <c r="E71" s="6"/>
      <c r="F71" s="19"/>
      <c r="G71" s="24"/>
      <c r="H71" s="24"/>
      <c r="I71" s="31"/>
      <c r="J71" s="31"/>
      <c r="K71" s="35"/>
    </row>
    <row r="72" spans="1:54" s="2" customFormat="1" ht="13.5" x14ac:dyDescent="0.35">
      <c r="A72" s="28"/>
      <c r="B72" s="28"/>
      <c r="C72" s="57" t="s">
        <v>4926</v>
      </c>
      <c r="D72" s="54"/>
      <c r="E72" s="6"/>
      <c r="F72" s="19"/>
      <c r="G72" s="24" t="s">
        <v>2</v>
      </c>
      <c r="H72" s="24" t="s">
        <v>2</v>
      </c>
      <c r="I72" s="31"/>
      <c r="J72" s="31"/>
      <c r="K72" s="35"/>
      <c r="L72" s="3"/>
      <c r="AI72" s="3"/>
      <c r="AV72" s="3"/>
      <c r="AX72" s="3"/>
      <c r="BB72" s="3"/>
    </row>
    <row r="73" spans="1:54" x14ac:dyDescent="0.35">
      <c r="B73" s="8"/>
      <c r="C73" s="57" t="s">
        <v>192</v>
      </c>
      <c r="D73" s="54"/>
      <c r="E73" s="6"/>
      <c r="F73" s="19"/>
      <c r="G73" s="24">
        <v>462.34</v>
      </c>
      <c r="H73" s="24">
        <v>1.21</v>
      </c>
      <c r="I73" s="31"/>
      <c r="J73" s="31"/>
      <c r="K73" s="35"/>
    </row>
    <row r="74" spans="1:54" x14ac:dyDescent="0.35">
      <c r="C74" s="58" t="s">
        <v>175</v>
      </c>
      <c r="D74" s="54"/>
      <c r="E74" s="6"/>
      <c r="F74" s="19"/>
      <c r="G74" s="25">
        <v>462.34</v>
      </c>
      <c r="H74" s="25">
        <v>1.21</v>
      </c>
      <c r="I74" s="31"/>
      <c r="J74" s="31"/>
      <c r="K74" s="35"/>
    </row>
    <row r="75" spans="1:54" x14ac:dyDescent="0.35">
      <c r="C75" s="57"/>
      <c r="D75" s="54"/>
      <c r="E75" s="6"/>
      <c r="F75" s="19"/>
      <c r="G75" s="24"/>
      <c r="H75" s="24"/>
      <c r="I75" s="31"/>
      <c r="J75" s="31"/>
      <c r="K75" s="35"/>
    </row>
    <row r="76" spans="1:54" x14ac:dyDescent="0.35">
      <c r="C76" s="60" t="s">
        <v>193</v>
      </c>
      <c r="D76" s="55"/>
      <c r="E76" s="5"/>
      <c r="F76" s="20"/>
      <c r="G76" s="26">
        <v>37901.160000000003</v>
      </c>
      <c r="H76" s="26">
        <v>100</v>
      </c>
      <c r="I76" s="32"/>
      <c r="J76" s="32"/>
      <c r="K76" s="36"/>
    </row>
    <row r="79" spans="1:54" x14ac:dyDescent="0.35">
      <c r="C79" s="1" t="s">
        <v>194</v>
      </c>
    </row>
    <row r="80" spans="1:54" x14ac:dyDescent="0.35">
      <c r="C80" s="37" t="s">
        <v>195</v>
      </c>
      <c r="D80" s="37"/>
      <c r="E80" s="37"/>
      <c r="F80" s="37"/>
      <c r="G80" s="37"/>
      <c r="H80" s="37"/>
      <c r="I80" s="37"/>
      <c r="J80" s="37"/>
      <c r="K80" s="37"/>
    </row>
    <row r="81" spans="3:11" x14ac:dyDescent="0.35">
      <c r="C81" s="2" t="s">
        <v>196</v>
      </c>
    </row>
    <row r="82" spans="3:11" x14ac:dyDescent="0.35">
      <c r="C82" s="2" t="s">
        <v>197</v>
      </c>
    </row>
    <row r="83" spans="3:11" ht="30" customHeight="1" x14ac:dyDescent="0.35">
      <c r="C83" s="89" t="s">
        <v>198</v>
      </c>
      <c r="D83" s="90"/>
      <c r="E83" s="90"/>
      <c r="F83" s="90"/>
      <c r="G83" s="90"/>
      <c r="H83" s="90"/>
      <c r="I83" s="90"/>
      <c r="J83" s="90"/>
      <c r="K83" s="90"/>
    </row>
    <row r="84" spans="3:11" x14ac:dyDescent="0.35">
      <c r="C84" s="2" t="s">
        <v>199</v>
      </c>
    </row>
    <row r="86" spans="3:11" x14ac:dyDescent="0.35">
      <c r="C86" s="86" t="s">
        <v>5013</v>
      </c>
      <c r="E86" s="86" t="s">
        <v>5014</v>
      </c>
      <c r="F86" s="87"/>
    </row>
    <row r="87" spans="3:11" x14ac:dyDescent="0.35">
      <c r="E87" s="2" t="s">
        <v>5020</v>
      </c>
    </row>
  </sheetData>
  <mergeCells count="1">
    <mergeCell ref="C83:K83"/>
  </mergeCells>
  <hyperlinks>
    <hyperlink ref="J2" location="'Index'!A1" display="'Index'!A1" xr:uid="{0CCA2457-F0EE-42E7-8880-1F6E6ED13F72}"/>
  </hyperlinks>
  <pageMargins left="0.7" right="0.7" top="0.75" bottom="0.75" header="0.3" footer="0.3"/>
  <pageSetup orientation="portrait" horizontalDpi="4294967293"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2EEA-BC0D-4B2E-A562-1A5C1F4E933E}">
  <sheetPr codeName="Sheet171"/>
  <dimension ref="A1:IV89"/>
  <sheetViews>
    <sheetView showGridLines="0" zoomScale="90" zoomScaleNormal="90" workbookViewId="0">
      <pane ySplit="6" topLeftCell="A6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3233</v>
      </c>
      <c r="J2" s="38" t="s">
        <v>4693</v>
      </c>
    </row>
    <row r="3" spans="1:54" ht="16" x14ac:dyDescent="0.4">
      <c r="C3" s="1" t="s">
        <v>28</v>
      </c>
      <c r="D3" s="21" t="s">
        <v>3234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3235</v>
      </c>
      <c r="C26" s="57" t="s">
        <v>3236</v>
      </c>
      <c r="D26" s="54" t="s">
        <v>3237</v>
      </c>
      <c r="E26" s="6" t="s">
        <v>189</v>
      </c>
      <c r="F26" s="19">
        <v>5500000</v>
      </c>
      <c r="G26" s="24">
        <v>5598.74</v>
      </c>
      <c r="H26" s="24">
        <v>25.16</v>
      </c>
      <c r="I26" s="31">
        <v>6.8639111000000002</v>
      </c>
      <c r="J26" s="31"/>
      <c r="K26" s="35"/>
    </row>
    <row r="27" spans="1:11" x14ac:dyDescent="0.35">
      <c r="B27" s="8" t="s">
        <v>3206</v>
      </c>
      <c r="C27" s="57" t="s">
        <v>3207</v>
      </c>
      <c r="D27" s="54" t="s">
        <v>3208</v>
      </c>
      <c r="E27" s="6" t="s">
        <v>189</v>
      </c>
      <c r="F27" s="19">
        <v>3500000</v>
      </c>
      <c r="G27" s="24">
        <v>3547</v>
      </c>
      <c r="H27" s="24">
        <v>15.94</v>
      </c>
      <c r="I27" s="31">
        <v>6.9322374</v>
      </c>
      <c r="J27" s="31"/>
      <c r="K27" s="35"/>
    </row>
    <row r="28" spans="1:11" x14ac:dyDescent="0.35">
      <c r="B28" s="8" t="s">
        <v>3110</v>
      </c>
      <c r="C28" s="57" t="s">
        <v>3111</v>
      </c>
      <c r="D28" s="54" t="s">
        <v>3112</v>
      </c>
      <c r="E28" s="6" t="s">
        <v>189</v>
      </c>
      <c r="F28" s="19">
        <v>2000000</v>
      </c>
      <c r="G28" s="24">
        <v>2033.63</v>
      </c>
      <c r="H28" s="24">
        <v>9.14</v>
      </c>
      <c r="I28" s="31">
        <v>6.7709111000000002</v>
      </c>
      <c r="J28" s="31"/>
      <c r="K28" s="35"/>
    </row>
    <row r="29" spans="1:11" x14ac:dyDescent="0.35">
      <c r="B29" s="8" t="s">
        <v>3238</v>
      </c>
      <c r="C29" s="57" t="s">
        <v>3239</v>
      </c>
      <c r="D29" s="54" t="s">
        <v>3240</v>
      </c>
      <c r="E29" s="6" t="s">
        <v>189</v>
      </c>
      <c r="F29" s="19">
        <v>2000000</v>
      </c>
      <c r="G29" s="24">
        <v>2027.06</v>
      </c>
      <c r="H29" s="24">
        <v>9.11</v>
      </c>
      <c r="I29" s="31">
        <v>6.9127368000000002</v>
      </c>
      <c r="J29" s="31"/>
      <c r="K29" s="35"/>
    </row>
    <row r="30" spans="1:11" x14ac:dyDescent="0.35">
      <c r="B30" s="8" t="s">
        <v>3241</v>
      </c>
      <c r="C30" s="57" t="s">
        <v>3242</v>
      </c>
      <c r="D30" s="54" t="s">
        <v>3243</v>
      </c>
      <c r="E30" s="6" t="s">
        <v>189</v>
      </c>
      <c r="F30" s="19">
        <v>1000000</v>
      </c>
      <c r="G30" s="24">
        <v>1014.27</v>
      </c>
      <c r="H30" s="24">
        <v>4.5599999999999996</v>
      </c>
      <c r="I30" s="31">
        <v>6.9322374</v>
      </c>
      <c r="J30" s="31"/>
      <c r="K30" s="35"/>
    </row>
    <row r="31" spans="1:11" x14ac:dyDescent="0.35">
      <c r="B31" s="8" t="s">
        <v>3244</v>
      </c>
      <c r="C31" s="57" t="s">
        <v>3245</v>
      </c>
      <c r="D31" s="54" t="s">
        <v>3246</v>
      </c>
      <c r="E31" s="6" t="s">
        <v>189</v>
      </c>
      <c r="F31" s="19">
        <v>1000000</v>
      </c>
      <c r="G31" s="24">
        <v>1013.63</v>
      </c>
      <c r="H31" s="24">
        <v>4.5599999999999996</v>
      </c>
      <c r="I31" s="31">
        <v>6.9240690000000003</v>
      </c>
      <c r="J31" s="31"/>
      <c r="K31" s="35"/>
    </row>
    <row r="32" spans="1:11" x14ac:dyDescent="0.35">
      <c r="B32" s="8" t="s">
        <v>3247</v>
      </c>
      <c r="C32" s="57" t="s">
        <v>3248</v>
      </c>
      <c r="D32" s="54" t="s">
        <v>3249</v>
      </c>
      <c r="E32" s="6" t="s">
        <v>189</v>
      </c>
      <c r="F32" s="19">
        <v>750000</v>
      </c>
      <c r="G32" s="24">
        <v>761.47</v>
      </c>
      <c r="H32" s="24">
        <v>3.42</v>
      </c>
      <c r="I32" s="31">
        <v>6.9225595000000002</v>
      </c>
      <c r="J32" s="31"/>
      <c r="K32" s="35"/>
    </row>
    <row r="33" spans="1:11" x14ac:dyDescent="0.35">
      <c r="B33" s="8" t="s">
        <v>3250</v>
      </c>
      <c r="C33" s="57" t="s">
        <v>3251</v>
      </c>
      <c r="D33" s="54" t="s">
        <v>3252</v>
      </c>
      <c r="E33" s="6" t="s">
        <v>189</v>
      </c>
      <c r="F33" s="19">
        <v>500000</v>
      </c>
      <c r="G33" s="24">
        <v>507.11</v>
      </c>
      <c r="H33" s="24">
        <v>2.2799999999999998</v>
      </c>
      <c r="I33" s="31">
        <v>6.9468180000000004</v>
      </c>
      <c r="J33" s="31"/>
      <c r="K33" s="35"/>
    </row>
    <row r="34" spans="1:11" x14ac:dyDescent="0.35">
      <c r="C34" s="58" t="s">
        <v>175</v>
      </c>
      <c r="D34" s="54"/>
      <c r="E34" s="6"/>
      <c r="F34" s="19"/>
      <c r="G34" s="25">
        <v>16502.91</v>
      </c>
      <c r="H34" s="25">
        <v>74.17</v>
      </c>
      <c r="I34" s="31"/>
      <c r="J34" s="31"/>
      <c r="K34" s="35"/>
    </row>
    <row r="35" spans="1:11" x14ac:dyDescent="0.35">
      <c r="C35" s="57"/>
      <c r="D35" s="54"/>
      <c r="E35" s="6"/>
      <c r="F35" s="19"/>
      <c r="G35" s="24"/>
      <c r="H35" s="24"/>
      <c r="I35" s="31"/>
      <c r="J35" s="31"/>
      <c r="K35" s="35"/>
    </row>
    <row r="36" spans="1:11" x14ac:dyDescent="0.35">
      <c r="A36" s="10"/>
      <c r="B36" s="28"/>
      <c r="C36" s="58" t="s">
        <v>11</v>
      </c>
      <c r="D36" s="54"/>
      <c r="E36" s="6"/>
      <c r="F36" s="19"/>
      <c r="G36" s="24"/>
      <c r="H36" s="24"/>
      <c r="I36" s="31"/>
      <c r="J36" s="31"/>
      <c r="K36" s="35"/>
    </row>
    <row r="37" spans="1:11" x14ac:dyDescent="0.35">
      <c r="A37" s="28"/>
      <c r="B37" s="28"/>
      <c r="C37" s="58" t="s">
        <v>13</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14</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15</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16</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C45" s="59" t="s">
        <v>17</v>
      </c>
      <c r="D45" s="54"/>
      <c r="E45" s="6"/>
      <c r="F45" s="19"/>
      <c r="G45" s="24"/>
      <c r="H45" s="24"/>
      <c r="I45" s="31"/>
      <c r="J45" s="31"/>
      <c r="K45" s="35"/>
    </row>
    <row r="46" spans="1:11" x14ac:dyDescent="0.35">
      <c r="B46" s="8" t="s">
        <v>3230</v>
      </c>
      <c r="C46" s="57" t="s">
        <v>3231</v>
      </c>
      <c r="D46" s="54" t="s">
        <v>3232</v>
      </c>
      <c r="E46" s="6" t="s">
        <v>189</v>
      </c>
      <c r="F46" s="19">
        <v>850000</v>
      </c>
      <c r="G46" s="24">
        <v>782.02</v>
      </c>
      <c r="H46" s="24">
        <v>3.51</v>
      </c>
      <c r="I46" s="31">
        <v>6.7260152</v>
      </c>
      <c r="J46" s="31"/>
      <c r="K46" s="35"/>
    </row>
    <row r="47" spans="1:11" x14ac:dyDescent="0.35">
      <c r="B47" s="8" t="s">
        <v>3218</v>
      </c>
      <c r="C47" s="57" t="s">
        <v>3219</v>
      </c>
      <c r="D47" s="54" t="s">
        <v>3220</v>
      </c>
      <c r="E47" s="6" t="s">
        <v>189</v>
      </c>
      <c r="F47" s="19">
        <v>842900</v>
      </c>
      <c r="G47" s="24">
        <v>774.92</v>
      </c>
      <c r="H47" s="24">
        <v>3.48</v>
      </c>
      <c r="I47" s="31">
        <v>6.7262217</v>
      </c>
      <c r="J47" s="31"/>
      <c r="K47" s="35"/>
    </row>
    <row r="48" spans="1:11" x14ac:dyDescent="0.35">
      <c r="B48" s="8" t="s">
        <v>3227</v>
      </c>
      <c r="C48" s="57" t="s">
        <v>3228</v>
      </c>
      <c r="D48" s="54" t="s">
        <v>3229</v>
      </c>
      <c r="E48" s="6" t="s">
        <v>189</v>
      </c>
      <c r="F48" s="19">
        <v>770000</v>
      </c>
      <c r="G48" s="24">
        <v>707.78</v>
      </c>
      <c r="H48" s="24">
        <v>3.18</v>
      </c>
      <c r="I48" s="31">
        <v>6.7262734000000002</v>
      </c>
      <c r="J48" s="31"/>
      <c r="K48" s="35"/>
    </row>
    <row r="49" spans="1:11" x14ac:dyDescent="0.35">
      <c r="B49" s="8" t="s">
        <v>3143</v>
      </c>
      <c r="C49" s="57" t="s">
        <v>3144</v>
      </c>
      <c r="D49" s="54" t="s">
        <v>3145</v>
      </c>
      <c r="E49" s="6" t="s">
        <v>189</v>
      </c>
      <c r="F49" s="19">
        <v>760000</v>
      </c>
      <c r="G49" s="24">
        <v>705.59</v>
      </c>
      <c r="H49" s="24">
        <v>3.17</v>
      </c>
      <c r="I49" s="31">
        <v>6.7233818000000003</v>
      </c>
      <c r="J49" s="31"/>
      <c r="K49" s="35"/>
    </row>
    <row r="50" spans="1:11" x14ac:dyDescent="0.35">
      <c r="B50" s="8" t="s">
        <v>3140</v>
      </c>
      <c r="C50" s="57" t="s">
        <v>3141</v>
      </c>
      <c r="D50" s="54" t="s">
        <v>3142</v>
      </c>
      <c r="E50" s="6" t="s">
        <v>189</v>
      </c>
      <c r="F50" s="19">
        <v>754000</v>
      </c>
      <c r="G50" s="24">
        <v>705.11</v>
      </c>
      <c r="H50" s="24">
        <v>3.17</v>
      </c>
      <c r="I50" s="31">
        <v>6.7213164000000001</v>
      </c>
      <c r="J50" s="31"/>
      <c r="K50" s="35"/>
    </row>
    <row r="51" spans="1:11" x14ac:dyDescent="0.35">
      <c r="B51" s="8" t="s">
        <v>3221</v>
      </c>
      <c r="C51" s="57" t="s">
        <v>3222</v>
      </c>
      <c r="D51" s="54" t="s">
        <v>3223</v>
      </c>
      <c r="E51" s="6" t="s">
        <v>189</v>
      </c>
      <c r="F51" s="19">
        <v>497000</v>
      </c>
      <c r="G51" s="24">
        <v>456.67</v>
      </c>
      <c r="H51" s="24">
        <v>2.0499999999999998</v>
      </c>
      <c r="I51" s="31">
        <v>6.7263766</v>
      </c>
      <c r="J51" s="31"/>
      <c r="K51" s="35"/>
    </row>
    <row r="52" spans="1:11" x14ac:dyDescent="0.35">
      <c r="B52" s="8" t="s">
        <v>2499</v>
      </c>
      <c r="C52" s="57" t="s">
        <v>2500</v>
      </c>
      <c r="D52" s="54" t="s">
        <v>2501</v>
      </c>
      <c r="E52" s="6" t="s">
        <v>189</v>
      </c>
      <c r="F52" s="19">
        <v>250000</v>
      </c>
      <c r="G52" s="24">
        <v>240.27</v>
      </c>
      <c r="H52" s="24">
        <v>1.08</v>
      </c>
      <c r="I52" s="31">
        <v>6.6830645000000004</v>
      </c>
      <c r="J52" s="31"/>
      <c r="K52" s="35"/>
    </row>
    <row r="53" spans="1:11" x14ac:dyDescent="0.35">
      <c r="B53" s="8" t="s">
        <v>3158</v>
      </c>
      <c r="C53" s="57" t="s">
        <v>3159</v>
      </c>
      <c r="D53" s="54" t="s">
        <v>3160</v>
      </c>
      <c r="E53" s="6" t="s">
        <v>189</v>
      </c>
      <c r="F53" s="19">
        <v>188000</v>
      </c>
      <c r="G53" s="24">
        <v>178.52</v>
      </c>
      <c r="H53" s="24">
        <v>0.8</v>
      </c>
      <c r="I53" s="31">
        <v>6.6825482000000003</v>
      </c>
      <c r="J53" s="31"/>
      <c r="K53" s="35"/>
    </row>
    <row r="54" spans="1:11" x14ac:dyDescent="0.35">
      <c r="B54" s="8" t="s">
        <v>3215</v>
      </c>
      <c r="C54" s="57" t="s">
        <v>3216</v>
      </c>
      <c r="D54" s="54" t="s">
        <v>3217</v>
      </c>
      <c r="E54" s="6" t="s">
        <v>189</v>
      </c>
      <c r="F54" s="19">
        <v>150000</v>
      </c>
      <c r="G54" s="24">
        <v>137.93</v>
      </c>
      <c r="H54" s="24">
        <v>0.62</v>
      </c>
      <c r="I54" s="31">
        <v>6.7261701</v>
      </c>
      <c r="J54" s="31"/>
      <c r="K54" s="35"/>
    </row>
    <row r="55" spans="1:11" x14ac:dyDescent="0.35">
      <c r="B55" s="8" t="s">
        <v>3137</v>
      </c>
      <c r="C55" s="57" t="s">
        <v>3138</v>
      </c>
      <c r="D55" s="54" t="s">
        <v>3139</v>
      </c>
      <c r="E55" s="6" t="s">
        <v>189</v>
      </c>
      <c r="F55" s="19">
        <v>135000</v>
      </c>
      <c r="G55" s="24">
        <v>126.71</v>
      </c>
      <c r="H55" s="24">
        <v>0.56999999999999995</v>
      </c>
      <c r="I55" s="31">
        <v>6.7183733999999999</v>
      </c>
      <c r="J55" s="31"/>
      <c r="K55" s="35"/>
    </row>
    <row r="56" spans="1:11" x14ac:dyDescent="0.35">
      <c r="C56" s="58" t="s">
        <v>175</v>
      </c>
      <c r="D56" s="54"/>
      <c r="E56" s="6"/>
      <c r="F56" s="19"/>
      <c r="G56" s="25">
        <v>4815.5200000000004</v>
      </c>
      <c r="H56" s="25">
        <v>21.63</v>
      </c>
      <c r="I56" s="31"/>
      <c r="J56" s="31"/>
      <c r="K56" s="35"/>
    </row>
    <row r="57" spans="1:11" x14ac:dyDescent="0.35">
      <c r="C57" s="57"/>
      <c r="D57" s="54"/>
      <c r="E57" s="6"/>
      <c r="F57" s="19"/>
      <c r="G57" s="24"/>
      <c r="H57" s="24"/>
      <c r="I57" s="31"/>
      <c r="J57" s="31"/>
      <c r="K57" s="35"/>
    </row>
    <row r="58" spans="1:11" x14ac:dyDescent="0.35">
      <c r="A58" s="10"/>
      <c r="B58" s="28"/>
      <c r="C58" s="58" t="s">
        <v>18</v>
      </c>
      <c r="D58" s="54"/>
      <c r="E58" s="6"/>
      <c r="F58" s="19"/>
      <c r="G58" s="24"/>
      <c r="H58" s="24"/>
      <c r="I58" s="31"/>
      <c r="J58" s="31"/>
      <c r="K58" s="35"/>
    </row>
    <row r="59" spans="1:11" x14ac:dyDescent="0.35">
      <c r="A59" s="28"/>
      <c r="B59" s="28"/>
      <c r="C59" s="58" t="s">
        <v>19</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20</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21</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22</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23</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C69" s="59" t="s">
        <v>24</v>
      </c>
      <c r="D69" s="54"/>
      <c r="E69" s="6"/>
      <c r="F69" s="19"/>
      <c r="G69" s="24"/>
      <c r="H69" s="24"/>
      <c r="I69" s="31"/>
      <c r="J69" s="31"/>
      <c r="K69" s="35"/>
    </row>
    <row r="70" spans="1:54" x14ac:dyDescent="0.35">
      <c r="B70" s="8" t="s">
        <v>190</v>
      </c>
      <c r="C70" s="57" t="s">
        <v>191</v>
      </c>
      <c r="D70" s="54"/>
      <c r="E70" s="6"/>
      <c r="F70" s="19"/>
      <c r="G70" s="24">
        <v>494.21</v>
      </c>
      <c r="H70" s="24">
        <v>2.2200000000000002</v>
      </c>
      <c r="I70" s="31"/>
      <c r="J70" s="31"/>
      <c r="K70" s="35"/>
    </row>
    <row r="71" spans="1:54" x14ac:dyDescent="0.35">
      <c r="C71" s="58" t="s">
        <v>175</v>
      </c>
      <c r="D71" s="54"/>
      <c r="E71" s="6"/>
      <c r="F71" s="19"/>
      <c r="G71" s="25">
        <v>494.21</v>
      </c>
      <c r="H71" s="25">
        <v>2.2200000000000002</v>
      </c>
      <c r="I71" s="31"/>
      <c r="J71" s="31"/>
      <c r="K71" s="35"/>
    </row>
    <row r="72" spans="1:54" x14ac:dyDescent="0.35">
      <c r="C72" s="57"/>
      <c r="D72" s="54"/>
      <c r="E72" s="6"/>
      <c r="F72" s="19"/>
      <c r="G72" s="24"/>
      <c r="H72" s="24"/>
      <c r="I72" s="31"/>
      <c r="J72" s="31"/>
      <c r="K72" s="35"/>
    </row>
    <row r="73" spans="1:54" x14ac:dyDescent="0.35">
      <c r="A73" s="10"/>
      <c r="B73" s="28"/>
      <c r="C73" s="58" t="s">
        <v>25</v>
      </c>
      <c r="D73" s="54"/>
      <c r="E73" s="6"/>
      <c r="F73" s="19"/>
      <c r="G73" s="24"/>
      <c r="H73" s="24"/>
      <c r="I73" s="31"/>
      <c r="J73" s="31"/>
      <c r="K73" s="35"/>
    </row>
    <row r="74" spans="1:54" s="2" customFormat="1" ht="13.5" x14ac:dyDescent="0.35">
      <c r="A74" s="28"/>
      <c r="B74" s="28"/>
      <c r="C74" s="57" t="s">
        <v>4926</v>
      </c>
      <c r="D74" s="54"/>
      <c r="E74" s="6"/>
      <c r="F74" s="19"/>
      <c r="G74" s="24" t="s">
        <v>2</v>
      </c>
      <c r="H74" s="24" t="s">
        <v>2</v>
      </c>
      <c r="I74" s="31"/>
      <c r="J74" s="31"/>
      <c r="K74" s="35"/>
      <c r="L74" s="3"/>
      <c r="AI74" s="3"/>
      <c r="AV74" s="3"/>
      <c r="AX74" s="3"/>
      <c r="BB74" s="3"/>
    </row>
    <row r="75" spans="1:54" x14ac:dyDescent="0.35">
      <c r="B75" s="8"/>
      <c r="C75" s="57" t="s">
        <v>192</v>
      </c>
      <c r="D75" s="54"/>
      <c r="E75" s="6"/>
      <c r="F75" s="19"/>
      <c r="G75" s="24">
        <v>437.48</v>
      </c>
      <c r="H75" s="24">
        <v>1.98</v>
      </c>
      <c r="I75" s="31"/>
      <c r="J75" s="31"/>
      <c r="K75" s="35"/>
    </row>
    <row r="76" spans="1:54" x14ac:dyDescent="0.35">
      <c r="C76" s="58" t="s">
        <v>175</v>
      </c>
      <c r="D76" s="54"/>
      <c r="E76" s="6"/>
      <c r="F76" s="19"/>
      <c r="G76" s="25">
        <v>437.48</v>
      </c>
      <c r="H76" s="25">
        <v>1.98</v>
      </c>
      <c r="I76" s="31"/>
      <c r="J76" s="31"/>
      <c r="K76" s="35"/>
    </row>
    <row r="77" spans="1:54" x14ac:dyDescent="0.35">
      <c r="C77" s="57"/>
      <c r="D77" s="54"/>
      <c r="E77" s="6"/>
      <c r="F77" s="19"/>
      <c r="G77" s="24"/>
      <c r="H77" s="24"/>
      <c r="I77" s="31"/>
      <c r="J77" s="31"/>
      <c r="K77" s="35"/>
    </row>
    <row r="78" spans="1:54" x14ac:dyDescent="0.35">
      <c r="C78" s="60" t="s">
        <v>193</v>
      </c>
      <c r="D78" s="55"/>
      <c r="E78" s="5"/>
      <c r="F78" s="20"/>
      <c r="G78" s="26">
        <v>22250.12</v>
      </c>
      <c r="H78" s="26">
        <v>100</v>
      </c>
      <c r="I78" s="32"/>
      <c r="J78" s="32"/>
      <c r="K78" s="36"/>
    </row>
    <row r="81" spans="3:11" x14ac:dyDescent="0.35">
      <c r="C81" s="1" t="s">
        <v>194</v>
      </c>
    </row>
    <row r="82" spans="3:11" x14ac:dyDescent="0.35">
      <c r="C82" s="37" t="s">
        <v>195</v>
      </c>
      <c r="D82" s="37"/>
      <c r="E82" s="37"/>
      <c r="F82" s="37"/>
      <c r="G82" s="37"/>
      <c r="H82" s="37"/>
      <c r="I82" s="37"/>
      <c r="J82" s="37"/>
      <c r="K82" s="37"/>
    </row>
    <row r="83" spans="3:11" x14ac:dyDescent="0.35">
      <c r="C83" s="2" t="s">
        <v>196</v>
      </c>
    </row>
    <row r="84" spans="3:11" x14ac:dyDescent="0.35">
      <c r="C84" s="2" t="s">
        <v>197</v>
      </c>
    </row>
    <row r="85" spans="3:11" ht="30" customHeight="1" x14ac:dyDescent="0.35">
      <c r="C85" s="89" t="s">
        <v>198</v>
      </c>
      <c r="D85" s="90"/>
      <c r="E85" s="90"/>
      <c r="F85" s="90"/>
      <c r="G85" s="90"/>
      <c r="H85" s="90"/>
      <c r="I85" s="90"/>
      <c r="J85" s="90"/>
      <c r="K85" s="90"/>
    </row>
    <row r="86" spans="3:11" x14ac:dyDescent="0.35">
      <c r="C86" s="2" t="s">
        <v>199</v>
      </c>
    </row>
    <row r="88" spans="3:11" x14ac:dyDescent="0.35">
      <c r="C88" s="86" t="s">
        <v>5013</v>
      </c>
      <c r="E88" s="86" t="s">
        <v>5014</v>
      </c>
      <c r="F88" s="87"/>
    </row>
    <row r="89" spans="3:11" x14ac:dyDescent="0.35">
      <c r="E89" s="2" t="s">
        <v>5020</v>
      </c>
    </row>
  </sheetData>
  <mergeCells count="1">
    <mergeCell ref="C85:K85"/>
  </mergeCells>
  <hyperlinks>
    <hyperlink ref="J2" location="'Index'!A1" display="'Index'!A1" xr:uid="{F7B71B67-8B32-4E2B-BCE5-DB8858C4AA44}"/>
  </hyperlinks>
  <pageMargins left="0.7" right="0.7" top="0.75" bottom="0.75" header="0.3" footer="0.3"/>
  <pageSetup orientation="portrait" horizontalDpi="4294967293"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EC74-536A-424F-AE59-6AFD4495A00C}">
  <sheetPr codeName="Sheet172"/>
  <dimension ref="A1:IV100"/>
  <sheetViews>
    <sheetView showGridLines="0" zoomScale="90" zoomScaleNormal="90" workbookViewId="0">
      <pane ySplit="6" topLeftCell="A8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3253</v>
      </c>
      <c r="J2" s="38" t="s">
        <v>4693</v>
      </c>
    </row>
    <row r="3" spans="1:54" ht="16" x14ac:dyDescent="0.4">
      <c r="C3" s="1" t="s">
        <v>28</v>
      </c>
      <c r="D3" s="21" t="s">
        <v>3254</v>
      </c>
      <c r="F3" s="79" t="s">
        <v>4954</v>
      </c>
      <c r="G3" s="13" t="s">
        <v>4648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250</v>
      </c>
      <c r="C10" s="57" t="s">
        <v>251</v>
      </c>
      <c r="D10" s="54" t="s">
        <v>252</v>
      </c>
      <c r="E10" s="6" t="s">
        <v>246</v>
      </c>
      <c r="F10" s="19">
        <v>13026</v>
      </c>
      <c r="G10" s="24">
        <v>204.53</v>
      </c>
      <c r="H10" s="24">
        <v>11.01</v>
      </c>
      <c r="I10" s="31"/>
      <c r="J10" s="31"/>
      <c r="K10" s="35"/>
    </row>
    <row r="11" spans="1:54" x14ac:dyDescent="0.35">
      <c r="B11" s="8" t="s">
        <v>381</v>
      </c>
      <c r="C11" s="57" t="s">
        <v>382</v>
      </c>
      <c r="D11" s="54" t="s">
        <v>383</v>
      </c>
      <c r="E11" s="6" t="s">
        <v>100</v>
      </c>
      <c r="F11" s="19">
        <v>43685</v>
      </c>
      <c r="G11" s="24">
        <v>172.56</v>
      </c>
      <c r="H11" s="24">
        <v>9.2799999999999994</v>
      </c>
      <c r="I11" s="31"/>
      <c r="J11" s="31"/>
      <c r="K11" s="35"/>
    </row>
    <row r="12" spans="1:54" x14ac:dyDescent="0.35">
      <c r="B12" s="8" t="s">
        <v>375</v>
      </c>
      <c r="C12" s="57" t="s">
        <v>376</v>
      </c>
      <c r="D12" s="54" t="s">
        <v>377</v>
      </c>
      <c r="E12" s="6" t="s">
        <v>67</v>
      </c>
      <c r="F12" s="19">
        <v>5839</v>
      </c>
      <c r="G12" s="24">
        <v>150.94</v>
      </c>
      <c r="H12" s="24">
        <v>8.1199999999999992</v>
      </c>
      <c r="I12" s="31"/>
      <c r="J12" s="31"/>
      <c r="K12" s="35"/>
    </row>
    <row r="13" spans="1:54" x14ac:dyDescent="0.35">
      <c r="B13" s="8" t="s">
        <v>97</v>
      </c>
      <c r="C13" s="57" t="s">
        <v>98</v>
      </c>
      <c r="D13" s="54" t="s">
        <v>99</v>
      </c>
      <c r="E13" s="6" t="s">
        <v>100</v>
      </c>
      <c r="F13" s="19">
        <v>5855</v>
      </c>
      <c r="G13" s="24">
        <v>128.24</v>
      </c>
      <c r="H13" s="24">
        <v>6.9</v>
      </c>
      <c r="I13" s="31"/>
      <c r="J13" s="31"/>
      <c r="K13" s="35"/>
    </row>
    <row r="14" spans="1:54" x14ac:dyDescent="0.35">
      <c r="B14" s="8" t="s">
        <v>64</v>
      </c>
      <c r="C14" s="57" t="s">
        <v>65</v>
      </c>
      <c r="D14" s="54" t="s">
        <v>66</v>
      </c>
      <c r="E14" s="6" t="s">
        <v>67</v>
      </c>
      <c r="F14" s="19">
        <v>868</v>
      </c>
      <c r="G14" s="24">
        <v>103.69</v>
      </c>
      <c r="H14" s="24">
        <v>5.58</v>
      </c>
      <c r="I14" s="31"/>
      <c r="J14" s="31"/>
      <c r="K14" s="35"/>
    </row>
    <row r="15" spans="1:54" x14ac:dyDescent="0.35">
      <c r="B15" s="8" t="s">
        <v>839</v>
      </c>
      <c r="C15" s="57" t="s">
        <v>840</v>
      </c>
      <c r="D15" s="54" t="s">
        <v>841</v>
      </c>
      <c r="E15" s="6" t="s">
        <v>123</v>
      </c>
      <c r="F15" s="19">
        <v>45722</v>
      </c>
      <c r="G15" s="24">
        <v>101.55</v>
      </c>
      <c r="H15" s="24">
        <v>5.46</v>
      </c>
      <c r="I15" s="31"/>
      <c r="J15" s="31"/>
      <c r="K15" s="35"/>
    </row>
    <row r="16" spans="1:54" x14ac:dyDescent="0.35">
      <c r="B16" s="8" t="s">
        <v>806</v>
      </c>
      <c r="C16" s="57" t="s">
        <v>807</v>
      </c>
      <c r="D16" s="54" t="s">
        <v>808</v>
      </c>
      <c r="E16" s="6" t="s">
        <v>150</v>
      </c>
      <c r="F16" s="19">
        <v>2729</v>
      </c>
      <c r="G16" s="24">
        <v>83.98</v>
      </c>
      <c r="H16" s="24">
        <v>4.5199999999999996</v>
      </c>
      <c r="I16" s="31"/>
      <c r="J16" s="31"/>
      <c r="K16" s="35"/>
    </row>
    <row r="17" spans="2:11" x14ac:dyDescent="0.35">
      <c r="B17" s="8" t="s">
        <v>1041</v>
      </c>
      <c r="C17" s="57" t="s">
        <v>1042</v>
      </c>
      <c r="D17" s="54" t="s">
        <v>1043</v>
      </c>
      <c r="E17" s="6" t="s">
        <v>123</v>
      </c>
      <c r="F17" s="19">
        <v>1465</v>
      </c>
      <c r="G17" s="24">
        <v>71.08</v>
      </c>
      <c r="H17" s="24">
        <v>3.82</v>
      </c>
      <c r="I17" s="31"/>
      <c r="J17" s="31"/>
      <c r="K17" s="35"/>
    </row>
    <row r="18" spans="2:11" x14ac:dyDescent="0.35">
      <c r="B18" s="8" t="s">
        <v>1047</v>
      </c>
      <c r="C18" s="57" t="s">
        <v>1048</v>
      </c>
      <c r="D18" s="54" t="s">
        <v>1049</v>
      </c>
      <c r="E18" s="6" t="s">
        <v>150</v>
      </c>
      <c r="F18" s="19">
        <v>2983</v>
      </c>
      <c r="G18" s="24">
        <v>65.02</v>
      </c>
      <c r="H18" s="24">
        <v>3.5</v>
      </c>
      <c r="I18" s="31"/>
      <c r="J18" s="31"/>
      <c r="K18" s="35"/>
    </row>
    <row r="19" spans="2:11" x14ac:dyDescent="0.35">
      <c r="B19" s="8" t="s">
        <v>533</v>
      </c>
      <c r="C19" s="57" t="s">
        <v>534</v>
      </c>
      <c r="D19" s="54" t="s">
        <v>535</v>
      </c>
      <c r="E19" s="6" t="s">
        <v>202</v>
      </c>
      <c r="F19" s="19">
        <v>1294</v>
      </c>
      <c r="G19" s="24">
        <v>57.94</v>
      </c>
      <c r="H19" s="24">
        <v>3.12</v>
      </c>
      <c r="I19" s="31"/>
      <c r="J19" s="31"/>
      <c r="K19" s="35"/>
    </row>
    <row r="20" spans="2:11" x14ac:dyDescent="0.35">
      <c r="B20" s="8" t="s">
        <v>951</v>
      </c>
      <c r="C20" s="57" t="s">
        <v>952</v>
      </c>
      <c r="D20" s="54" t="s">
        <v>953</v>
      </c>
      <c r="E20" s="6" t="s">
        <v>67</v>
      </c>
      <c r="F20" s="19">
        <v>732</v>
      </c>
      <c r="G20" s="24">
        <v>57.85</v>
      </c>
      <c r="H20" s="24">
        <v>3.11</v>
      </c>
      <c r="I20" s="31"/>
      <c r="J20" s="31"/>
      <c r="K20" s="35"/>
    </row>
    <row r="21" spans="2:11" x14ac:dyDescent="0.35">
      <c r="B21" s="8" t="s">
        <v>516</v>
      </c>
      <c r="C21" s="57" t="s">
        <v>517</v>
      </c>
      <c r="D21" s="54" t="s">
        <v>518</v>
      </c>
      <c r="E21" s="6" t="s">
        <v>316</v>
      </c>
      <c r="F21" s="19">
        <v>2362</v>
      </c>
      <c r="G21" s="24">
        <v>51.72</v>
      </c>
      <c r="H21" s="24">
        <v>2.78</v>
      </c>
      <c r="I21" s="31"/>
      <c r="J21" s="31"/>
      <c r="K21" s="35"/>
    </row>
    <row r="22" spans="2:11" x14ac:dyDescent="0.35">
      <c r="B22" s="8" t="s">
        <v>543</v>
      </c>
      <c r="C22" s="57" t="s">
        <v>544</v>
      </c>
      <c r="D22" s="54" t="s">
        <v>545</v>
      </c>
      <c r="E22" s="6" t="s">
        <v>146</v>
      </c>
      <c r="F22" s="19">
        <v>4895</v>
      </c>
      <c r="G22" s="24">
        <v>47.88</v>
      </c>
      <c r="H22" s="24">
        <v>2.58</v>
      </c>
      <c r="I22" s="31"/>
      <c r="J22" s="31"/>
      <c r="K22" s="35"/>
    </row>
    <row r="23" spans="2:11" x14ac:dyDescent="0.35">
      <c r="B23" s="8" t="s">
        <v>90</v>
      </c>
      <c r="C23" s="57" t="s">
        <v>91</v>
      </c>
      <c r="D23" s="54" t="s">
        <v>92</v>
      </c>
      <c r="E23" s="6" t="s">
        <v>67</v>
      </c>
      <c r="F23" s="19">
        <v>908</v>
      </c>
      <c r="G23" s="24">
        <v>43.34</v>
      </c>
      <c r="H23" s="24">
        <v>2.33</v>
      </c>
      <c r="I23" s="31"/>
      <c r="J23" s="31"/>
      <c r="K23" s="35"/>
    </row>
    <row r="24" spans="2:11" x14ac:dyDescent="0.35">
      <c r="B24" s="8" t="s">
        <v>1979</v>
      </c>
      <c r="C24" s="57" t="s">
        <v>1980</v>
      </c>
      <c r="D24" s="54" t="s">
        <v>1981</v>
      </c>
      <c r="E24" s="6" t="s">
        <v>127</v>
      </c>
      <c r="F24" s="19">
        <v>5798</v>
      </c>
      <c r="G24" s="24">
        <v>41.52</v>
      </c>
      <c r="H24" s="24">
        <v>2.23</v>
      </c>
      <c r="I24" s="31"/>
      <c r="J24" s="31"/>
      <c r="K24" s="35"/>
    </row>
    <row r="25" spans="2:11" x14ac:dyDescent="0.35">
      <c r="B25" s="8" t="s">
        <v>1070</v>
      </c>
      <c r="C25" s="57" t="s">
        <v>1071</v>
      </c>
      <c r="D25" s="54" t="s">
        <v>1072</v>
      </c>
      <c r="E25" s="6" t="s">
        <v>487</v>
      </c>
      <c r="F25" s="19">
        <v>4290</v>
      </c>
      <c r="G25" s="24">
        <v>41.34</v>
      </c>
      <c r="H25" s="24">
        <v>2.2200000000000002</v>
      </c>
      <c r="I25" s="31"/>
      <c r="J25" s="31"/>
      <c r="K25" s="35"/>
    </row>
    <row r="26" spans="2:11" x14ac:dyDescent="0.35">
      <c r="B26" s="8" t="s">
        <v>1073</v>
      </c>
      <c r="C26" s="57" t="s">
        <v>1074</v>
      </c>
      <c r="D26" s="54" t="s">
        <v>1075</v>
      </c>
      <c r="E26" s="6" t="s">
        <v>146</v>
      </c>
      <c r="F26" s="19">
        <v>668</v>
      </c>
      <c r="G26" s="24">
        <v>40.43</v>
      </c>
      <c r="H26" s="24">
        <v>2.1800000000000002</v>
      </c>
      <c r="I26" s="31"/>
      <c r="J26" s="31"/>
      <c r="K26" s="35"/>
    </row>
    <row r="27" spans="2:11" x14ac:dyDescent="0.35">
      <c r="B27" s="8" t="s">
        <v>569</v>
      </c>
      <c r="C27" s="57" t="s">
        <v>570</v>
      </c>
      <c r="D27" s="54" t="s">
        <v>571</v>
      </c>
      <c r="E27" s="6" t="s">
        <v>262</v>
      </c>
      <c r="F27" s="19">
        <v>8834</v>
      </c>
      <c r="G27" s="24">
        <v>38.520000000000003</v>
      </c>
      <c r="H27" s="24">
        <v>2.0699999999999998</v>
      </c>
      <c r="I27" s="31"/>
      <c r="J27" s="31"/>
      <c r="K27" s="35"/>
    </row>
    <row r="28" spans="2:11" x14ac:dyDescent="0.35">
      <c r="B28" s="8" t="s">
        <v>2136</v>
      </c>
      <c r="C28" s="57" t="s">
        <v>2137</v>
      </c>
      <c r="D28" s="54" t="s">
        <v>2138</v>
      </c>
      <c r="E28" s="6" t="s">
        <v>119</v>
      </c>
      <c r="F28" s="19">
        <v>11133</v>
      </c>
      <c r="G28" s="24">
        <v>37.76</v>
      </c>
      <c r="H28" s="24">
        <v>2.0299999999999998</v>
      </c>
      <c r="I28" s="31"/>
      <c r="J28" s="31"/>
      <c r="K28" s="35"/>
    </row>
    <row r="29" spans="2:11" x14ac:dyDescent="0.35">
      <c r="B29" s="8" t="s">
        <v>1015</v>
      </c>
      <c r="C29" s="57" t="s">
        <v>1016</v>
      </c>
      <c r="D29" s="54" t="s">
        <v>1017</v>
      </c>
      <c r="E29" s="6" t="s">
        <v>123</v>
      </c>
      <c r="F29" s="19">
        <v>516</v>
      </c>
      <c r="G29" s="24">
        <v>36.08</v>
      </c>
      <c r="H29" s="24">
        <v>1.94</v>
      </c>
      <c r="I29" s="31"/>
      <c r="J29" s="31"/>
      <c r="K29" s="35"/>
    </row>
    <row r="30" spans="2:11" x14ac:dyDescent="0.35">
      <c r="B30" s="8" t="s">
        <v>498</v>
      </c>
      <c r="C30" s="57" t="s">
        <v>499</v>
      </c>
      <c r="D30" s="54" t="s">
        <v>500</v>
      </c>
      <c r="E30" s="6" t="s">
        <v>316</v>
      </c>
      <c r="F30" s="19">
        <v>777</v>
      </c>
      <c r="G30" s="24">
        <v>35.71</v>
      </c>
      <c r="H30" s="24">
        <v>1.92</v>
      </c>
      <c r="I30" s="31"/>
      <c r="J30" s="31"/>
      <c r="K30" s="35"/>
    </row>
    <row r="31" spans="2:11" x14ac:dyDescent="0.35">
      <c r="B31" s="8" t="s">
        <v>105</v>
      </c>
      <c r="C31" s="57" t="s">
        <v>106</v>
      </c>
      <c r="D31" s="54" t="s">
        <v>107</v>
      </c>
      <c r="E31" s="6" t="s">
        <v>67</v>
      </c>
      <c r="F31" s="19">
        <v>1547</v>
      </c>
      <c r="G31" s="24">
        <v>34.43</v>
      </c>
      <c r="H31" s="24">
        <v>1.85</v>
      </c>
      <c r="I31" s="31"/>
      <c r="J31" s="31"/>
      <c r="K31" s="35"/>
    </row>
    <row r="32" spans="2:11" x14ac:dyDescent="0.35">
      <c r="B32" s="8" t="s">
        <v>536</v>
      </c>
      <c r="C32" s="57" t="s">
        <v>537</v>
      </c>
      <c r="D32" s="54" t="s">
        <v>538</v>
      </c>
      <c r="E32" s="6" t="s">
        <v>123</v>
      </c>
      <c r="F32" s="19">
        <v>975</v>
      </c>
      <c r="G32" s="24">
        <v>33.19</v>
      </c>
      <c r="H32" s="24">
        <v>1.79</v>
      </c>
      <c r="I32" s="31"/>
      <c r="J32" s="31"/>
      <c r="K32" s="35"/>
    </row>
    <row r="33" spans="2:11" x14ac:dyDescent="0.35">
      <c r="B33" s="8" t="s">
        <v>976</v>
      </c>
      <c r="C33" s="57" t="s">
        <v>977</v>
      </c>
      <c r="D33" s="54" t="s">
        <v>978</v>
      </c>
      <c r="E33" s="6" t="s">
        <v>67</v>
      </c>
      <c r="F33" s="19">
        <v>855</v>
      </c>
      <c r="G33" s="24">
        <v>31.47</v>
      </c>
      <c r="H33" s="24">
        <v>1.69</v>
      </c>
      <c r="I33" s="31"/>
      <c r="J33" s="31"/>
      <c r="K33" s="35"/>
    </row>
    <row r="34" spans="2:11" x14ac:dyDescent="0.35">
      <c r="B34" s="8" t="s">
        <v>2120</v>
      </c>
      <c r="C34" s="57" t="s">
        <v>2121</v>
      </c>
      <c r="D34" s="54" t="s">
        <v>2122</v>
      </c>
      <c r="E34" s="6" t="s">
        <v>157</v>
      </c>
      <c r="F34" s="19">
        <v>4226</v>
      </c>
      <c r="G34" s="24">
        <v>26.86</v>
      </c>
      <c r="H34" s="24">
        <v>1.45</v>
      </c>
      <c r="I34" s="31"/>
      <c r="J34" s="31"/>
      <c r="K34" s="35"/>
    </row>
    <row r="35" spans="2:11" x14ac:dyDescent="0.35">
      <c r="B35" s="8" t="s">
        <v>788</v>
      </c>
      <c r="C35" s="57" t="s">
        <v>789</v>
      </c>
      <c r="D35" s="54" t="s">
        <v>790</v>
      </c>
      <c r="E35" s="6" t="s">
        <v>262</v>
      </c>
      <c r="F35" s="19">
        <v>1945</v>
      </c>
      <c r="G35" s="24">
        <v>24.98</v>
      </c>
      <c r="H35" s="24">
        <v>1.34</v>
      </c>
      <c r="I35" s="31"/>
      <c r="J35" s="31"/>
      <c r="K35" s="35"/>
    </row>
    <row r="36" spans="2:11" x14ac:dyDescent="0.35">
      <c r="B36" s="8" t="s">
        <v>266</v>
      </c>
      <c r="C36" s="57" t="s">
        <v>267</v>
      </c>
      <c r="D36" s="54" t="s">
        <v>268</v>
      </c>
      <c r="E36" s="6" t="s">
        <v>164</v>
      </c>
      <c r="F36" s="19">
        <v>2482</v>
      </c>
      <c r="G36" s="24">
        <v>24.95</v>
      </c>
      <c r="H36" s="24">
        <v>1.34</v>
      </c>
      <c r="I36" s="31"/>
      <c r="J36" s="31"/>
      <c r="K36" s="35"/>
    </row>
    <row r="37" spans="2:11" x14ac:dyDescent="0.35">
      <c r="B37" s="8" t="s">
        <v>2767</v>
      </c>
      <c r="C37" s="57" t="s">
        <v>2768</v>
      </c>
      <c r="D37" s="54" t="s">
        <v>2769</v>
      </c>
      <c r="E37" s="6" t="s">
        <v>119</v>
      </c>
      <c r="F37" s="19">
        <v>5184</v>
      </c>
      <c r="G37" s="24">
        <v>24.83</v>
      </c>
      <c r="H37" s="24">
        <v>1.34</v>
      </c>
      <c r="I37" s="31"/>
      <c r="J37" s="31"/>
      <c r="K37" s="35"/>
    </row>
    <row r="38" spans="2:11" x14ac:dyDescent="0.35">
      <c r="B38" s="8" t="s">
        <v>2155</v>
      </c>
      <c r="C38" s="57" t="s">
        <v>2156</v>
      </c>
      <c r="D38" s="54" t="s">
        <v>2157</v>
      </c>
      <c r="E38" s="6" t="s">
        <v>150</v>
      </c>
      <c r="F38" s="19">
        <v>1667</v>
      </c>
      <c r="G38" s="24">
        <v>23.7</v>
      </c>
      <c r="H38" s="24">
        <v>1.28</v>
      </c>
      <c r="I38" s="31"/>
      <c r="J38" s="31"/>
      <c r="K38" s="35"/>
    </row>
    <row r="39" spans="2:11" x14ac:dyDescent="0.35">
      <c r="B39" s="8" t="s">
        <v>161</v>
      </c>
      <c r="C39" s="57" t="s">
        <v>162</v>
      </c>
      <c r="D39" s="54" t="s">
        <v>163</v>
      </c>
      <c r="E39" s="6" t="s">
        <v>164</v>
      </c>
      <c r="F39" s="19">
        <v>873</v>
      </c>
      <c r="G39" s="24">
        <v>21.52</v>
      </c>
      <c r="H39" s="24">
        <v>1.1599999999999999</v>
      </c>
      <c r="I39" s="31"/>
      <c r="J39" s="31"/>
      <c r="K39" s="35"/>
    </row>
    <row r="40" spans="2:11" x14ac:dyDescent="0.35">
      <c r="C40" s="58" t="s">
        <v>175</v>
      </c>
      <c r="D40" s="54"/>
      <c r="E40" s="6"/>
      <c r="F40" s="19"/>
      <c r="G40" s="25">
        <v>1857.61</v>
      </c>
      <c r="H40" s="25">
        <v>99.94</v>
      </c>
      <c r="I40" s="31"/>
      <c r="J40" s="31"/>
      <c r="K40" s="35"/>
    </row>
    <row r="41" spans="2:11" x14ac:dyDescent="0.35">
      <c r="C41" s="57"/>
      <c r="D41" s="54"/>
      <c r="E41" s="6"/>
      <c r="F41" s="19"/>
      <c r="G41" s="24"/>
      <c r="H41" s="24"/>
      <c r="I41" s="31"/>
      <c r="J41" s="31"/>
      <c r="K41" s="35"/>
    </row>
    <row r="42" spans="2:11" x14ac:dyDescent="0.35">
      <c r="C42" s="58" t="s">
        <v>3</v>
      </c>
      <c r="D42" s="54"/>
      <c r="E42" s="6"/>
      <c r="F42" s="19"/>
      <c r="G42" s="24" t="s">
        <v>2</v>
      </c>
      <c r="H42" s="24" t="s">
        <v>2</v>
      </c>
      <c r="I42" s="31"/>
      <c r="J42" s="31"/>
      <c r="K42" s="35"/>
    </row>
    <row r="43" spans="2:11" x14ac:dyDescent="0.35">
      <c r="C43" s="57"/>
      <c r="D43" s="54"/>
      <c r="E43" s="6"/>
      <c r="F43" s="19"/>
      <c r="G43" s="24"/>
      <c r="H43" s="24"/>
      <c r="I43" s="31"/>
      <c r="J43" s="31"/>
      <c r="K43" s="35"/>
    </row>
    <row r="44" spans="2:11" x14ac:dyDescent="0.35">
      <c r="C44" s="58" t="s">
        <v>4</v>
      </c>
      <c r="D44" s="54"/>
      <c r="E44" s="6"/>
      <c r="F44" s="19"/>
      <c r="G44" s="24" t="s">
        <v>2</v>
      </c>
      <c r="H44" s="24" t="s">
        <v>2</v>
      </c>
      <c r="I44" s="31"/>
      <c r="J44" s="31"/>
      <c r="K44" s="35"/>
    </row>
    <row r="45" spans="2:11" x14ac:dyDescent="0.35">
      <c r="C45" s="57"/>
      <c r="D45" s="54"/>
      <c r="E45" s="6"/>
      <c r="F45" s="19"/>
      <c r="G45" s="24"/>
      <c r="H45" s="24"/>
      <c r="I45" s="31"/>
      <c r="J45" s="31"/>
      <c r="K45" s="35"/>
    </row>
    <row r="46" spans="2:11" x14ac:dyDescent="0.35">
      <c r="C46" s="58" t="s">
        <v>5</v>
      </c>
      <c r="D46" s="54"/>
      <c r="E46" s="6"/>
      <c r="F46" s="19"/>
      <c r="G46" s="24"/>
      <c r="H46" s="24"/>
      <c r="I46" s="31"/>
      <c r="J46" s="31"/>
      <c r="K46" s="35"/>
    </row>
    <row r="47" spans="2:11" x14ac:dyDescent="0.35">
      <c r="C47" s="57"/>
      <c r="D47" s="54"/>
      <c r="E47" s="6"/>
      <c r="F47" s="19"/>
      <c r="G47" s="24"/>
      <c r="H47" s="24"/>
      <c r="I47" s="31"/>
      <c r="J47" s="31"/>
      <c r="K47" s="35"/>
    </row>
    <row r="48" spans="2:11" x14ac:dyDescent="0.35">
      <c r="C48" s="58" t="s">
        <v>6</v>
      </c>
      <c r="D48" s="54"/>
      <c r="E48" s="6"/>
      <c r="F48" s="19"/>
      <c r="G48" s="24" t="s">
        <v>2</v>
      </c>
      <c r="H48" s="24" t="s">
        <v>2</v>
      </c>
      <c r="I48" s="31"/>
      <c r="J48" s="31"/>
      <c r="K48" s="35"/>
    </row>
    <row r="49" spans="3:11" x14ac:dyDescent="0.35">
      <c r="C49" s="57"/>
      <c r="D49" s="54"/>
      <c r="E49" s="6"/>
      <c r="F49" s="19"/>
      <c r="G49" s="24"/>
      <c r="H49" s="24"/>
      <c r="I49" s="31"/>
      <c r="J49" s="31"/>
      <c r="K49" s="35"/>
    </row>
    <row r="50" spans="3:11" x14ac:dyDescent="0.35">
      <c r="C50" s="58" t="s">
        <v>7</v>
      </c>
      <c r="D50" s="54"/>
      <c r="E50" s="6"/>
      <c r="F50" s="19"/>
      <c r="G50" s="24" t="s">
        <v>2</v>
      </c>
      <c r="H50" s="24" t="s">
        <v>2</v>
      </c>
      <c r="I50" s="31"/>
      <c r="J50" s="31"/>
      <c r="K50" s="35"/>
    </row>
    <row r="51" spans="3:11" x14ac:dyDescent="0.35">
      <c r="C51" s="57"/>
      <c r="D51" s="54"/>
      <c r="E51" s="6"/>
      <c r="F51" s="19"/>
      <c r="G51" s="24"/>
      <c r="H51" s="24"/>
      <c r="I51" s="31"/>
      <c r="J51" s="31"/>
      <c r="K51" s="35"/>
    </row>
    <row r="52" spans="3:11" x14ac:dyDescent="0.35">
      <c r="C52" s="58" t="s">
        <v>8</v>
      </c>
      <c r="D52" s="54"/>
      <c r="E52" s="6"/>
      <c r="F52" s="19"/>
      <c r="G52" s="24" t="s">
        <v>2</v>
      </c>
      <c r="H52" s="24" t="s">
        <v>2</v>
      </c>
      <c r="I52" s="31"/>
      <c r="J52" s="31"/>
      <c r="K52" s="35"/>
    </row>
    <row r="53" spans="3:11" x14ac:dyDescent="0.35">
      <c r="C53" s="57"/>
      <c r="D53" s="54"/>
      <c r="E53" s="6"/>
      <c r="F53" s="19"/>
      <c r="G53" s="24"/>
      <c r="H53" s="24"/>
      <c r="I53" s="31"/>
      <c r="J53" s="31"/>
      <c r="K53" s="35"/>
    </row>
    <row r="54" spans="3:11" x14ac:dyDescent="0.35">
      <c r="C54" s="58" t="s">
        <v>9</v>
      </c>
      <c r="D54" s="54"/>
      <c r="E54" s="6"/>
      <c r="F54" s="19"/>
      <c r="G54" s="24" t="s">
        <v>2</v>
      </c>
      <c r="H54" s="24" t="s">
        <v>2</v>
      </c>
      <c r="I54" s="31"/>
      <c r="J54" s="31"/>
      <c r="K54" s="35"/>
    </row>
    <row r="55" spans="3:11" x14ac:dyDescent="0.35">
      <c r="C55" s="57"/>
      <c r="D55" s="54"/>
      <c r="E55" s="6"/>
      <c r="F55" s="19"/>
      <c r="G55" s="24"/>
      <c r="H55" s="24"/>
      <c r="I55" s="31"/>
      <c r="J55" s="31"/>
      <c r="K55" s="35"/>
    </row>
    <row r="56" spans="3:11" x14ac:dyDescent="0.35">
      <c r="C56" s="58" t="s">
        <v>10</v>
      </c>
      <c r="D56" s="54"/>
      <c r="E56" s="6"/>
      <c r="F56" s="19"/>
      <c r="G56" s="24" t="s">
        <v>2</v>
      </c>
      <c r="H56" s="24" t="s">
        <v>2</v>
      </c>
      <c r="I56" s="31"/>
      <c r="J56" s="31"/>
      <c r="K56" s="35"/>
    </row>
    <row r="57" spans="3:11" x14ac:dyDescent="0.35">
      <c r="C57" s="57"/>
      <c r="D57" s="54"/>
      <c r="E57" s="6"/>
      <c r="F57" s="19"/>
      <c r="G57" s="24"/>
      <c r="H57" s="24"/>
      <c r="I57" s="31"/>
      <c r="J57" s="31"/>
      <c r="K57" s="35"/>
    </row>
    <row r="58" spans="3:11" x14ac:dyDescent="0.35">
      <c r="C58" s="58" t="s">
        <v>11</v>
      </c>
      <c r="D58" s="54"/>
      <c r="E58" s="6"/>
      <c r="F58" s="19"/>
      <c r="G58" s="24"/>
      <c r="H58" s="24"/>
      <c r="I58" s="31"/>
      <c r="J58" s="31"/>
      <c r="K58" s="35"/>
    </row>
    <row r="59" spans="3:11" x14ac:dyDescent="0.35">
      <c r="C59" s="57"/>
      <c r="D59" s="54"/>
      <c r="E59" s="6"/>
      <c r="F59" s="19"/>
      <c r="G59" s="24"/>
      <c r="H59" s="24"/>
      <c r="I59" s="31"/>
      <c r="J59" s="31"/>
      <c r="K59" s="35"/>
    </row>
    <row r="60" spans="3:11" x14ac:dyDescent="0.35">
      <c r="C60" s="58" t="s">
        <v>13</v>
      </c>
      <c r="D60" s="54"/>
      <c r="E60" s="6"/>
      <c r="F60" s="19"/>
      <c r="G60" s="24" t="s">
        <v>2</v>
      </c>
      <c r="H60" s="24" t="s">
        <v>2</v>
      </c>
      <c r="I60" s="31"/>
      <c r="J60" s="31"/>
      <c r="K60" s="35"/>
    </row>
    <row r="61" spans="3:11" x14ac:dyDescent="0.35">
      <c r="C61" s="57"/>
      <c r="D61" s="54"/>
      <c r="E61" s="6"/>
      <c r="F61" s="19"/>
      <c r="G61" s="24"/>
      <c r="H61" s="24"/>
      <c r="I61" s="31"/>
      <c r="J61" s="31"/>
      <c r="K61" s="35"/>
    </row>
    <row r="62" spans="3:11" x14ac:dyDescent="0.35">
      <c r="C62" s="58" t="s">
        <v>14</v>
      </c>
      <c r="D62" s="54"/>
      <c r="E62" s="6"/>
      <c r="F62" s="19"/>
      <c r="G62" s="24" t="s">
        <v>2</v>
      </c>
      <c r="H62" s="24" t="s">
        <v>2</v>
      </c>
      <c r="I62" s="31"/>
      <c r="J62" s="31"/>
      <c r="K62" s="35"/>
    </row>
    <row r="63" spans="3:11" x14ac:dyDescent="0.35">
      <c r="C63" s="57"/>
      <c r="D63" s="54"/>
      <c r="E63" s="6"/>
      <c r="F63" s="19"/>
      <c r="G63" s="24"/>
      <c r="H63" s="24"/>
      <c r="I63" s="31"/>
      <c r="J63" s="31"/>
      <c r="K63" s="35"/>
    </row>
    <row r="64" spans="3:11" x14ac:dyDescent="0.35">
      <c r="C64" s="58" t="s">
        <v>15</v>
      </c>
      <c r="D64" s="54"/>
      <c r="E64" s="6"/>
      <c r="F64" s="19"/>
      <c r="G64" s="24" t="s">
        <v>2</v>
      </c>
      <c r="H64" s="24" t="s">
        <v>2</v>
      </c>
      <c r="I64" s="31"/>
      <c r="J64" s="31"/>
      <c r="K64" s="35"/>
    </row>
    <row r="65" spans="3:11" x14ac:dyDescent="0.35">
      <c r="C65" s="57"/>
      <c r="D65" s="54"/>
      <c r="E65" s="6"/>
      <c r="F65" s="19"/>
      <c r="G65" s="24"/>
      <c r="H65" s="24"/>
      <c r="I65" s="31"/>
      <c r="J65" s="31"/>
      <c r="K65" s="35"/>
    </row>
    <row r="66" spans="3:11" x14ac:dyDescent="0.35">
      <c r="C66" s="58" t="s">
        <v>16</v>
      </c>
      <c r="D66" s="54"/>
      <c r="E66" s="6"/>
      <c r="F66" s="19"/>
      <c r="G66" s="24" t="s">
        <v>2</v>
      </c>
      <c r="H66" s="24" t="s">
        <v>2</v>
      </c>
      <c r="I66" s="31"/>
      <c r="J66" s="31"/>
      <c r="K66" s="35"/>
    </row>
    <row r="67" spans="3:11" x14ac:dyDescent="0.35">
      <c r="C67" s="57"/>
      <c r="D67" s="54"/>
      <c r="E67" s="6"/>
      <c r="F67" s="19"/>
      <c r="G67" s="24"/>
      <c r="H67" s="24"/>
      <c r="I67" s="31"/>
      <c r="J67" s="31"/>
      <c r="K67" s="35"/>
    </row>
    <row r="68" spans="3:11" x14ac:dyDescent="0.35">
      <c r="C68" s="58" t="s">
        <v>17</v>
      </c>
      <c r="D68" s="54"/>
      <c r="E68" s="6"/>
      <c r="F68" s="19"/>
      <c r="G68" s="24" t="s">
        <v>2</v>
      </c>
      <c r="H68" s="24" t="s">
        <v>2</v>
      </c>
      <c r="I68" s="31"/>
      <c r="J68" s="31"/>
      <c r="K68" s="35"/>
    </row>
    <row r="69" spans="3:11" x14ac:dyDescent="0.35">
      <c r="C69" s="57"/>
      <c r="D69" s="54"/>
      <c r="E69" s="6"/>
      <c r="F69" s="19"/>
      <c r="G69" s="24"/>
      <c r="H69" s="24"/>
      <c r="I69" s="31"/>
      <c r="J69" s="31"/>
      <c r="K69" s="35"/>
    </row>
    <row r="70" spans="3:11" x14ac:dyDescent="0.35">
      <c r="C70" s="58" t="s">
        <v>18</v>
      </c>
      <c r="D70" s="54"/>
      <c r="E70" s="6"/>
      <c r="F70" s="19"/>
      <c r="G70" s="24"/>
      <c r="H70" s="24"/>
      <c r="I70" s="31"/>
      <c r="J70" s="31"/>
      <c r="K70" s="35"/>
    </row>
    <row r="71" spans="3:11" x14ac:dyDescent="0.35">
      <c r="C71" s="57"/>
      <c r="D71" s="54"/>
      <c r="E71" s="6"/>
      <c r="F71" s="19"/>
      <c r="G71" s="24"/>
      <c r="H71" s="24"/>
      <c r="I71" s="31"/>
      <c r="J71" s="31"/>
      <c r="K71" s="35"/>
    </row>
    <row r="72" spans="3:11" x14ac:dyDescent="0.35">
      <c r="C72" s="58" t="s">
        <v>19</v>
      </c>
      <c r="D72" s="54"/>
      <c r="E72" s="6"/>
      <c r="F72" s="19"/>
      <c r="G72" s="24" t="s">
        <v>2</v>
      </c>
      <c r="H72" s="24" t="s">
        <v>2</v>
      </c>
      <c r="I72" s="31"/>
      <c r="J72" s="31"/>
      <c r="K72" s="35"/>
    </row>
    <row r="73" spans="3:11" x14ac:dyDescent="0.35">
      <c r="C73" s="57"/>
      <c r="D73" s="54"/>
      <c r="E73" s="6"/>
      <c r="F73" s="19"/>
      <c r="G73" s="24"/>
      <c r="H73" s="24"/>
      <c r="I73" s="31"/>
      <c r="J73" s="31"/>
      <c r="K73" s="35"/>
    </row>
    <row r="74" spans="3:11" x14ac:dyDescent="0.35">
      <c r="C74" s="58" t="s">
        <v>20</v>
      </c>
      <c r="D74" s="54"/>
      <c r="E74" s="6"/>
      <c r="F74" s="19"/>
      <c r="G74" s="24" t="s">
        <v>2</v>
      </c>
      <c r="H74" s="24" t="s">
        <v>2</v>
      </c>
      <c r="I74" s="31"/>
      <c r="J74" s="31"/>
      <c r="K74" s="35"/>
    </row>
    <row r="75" spans="3:11" x14ac:dyDescent="0.35">
      <c r="C75" s="57"/>
      <c r="D75" s="54"/>
      <c r="E75" s="6"/>
      <c r="F75" s="19"/>
      <c r="G75" s="24"/>
      <c r="H75" s="24"/>
      <c r="I75" s="31"/>
      <c r="J75" s="31"/>
      <c r="K75" s="35"/>
    </row>
    <row r="76" spans="3:11" x14ac:dyDescent="0.35">
      <c r="C76" s="58" t="s">
        <v>21</v>
      </c>
      <c r="D76" s="54"/>
      <c r="E76" s="6"/>
      <c r="F76" s="19"/>
      <c r="G76" s="24" t="s">
        <v>2</v>
      </c>
      <c r="H76" s="24" t="s">
        <v>2</v>
      </c>
      <c r="I76" s="31"/>
      <c r="J76" s="31"/>
      <c r="K76" s="35"/>
    </row>
    <row r="77" spans="3:11" x14ac:dyDescent="0.35">
      <c r="C77" s="57"/>
      <c r="D77" s="54"/>
      <c r="E77" s="6"/>
      <c r="F77" s="19"/>
      <c r="G77" s="24"/>
      <c r="H77" s="24"/>
      <c r="I77" s="31"/>
      <c r="J77" s="31"/>
      <c r="K77" s="35"/>
    </row>
    <row r="78" spans="3:11" x14ac:dyDescent="0.35">
      <c r="C78" s="58" t="s">
        <v>22</v>
      </c>
      <c r="D78" s="54"/>
      <c r="E78" s="6"/>
      <c r="F78" s="19"/>
      <c r="G78" s="24" t="s">
        <v>2</v>
      </c>
      <c r="H78" s="24" t="s">
        <v>2</v>
      </c>
      <c r="I78" s="31"/>
      <c r="J78" s="31"/>
      <c r="K78" s="35"/>
    </row>
    <row r="79" spans="3:11" x14ac:dyDescent="0.35">
      <c r="C79" s="57"/>
      <c r="D79" s="54"/>
      <c r="E79" s="6"/>
      <c r="F79" s="19"/>
      <c r="G79" s="24"/>
      <c r="H79" s="24"/>
      <c r="I79" s="31"/>
      <c r="J79" s="31"/>
      <c r="K79" s="35"/>
    </row>
    <row r="80" spans="3:11" x14ac:dyDescent="0.35">
      <c r="C80" s="58" t="s">
        <v>23</v>
      </c>
      <c r="D80" s="54"/>
      <c r="E80" s="6"/>
      <c r="F80" s="19"/>
      <c r="G80" s="24" t="s">
        <v>2</v>
      </c>
      <c r="H80" s="24" t="s">
        <v>2</v>
      </c>
      <c r="I80" s="31"/>
      <c r="J80" s="31"/>
      <c r="K80" s="35"/>
    </row>
    <row r="81" spans="1:54" x14ac:dyDescent="0.35">
      <c r="C81" s="57"/>
      <c r="D81" s="54"/>
      <c r="E81" s="6"/>
      <c r="F81" s="19"/>
      <c r="G81" s="24"/>
      <c r="H81" s="24"/>
      <c r="I81" s="31"/>
      <c r="J81" s="31"/>
      <c r="K81" s="35"/>
    </row>
    <row r="82" spans="1:54" x14ac:dyDescent="0.35">
      <c r="C82" s="58" t="s">
        <v>24</v>
      </c>
      <c r="D82" s="54"/>
      <c r="E82" s="6"/>
      <c r="F82" s="19"/>
      <c r="G82" s="24" t="s">
        <v>2</v>
      </c>
      <c r="H82" s="24" t="s">
        <v>2</v>
      </c>
      <c r="I82" s="31"/>
      <c r="J82" s="31"/>
      <c r="K82" s="35"/>
    </row>
    <row r="83" spans="1:54" x14ac:dyDescent="0.35">
      <c r="C83" s="57"/>
      <c r="D83" s="54"/>
      <c r="E83" s="6"/>
      <c r="F83" s="19"/>
      <c r="G83" s="24"/>
      <c r="H83" s="24"/>
      <c r="I83" s="31"/>
      <c r="J83" s="31"/>
      <c r="K83" s="35"/>
    </row>
    <row r="84" spans="1:54" x14ac:dyDescent="0.35">
      <c r="A84" s="10"/>
      <c r="B84" s="28"/>
      <c r="C84" s="58" t="s">
        <v>25</v>
      </c>
      <c r="D84" s="54"/>
      <c r="E84" s="6"/>
      <c r="F84" s="19"/>
      <c r="G84" s="24"/>
      <c r="H84" s="24"/>
      <c r="I84" s="31"/>
      <c r="J84" s="31"/>
      <c r="K84" s="35"/>
    </row>
    <row r="85" spans="1:54" s="2" customFormat="1" ht="13.5" x14ac:dyDescent="0.35">
      <c r="A85" s="28"/>
      <c r="B85" s="28"/>
      <c r="C85" s="57" t="s">
        <v>4926</v>
      </c>
      <c r="D85" s="54"/>
      <c r="E85" s="6"/>
      <c r="F85" s="19"/>
      <c r="G85" s="24" t="s">
        <v>2</v>
      </c>
      <c r="H85" s="24" t="s">
        <v>2</v>
      </c>
      <c r="I85" s="31"/>
      <c r="J85" s="31"/>
      <c r="K85" s="35"/>
      <c r="L85" s="3"/>
      <c r="AI85" s="3"/>
      <c r="AV85" s="3"/>
      <c r="AX85" s="3"/>
      <c r="BB85" s="3"/>
    </row>
    <row r="86" spans="1:54" x14ac:dyDescent="0.35">
      <c r="B86" s="8"/>
      <c r="C86" s="57" t="s">
        <v>192</v>
      </c>
      <c r="D86" s="54"/>
      <c r="E86" s="6"/>
      <c r="F86" s="19"/>
      <c r="G86" s="24">
        <v>0.89</v>
      </c>
      <c r="H86" s="24">
        <v>6.0000000000000005E-2</v>
      </c>
      <c r="I86" s="31"/>
      <c r="J86" s="31"/>
      <c r="K86" s="35"/>
    </row>
    <row r="87" spans="1:54" x14ac:dyDescent="0.35">
      <c r="C87" s="58" t="s">
        <v>175</v>
      </c>
      <c r="D87" s="54"/>
      <c r="E87" s="6"/>
      <c r="F87" s="19"/>
      <c r="G87" s="25">
        <v>0.89</v>
      </c>
      <c r="H87" s="25">
        <v>6.0000000000000005E-2</v>
      </c>
      <c r="I87" s="31"/>
      <c r="J87" s="31"/>
      <c r="K87" s="35"/>
    </row>
    <row r="88" spans="1:54" x14ac:dyDescent="0.35">
      <c r="C88" s="57"/>
      <c r="D88" s="54"/>
      <c r="E88" s="6"/>
      <c r="F88" s="19"/>
      <c r="G88" s="24"/>
      <c r="H88" s="24"/>
      <c r="I88" s="31"/>
      <c r="J88" s="31"/>
      <c r="K88" s="35"/>
    </row>
    <row r="89" spans="1:54" x14ac:dyDescent="0.35">
      <c r="C89" s="60" t="s">
        <v>193</v>
      </c>
      <c r="D89" s="55"/>
      <c r="E89" s="5"/>
      <c r="F89" s="20"/>
      <c r="G89" s="26">
        <v>1858.5</v>
      </c>
      <c r="H89" s="26">
        <v>100</v>
      </c>
      <c r="I89" s="32"/>
      <c r="J89" s="32"/>
      <c r="K89" s="36"/>
    </row>
    <row r="92" spans="1:54" x14ac:dyDescent="0.35">
      <c r="C92" s="1" t="s">
        <v>194</v>
      </c>
    </row>
    <row r="93" spans="1:54" x14ac:dyDescent="0.35">
      <c r="C93" s="37" t="s">
        <v>195</v>
      </c>
      <c r="D93" s="37"/>
      <c r="E93" s="37"/>
      <c r="F93" s="37"/>
      <c r="G93" s="37"/>
      <c r="H93" s="37"/>
      <c r="I93" s="37"/>
      <c r="J93" s="37"/>
      <c r="K93" s="37"/>
    </row>
    <row r="94" spans="1:54" x14ac:dyDescent="0.35">
      <c r="C94" s="2" t="s">
        <v>196</v>
      </c>
    </row>
    <row r="95" spans="1:54" x14ac:dyDescent="0.35">
      <c r="C95" s="2" t="s">
        <v>197</v>
      </c>
    </row>
    <row r="96" spans="1:54" ht="30" customHeight="1" x14ac:dyDescent="0.35">
      <c r="C96" s="89" t="s">
        <v>198</v>
      </c>
      <c r="D96" s="90"/>
      <c r="E96" s="90"/>
      <c r="F96" s="90"/>
      <c r="G96" s="90"/>
      <c r="H96" s="90"/>
      <c r="I96" s="90"/>
      <c r="J96" s="90"/>
      <c r="K96" s="90"/>
    </row>
    <row r="97" spans="3:6" x14ac:dyDescent="0.35">
      <c r="C97" s="2" t="s">
        <v>199</v>
      </c>
    </row>
    <row r="99" spans="3:6" x14ac:dyDescent="0.35">
      <c r="C99" s="86" t="s">
        <v>5013</v>
      </c>
      <c r="E99" s="86" t="s">
        <v>5014</v>
      </c>
      <c r="F99" s="87"/>
    </row>
    <row r="100" spans="3:6" x14ac:dyDescent="0.35">
      <c r="E100" s="2" t="s">
        <v>5021</v>
      </c>
    </row>
  </sheetData>
  <mergeCells count="1">
    <mergeCell ref="C96:K96"/>
  </mergeCells>
  <hyperlinks>
    <hyperlink ref="J2" location="'Index'!A1" display="'Index'!A1" xr:uid="{9491A351-D483-441B-8615-9D6806631C9C}"/>
  </hyperlinks>
  <pageMargins left="0.7" right="0.7" top="0.75" bottom="0.75" header="0.3" footer="0.3"/>
  <pageSetup orientation="portrait" horizontalDpi="4294967293"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30E-086A-4E7D-A1A5-7F285E63B887}">
  <sheetPr codeName="Sheet173"/>
  <dimension ref="A1:IV82"/>
  <sheetViews>
    <sheetView showGridLines="0" zoomScale="90" zoomScaleNormal="90" workbookViewId="0">
      <pane ySplit="6" topLeftCell="A6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3256</v>
      </c>
      <c r="J2" s="38" t="s">
        <v>4693</v>
      </c>
    </row>
    <row r="3" spans="1:54" ht="16" x14ac:dyDescent="0.4">
      <c r="C3" s="1" t="s">
        <v>28</v>
      </c>
      <c r="D3" s="21" t="s">
        <v>3257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3258</v>
      </c>
      <c r="C26" s="57" t="s">
        <v>3259</v>
      </c>
      <c r="D26" s="54" t="s">
        <v>3260</v>
      </c>
      <c r="E26" s="6" t="s">
        <v>189</v>
      </c>
      <c r="F26" s="19">
        <v>4000000</v>
      </c>
      <c r="G26" s="24">
        <v>4053.1</v>
      </c>
      <c r="H26" s="24">
        <v>31.25</v>
      </c>
      <c r="I26" s="31">
        <v>6.9221661000000001</v>
      </c>
      <c r="J26" s="31"/>
      <c r="K26" s="35"/>
    </row>
    <row r="27" spans="1:11" x14ac:dyDescent="0.35">
      <c r="B27" s="8" t="s">
        <v>3209</v>
      </c>
      <c r="C27" s="57" t="s">
        <v>3210</v>
      </c>
      <c r="D27" s="54" t="s">
        <v>3211</v>
      </c>
      <c r="E27" s="6" t="s">
        <v>189</v>
      </c>
      <c r="F27" s="19">
        <v>3562100</v>
      </c>
      <c r="G27" s="24">
        <v>3617.68</v>
      </c>
      <c r="H27" s="24">
        <v>27.9</v>
      </c>
      <c r="I27" s="31">
        <v>6.9069777999999999</v>
      </c>
      <c r="J27" s="31"/>
      <c r="K27" s="35"/>
    </row>
    <row r="28" spans="1:11" x14ac:dyDescent="0.35">
      <c r="B28" s="8" t="s">
        <v>3261</v>
      </c>
      <c r="C28" s="57" t="s">
        <v>3262</v>
      </c>
      <c r="D28" s="54" t="s">
        <v>3263</v>
      </c>
      <c r="E28" s="6" t="s">
        <v>189</v>
      </c>
      <c r="F28" s="19">
        <v>1800000</v>
      </c>
      <c r="G28" s="24">
        <v>1823.1</v>
      </c>
      <c r="H28" s="24">
        <v>14.06</v>
      </c>
      <c r="I28" s="31">
        <v>6.9676799999999997</v>
      </c>
      <c r="J28" s="31"/>
      <c r="K28" s="35"/>
    </row>
    <row r="29" spans="1:11" x14ac:dyDescent="0.35">
      <c r="B29" s="8" t="s">
        <v>3264</v>
      </c>
      <c r="C29" s="57" t="s">
        <v>3265</v>
      </c>
      <c r="D29" s="54" t="s">
        <v>3266</v>
      </c>
      <c r="E29" s="6" t="s">
        <v>189</v>
      </c>
      <c r="F29" s="19">
        <v>200000</v>
      </c>
      <c r="G29" s="24">
        <v>202.65</v>
      </c>
      <c r="H29" s="24">
        <v>1.56</v>
      </c>
      <c r="I29" s="31">
        <v>6.9019928999999998</v>
      </c>
      <c r="J29" s="31"/>
      <c r="K29" s="35"/>
    </row>
    <row r="30" spans="1:11" x14ac:dyDescent="0.35">
      <c r="C30" s="58" t="s">
        <v>175</v>
      </c>
      <c r="D30" s="54"/>
      <c r="E30" s="6"/>
      <c r="F30" s="19"/>
      <c r="G30" s="25">
        <v>9696.5300000000007</v>
      </c>
      <c r="H30" s="25">
        <v>74.77</v>
      </c>
      <c r="I30" s="31"/>
      <c r="J30" s="31"/>
      <c r="K30" s="35"/>
    </row>
    <row r="31" spans="1:11" x14ac:dyDescent="0.35">
      <c r="C31" s="57"/>
      <c r="D31" s="54"/>
      <c r="E31" s="6"/>
      <c r="F31" s="19"/>
      <c r="G31" s="24"/>
      <c r="H31" s="24"/>
      <c r="I31" s="31"/>
      <c r="J31" s="31"/>
      <c r="K31" s="35"/>
    </row>
    <row r="32" spans="1:11" x14ac:dyDescent="0.35">
      <c r="A32" s="10"/>
      <c r="B32" s="28"/>
      <c r="C32" s="58" t="s">
        <v>11</v>
      </c>
      <c r="D32" s="54"/>
      <c r="E32" s="6"/>
      <c r="F32" s="19"/>
      <c r="G32" s="24"/>
      <c r="H32" s="24"/>
      <c r="I32" s="31"/>
      <c r="J32" s="31"/>
      <c r="K32" s="35"/>
    </row>
    <row r="33" spans="1:11" x14ac:dyDescent="0.35">
      <c r="A33" s="28"/>
      <c r="B33" s="28"/>
      <c r="C33" s="58" t="s">
        <v>13</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14</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15</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16</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C41" s="59" t="s">
        <v>17</v>
      </c>
      <c r="D41" s="54"/>
      <c r="E41" s="6"/>
      <c r="F41" s="19"/>
      <c r="G41" s="24"/>
      <c r="H41" s="24"/>
      <c r="I41" s="31"/>
      <c r="J41" s="31"/>
      <c r="K41" s="35"/>
    </row>
    <row r="42" spans="1:11" x14ac:dyDescent="0.35">
      <c r="B42" s="8" t="s">
        <v>3230</v>
      </c>
      <c r="C42" s="57" t="s">
        <v>3231</v>
      </c>
      <c r="D42" s="54" t="s">
        <v>3232</v>
      </c>
      <c r="E42" s="6" t="s">
        <v>189</v>
      </c>
      <c r="F42" s="19">
        <v>619600</v>
      </c>
      <c r="G42" s="24">
        <v>570.04999999999995</v>
      </c>
      <c r="H42" s="24">
        <v>4.4000000000000004</v>
      </c>
      <c r="I42" s="31">
        <v>6.7260152</v>
      </c>
      <c r="J42" s="31"/>
      <c r="K42" s="35"/>
    </row>
    <row r="43" spans="1:11" x14ac:dyDescent="0.35">
      <c r="B43" s="8" t="s">
        <v>3218</v>
      </c>
      <c r="C43" s="57" t="s">
        <v>3219</v>
      </c>
      <c r="D43" s="54" t="s">
        <v>3220</v>
      </c>
      <c r="E43" s="6" t="s">
        <v>189</v>
      </c>
      <c r="F43" s="19">
        <v>615000</v>
      </c>
      <c r="G43" s="24">
        <v>565.4</v>
      </c>
      <c r="H43" s="24">
        <v>4.3600000000000003</v>
      </c>
      <c r="I43" s="31">
        <v>6.7262217</v>
      </c>
      <c r="J43" s="31"/>
      <c r="K43" s="35"/>
    </row>
    <row r="44" spans="1:11" x14ac:dyDescent="0.35">
      <c r="B44" s="8" t="s">
        <v>3227</v>
      </c>
      <c r="C44" s="57" t="s">
        <v>3228</v>
      </c>
      <c r="D44" s="54" t="s">
        <v>3229</v>
      </c>
      <c r="E44" s="6" t="s">
        <v>189</v>
      </c>
      <c r="F44" s="19">
        <v>575000</v>
      </c>
      <c r="G44" s="24">
        <v>528.53</v>
      </c>
      <c r="H44" s="24">
        <v>4.08</v>
      </c>
      <c r="I44" s="31">
        <v>6.7262734000000002</v>
      </c>
      <c r="J44" s="31"/>
      <c r="K44" s="35"/>
    </row>
    <row r="45" spans="1:11" x14ac:dyDescent="0.35">
      <c r="B45" s="8" t="s">
        <v>3221</v>
      </c>
      <c r="C45" s="57" t="s">
        <v>3222</v>
      </c>
      <c r="D45" s="54" t="s">
        <v>3223</v>
      </c>
      <c r="E45" s="6" t="s">
        <v>189</v>
      </c>
      <c r="F45" s="19">
        <v>461100</v>
      </c>
      <c r="G45" s="24">
        <v>423.68</v>
      </c>
      <c r="H45" s="24">
        <v>3.27</v>
      </c>
      <c r="I45" s="31">
        <v>6.7263766</v>
      </c>
      <c r="J45" s="31"/>
      <c r="K45" s="35"/>
    </row>
    <row r="46" spans="1:11" x14ac:dyDescent="0.35">
      <c r="B46" s="8" t="s">
        <v>3143</v>
      </c>
      <c r="C46" s="57" t="s">
        <v>3144</v>
      </c>
      <c r="D46" s="54" t="s">
        <v>3145</v>
      </c>
      <c r="E46" s="6" t="s">
        <v>189</v>
      </c>
      <c r="F46" s="19">
        <v>455000</v>
      </c>
      <c r="G46" s="24">
        <v>422.42</v>
      </c>
      <c r="H46" s="24">
        <v>3.26</v>
      </c>
      <c r="I46" s="31">
        <v>6.7233818000000003</v>
      </c>
      <c r="J46" s="31"/>
      <c r="K46" s="35"/>
    </row>
    <row r="47" spans="1:11" x14ac:dyDescent="0.35">
      <c r="B47" s="8" t="s">
        <v>3215</v>
      </c>
      <c r="C47" s="57" t="s">
        <v>3216</v>
      </c>
      <c r="D47" s="54" t="s">
        <v>3217</v>
      </c>
      <c r="E47" s="6" t="s">
        <v>189</v>
      </c>
      <c r="F47" s="19">
        <v>200000</v>
      </c>
      <c r="G47" s="24">
        <v>183.9</v>
      </c>
      <c r="H47" s="24">
        <v>1.42</v>
      </c>
      <c r="I47" s="31">
        <v>6.7261701</v>
      </c>
      <c r="J47" s="31"/>
      <c r="K47" s="35"/>
    </row>
    <row r="48" spans="1:11" x14ac:dyDescent="0.35">
      <c r="B48" s="8" t="s">
        <v>3140</v>
      </c>
      <c r="C48" s="57" t="s">
        <v>3141</v>
      </c>
      <c r="D48" s="54" t="s">
        <v>3142</v>
      </c>
      <c r="E48" s="6" t="s">
        <v>189</v>
      </c>
      <c r="F48" s="19">
        <v>55000</v>
      </c>
      <c r="G48" s="24">
        <v>51.43</v>
      </c>
      <c r="H48" s="24">
        <v>0.4</v>
      </c>
      <c r="I48" s="31">
        <v>6.7213164000000001</v>
      </c>
      <c r="J48" s="31"/>
      <c r="K48" s="35"/>
    </row>
    <row r="49" spans="1:11" x14ac:dyDescent="0.35">
      <c r="C49" s="58" t="s">
        <v>175</v>
      </c>
      <c r="D49" s="54"/>
      <c r="E49" s="6"/>
      <c r="F49" s="19"/>
      <c r="G49" s="25">
        <v>2745.41</v>
      </c>
      <c r="H49" s="25">
        <v>21.19</v>
      </c>
      <c r="I49" s="31"/>
      <c r="J49" s="31"/>
      <c r="K49" s="35"/>
    </row>
    <row r="50" spans="1:11" x14ac:dyDescent="0.35">
      <c r="C50" s="57"/>
      <c r="D50" s="54"/>
      <c r="E50" s="6"/>
      <c r="F50" s="19"/>
      <c r="G50" s="24"/>
      <c r="H50" s="24"/>
      <c r="I50" s="31"/>
      <c r="J50" s="31"/>
      <c r="K50" s="35"/>
    </row>
    <row r="51" spans="1:11" x14ac:dyDescent="0.35">
      <c r="A51" s="10"/>
      <c r="B51" s="28"/>
      <c r="C51" s="58" t="s">
        <v>18</v>
      </c>
      <c r="D51" s="54"/>
      <c r="E51" s="6"/>
      <c r="F51" s="19"/>
      <c r="G51" s="24"/>
      <c r="H51" s="24"/>
      <c r="I51" s="31"/>
      <c r="J51" s="31"/>
      <c r="K51" s="35"/>
    </row>
    <row r="52" spans="1:11" x14ac:dyDescent="0.35">
      <c r="A52" s="28"/>
      <c r="B52" s="28"/>
      <c r="C52" s="58" t="s">
        <v>19</v>
      </c>
      <c r="D52" s="54"/>
      <c r="E52" s="6"/>
      <c r="F52" s="19"/>
      <c r="G52" s="24" t="s">
        <v>2</v>
      </c>
      <c r="H52" s="24" t="s">
        <v>2</v>
      </c>
      <c r="I52" s="31"/>
      <c r="J52" s="31"/>
      <c r="K52" s="35"/>
    </row>
    <row r="53" spans="1:11" x14ac:dyDescent="0.35">
      <c r="A53" s="28"/>
      <c r="B53" s="28"/>
      <c r="C53" s="58"/>
      <c r="D53" s="54"/>
      <c r="E53" s="6"/>
      <c r="F53" s="19"/>
      <c r="G53" s="24"/>
      <c r="H53" s="24"/>
      <c r="I53" s="31"/>
      <c r="J53" s="31"/>
      <c r="K53" s="35"/>
    </row>
    <row r="54" spans="1:11" x14ac:dyDescent="0.35">
      <c r="A54" s="28"/>
      <c r="B54" s="28"/>
      <c r="C54" s="58" t="s">
        <v>20</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21</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22</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23</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C62" s="59" t="s">
        <v>24</v>
      </c>
      <c r="D62" s="54"/>
      <c r="E62" s="6"/>
      <c r="F62" s="19"/>
      <c r="G62" s="24"/>
      <c r="H62" s="24"/>
      <c r="I62" s="31"/>
      <c r="J62" s="31"/>
      <c r="K62" s="35"/>
    </row>
    <row r="63" spans="1:11" x14ac:dyDescent="0.35">
      <c r="B63" s="8" t="s">
        <v>190</v>
      </c>
      <c r="C63" s="57" t="s">
        <v>191</v>
      </c>
      <c r="D63" s="54"/>
      <c r="E63" s="6"/>
      <c r="F63" s="19"/>
      <c r="G63" s="24">
        <v>394.02</v>
      </c>
      <c r="H63" s="24">
        <v>3.04</v>
      </c>
      <c r="I63" s="31"/>
      <c r="J63" s="31"/>
      <c r="K63" s="35"/>
    </row>
    <row r="64" spans="1:11" x14ac:dyDescent="0.35">
      <c r="C64" s="58" t="s">
        <v>175</v>
      </c>
      <c r="D64" s="54"/>
      <c r="E64" s="6"/>
      <c r="F64" s="19"/>
      <c r="G64" s="25">
        <v>394.02</v>
      </c>
      <c r="H64" s="25">
        <v>3.04</v>
      </c>
      <c r="I64" s="31"/>
      <c r="J64" s="31"/>
      <c r="K64" s="35"/>
    </row>
    <row r="65" spans="1:54" x14ac:dyDescent="0.35">
      <c r="C65" s="57"/>
      <c r="D65" s="54"/>
      <c r="E65" s="6"/>
      <c r="F65" s="19"/>
      <c r="G65" s="24"/>
      <c r="H65" s="24"/>
      <c r="I65" s="31"/>
      <c r="J65" s="31"/>
      <c r="K65" s="35"/>
    </row>
    <row r="66" spans="1:54" x14ac:dyDescent="0.35">
      <c r="A66" s="10"/>
      <c r="B66" s="28"/>
      <c r="C66" s="58" t="s">
        <v>25</v>
      </c>
      <c r="D66" s="54"/>
      <c r="E66" s="6"/>
      <c r="F66" s="19"/>
      <c r="G66" s="24"/>
      <c r="H66" s="24"/>
      <c r="I66" s="31"/>
      <c r="J66" s="31"/>
      <c r="K66" s="35"/>
    </row>
    <row r="67" spans="1:54" s="2" customFormat="1" ht="13.5" x14ac:dyDescent="0.35">
      <c r="A67" s="28"/>
      <c r="B67" s="28"/>
      <c r="C67" s="57" t="s">
        <v>4926</v>
      </c>
      <c r="D67" s="54"/>
      <c r="E67" s="6"/>
      <c r="F67" s="19"/>
      <c r="G67" s="24" t="s">
        <v>2</v>
      </c>
      <c r="H67" s="24" t="s">
        <v>2</v>
      </c>
      <c r="I67" s="31"/>
      <c r="J67" s="31"/>
      <c r="K67" s="35"/>
      <c r="L67" s="3"/>
      <c r="AI67" s="3"/>
      <c r="AV67" s="3"/>
      <c r="AX67" s="3"/>
      <c r="BB67" s="3"/>
    </row>
    <row r="68" spans="1:54" x14ac:dyDescent="0.35">
      <c r="B68" s="8"/>
      <c r="C68" s="57" t="s">
        <v>192</v>
      </c>
      <c r="D68" s="54"/>
      <c r="E68" s="6"/>
      <c r="F68" s="19"/>
      <c r="G68" s="24">
        <v>132.88</v>
      </c>
      <c r="H68" s="24">
        <v>1</v>
      </c>
      <c r="I68" s="31"/>
      <c r="J68" s="31"/>
      <c r="K68" s="35"/>
    </row>
    <row r="69" spans="1:54" x14ac:dyDescent="0.35">
      <c r="C69" s="58" t="s">
        <v>175</v>
      </c>
      <c r="D69" s="54"/>
      <c r="E69" s="6"/>
      <c r="F69" s="19"/>
      <c r="G69" s="25">
        <v>132.88</v>
      </c>
      <c r="H69" s="25">
        <v>1</v>
      </c>
      <c r="I69" s="31"/>
      <c r="J69" s="31"/>
      <c r="K69" s="35"/>
    </row>
    <row r="70" spans="1:54" x14ac:dyDescent="0.35">
      <c r="C70" s="57"/>
      <c r="D70" s="54"/>
      <c r="E70" s="6"/>
      <c r="F70" s="19"/>
      <c r="G70" s="24"/>
      <c r="H70" s="24"/>
      <c r="I70" s="31"/>
      <c r="J70" s="31"/>
      <c r="K70" s="35"/>
    </row>
    <row r="71" spans="1:54" x14ac:dyDescent="0.35">
      <c r="C71" s="60" t="s">
        <v>193</v>
      </c>
      <c r="D71" s="55"/>
      <c r="E71" s="5"/>
      <c r="F71" s="20"/>
      <c r="G71" s="26">
        <v>12968.84</v>
      </c>
      <c r="H71" s="26">
        <v>100</v>
      </c>
      <c r="I71" s="32"/>
      <c r="J71" s="32"/>
      <c r="K71" s="36"/>
    </row>
    <row r="74" spans="1:54" x14ac:dyDescent="0.35">
      <c r="C74" s="1" t="s">
        <v>194</v>
      </c>
    </row>
    <row r="75" spans="1:54" x14ac:dyDescent="0.35">
      <c r="C75" s="37" t="s">
        <v>195</v>
      </c>
      <c r="D75" s="37"/>
      <c r="E75" s="37"/>
      <c r="F75" s="37"/>
      <c r="G75" s="37"/>
      <c r="H75" s="37"/>
      <c r="I75" s="37"/>
      <c r="J75" s="37"/>
      <c r="K75" s="37"/>
    </row>
    <row r="76" spans="1:54" x14ac:dyDescent="0.35">
      <c r="C76" s="2" t="s">
        <v>196</v>
      </c>
    </row>
    <row r="77" spans="1:54" x14ac:dyDescent="0.35">
      <c r="C77" s="2" t="s">
        <v>197</v>
      </c>
    </row>
    <row r="78" spans="1:54" ht="30" customHeight="1" x14ac:dyDescent="0.35">
      <c r="C78" s="89" t="s">
        <v>198</v>
      </c>
      <c r="D78" s="90"/>
      <c r="E78" s="90"/>
      <c r="F78" s="90"/>
      <c r="G78" s="90"/>
      <c r="H78" s="90"/>
      <c r="I78" s="90"/>
      <c r="J78" s="90"/>
      <c r="K78" s="90"/>
    </row>
    <row r="79" spans="1:54" x14ac:dyDescent="0.35">
      <c r="C79" s="2" t="s">
        <v>199</v>
      </c>
    </row>
    <row r="81" spans="3:6" x14ac:dyDescent="0.35">
      <c r="C81" s="86" t="s">
        <v>5013</v>
      </c>
      <c r="E81" s="86" t="s">
        <v>5014</v>
      </c>
      <c r="F81" s="87"/>
    </row>
    <row r="82" spans="3:6" x14ac:dyDescent="0.35">
      <c r="E82" s="2" t="s">
        <v>5020</v>
      </c>
    </row>
  </sheetData>
  <mergeCells count="1">
    <mergeCell ref="C78:K78"/>
  </mergeCells>
  <hyperlinks>
    <hyperlink ref="J2" location="'Index'!A1" display="'Index'!A1" xr:uid="{11FB9647-1AB4-410C-B863-BA35814C6293}"/>
  </hyperlinks>
  <pageMargins left="0.7" right="0.7" top="0.75" bottom="0.75" header="0.3" footer="0.3"/>
  <pageSetup orientation="portrait" horizontalDpi="4294967293"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62520-5A3E-4482-AE84-F2403C309DED}">
  <sheetPr codeName="Sheet174"/>
  <dimension ref="A1:IV81"/>
  <sheetViews>
    <sheetView showGridLines="0" zoomScale="90" zoomScaleNormal="90" workbookViewId="0">
      <pane ySplit="6" topLeftCell="A6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3267</v>
      </c>
      <c r="J2" s="38" t="s">
        <v>4693</v>
      </c>
    </row>
    <row r="3" spans="1:54" ht="16" x14ac:dyDescent="0.4">
      <c r="C3" s="1" t="s">
        <v>28</v>
      </c>
      <c r="D3" s="21" t="s">
        <v>3268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3269</v>
      </c>
      <c r="C26" s="57" t="s">
        <v>3270</v>
      </c>
      <c r="D26" s="54" t="s">
        <v>3271</v>
      </c>
      <c r="E26" s="6" t="s">
        <v>189</v>
      </c>
      <c r="F26" s="19">
        <v>6000000</v>
      </c>
      <c r="G26" s="24">
        <v>6028.11</v>
      </c>
      <c r="H26" s="24">
        <v>42.46</v>
      </c>
      <c r="I26" s="31">
        <v>6.5614999999999997</v>
      </c>
      <c r="J26" s="31"/>
      <c r="K26" s="35"/>
    </row>
    <row r="27" spans="1:11" x14ac:dyDescent="0.35">
      <c r="B27" s="8" t="s">
        <v>3272</v>
      </c>
      <c r="C27" s="57" t="s">
        <v>3273</v>
      </c>
      <c r="D27" s="54" t="s">
        <v>3274</v>
      </c>
      <c r="E27" s="6" t="s">
        <v>189</v>
      </c>
      <c r="F27" s="19">
        <v>3947900</v>
      </c>
      <c r="G27" s="24">
        <v>3966.68</v>
      </c>
      <c r="H27" s="24">
        <v>27.94</v>
      </c>
      <c r="I27" s="31">
        <v>6.5387500000000003</v>
      </c>
      <c r="J27" s="31"/>
      <c r="K27" s="35"/>
    </row>
    <row r="28" spans="1:11" x14ac:dyDescent="0.35">
      <c r="C28" s="58" t="s">
        <v>175</v>
      </c>
      <c r="D28" s="54"/>
      <c r="E28" s="6"/>
      <c r="F28" s="19"/>
      <c r="G28" s="25">
        <v>9994.7900000000009</v>
      </c>
      <c r="H28" s="25">
        <v>70.400000000000006</v>
      </c>
      <c r="I28" s="31"/>
      <c r="J28" s="31"/>
      <c r="K28" s="35"/>
    </row>
    <row r="29" spans="1:11" x14ac:dyDescent="0.35">
      <c r="C29" s="57"/>
      <c r="D29" s="54"/>
      <c r="E29" s="6"/>
      <c r="F29" s="19"/>
      <c r="G29" s="24"/>
      <c r="H29" s="24"/>
      <c r="I29" s="31"/>
      <c r="J29" s="31"/>
      <c r="K29" s="35"/>
    </row>
    <row r="30" spans="1:11" x14ac:dyDescent="0.35">
      <c r="A30" s="10"/>
      <c r="B30" s="28"/>
      <c r="C30" s="58" t="s">
        <v>11</v>
      </c>
      <c r="D30" s="54"/>
      <c r="E30" s="6"/>
      <c r="F30" s="19"/>
      <c r="G30" s="24"/>
      <c r="H30" s="24"/>
      <c r="I30" s="31"/>
      <c r="J30" s="31"/>
      <c r="K30" s="35"/>
    </row>
    <row r="31" spans="1:11" x14ac:dyDescent="0.35">
      <c r="A31" s="28"/>
      <c r="B31" s="28"/>
      <c r="C31" s="58" t="s">
        <v>13</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A33" s="28"/>
      <c r="B33" s="28"/>
      <c r="C33" s="58" t="s">
        <v>14</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15</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16</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C39" s="59" t="s">
        <v>17</v>
      </c>
      <c r="D39" s="54"/>
      <c r="E39" s="6"/>
      <c r="F39" s="19"/>
      <c r="G39" s="24"/>
      <c r="H39" s="24"/>
      <c r="I39" s="31"/>
      <c r="J39" s="31"/>
      <c r="K39" s="35"/>
    </row>
    <row r="40" spans="1:11" x14ac:dyDescent="0.35">
      <c r="B40" s="8" t="s">
        <v>3190</v>
      </c>
      <c r="C40" s="57" t="s">
        <v>3191</v>
      </c>
      <c r="D40" s="54" t="s">
        <v>3192</v>
      </c>
      <c r="E40" s="6" t="s">
        <v>189</v>
      </c>
      <c r="F40" s="19">
        <v>637500</v>
      </c>
      <c r="G40" s="24">
        <v>626.07000000000005</v>
      </c>
      <c r="H40" s="24">
        <v>4.41</v>
      </c>
      <c r="I40" s="31">
        <v>6.4710000000000001</v>
      </c>
      <c r="J40" s="31"/>
      <c r="K40" s="35"/>
    </row>
    <row r="41" spans="1:11" x14ac:dyDescent="0.35">
      <c r="B41" s="8" t="s">
        <v>3275</v>
      </c>
      <c r="C41" s="57" t="s">
        <v>3276</v>
      </c>
      <c r="D41" s="54" t="s">
        <v>3277</v>
      </c>
      <c r="E41" s="6" t="s">
        <v>189</v>
      </c>
      <c r="F41" s="19">
        <v>500000</v>
      </c>
      <c r="G41" s="24">
        <v>490.78</v>
      </c>
      <c r="H41" s="24">
        <v>3.46</v>
      </c>
      <c r="I41" s="31">
        <v>6.4680499999999999</v>
      </c>
      <c r="J41" s="31"/>
      <c r="K41" s="35"/>
    </row>
    <row r="42" spans="1:11" x14ac:dyDescent="0.35">
      <c r="B42" s="8" t="s">
        <v>3278</v>
      </c>
      <c r="C42" s="57" t="s">
        <v>3279</v>
      </c>
      <c r="D42" s="54" t="s">
        <v>3280</v>
      </c>
      <c r="E42" s="6" t="s">
        <v>189</v>
      </c>
      <c r="F42" s="19">
        <v>500000</v>
      </c>
      <c r="G42" s="24">
        <v>490.61</v>
      </c>
      <c r="H42" s="24">
        <v>3.46</v>
      </c>
      <c r="I42" s="31">
        <v>6.4660500000000001</v>
      </c>
      <c r="J42" s="31"/>
      <c r="K42" s="35"/>
    </row>
    <row r="43" spans="1:11" x14ac:dyDescent="0.35">
      <c r="B43" s="8" t="s">
        <v>3084</v>
      </c>
      <c r="C43" s="57" t="s">
        <v>3085</v>
      </c>
      <c r="D43" s="54" t="s">
        <v>3086</v>
      </c>
      <c r="E43" s="6" t="s">
        <v>189</v>
      </c>
      <c r="F43" s="19">
        <v>475000</v>
      </c>
      <c r="G43" s="24">
        <v>474.08</v>
      </c>
      <c r="H43" s="24">
        <v>3.34</v>
      </c>
      <c r="I43" s="31">
        <v>6.4366500000000002</v>
      </c>
      <c r="J43" s="31"/>
      <c r="K43" s="35"/>
    </row>
    <row r="44" spans="1:11" x14ac:dyDescent="0.35">
      <c r="B44" s="8" t="s">
        <v>3090</v>
      </c>
      <c r="C44" s="57" t="s">
        <v>3091</v>
      </c>
      <c r="D44" s="54" t="s">
        <v>3092</v>
      </c>
      <c r="E44" s="6" t="s">
        <v>189</v>
      </c>
      <c r="F44" s="19">
        <v>450000</v>
      </c>
      <c r="G44" s="24">
        <v>445.9</v>
      </c>
      <c r="H44" s="24">
        <v>3.14</v>
      </c>
      <c r="I44" s="31">
        <v>6.4565000000000001</v>
      </c>
      <c r="J44" s="31"/>
      <c r="K44" s="35"/>
    </row>
    <row r="45" spans="1:11" x14ac:dyDescent="0.35">
      <c r="B45" s="8" t="s">
        <v>3281</v>
      </c>
      <c r="C45" s="57" t="s">
        <v>3282</v>
      </c>
      <c r="D45" s="54" t="s">
        <v>3283</v>
      </c>
      <c r="E45" s="6" t="s">
        <v>189</v>
      </c>
      <c r="F45" s="19">
        <v>440000</v>
      </c>
      <c r="G45" s="24">
        <v>433.47</v>
      </c>
      <c r="H45" s="24">
        <v>3.05</v>
      </c>
      <c r="I45" s="31">
        <v>6.4702500000000001</v>
      </c>
      <c r="J45" s="31"/>
      <c r="K45" s="35"/>
    </row>
    <row r="46" spans="1:11" x14ac:dyDescent="0.35">
      <c r="B46" s="8" t="s">
        <v>3178</v>
      </c>
      <c r="C46" s="57" t="s">
        <v>3179</v>
      </c>
      <c r="D46" s="54" t="s">
        <v>3180</v>
      </c>
      <c r="E46" s="6" t="s">
        <v>189</v>
      </c>
      <c r="F46" s="19">
        <v>425000</v>
      </c>
      <c r="G46" s="24">
        <v>417.09</v>
      </c>
      <c r="H46" s="24">
        <v>2.94</v>
      </c>
      <c r="I46" s="31">
        <v>6.4670500000000004</v>
      </c>
      <c r="J46" s="31"/>
      <c r="K46" s="35"/>
    </row>
    <row r="47" spans="1:11" x14ac:dyDescent="0.35">
      <c r="B47" s="8" t="s">
        <v>3187</v>
      </c>
      <c r="C47" s="57" t="s">
        <v>3188</v>
      </c>
      <c r="D47" s="54" t="s">
        <v>3189</v>
      </c>
      <c r="E47" s="6" t="s">
        <v>189</v>
      </c>
      <c r="F47" s="19">
        <v>213000</v>
      </c>
      <c r="G47" s="24">
        <v>208.93</v>
      </c>
      <c r="H47" s="24">
        <v>1.47</v>
      </c>
      <c r="I47" s="31">
        <v>6.4641000000000002</v>
      </c>
      <c r="J47" s="31"/>
      <c r="K47" s="35"/>
    </row>
    <row r="48" spans="1:11" x14ac:dyDescent="0.35">
      <c r="C48" s="58" t="s">
        <v>175</v>
      </c>
      <c r="D48" s="54"/>
      <c r="E48" s="6"/>
      <c r="F48" s="19"/>
      <c r="G48" s="25">
        <v>3586.93</v>
      </c>
      <c r="H48" s="25">
        <v>25.27</v>
      </c>
      <c r="I48" s="31"/>
      <c r="J48" s="31"/>
      <c r="K48" s="35"/>
    </row>
    <row r="49" spans="1:11" x14ac:dyDescent="0.35">
      <c r="C49" s="57"/>
      <c r="D49" s="54"/>
      <c r="E49" s="6"/>
      <c r="F49" s="19"/>
      <c r="G49" s="24"/>
      <c r="H49" s="24"/>
      <c r="I49" s="31"/>
      <c r="J49" s="31"/>
      <c r="K49" s="35"/>
    </row>
    <row r="50" spans="1:11" x14ac:dyDescent="0.35">
      <c r="A50" s="10"/>
      <c r="B50" s="28"/>
      <c r="C50" s="58" t="s">
        <v>18</v>
      </c>
      <c r="D50" s="54"/>
      <c r="E50" s="6"/>
      <c r="F50" s="19"/>
      <c r="G50" s="24"/>
      <c r="H50" s="24"/>
      <c r="I50" s="31"/>
      <c r="J50" s="31"/>
      <c r="K50" s="35"/>
    </row>
    <row r="51" spans="1:11" x14ac:dyDescent="0.35">
      <c r="A51" s="28"/>
      <c r="B51" s="28"/>
      <c r="C51" s="58" t="s">
        <v>19</v>
      </c>
      <c r="D51" s="54"/>
      <c r="E51" s="6"/>
      <c r="F51" s="19"/>
      <c r="G51" s="24" t="s">
        <v>2</v>
      </c>
      <c r="H51" s="24" t="s">
        <v>2</v>
      </c>
      <c r="I51" s="31"/>
      <c r="J51" s="31"/>
      <c r="K51" s="35"/>
    </row>
    <row r="52" spans="1:11" x14ac:dyDescent="0.35">
      <c r="A52" s="28"/>
      <c r="B52" s="28"/>
      <c r="C52" s="58"/>
      <c r="D52" s="54"/>
      <c r="E52" s="6"/>
      <c r="F52" s="19"/>
      <c r="G52" s="24"/>
      <c r="H52" s="24"/>
      <c r="I52" s="31"/>
      <c r="J52" s="31"/>
      <c r="K52" s="35"/>
    </row>
    <row r="53" spans="1:11" x14ac:dyDescent="0.35">
      <c r="A53" s="28"/>
      <c r="B53" s="28"/>
      <c r="C53" s="58" t="s">
        <v>20</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21</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22</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23</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C61" s="59" t="s">
        <v>24</v>
      </c>
      <c r="D61" s="54"/>
      <c r="E61" s="6"/>
      <c r="F61" s="19"/>
      <c r="G61" s="24"/>
      <c r="H61" s="24"/>
      <c r="I61" s="31"/>
      <c r="J61" s="31"/>
      <c r="K61" s="35"/>
    </row>
    <row r="62" spans="1:11" x14ac:dyDescent="0.35">
      <c r="B62" s="8" t="s">
        <v>190</v>
      </c>
      <c r="C62" s="57" t="s">
        <v>191</v>
      </c>
      <c r="D62" s="54"/>
      <c r="E62" s="6"/>
      <c r="F62" s="19"/>
      <c r="G62" s="24">
        <v>453.06</v>
      </c>
      <c r="H62" s="24">
        <v>3.19</v>
      </c>
      <c r="I62" s="31"/>
      <c r="J62" s="31"/>
      <c r="K62" s="35"/>
    </row>
    <row r="63" spans="1:11" x14ac:dyDescent="0.35">
      <c r="C63" s="58" t="s">
        <v>175</v>
      </c>
      <c r="D63" s="54"/>
      <c r="E63" s="6"/>
      <c r="F63" s="19"/>
      <c r="G63" s="25">
        <v>453.06</v>
      </c>
      <c r="H63" s="25">
        <v>3.19</v>
      </c>
      <c r="I63" s="31"/>
      <c r="J63" s="31"/>
      <c r="K63" s="35"/>
    </row>
    <row r="64" spans="1:11" x14ac:dyDescent="0.35">
      <c r="C64" s="57"/>
      <c r="D64" s="54"/>
      <c r="E64" s="6"/>
      <c r="F64" s="19"/>
      <c r="G64" s="24"/>
      <c r="H64" s="24"/>
      <c r="I64" s="31"/>
      <c r="J64" s="31"/>
      <c r="K64" s="35"/>
    </row>
    <row r="65" spans="1:54" x14ac:dyDescent="0.35">
      <c r="A65" s="10"/>
      <c r="B65" s="28"/>
      <c r="C65" s="58" t="s">
        <v>25</v>
      </c>
      <c r="D65" s="54"/>
      <c r="E65" s="6"/>
      <c r="F65" s="19"/>
      <c r="G65" s="24"/>
      <c r="H65" s="24"/>
      <c r="I65" s="31"/>
      <c r="J65" s="31"/>
      <c r="K65" s="35"/>
    </row>
    <row r="66" spans="1:54" s="2" customFormat="1" ht="13.5" x14ac:dyDescent="0.35">
      <c r="A66" s="28"/>
      <c r="B66" s="28"/>
      <c r="C66" s="57" t="s">
        <v>4926</v>
      </c>
      <c r="D66" s="54"/>
      <c r="E66" s="6"/>
      <c r="F66" s="19"/>
      <c r="G66" s="24" t="s">
        <v>2</v>
      </c>
      <c r="H66" s="24" t="s">
        <v>2</v>
      </c>
      <c r="I66" s="31"/>
      <c r="J66" s="31"/>
      <c r="K66" s="35"/>
      <c r="L66" s="3"/>
      <c r="AI66" s="3"/>
      <c r="AV66" s="3"/>
      <c r="AX66" s="3"/>
      <c r="BB66" s="3"/>
    </row>
    <row r="67" spans="1:54" x14ac:dyDescent="0.35">
      <c r="B67" s="8"/>
      <c r="C67" s="57" t="s">
        <v>192</v>
      </c>
      <c r="D67" s="54"/>
      <c r="E67" s="6"/>
      <c r="F67" s="19"/>
      <c r="G67" s="24">
        <v>161.24</v>
      </c>
      <c r="H67" s="24">
        <v>1.1399999999999999</v>
      </c>
      <c r="I67" s="31"/>
      <c r="J67" s="31"/>
      <c r="K67" s="35"/>
    </row>
    <row r="68" spans="1:54" x14ac:dyDescent="0.35">
      <c r="C68" s="58" t="s">
        <v>175</v>
      </c>
      <c r="D68" s="54"/>
      <c r="E68" s="6"/>
      <c r="F68" s="19"/>
      <c r="G68" s="25">
        <v>161.24</v>
      </c>
      <c r="H68" s="25">
        <v>1.1399999999999999</v>
      </c>
      <c r="I68" s="31"/>
      <c r="J68" s="31"/>
      <c r="K68" s="35"/>
    </row>
    <row r="69" spans="1:54" x14ac:dyDescent="0.35">
      <c r="C69" s="57"/>
      <c r="D69" s="54"/>
      <c r="E69" s="6"/>
      <c r="F69" s="19"/>
      <c r="G69" s="24"/>
      <c r="H69" s="24"/>
      <c r="I69" s="31"/>
      <c r="J69" s="31"/>
      <c r="K69" s="35"/>
    </row>
    <row r="70" spans="1:54" x14ac:dyDescent="0.35">
      <c r="C70" s="60" t="s">
        <v>193</v>
      </c>
      <c r="D70" s="55"/>
      <c r="E70" s="5"/>
      <c r="F70" s="20"/>
      <c r="G70" s="26">
        <v>14196.02</v>
      </c>
      <c r="H70" s="26">
        <v>100</v>
      </c>
      <c r="I70" s="32"/>
      <c r="J70" s="32"/>
      <c r="K70" s="36"/>
    </row>
    <row r="73" spans="1:54" x14ac:dyDescent="0.35">
      <c r="C73" s="1" t="s">
        <v>194</v>
      </c>
    </row>
    <row r="74" spans="1:54" x14ac:dyDescent="0.35">
      <c r="C74" s="37" t="s">
        <v>195</v>
      </c>
      <c r="D74" s="37"/>
      <c r="E74" s="37"/>
      <c r="F74" s="37"/>
      <c r="G74" s="37"/>
      <c r="H74" s="37"/>
      <c r="I74" s="37"/>
      <c r="J74" s="37"/>
      <c r="K74" s="37"/>
    </row>
    <row r="75" spans="1:54" x14ac:dyDescent="0.35">
      <c r="C75" s="2" t="s">
        <v>196</v>
      </c>
    </row>
    <row r="76" spans="1:54" x14ac:dyDescent="0.35">
      <c r="C76" s="2" t="s">
        <v>197</v>
      </c>
    </row>
    <row r="77" spans="1:54" ht="30" customHeight="1" x14ac:dyDescent="0.35">
      <c r="C77" s="89" t="s">
        <v>198</v>
      </c>
      <c r="D77" s="90"/>
      <c r="E77" s="90"/>
      <c r="F77" s="90"/>
      <c r="G77" s="90"/>
      <c r="H77" s="90"/>
      <c r="I77" s="90"/>
      <c r="J77" s="90"/>
      <c r="K77" s="90"/>
    </row>
    <row r="78" spans="1:54" x14ac:dyDescent="0.35">
      <c r="C78" s="2" t="s">
        <v>199</v>
      </c>
    </row>
    <row r="80" spans="1:54" x14ac:dyDescent="0.35">
      <c r="C80" s="86" t="s">
        <v>5013</v>
      </c>
      <c r="E80" s="86" t="s">
        <v>5014</v>
      </c>
      <c r="F80" s="87"/>
    </row>
    <row r="81" spans="5:5" x14ac:dyDescent="0.35">
      <c r="E81" s="2" t="s">
        <v>5062</v>
      </c>
    </row>
  </sheetData>
  <mergeCells count="1">
    <mergeCell ref="C77:K77"/>
  </mergeCells>
  <hyperlinks>
    <hyperlink ref="J2" location="'Index'!A1" display="'Index'!A1" xr:uid="{B21A684F-9DC8-4F96-9CD0-B1FA61BDF85C}"/>
  </hyperlinks>
  <pageMargins left="0.7" right="0.7" top="0.75" bottom="0.75" header="0.3" footer="0.3"/>
  <pageSetup orientation="portrait" horizontalDpi="4294967293"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D115-6A62-4A07-BF07-C822AC86B769}">
  <sheetPr codeName="Sheet175"/>
  <dimension ref="A1:IV79"/>
  <sheetViews>
    <sheetView showGridLines="0" zoomScale="90" zoomScaleNormal="90" workbookViewId="0">
      <pane ySplit="6" topLeftCell="A5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3284</v>
      </c>
      <c r="J2" s="38" t="s">
        <v>4693</v>
      </c>
    </row>
    <row r="3" spans="1:54" ht="16" x14ac:dyDescent="0.4">
      <c r="C3" s="1" t="s">
        <v>28</v>
      </c>
      <c r="D3" s="21" t="s">
        <v>3285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3286</v>
      </c>
      <c r="C26" s="57" t="s">
        <v>3287</v>
      </c>
      <c r="D26" s="54" t="s">
        <v>3288</v>
      </c>
      <c r="E26" s="6" t="s">
        <v>189</v>
      </c>
      <c r="F26" s="19">
        <v>2000000</v>
      </c>
      <c r="G26" s="24">
        <v>2012.79</v>
      </c>
      <c r="H26" s="24">
        <v>43.85</v>
      </c>
      <c r="I26" s="31">
        <v>6.6652500000000003</v>
      </c>
      <c r="J26" s="31"/>
      <c r="K26" s="35"/>
    </row>
    <row r="27" spans="1:11" x14ac:dyDescent="0.35">
      <c r="B27" s="8" t="s">
        <v>3289</v>
      </c>
      <c r="C27" s="57" t="s">
        <v>3290</v>
      </c>
      <c r="D27" s="54" t="s">
        <v>3291</v>
      </c>
      <c r="E27" s="6" t="s">
        <v>189</v>
      </c>
      <c r="F27" s="19">
        <v>1000000</v>
      </c>
      <c r="G27" s="24">
        <v>1003.44</v>
      </c>
      <c r="H27" s="24">
        <v>21.86</v>
      </c>
      <c r="I27" s="31">
        <v>6.5644499999999999</v>
      </c>
      <c r="J27" s="31"/>
      <c r="K27" s="35"/>
    </row>
    <row r="28" spans="1:11" x14ac:dyDescent="0.35">
      <c r="B28" s="8" t="s">
        <v>3131</v>
      </c>
      <c r="C28" s="57" t="s">
        <v>3132</v>
      </c>
      <c r="D28" s="54" t="s">
        <v>3133</v>
      </c>
      <c r="E28" s="6" t="s">
        <v>189</v>
      </c>
      <c r="F28" s="19">
        <v>450000</v>
      </c>
      <c r="G28" s="24">
        <v>452.84</v>
      </c>
      <c r="H28" s="24">
        <v>9.8699999999999992</v>
      </c>
      <c r="I28" s="31">
        <v>6.6847000000000003</v>
      </c>
      <c r="J28" s="31"/>
      <c r="K28" s="35"/>
    </row>
    <row r="29" spans="1:11" x14ac:dyDescent="0.35">
      <c r="C29" s="58" t="s">
        <v>175</v>
      </c>
      <c r="D29" s="54"/>
      <c r="E29" s="6"/>
      <c r="F29" s="19"/>
      <c r="G29" s="25">
        <v>3469.07</v>
      </c>
      <c r="H29" s="25">
        <v>75.58</v>
      </c>
      <c r="I29" s="31"/>
      <c r="J29" s="31"/>
      <c r="K29" s="35"/>
    </row>
    <row r="30" spans="1:11" x14ac:dyDescent="0.35">
      <c r="C30" s="57"/>
      <c r="D30" s="54"/>
      <c r="E30" s="6"/>
      <c r="F30" s="19"/>
      <c r="G30" s="24"/>
      <c r="H30" s="24"/>
      <c r="I30" s="31"/>
      <c r="J30" s="31"/>
      <c r="K30" s="35"/>
    </row>
    <row r="31" spans="1:11" x14ac:dyDescent="0.35">
      <c r="A31" s="10"/>
      <c r="B31" s="28"/>
      <c r="C31" s="58" t="s">
        <v>11</v>
      </c>
      <c r="D31" s="54"/>
      <c r="E31" s="6"/>
      <c r="F31" s="19"/>
      <c r="G31" s="24"/>
      <c r="H31" s="24"/>
      <c r="I31" s="31"/>
      <c r="J31" s="31"/>
      <c r="K31" s="35"/>
    </row>
    <row r="32" spans="1:11" x14ac:dyDescent="0.35">
      <c r="A32" s="28"/>
      <c r="B32" s="28"/>
      <c r="C32" s="58" t="s">
        <v>13</v>
      </c>
      <c r="D32" s="54"/>
      <c r="E32" s="6"/>
      <c r="F32" s="19"/>
      <c r="G32" s="24" t="s">
        <v>2</v>
      </c>
      <c r="H32" s="24" t="s">
        <v>2</v>
      </c>
      <c r="I32" s="31"/>
      <c r="J32" s="31"/>
      <c r="K32" s="35"/>
    </row>
    <row r="33" spans="1:11" x14ac:dyDescent="0.35">
      <c r="A33" s="28"/>
      <c r="B33" s="28"/>
      <c r="C33" s="58"/>
      <c r="D33" s="54"/>
      <c r="E33" s="6"/>
      <c r="F33" s="19"/>
      <c r="G33" s="24"/>
      <c r="H33" s="24"/>
      <c r="I33" s="31"/>
      <c r="J33" s="31"/>
      <c r="K33" s="35"/>
    </row>
    <row r="34" spans="1:11" x14ac:dyDescent="0.35">
      <c r="A34" s="28"/>
      <c r="B34" s="28"/>
      <c r="C34" s="58" t="s">
        <v>14</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15</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16</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C40" s="59" t="s">
        <v>17</v>
      </c>
      <c r="D40" s="54"/>
      <c r="E40" s="6"/>
      <c r="F40" s="19"/>
      <c r="G40" s="24"/>
      <c r="H40" s="24"/>
      <c r="I40" s="31"/>
      <c r="J40" s="31"/>
      <c r="K40" s="35"/>
    </row>
    <row r="41" spans="1:11" x14ac:dyDescent="0.35">
      <c r="B41" s="8" t="s">
        <v>3087</v>
      </c>
      <c r="C41" s="57" t="s">
        <v>3088</v>
      </c>
      <c r="D41" s="54" t="s">
        <v>3089</v>
      </c>
      <c r="E41" s="6" t="s">
        <v>189</v>
      </c>
      <c r="F41" s="19">
        <v>400000</v>
      </c>
      <c r="G41" s="24">
        <v>398.73</v>
      </c>
      <c r="H41" s="24">
        <v>8.69</v>
      </c>
      <c r="I41" s="31">
        <v>6.43675</v>
      </c>
      <c r="J41" s="31"/>
      <c r="K41" s="35"/>
    </row>
    <row r="42" spans="1:11" x14ac:dyDescent="0.35">
      <c r="B42" s="8" t="s">
        <v>3178</v>
      </c>
      <c r="C42" s="57" t="s">
        <v>3179</v>
      </c>
      <c r="D42" s="54" t="s">
        <v>3180</v>
      </c>
      <c r="E42" s="6" t="s">
        <v>189</v>
      </c>
      <c r="F42" s="19">
        <v>165000</v>
      </c>
      <c r="G42" s="24">
        <v>161.93</v>
      </c>
      <c r="H42" s="24">
        <v>3.53</v>
      </c>
      <c r="I42" s="31">
        <v>6.4670500000000004</v>
      </c>
      <c r="J42" s="31"/>
      <c r="K42" s="35"/>
    </row>
    <row r="43" spans="1:11" x14ac:dyDescent="0.35">
      <c r="B43" s="8" t="s">
        <v>3275</v>
      </c>
      <c r="C43" s="57" t="s">
        <v>3276</v>
      </c>
      <c r="D43" s="54" t="s">
        <v>3277</v>
      </c>
      <c r="E43" s="6" t="s">
        <v>189</v>
      </c>
      <c r="F43" s="19">
        <v>120000</v>
      </c>
      <c r="G43" s="24">
        <v>117.79</v>
      </c>
      <c r="H43" s="24">
        <v>2.57</v>
      </c>
      <c r="I43" s="31">
        <v>6.4680499999999999</v>
      </c>
      <c r="J43" s="31"/>
      <c r="K43" s="35"/>
    </row>
    <row r="44" spans="1:11" x14ac:dyDescent="0.35">
      <c r="B44" s="8" t="s">
        <v>3187</v>
      </c>
      <c r="C44" s="57" t="s">
        <v>3188</v>
      </c>
      <c r="D44" s="54" t="s">
        <v>3189</v>
      </c>
      <c r="E44" s="6" t="s">
        <v>189</v>
      </c>
      <c r="F44" s="19">
        <v>115000</v>
      </c>
      <c r="G44" s="24">
        <v>112.8</v>
      </c>
      <c r="H44" s="24">
        <v>2.46</v>
      </c>
      <c r="I44" s="31">
        <v>6.4641000000000002</v>
      </c>
      <c r="J44" s="31"/>
      <c r="K44" s="35"/>
    </row>
    <row r="45" spans="1:11" x14ac:dyDescent="0.35">
      <c r="B45" s="8" t="s">
        <v>3190</v>
      </c>
      <c r="C45" s="57" t="s">
        <v>3191</v>
      </c>
      <c r="D45" s="54" t="s">
        <v>3192</v>
      </c>
      <c r="E45" s="6" t="s">
        <v>189</v>
      </c>
      <c r="F45" s="19">
        <v>100000</v>
      </c>
      <c r="G45" s="24">
        <v>98.21</v>
      </c>
      <c r="H45" s="24">
        <v>2.14</v>
      </c>
      <c r="I45" s="31">
        <v>6.4710000000000001</v>
      </c>
      <c r="J45" s="31"/>
      <c r="K45" s="35"/>
    </row>
    <row r="46" spans="1:11" x14ac:dyDescent="0.35">
      <c r="C46" s="58" t="s">
        <v>175</v>
      </c>
      <c r="D46" s="54"/>
      <c r="E46" s="6"/>
      <c r="F46" s="19"/>
      <c r="G46" s="25">
        <v>889.46</v>
      </c>
      <c r="H46" s="25">
        <v>19.39</v>
      </c>
      <c r="I46" s="31"/>
      <c r="J46" s="31"/>
      <c r="K46" s="35"/>
    </row>
    <row r="47" spans="1:11" x14ac:dyDescent="0.35">
      <c r="C47" s="57"/>
      <c r="D47" s="54"/>
      <c r="E47" s="6"/>
      <c r="F47" s="19"/>
      <c r="G47" s="24"/>
      <c r="H47" s="24"/>
      <c r="I47" s="31"/>
      <c r="J47" s="31"/>
      <c r="K47" s="35"/>
    </row>
    <row r="48" spans="1:11" x14ac:dyDescent="0.35">
      <c r="A48" s="10"/>
      <c r="B48" s="28"/>
      <c r="C48" s="58" t="s">
        <v>18</v>
      </c>
      <c r="D48" s="54"/>
      <c r="E48" s="6"/>
      <c r="F48" s="19"/>
      <c r="G48" s="24"/>
      <c r="H48" s="24"/>
      <c r="I48" s="31"/>
      <c r="J48" s="31"/>
      <c r="K48" s="35"/>
    </row>
    <row r="49" spans="1:54" x14ac:dyDescent="0.35">
      <c r="A49" s="28"/>
      <c r="B49" s="28"/>
      <c r="C49" s="58" t="s">
        <v>19</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20</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A53" s="28"/>
      <c r="B53" s="28"/>
      <c r="C53" s="58" t="s">
        <v>21</v>
      </c>
      <c r="D53" s="54"/>
      <c r="E53" s="6"/>
      <c r="F53" s="19"/>
      <c r="G53" s="24" t="s">
        <v>2</v>
      </c>
      <c r="H53" s="24" t="s">
        <v>2</v>
      </c>
      <c r="I53" s="31"/>
      <c r="J53" s="31"/>
      <c r="K53" s="35"/>
    </row>
    <row r="54" spans="1:54" x14ac:dyDescent="0.35">
      <c r="A54" s="28"/>
      <c r="B54" s="28"/>
      <c r="C54" s="58"/>
      <c r="D54" s="54"/>
      <c r="E54" s="6"/>
      <c r="F54" s="19"/>
      <c r="G54" s="24"/>
      <c r="H54" s="24"/>
      <c r="I54" s="31"/>
      <c r="J54" s="31"/>
      <c r="K54" s="35"/>
    </row>
    <row r="55" spans="1:54" x14ac:dyDescent="0.35">
      <c r="A55" s="28"/>
      <c r="B55" s="28"/>
      <c r="C55" s="58" t="s">
        <v>22</v>
      </c>
      <c r="D55" s="54"/>
      <c r="E55" s="6"/>
      <c r="F55" s="19"/>
      <c r="G55" s="24" t="s">
        <v>2</v>
      </c>
      <c r="H55" s="24" t="s">
        <v>2</v>
      </c>
      <c r="I55" s="31"/>
      <c r="J55" s="31"/>
      <c r="K55" s="35"/>
    </row>
    <row r="56" spans="1:54" x14ac:dyDescent="0.35">
      <c r="A56" s="28"/>
      <c r="B56" s="28"/>
      <c r="C56" s="58"/>
      <c r="D56" s="54"/>
      <c r="E56" s="6"/>
      <c r="F56" s="19"/>
      <c r="G56" s="24"/>
      <c r="H56" s="24"/>
      <c r="I56" s="31"/>
      <c r="J56" s="31"/>
      <c r="K56" s="35"/>
    </row>
    <row r="57" spans="1:54" x14ac:dyDescent="0.35">
      <c r="A57" s="28"/>
      <c r="B57" s="28"/>
      <c r="C57" s="58" t="s">
        <v>23</v>
      </c>
      <c r="D57" s="54"/>
      <c r="E57" s="6"/>
      <c r="F57" s="19"/>
      <c r="G57" s="24" t="s">
        <v>2</v>
      </c>
      <c r="H57" s="24" t="s">
        <v>2</v>
      </c>
      <c r="I57" s="31"/>
      <c r="J57" s="31"/>
      <c r="K57" s="35"/>
    </row>
    <row r="58" spans="1:54" x14ac:dyDescent="0.35">
      <c r="A58" s="28"/>
      <c r="B58" s="28"/>
      <c r="C58" s="58"/>
      <c r="D58" s="54"/>
      <c r="E58" s="6"/>
      <c r="F58" s="19"/>
      <c r="G58" s="24"/>
      <c r="H58" s="24"/>
      <c r="I58" s="31"/>
      <c r="J58" s="31"/>
      <c r="K58" s="35"/>
    </row>
    <row r="59" spans="1:54" x14ac:dyDescent="0.35">
      <c r="C59" s="59" t="s">
        <v>24</v>
      </c>
      <c r="D59" s="54"/>
      <c r="E59" s="6"/>
      <c r="F59" s="19"/>
      <c r="G59" s="24"/>
      <c r="H59" s="24"/>
      <c r="I59" s="31"/>
      <c r="J59" s="31"/>
      <c r="K59" s="35"/>
    </row>
    <row r="60" spans="1:54" x14ac:dyDescent="0.35">
      <c r="B60" s="8" t="s">
        <v>190</v>
      </c>
      <c r="C60" s="57" t="s">
        <v>191</v>
      </c>
      <c r="D60" s="54"/>
      <c r="E60" s="6"/>
      <c r="F60" s="19"/>
      <c r="G60" s="24">
        <v>182.04</v>
      </c>
      <c r="H60" s="24">
        <v>3.97</v>
      </c>
      <c r="I60" s="31"/>
      <c r="J60" s="31"/>
      <c r="K60" s="35"/>
    </row>
    <row r="61" spans="1:54" x14ac:dyDescent="0.35">
      <c r="C61" s="58" t="s">
        <v>175</v>
      </c>
      <c r="D61" s="54"/>
      <c r="E61" s="6"/>
      <c r="F61" s="19"/>
      <c r="G61" s="25">
        <v>182.04</v>
      </c>
      <c r="H61" s="25">
        <v>3.97</v>
      </c>
      <c r="I61" s="31"/>
      <c r="J61" s="31"/>
      <c r="K61" s="35"/>
    </row>
    <row r="62" spans="1:54" x14ac:dyDescent="0.35">
      <c r="C62" s="57"/>
      <c r="D62" s="54"/>
      <c r="E62" s="6"/>
      <c r="F62" s="19"/>
      <c r="G62" s="24"/>
      <c r="H62" s="24"/>
      <c r="I62" s="31"/>
      <c r="J62" s="31"/>
      <c r="K62" s="35"/>
    </row>
    <row r="63" spans="1:54" x14ac:dyDescent="0.35">
      <c r="A63" s="10"/>
      <c r="B63" s="28"/>
      <c r="C63" s="58" t="s">
        <v>25</v>
      </c>
      <c r="D63" s="54"/>
      <c r="E63" s="6"/>
      <c r="F63" s="19"/>
      <c r="G63" s="24"/>
      <c r="H63" s="24"/>
      <c r="I63" s="31"/>
      <c r="J63" s="31"/>
      <c r="K63" s="35"/>
    </row>
    <row r="64" spans="1:54" s="2" customFormat="1" ht="13.5" x14ac:dyDescent="0.35">
      <c r="A64" s="28"/>
      <c r="B64" s="28"/>
      <c r="C64" s="57" t="s">
        <v>4926</v>
      </c>
      <c r="D64" s="54"/>
      <c r="E64" s="6"/>
      <c r="F64" s="19"/>
      <c r="G64" s="24" t="s">
        <v>2</v>
      </c>
      <c r="H64" s="24" t="s">
        <v>2</v>
      </c>
      <c r="I64" s="31"/>
      <c r="J64" s="31"/>
      <c r="K64" s="35"/>
      <c r="L64" s="3"/>
      <c r="AI64" s="3"/>
      <c r="AV64" s="3"/>
      <c r="AX64" s="3"/>
      <c r="BB64" s="3"/>
    </row>
    <row r="65" spans="2:11" x14ac:dyDescent="0.35">
      <c r="B65" s="8"/>
      <c r="C65" s="57" t="s">
        <v>192</v>
      </c>
      <c r="D65" s="54"/>
      <c r="E65" s="6"/>
      <c r="F65" s="19"/>
      <c r="G65" s="24">
        <v>49.2</v>
      </c>
      <c r="H65" s="24">
        <v>1.06</v>
      </c>
      <c r="I65" s="31"/>
      <c r="J65" s="31"/>
      <c r="K65" s="35"/>
    </row>
    <row r="66" spans="2:11" x14ac:dyDescent="0.35">
      <c r="C66" s="58" t="s">
        <v>175</v>
      </c>
      <c r="D66" s="54"/>
      <c r="E66" s="6"/>
      <c r="F66" s="19"/>
      <c r="G66" s="25">
        <v>49.2</v>
      </c>
      <c r="H66" s="25">
        <v>1.06</v>
      </c>
      <c r="I66" s="31"/>
      <c r="J66" s="31"/>
      <c r="K66" s="35"/>
    </row>
    <row r="67" spans="2:11" x14ac:dyDescent="0.35">
      <c r="C67" s="57"/>
      <c r="D67" s="54"/>
      <c r="E67" s="6"/>
      <c r="F67" s="19"/>
      <c r="G67" s="24"/>
      <c r="H67" s="24"/>
      <c r="I67" s="31"/>
      <c r="J67" s="31"/>
      <c r="K67" s="35"/>
    </row>
    <row r="68" spans="2:11" x14ac:dyDescent="0.35">
      <c r="C68" s="60" t="s">
        <v>193</v>
      </c>
      <c r="D68" s="55"/>
      <c r="E68" s="5"/>
      <c r="F68" s="20"/>
      <c r="G68" s="26">
        <v>4589.7700000000004</v>
      </c>
      <c r="H68" s="26">
        <v>100</v>
      </c>
      <c r="I68" s="32"/>
      <c r="J68" s="32"/>
      <c r="K68" s="36"/>
    </row>
    <row r="71" spans="2:11" x14ac:dyDescent="0.35">
      <c r="C71" s="1" t="s">
        <v>194</v>
      </c>
    </row>
    <row r="72" spans="2:11" x14ac:dyDescent="0.35">
      <c r="C72" s="37" t="s">
        <v>195</v>
      </c>
      <c r="D72" s="37"/>
      <c r="E72" s="37"/>
      <c r="F72" s="37"/>
      <c r="G72" s="37"/>
      <c r="H72" s="37"/>
      <c r="I72" s="37"/>
      <c r="J72" s="37"/>
      <c r="K72" s="37"/>
    </row>
    <row r="73" spans="2:11" x14ac:dyDescent="0.35">
      <c r="C73" s="2" t="s">
        <v>196</v>
      </c>
    </row>
    <row r="74" spans="2:11" x14ac:dyDescent="0.35">
      <c r="C74" s="2" t="s">
        <v>197</v>
      </c>
    </row>
    <row r="75" spans="2:11" ht="30" customHeight="1" x14ac:dyDescent="0.35">
      <c r="C75" s="89" t="s">
        <v>198</v>
      </c>
      <c r="D75" s="90"/>
      <c r="E75" s="90"/>
      <c r="F75" s="90"/>
      <c r="G75" s="90"/>
      <c r="H75" s="90"/>
      <c r="I75" s="90"/>
      <c r="J75" s="90"/>
      <c r="K75" s="90"/>
    </row>
    <row r="76" spans="2:11" x14ac:dyDescent="0.35">
      <c r="C76" s="2" t="s">
        <v>199</v>
      </c>
    </row>
    <row r="78" spans="2:11" x14ac:dyDescent="0.35">
      <c r="C78" s="86" t="s">
        <v>5013</v>
      </c>
      <c r="E78" s="86" t="s">
        <v>5014</v>
      </c>
      <c r="F78" s="87"/>
    </row>
    <row r="79" spans="2:11" x14ac:dyDescent="0.35">
      <c r="E79" s="2" t="s">
        <v>5062</v>
      </c>
    </row>
  </sheetData>
  <mergeCells count="1">
    <mergeCell ref="C75:K75"/>
  </mergeCells>
  <hyperlinks>
    <hyperlink ref="J2" location="'Index'!A1" display="'Index'!A1" xr:uid="{447C8DFD-AFAE-4EF4-AF4D-632A406432C8}"/>
  </hyperlinks>
  <pageMargins left="0.7" right="0.7" top="0.75" bottom="0.75" header="0.3" footer="0.3"/>
  <pageSetup orientation="portrait" horizontalDpi="4294967293"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F7C0D-823F-47F2-B0A3-3164EE8AC766}">
  <sheetPr codeName="Sheet176"/>
  <dimension ref="A1:IV291"/>
  <sheetViews>
    <sheetView showGridLines="0" zoomScale="90" zoomScaleNormal="90" workbookViewId="0">
      <pane ySplit="6" topLeftCell="A27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3292</v>
      </c>
      <c r="J2" s="38" t="s">
        <v>4693</v>
      </c>
    </row>
    <row r="3" spans="1:54" ht="16" x14ac:dyDescent="0.4">
      <c r="C3" s="1" t="s">
        <v>28</v>
      </c>
      <c r="D3" s="21" t="s">
        <v>3293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40</v>
      </c>
      <c r="C10" s="57" t="s">
        <v>41</v>
      </c>
      <c r="D10" s="54" t="s">
        <v>42</v>
      </c>
      <c r="E10" s="6" t="s">
        <v>43</v>
      </c>
      <c r="F10" s="19">
        <v>11181627</v>
      </c>
      <c r="G10" s="24">
        <v>193710.51</v>
      </c>
      <c r="H10" s="24">
        <v>5.95</v>
      </c>
      <c r="I10" s="31"/>
      <c r="J10" s="31"/>
      <c r="K10" s="35"/>
    </row>
    <row r="11" spans="1:54" x14ac:dyDescent="0.35">
      <c r="B11" s="8" t="s">
        <v>72</v>
      </c>
      <c r="C11" s="57" t="s">
        <v>73</v>
      </c>
      <c r="D11" s="54" t="s">
        <v>74</v>
      </c>
      <c r="E11" s="6" t="s">
        <v>75</v>
      </c>
      <c r="F11" s="19">
        <v>12085042</v>
      </c>
      <c r="G11" s="24">
        <v>145032.59</v>
      </c>
      <c r="H11" s="24">
        <v>4.46</v>
      </c>
      <c r="I11" s="31"/>
      <c r="J11" s="31"/>
      <c r="K11" s="35"/>
    </row>
    <row r="12" spans="1:54" x14ac:dyDescent="0.35">
      <c r="B12" s="8" t="s">
        <v>250</v>
      </c>
      <c r="C12" s="57" t="s">
        <v>251</v>
      </c>
      <c r="D12" s="54" t="s">
        <v>252</v>
      </c>
      <c r="E12" s="6" t="s">
        <v>246</v>
      </c>
      <c r="F12" s="19">
        <v>6791200</v>
      </c>
      <c r="G12" s="24">
        <v>106635.42</v>
      </c>
      <c r="H12" s="24">
        <v>3.28</v>
      </c>
      <c r="I12" s="31"/>
      <c r="J12" s="31"/>
      <c r="K12" s="35"/>
    </row>
    <row r="13" spans="1:54" x14ac:dyDescent="0.35">
      <c r="B13" s="8" t="s">
        <v>402</v>
      </c>
      <c r="C13" s="57" t="s">
        <v>403</v>
      </c>
      <c r="D13" s="54" t="s">
        <v>404</v>
      </c>
      <c r="E13" s="6" t="s">
        <v>341</v>
      </c>
      <c r="F13" s="19">
        <v>56946016</v>
      </c>
      <c r="G13" s="24">
        <v>88858.559999999998</v>
      </c>
      <c r="H13" s="24">
        <v>2.73</v>
      </c>
      <c r="I13" s="31"/>
      <c r="J13" s="31"/>
      <c r="K13" s="35"/>
    </row>
    <row r="14" spans="1:54" x14ac:dyDescent="0.35">
      <c r="B14" s="8" t="s">
        <v>51</v>
      </c>
      <c r="C14" s="57" t="s">
        <v>52</v>
      </c>
      <c r="D14" s="54" t="s">
        <v>53</v>
      </c>
      <c r="E14" s="6" t="s">
        <v>43</v>
      </c>
      <c r="F14" s="19">
        <v>8231612</v>
      </c>
      <c r="G14" s="24">
        <v>83596.14</v>
      </c>
      <c r="H14" s="24">
        <v>2.57</v>
      </c>
      <c r="I14" s="31"/>
      <c r="J14" s="31"/>
      <c r="K14" s="35"/>
    </row>
    <row r="15" spans="1:54" x14ac:dyDescent="0.35">
      <c r="B15" s="8" t="s">
        <v>945</v>
      </c>
      <c r="C15" s="57" t="s">
        <v>946</v>
      </c>
      <c r="D15" s="54" t="s">
        <v>947</v>
      </c>
      <c r="E15" s="6" t="s">
        <v>50</v>
      </c>
      <c r="F15" s="19">
        <v>4320701</v>
      </c>
      <c r="G15" s="24">
        <v>68053.2</v>
      </c>
      <c r="H15" s="24">
        <v>2.09</v>
      </c>
      <c r="I15" s="31"/>
      <c r="J15" s="31"/>
      <c r="K15" s="35"/>
    </row>
    <row r="16" spans="1:54" x14ac:dyDescent="0.35">
      <c r="B16" s="8" t="s">
        <v>307</v>
      </c>
      <c r="C16" s="57" t="s">
        <v>308</v>
      </c>
      <c r="D16" s="54" t="s">
        <v>309</v>
      </c>
      <c r="E16" s="6" t="s">
        <v>200</v>
      </c>
      <c r="F16" s="19">
        <v>47502730</v>
      </c>
      <c r="G16" s="24">
        <v>65173.75</v>
      </c>
      <c r="H16" s="24">
        <v>2</v>
      </c>
      <c r="I16" s="31"/>
      <c r="J16" s="31"/>
      <c r="K16" s="35"/>
    </row>
    <row r="17" spans="2:11" x14ac:dyDescent="0.35">
      <c r="B17" s="8" t="s">
        <v>384</v>
      </c>
      <c r="C17" s="57" t="s">
        <v>385</v>
      </c>
      <c r="D17" s="54" t="s">
        <v>386</v>
      </c>
      <c r="E17" s="6" t="s">
        <v>50</v>
      </c>
      <c r="F17" s="19">
        <v>4203887</v>
      </c>
      <c r="G17" s="24">
        <v>62547.53</v>
      </c>
      <c r="H17" s="24">
        <v>1.92</v>
      </c>
      <c r="I17" s="31"/>
      <c r="J17" s="31"/>
      <c r="K17" s="35"/>
    </row>
    <row r="18" spans="2:11" x14ac:dyDescent="0.35">
      <c r="B18" s="8" t="s">
        <v>375</v>
      </c>
      <c r="C18" s="57" t="s">
        <v>376</v>
      </c>
      <c r="D18" s="54" t="s">
        <v>377</v>
      </c>
      <c r="E18" s="6" t="s">
        <v>67</v>
      </c>
      <c r="F18" s="19">
        <v>2385234</v>
      </c>
      <c r="G18" s="24">
        <v>61660.68</v>
      </c>
      <c r="H18" s="24">
        <v>1.9</v>
      </c>
      <c r="I18" s="31"/>
      <c r="J18" s="31"/>
      <c r="K18" s="35"/>
    </row>
    <row r="19" spans="2:11" x14ac:dyDescent="0.35">
      <c r="B19" s="8" t="s">
        <v>54</v>
      </c>
      <c r="C19" s="57" t="s">
        <v>55</v>
      </c>
      <c r="D19" s="54" t="s">
        <v>56</v>
      </c>
      <c r="E19" s="6" t="s">
        <v>57</v>
      </c>
      <c r="F19" s="19">
        <v>1877250</v>
      </c>
      <c r="G19" s="24">
        <v>59393.37</v>
      </c>
      <c r="H19" s="24">
        <v>1.83</v>
      </c>
      <c r="I19" s="31"/>
      <c r="J19" s="31"/>
      <c r="K19" s="35"/>
    </row>
    <row r="20" spans="2:11" x14ac:dyDescent="0.35">
      <c r="B20" s="8" t="s">
        <v>381</v>
      </c>
      <c r="C20" s="57" t="s">
        <v>382</v>
      </c>
      <c r="D20" s="54" t="s">
        <v>383</v>
      </c>
      <c r="E20" s="6" t="s">
        <v>100</v>
      </c>
      <c r="F20" s="19">
        <v>13866820</v>
      </c>
      <c r="G20" s="24">
        <v>54773.94</v>
      </c>
      <c r="H20" s="24">
        <v>1.68</v>
      </c>
      <c r="I20" s="31"/>
      <c r="J20" s="31"/>
      <c r="K20" s="35"/>
    </row>
    <row r="21" spans="2:11" x14ac:dyDescent="0.35">
      <c r="B21" s="8" t="s">
        <v>58</v>
      </c>
      <c r="C21" s="57" t="s">
        <v>59</v>
      </c>
      <c r="D21" s="54" t="s">
        <v>60</v>
      </c>
      <c r="E21" s="6" t="s">
        <v>43</v>
      </c>
      <c r="F21" s="19">
        <v>2863600</v>
      </c>
      <c r="G21" s="24">
        <v>54492.88</v>
      </c>
      <c r="H21" s="24">
        <v>1.68</v>
      </c>
      <c r="I21" s="31"/>
      <c r="J21" s="31"/>
      <c r="K21" s="35"/>
    </row>
    <row r="22" spans="2:11" x14ac:dyDescent="0.35">
      <c r="B22" s="8" t="s">
        <v>225</v>
      </c>
      <c r="C22" s="57" t="s">
        <v>226</v>
      </c>
      <c r="D22" s="54" t="s">
        <v>227</v>
      </c>
      <c r="E22" s="6" t="s">
        <v>119</v>
      </c>
      <c r="F22" s="19">
        <v>4090223</v>
      </c>
      <c r="G22" s="24">
        <v>51657.47</v>
      </c>
      <c r="H22" s="24">
        <v>1.59</v>
      </c>
      <c r="I22" s="31"/>
      <c r="J22" s="31"/>
      <c r="K22" s="35"/>
    </row>
    <row r="23" spans="2:11" x14ac:dyDescent="0.35">
      <c r="B23" s="8" t="s">
        <v>963</v>
      </c>
      <c r="C23" s="57" t="s">
        <v>964</v>
      </c>
      <c r="D23" s="54" t="s">
        <v>965</v>
      </c>
      <c r="E23" s="6" t="s">
        <v>75</v>
      </c>
      <c r="F23" s="19">
        <v>44040307</v>
      </c>
      <c r="G23" s="24">
        <v>49981.34</v>
      </c>
      <c r="H23" s="24">
        <v>1.54</v>
      </c>
      <c r="I23" s="31"/>
      <c r="J23" s="31"/>
      <c r="K23" s="35"/>
    </row>
    <row r="24" spans="2:11" x14ac:dyDescent="0.35">
      <c r="B24" s="8" t="s">
        <v>446</v>
      </c>
      <c r="C24" s="57" t="s">
        <v>447</v>
      </c>
      <c r="D24" s="54" t="s">
        <v>448</v>
      </c>
      <c r="E24" s="6" t="s">
        <v>96</v>
      </c>
      <c r="F24" s="19">
        <v>3076599</v>
      </c>
      <c r="G24" s="24">
        <v>49017.91</v>
      </c>
      <c r="H24" s="24">
        <v>1.51</v>
      </c>
      <c r="I24" s="31"/>
      <c r="J24" s="31"/>
      <c r="K24" s="35"/>
    </row>
    <row r="25" spans="2:11" x14ac:dyDescent="0.35">
      <c r="B25" s="8" t="s">
        <v>76</v>
      </c>
      <c r="C25" s="57" t="s">
        <v>77</v>
      </c>
      <c r="D25" s="54" t="s">
        <v>78</v>
      </c>
      <c r="E25" s="6" t="s">
        <v>43</v>
      </c>
      <c r="F25" s="19">
        <v>6823709</v>
      </c>
      <c r="G25" s="24">
        <v>47001.71</v>
      </c>
      <c r="H25" s="24">
        <v>1.44</v>
      </c>
      <c r="I25" s="31"/>
      <c r="J25" s="31"/>
      <c r="K25" s="35"/>
    </row>
    <row r="26" spans="2:11" x14ac:dyDescent="0.35">
      <c r="B26" s="8" t="s">
        <v>954</v>
      </c>
      <c r="C26" s="57" t="s">
        <v>955</v>
      </c>
      <c r="D26" s="54" t="s">
        <v>956</v>
      </c>
      <c r="E26" s="6" t="s">
        <v>119</v>
      </c>
      <c r="F26" s="19">
        <v>34000000</v>
      </c>
      <c r="G26" s="24">
        <v>44468.6</v>
      </c>
      <c r="H26" s="24">
        <v>1.37</v>
      </c>
      <c r="I26" s="31"/>
      <c r="J26" s="31"/>
      <c r="K26" s="35"/>
    </row>
    <row r="27" spans="2:11" x14ac:dyDescent="0.35">
      <c r="B27" s="8" t="s">
        <v>168</v>
      </c>
      <c r="C27" s="57" t="s">
        <v>169</v>
      </c>
      <c r="D27" s="54" t="s">
        <v>170</v>
      </c>
      <c r="E27" s="6" t="s">
        <v>171</v>
      </c>
      <c r="F27" s="19">
        <v>18247500</v>
      </c>
      <c r="G27" s="24">
        <v>38856.230000000003</v>
      </c>
      <c r="H27" s="24">
        <v>1.19</v>
      </c>
      <c r="I27" s="31"/>
      <c r="J27" s="31"/>
      <c r="K27" s="35"/>
    </row>
    <row r="28" spans="2:11" x14ac:dyDescent="0.35">
      <c r="B28" s="8" t="s">
        <v>2120</v>
      </c>
      <c r="C28" s="57" t="s">
        <v>2121</v>
      </c>
      <c r="D28" s="54" t="s">
        <v>2122</v>
      </c>
      <c r="E28" s="6" t="s">
        <v>157</v>
      </c>
      <c r="F28" s="19">
        <v>5902050</v>
      </c>
      <c r="G28" s="24">
        <v>37510.480000000003</v>
      </c>
      <c r="H28" s="24">
        <v>1.1499999999999999</v>
      </c>
      <c r="I28" s="31"/>
      <c r="J28" s="31"/>
      <c r="K28" s="35"/>
    </row>
    <row r="29" spans="2:11" x14ac:dyDescent="0.35">
      <c r="B29" s="8" t="s">
        <v>44</v>
      </c>
      <c r="C29" s="57" t="s">
        <v>45</v>
      </c>
      <c r="D29" s="54" t="s">
        <v>46</v>
      </c>
      <c r="E29" s="6" t="s">
        <v>43</v>
      </c>
      <c r="F29" s="19">
        <v>3021021</v>
      </c>
      <c r="G29" s="24">
        <v>36376.11</v>
      </c>
      <c r="H29" s="24">
        <v>1.1200000000000001</v>
      </c>
      <c r="I29" s="31"/>
      <c r="J29" s="31"/>
      <c r="K29" s="35"/>
    </row>
    <row r="30" spans="2:11" x14ac:dyDescent="0.35">
      <c r="B30" s="8" t="s">
        <v>390</v>
      </c>
      <c r="C30" s="57" t="s">
        <v>391</v>
      </c>
      <c r="D30" s="54" t="s">
        <v>392</v>
      </c>
      <c r="E30" s="6" t="s">
        <v>67</v>
      </c>
      <c r="F30" s="19">
        <v>5185385</v>
      </c>
      <c r="G30" s="24">
        <v>32183.09</v>
      </c>
      <c r="H30" s="24">
        <v>0.99</v>
      </c>
      <c r="I30" s="31"/>
      <c r="J30" s="31"/>
      <c r="K30" s="35"/>
    </row>
    <row r="31" spans="2:11" x14ac:dyDescent="0.35">
      <c r="B31" s="8" t="s">
        <v>61</v>
      </c>
      <c r="C31" s="57" t="s">
        <v>62</v>
      </c>
      <c r="D31" s="54" t="s">
        <v>63</v>
      </c>
      <c r="E31" s="6" t="s">
        <v>50</v>
      </c>
      <c r="F31" s="19">
        <v>887712</v>
      </c>
      <c r="G31" s="24">
        <v>30921.23</v>
      </c>
      <c r="H31" s="24">
        <v>0.95</v>
      </c>
      <c r="I31" s="31"/>
      <c r="J31" s="31"/>
      <c r="K31" s="35"/>
    </row>
    <row r="32" spans="2:11" x14ac:dyDescent="0.35">
      <c r="B32" s="8" t="s">
        <v>919</v>
      </c>
      <c r="C32" s="57" t="s">
        <v>920</v>
      </c>
      <c r="D32" s="54" t="s">
        <v>921</v>
      </c>
      <c r="E32" s="6" t="s">
        <v>96</v>
      </c>
      <c r="F32" s="19">
        <v>10021205</v>
      </c>
      <c r="G32" s="24">
        <v>30309.13</v>
      </c>
      <c r="H32" s="24">
        <v>0.93</v>
      </c>
      <c r="I32" s="31"/>
      <c r="J32" s="31"/>
      <c r="K32" s="35"/>
    </row>
    <row r="33" spans="2:11" x14ac:dyDescent="0.35">
      <c r="B33" s="8" t="s">
        <v>378</v>
      </c>
      <c r="C33" s="57" t="s">
        <v>379</v>
      </c>
      <c r="D33" s="54" t="s">
        <v>380</v>
      </c>
      <c r="E33" s="6" t="s">
        <v>96</v>
      </c>
      <c r="F33" s="19">
        <v>2136949</v>
      </c>
      <c r="G33" s="24">
        <v>30077.56</v>
      </c>
      <c r="H33" s="24">
        <v>0.92</v>
      </c>
      <c r="I33" s="31"/>
      <c r="J33" s="31"/>
      <c r="K33" s="35"/>
    </row>
    <row r="34" spans="2:11" x14ac:dyDescent="0.35">
      <c r="B34" s="8" t="s">
        <v>427</v>
      </c>
      <c r="C34" s="57" t="s">
        <v>428</v>
      </c>
      <c r="D34" s="54" t="s">
        <v>429</v>
      </c>
      <c r="E34" s="6" t="s">
        <v>43</v>
      </c>
      <c r="F34" s="19">
        <v>34288000</v>
      </c>
      <c r="G34" s="24">
        <v>29964.28</v>
      </c>
      <c r="H34" s="24">
        <v>0.92</v>
      </c>
      <c r="I34" s="31"/>
      <c r="J34" s="31"/>
      <c r="K34" s="35"/>
    </row>
    <row r="35" spans="2:11" x14ac:dyDescent="0.35">
      <c r="B35" s="8" t="s">
        <v>788</v>
      </c>
      <c r="C35" s="57" t="s">
        <v>789</v>
      </c>
      <c r="D35" s="54" t="s">
        <v>790</v>
      </c>
      <c r="E35" s="6" t="s">
        <v>262</v>
      </c>
      <c r="F35" s="19">
        <v>2246700</v>
      </c>
      <c r="G35" s="24">
        <v>28857.74</v>
      </c>
      <c r="H35" s="24">
        <v>0.89</v>
      </c>
      <c r="I35" s="31"/>
      <c r="J35" s="31"/>
      <c r="K35" s="35"/>
    </row>
    <row r="36" spans="2:11" x14ac:dyDescent="0.35">
      <c r="B36" s="8" t="s">
        <v>418</v>
      </c>
      <c r="C36" s="57" t="s">
        <v>419</v>
      </c>
      <c r="D36" s="54" t="s">
        <v>420</v>
      </c>
      <c r="E36" s="6" t="s">
        <v>341</v>
      </c>
      <c r="F36" s="19">
        <v>10027000</v>
      </c>
      <c r="G36" s="24">
        <v>28406.49</v>
      </c>
      <c r="H36" s="24">
        <v>0.87</v>
      </c>
      <c r="I36" s="31"/>
      <c r="J36" s="31"/>
      <c r="K36" s="35"/>
    </row>
    <row r="37" spans="2:11" x14ac:dyDescent="0.35">
      <c r="B37" s="8" t="s">
        <v>942</v>
      </c>
      <c r="C37" s="57" t="s">
        <v>943</v>
      </c>
      <c r="D37" s="54" t="s">
        <v>944</v>
      </c>
      <c r="E37" s="6" t="s">
        <v>164</v>
      </c>
      <c r="F37" s="19">
        <v>5590000</v>
      </c>
      <c r="G37" s="24">
        <v>27575.47</v>
      </c>
      <c r="H37" s="24">
        <v>0.85</v>
      </c>
      <c r="I37" s="31"/>
      <c r="J37" s="31"/>
      <c r="K37" s="35"/>
    </row>
    <row r="38" spans="2:11" x14ac:dyDescent="0.35">
      <c r="B38" s="8" t="s">
        <v>533</v>
      </c>
      <c r="C38" s="57" t="s">
        <v>534</v>
      </c>
      <c r="D38" s="54" t="s">
        <v>535</v>
      </c>
      <c r="E38" s="6" t="s">
        <v>202</v>
      </c>
      <c r="F38" s="19">
        <v>594750</v>
      </c>
      <c r="G38" s="24">
        <v>26628.74</v>
      </c>
      <c r="H38" s="24">
        <v>0.82</v>
      </c>
      <c r="I38" s="31"/>
      <c r="J38" s="31"/>
      <c r="K38" s="35"/>
    </row>
    <row r="39" spans="2:11" x14ac:dyDescent="0.35">
      <c r="B39" s="8" t="s">
        <v>405</v>
      </c>
      <c r="C39" s="57" t="s">
        <v>406</v>
      </c>
      <c r="D39" s="54" t="s">
        <v>407</v>
      </c>
      <c r="E39" s="6" t="s">
        <v>408</v>
      </c>
      <c r="F39" s="19">
        <v>10577500</v>
      </c>
      <c r="G39" s="24">
        <v>23825.82</v>
      </c>
      <c r="H39" s="24">
        <v>0.73</v>
      </c>
      <c r="I39" s="31"/>
      <c r="J39" s="31"/>
      <c r="K39" s="35"/>
    </row>
    <row r="40" spans="2:11" x14ac:dyDescent="0.35">
      <c r="B40" s="8" t="s">
        <v>409</v>
      </c>
      <c r="C40" s="57" t="s">
        <v>410</v>
      </c>
      <c r="D40" s="54" t="s">
        <v>411</v>
      </c>
      <c r="E40" s="6" t="s">
        <v>86</v>
      </c>
      <c r="F40" s="19">
        <v>4309217</v>
      </c>
      <c r="G40" s="24">
        <v>23769.64</v>
      </c>
      <c r="H40" s="24">
        <v>0.73</v>
      </c>
      <c r="I40" s="31"/>
      <c r="J40" s="31"/>
      <c r="K40" s="35"/>
    </row>
    <row r="41" spans="2:11" x14ac:dyDescent="0.35">
      <c r="B41" s="8" t="s">
        <v>97</v>
      </c>
      <c r="C41" s="57" t="s">
        <v>98</v>
      </c>
      <c r="D41" s="54" t="s">
        <v>99</v>
      </c>
      <c r="E41" s="6" t="s">
        <v>100</v>
      </c>
      <c r="F41" s="19">
        <v>1082700</v>
      </c>
      <c r="G41" s="24">
        <v>23713.84</v>
      </c>
      <c r="H41" s="24">
        <v>0.73</v>
      </c>
      <c r="I41" s="31"/>
      <c r="J41" s="31"/>
      <c r="K41" s="35"/>
    </row>
    <row r="42" spans="2:11" x14ac:dyDescent="0.35">
      <c r="B42" s="8" t="s">
        <v>116</v>
      </c>
      <c r="C42" s="57" t="s">
        <v>117</v>
      </c>
      <c r="D42" s="54" t="s">
        <v>118</v>
      </c>
      <c r="E42" s="6" t="s">
        <v>119</v>
      </c>
      <c r="F42" s="19">
        <v>9079200</v>
      </c>
      <c r="G42" s="24">
        <v>22775.17</v>
      </c>
      <c r="H42" s="24">
        <v>0.7</v>
      </c>
      <c r="I42" s="31"/>
      <c r="J42" s="31"/>
      <c r="K42" s="35"/>
    </row>
    <row r="43" spans="2:11" x14ac:dyDescent="0.35">
      <c r="B43" s="8" t="s">
        <v>326</v>
      </c>
      <c r="C43" s="57" t="s">
        <v>327</v>
      </c>
      <c r="D43" s="54" t="s">
        <v>328</v>
      </c>
      <c r="E43" s="6" t="s">
        <v>50</v>
      </c>
      <c r="F43" s="19">
        <v>7177698</v>
      </c>
      <c r="G43" s="24">
        <v>19928.88</v>
      </c>
      <c r="H43" s="24">
        <v>0.61</v>
      </c>
      <c r="I43" s="31"/>
      <c r="J43" s="31"/>
      <c r="K43" s="35"/>
    </row>
    <row r="44" spans="2:11" x14ac:dyDescent="0.35">
      <c r="B44" s="8" t="s">
        <v>2136</v>
      </c>
      <c r="C44" s="57" t="s">
        <v>2137</v>
      </c>
      <c r="D44" s="54" t="s">
        <v>2138</v>
      </c>
      <c r="E44" s="6" t="s">
        <v>119</v>
      </c>
      <c r="F44" s="19">
        <v>5790150</v>
      </c>
      <c r="G44" s="24">
        <v>19640.189999999999</v>
      </c>
      <c r="H44" s="24">
        <v>0.6</v>
      </c>
      <c r="I44" s="31"/>
      <c r="J44" s="31"/>
      <c r="K44" s="35"/>
    </row>
    <row r="45" spans="2:11" x14ac:dyDescent="0.35">
      <c r="B45" s="8" t="s">
        <v>128</v>
      </c>
      <c r="C45" s="57" t="s">
        <v>129</v>
      </c>
      <c r="D45" s="54" t="s">
        <v>130</v>
      </c>
      <c r="E45" s="6" t="s">
        <v>131</v>
      </c>
      <c r="F45" s="19">
        <v>3880000</v>
      </c>
      <c r="G45" s="24">
        <v>19163.32</v>
      </c>
      <c r="H45" s="24">
        <v>0.59</v>
      </c>
      <c r="I45" s="31"/>
      <c r="J45" s="31"/>
      <c r="K45" s="35"/>
    </row>
    <row r="46" spans="2:11" x14ac:dyDescent="0.35">
      <c r="B46" s="8" t="s">
        <v>440</v>
      </c>
      <c r="C46" s="57" t="s">
        <v>441</v>
      </c>
      <c r="D46" s="54" t="s">
        <v>442</v>
      </c>
      <c r="E46" s="6" t="s">
        <v>86</v>
      </c>
      <c r="F46" s="19">
        <v>2418084</v>
      </c>
      <c r="G46" s="24">
        <v>17905.91</v>
      </c>
      <c r="H46" s="24">
        <v>0.55000000000000004</v>
      </c>
      <c r="I46" s="31"/>
      <c r="J46" s="31"/>
      <c r="K46" s="35"/>
    </row>
    <row r="47" spans="2:11" x14ac:dyDescent="0.35">
      <c r="B47" s="8" t="s">
        <v>165</v>
      </c>
      <c r="C47" s="57" t="s">
        <v>166</v>
      </c>
      <c r="D47" s="54" t="s">
        <v>167</v>
      </c>
      <c r="E47" s="6" t="s">
        <v>135</v>
      </c>
      <c r="F47" s="19">
        <v>651200</v>
      </c>
      <c r="G47" s="24">
        <v>17699.29</v>
      </c>
      <c r="H47" s="24">
        <v>0.54</v>
      </c>
      <c r="I47" s="31"/>
      <c r="J47" s="31"/>
      <c r="K47" s="35"/>
    </row>
    <row r="48" spans="2:11" x14ac:dyDescent="0.35">
      <c r="B48" s="8" t="s">
        <v>64</v>
      </c>
      <c r="C48" s="57" t="s">
        <v>65</v>
      </c>
      <c r="D48" s="54" t="s">
        <v>66</v>
      </c>
      <c r="E48" s="6" t="s">
        <v>67</v>
      </c>
      <c r="F48" s="19">
        <v>147900</v>
      </c>
      <c r="G48" s="24">
        <v>17667.91</v>
      </c>
      <c r="H48" s="24">
        <v>0.54</v>
      </c>
      <c r="I48" s="31"/>
      <c r="J48" s="31"/>
      <c r="K48" s="35"/>
    </row>
    <row r="49" spans="2:11" x14ac:dyDescent="0.35">
      <c r="B49" s="8" t="s">
        <v>415</v>
      </c>
      <c r="C49" s="57" t="s">
        <v>416</v>
      </c>
      <c r="D49" s="54" t="s">
        <v>417</v>
      </c>
      <c r="E49" s="6" t="s">
        <v>75</v>
      </c>
      <c r="F49" s="19">
        <v>7310800</v>
      </c>
      <c r="G49" s="24">
        <v>17348.53</v>
      </c>
      <c r="H49" s="24">
        <v>0.53</v>
      </c>
      <c r="I49" s="31"/>
      <c r="J49" s="31"/>
      <c r="K49" s="35"/>
    </row>
    <row r="50" spans="2:11" x14ac:dyDescent="0.35">
      <c r="B50" s="8" t="s">
        <v>997</v>
      </c>
      <c r="C50" s="57" t="s">
        <v>998</v>
      </c>
      <c r="D50" s="54" t="s">
        <v>999</v>
      </c>
      <c r="E50" s="6" t="s">
        <v>135</v>
      </c>
      <c r="F50" s="19">
        <v>1578981</v>
      </c>
      <c r="G50" s="24">
        <v>13131.6</v>
      </c>
      <c r="H50" s="24">
        <v>0.4</v>
      </c>
      <c r="I50" s="31"/>
      <c r="J50" s="31"/>
      <c r="K50" s="35"/>
    </row>
    <row r="51" spans="2:11" x14ac:dyDescent="0.35">
      <c r="B51" s="8" t="s">
        <v>1000</v>
      </c>
      <c r="C51" s="57" t="s">
        <v>1001</v>
      </c>
      <c r="D51" s="54" t="s">
        <v>1002</v>
      </c>
      <c r="E51" s="6" t="s">
        <v>202</v>
      </c>
      <c r="F51" s="19">
        <v>21008663</v>
      </c>
      <c r="G51" s="24">
        <v>12579.99</v>
      </c>
      <c r="H51" s="24">
        <v>0.39</v>
      </c>
      <c r="I51" s="31"/>
      <c r="J51" s="31"/>
      <c r="K51" s="35"/>
    </row>
    <row r="52" spans="2:11" x14ac:dyDescent="0.35">
      <c r="B52" s="8" t="s">
        <v>549</v>
      </c>
      <c r="C52" s="57" t="s">
        <v>550</v>
      </c>
      <c r="D52" s="54" t="s">
        <v>551</v>
      </c>
      <c r="E52" s="6" t="s">
        <v>86</v>
      </c>
      <c r="F52" s="19">
        <v>734860</v>
      </c>
      <c r="G52" s="24">
        <v>12426.12</v>
      </c>
      <c r="H52" s="24">
        <v>0.38</v>
      </c>
      <c r="I52" s="31"/>
      <c r="J52" s="31"/>
      <c r="K52" s="35"/>
    </row>
    <row r="53" spans="2:11" x14ac:dyDescent="0.35">
      <c r="B53" s="8" t="s">
        <v>101</v>
      </c>
      <c r="C53" s="57" t="s">
        <v>102</v>
      </c>
      <c r="D53" s="54" t="s">
        <v>103</v>
      </c>
      <c r="E53" s="6" t="s">
        <v>104</v>
      </c>
      <c r="F53" s="19">
        <v>1901200</v>
      </c>
      <c r="G53" s="24">
        <v>12060.26</v>
      </c>
      <c r="H53" s="24">
        <v>0.37</v>
      </c>
      <c r="I53" s="31"/>
      <c r="J53" s="31"/>
      <c r="K53" s="35"/>
    </row>
    <row r="54" spans="2:11" x14ac:dyDescent="0.35">
      <c r="B54" s="8" t="s">
        <v>387</v>
      </c>
      <c r="C54" s="57" t="s">
        <v>388</v>
      </c>
      <c r="D54" s="54" t="s">
        <v>389</v>
      </c>
      <c r="E54" s="6" t="s">
        <v>96</v>
      </c>
      <c r="F54" s="19">
        <v>631975</v>
      </c>
      <c r="G54" s="24">
        <v>12036.91</v>
      </c>
      <c r="H54" s="24">
        <v>0.37</v>
      </c>
      <c r="I54" s="31"/>
      <c r="J54" s="31"/>
      <c r="K54" s="35"/>
    </row>
    <row r="55" spans="2:11" x14ac:dyDescent="0.35">
      <c r="B55" s="8" t="s">
        <v>957</v>
      </c>
      <c r="C55" s="57" t="s">
        <v>958</v>
      </c>
      <c r="D55" s="54" t="s">
        <v>959</v>
      </c>
      <c r="E55" s="6" t="s">
        <v>71</v>
      </c>
      <c r="F55" s="19">
        <v>441543</v>
      </c>
      <c r="G55" s="24">
        <v>10184.85</v>
      </c>
      <c r="H55" s="24">
        <v>0.31</v>
      </c>
      <c r="I55" s="31"/>
      <c r="J55" s="31"/>
      <c r="K55" s="35"/>
    </row>
    <row r="56" spans="2:11" x14ac:dyDescent="0.35">
      <c r="B56" s="8" t="s">
        <v>294</v>
      </c>
      <c r="C56" s="57" t="s">
        <v>295</v>
      </c>
      <c r="D56" s="54" t="s">
        <v>296</v>
      </c>
      <c r="E56" s="6" t="s">
        <v>202</v>
      </c>
      <c r="F56" s="19">
        <v>4000000</v>
      </c>
      <c r="G56" s="24">
        <v>9994</v>
      </c>
      <c r="H56" s="24">
        <v>0.31</v>
      </c>
      <c r="I56" s="31"/>
      <c r="J56" s="31"/>
      <c r="K56" s="35"/>
    </row>
    <row r="57" spans="2:11" x14ac:dyDescent="0.35">
      <c r="B57" s="8" t="s">
        <v>1044</v>
      </c>
      <c r="C57" s="57" t="s">
        <v>1045</v>
      </c>
      <c r="D57" s="54" t="s">
        <v>1046</v>
      </c>
      <c r="E57" s="6" t="s">
        <v>82</v>
      </c>
      <c r="F57" s="19">
        <v>507090</v>
      </c>
      <c r="G57" s="24">
        <v>9494.25</v>
      </c>
      <c r="H57" s="24">
        <v>0.28999999999999998</v>
      </c>
      <c r="I57" s="31"/>
      <c r="J57" s="31"/>
      <c r="K57" s="35"/>
    </row>
    <row r="58" spans="2:11" x14ac:dyDescent="0.35">
      <c r="B58" s="8" t="s">
        <v>216</v>
      </c>
      <c r="C58" s="57" t="s">
        <v>217</v>
      </c>
      <c r="D58" s="54" t="s">
        <v>218</v>
      </c>
      <c r="E58" s="6" t="s">
        <v>96</v>
      </c>
      <c r="F58" s="19">
        <v>179590</v>
      </c>
      <c r="G58" s="24">
        <v>8344.11</v>
      </c>
      <c r="H58" s="24">
        <v>0.26</v>
      </c>
      <c r="I58" s="31"/>
      <c r="J58" s="31"/>
      <c r="K58" s="35"/>
    </row>
    <row r="59" spans="2:11" x14ac:dyDescent="0.35">
      <c r="B59" s="8" t="s">
        <v>47</v>
      </c>
      <c r="C59" s="57" t="s">
        <v>48</v>
      </c>
      <c r="D59" s="54" t="s">
        <v>49</v>
      </c>
      <c r="E59" s="6" t="s">
        <v>50</v>
      </c>
      <c r="F59" s="19">
        <v>488690</v>
      </c>
      <c r="G59" s="24">
        <v>8247.6200000000008</v>
      </c>
      <c r="H59" s="24">
        <v>0.25</v>
      </c>
      <c r="I59" s="31"/>
      <c r="J59" s="31"/>
      <c r="K59" s="35"/>
    </row>
    <row r="60" spans="2:11" x14ac:dyDescent="0.35">
      <c r="B60" s="8" t="s">
        <v>524</v>
      </c>
      <c r="C60" s="57" t="s">
        <v>525</v>
      </c>
      <c r="D60" s="54" t="s">
        <v>526</v>
      </c>
      <c r="E60" s="6" t="s">
        <v>82</v>
      </c>
      <c r="F60" s="19">
        <v>87730</v>
      </c>
      <c r="G60" s="24">
        <v>7483.63</v>
      </c>
      <c r="H60" s="24">
        <v>0.23</v>
      </c>
      <c r="I60" s="31"/>
      <c r="J60" s="31"/>
      <c r="K60" s="35"/>
    </row>
    <row r="61" spans="2:11" x14ac:dyDescent="0.35">
      <c r="B61" s="8" t="s">
        <v>2191</v>
      </c>
      <c r="C61" s="57" t="s">
        <v>2192</v>
      </c>
      <c r="D61" s="54" t="s">
        <v>2193</v>
      </c>
      <c r="E61" s="6" t="s">
        <v>202</v>
      </c>
      <c r="F61" s="19">
        <v>1140187</v>
      </c>
      <c r="G61" s="24">
        <v>7111.35</v>
      </c>
      <c r="H61" s="24">
        <v>0.22</v>
      </c>
      <c r="I61" s="31"/>
      <c r="J61" s="31"/>
      <c r="K61" s="35"/>
    </row>
    <row r="62" spans="2:11" x14ac:dyDescent="0.35">
      <c r="B62" s="8" t="s">
        <v>806</v>
      </c>
      <c r="C62" s="57" t="s">
        <v>807</v>
      </c>
      <c r="D62" s="54" t="s">
        <v>808</v>
      </c>
      <c r="E62" s="6" t="s">
        <v>150</v>
      </c>
      <c r="F62" s="19">
        <v>225225</v>
      </c>
      <c r="G62" s="24">
        <v>6930.74</v>
      </c>
      <c r="H62" s="24">
        <v>0.21</v>
      </c>
      <c r="I62" s="31"/>
      <c r="J62" s="31"/>
      <c r="K62" s="35"/>
    </row>
    <row r="63" spans="2:11" x14ac:dyDescent="0.35">
      <c r="B63" s="8" t="s">
        <v>951</v>
      </c>
      <c r="C63" s="57" t="s">
        <v>952</v>
      </c>
      <c r="D63" s="54" t="s">
        <v>953</v>
      </c>
      <c r="E63" s="6" t="s">
        <v>67</v>
      </c>
      <c r="F63" s="19">
        <v>85575</v>
      </c>
      <c r="G63" s="24">
        <v>6762.91</v>
      </c>
      <c r="H63" s="24">
        <v>0.21</v>
      </c>
      <c r="I63" s="31"/>
      <c r="J63" s="31"/>
      <c r="K63" s="35"/>
    </row>
    <row r="64" spans="2:11" x14ac:dyDescent="0.35">
      <c r="B64" s="8" t="s">
        <v>809</v>
      </c>
      <c r="C64" s="57" t="s">
        <v>810</v>
      </c>
      <c r="D64" s="54" t="s">
        <v>811</v>
      </c>
      <c r="E64" s="6" t="s">
        <v>123</v>
      </c>
      <c r="F64" s="19">
        <v>926274</v>
      </c>
      <c r="G64" s="24">
        <v>6571.91</v>
      </c>
      <c r="H64" s="24">
        <v>0.2</v>
      </c>
      <c r="I64" s="31"/>
      <c r="J64" s="31"/>
      <c r="K64" s="35"/>
    </row>
    <row r="65" spans="2:11" x14ac:dyDescent="0.35">
      <c r="B65" s="8" t="s">
        <v>1067</v>
      </c>
      <c r="C65" s="57" t="s">
        <v>1068</v>
      </c>
      <c r="D65" s="54" t="s">
        <v>1069</v>
      </c>
      <c r="E65" s="6" t="s">
        <v>86</v>
      </c>
      <c r="F65" s="19">
        <v>440625</v>
      </c>
      <c r="G65" s="24">
        <v>6303.14</v>
      </c>
      <c r="H65" s="24">
        <v>0.19</v>
      </c>
      <c r="I65" s="31"/>
      <c r="J65" s="31"/>
      <c r="K65" s="35"/>
    </row>
    <row r="66" spans="2:11" x14ac:dyDescent="0.35">
      <c r="B66" s="8" t="s">
        <v>2164</v>
      </c>
      <c r="C66" s="57" t="s">
        <v>2165</v>
      </c>
      <c r="D66" s="54" t="s">
        <v>2166</v>
      </c>
      <c r="E66" s="6" t="s">
        <v>82</v>
      </c>
      <c r="F66" s="19">
        <v>3834000</v>
      </c>
      <c r="G66" s="24">
        <v>5993.69</v>
      </c>
      <c r="H66" s="24">
        <v>0.18</v>
      </c>
      <c r="I66" s="31"/>
      <c r="J66" s="31"/>
      <c r="K66" s="35"/>
    </row>
    <row r="67" spans="2:11" x14ac:dyDescent="0.35">
      <c r="B67" s="8" t="s">
        <v>278</v>
      </c>
      <c r="C67" s="57" t="s">
        <v>279</v>
      </c>
      <c r="D67" s="54" t="s">
        <v>280</v>
      </c>
      <c r="E67" s="6" t="s">
        <v>71</v>
      </c>
      <c r="F67" s="19">
        <v>325000</v>
      </c>
      <c r="G67" s="24">
        <v>5910.29</v>
      </c>
      <c r="H67" s="24">
        <v>0.18</v>
      </c>
      <c r="I67" s="31"/>
      <c r="J67" s="31"/>
      <c r="K67" s="35"/>
    </row>
    <row r="68" spans="2:11" x14ac:dyDescent="0.35">
      <c r="B68" s="8" t="s">
        <v>243</v>
      </c>
      <c r="C68" s="57" t="s">
        <v>244</v>
      </c>
      <c r="D68" s="54" t="s">
        <v>245</v>
      </c>
      <c r="E68" s="6" t="s">
        <v>246</v>
      </c>
      <c r="F68" s="19">
        <v>1815600</v>
      </c>
      <c r="G68" s="24">
        <v>5870.74</v>
      </c>
      <c r="H68" s="24">
        <v>0.18</v>
      </c>
      <c r="I68" s="31"/>
      <c r="J68" s="31"/>
      <c r="K68" s="35"/>
    </row>
    <row r="69" spans="2:11" x14ac:dyDescent="0.35">
      <c r="B69" s="8" t="s">
        <v>2150</v>
      </c>
      <c r="C69" s="57" t="s">
        <v>1195</v>
      </c>
      <c r="D69" s="54" t="s">
        <v>2151</v>
      </c>
      <c r="E69" s="6" t="s">
        <v>43</v>
      </c>
      <c r="F69" s="19">
        <v>7020000</v>
      </c>
      <c r="G69" s="24">
        <v>5679.18</v>
      </c>
      <c r="H69" s="24">
        <v>0.17</v>
      </c>
      <c r="I69" s="31"/>
      <c r="J69" s="31"/>
      <c r="K69" s="35"/>
    </row>
    <row r="70" spans="2:11" x14ac:dyDescent="0.35">
      <c r="B70" s="8" t="s">
        <v>68</v>
      </c>
      <c r="C70" s="57" t="s">
        <v>69</v>
      </c>
      <c r="D70" s="54" t="s">
        <v>70</v>
      </c>
      <c r="E70" s="6" t="s">
        <v>71</v>
      </c>
      <c r="F70" s="19">
        <v>54600</v>
      </c>
      <c r="G70" s="24">
        <v>5530.13</v>
      </c>
      <c r="H70" s="24">
        <v>0.17</v>
      </c>
      <c r="I70" s="31"/>
      <c r="J70" s="31"/>
      <c r="K70" s="35"/>
    </row>
    <row r="71" spans="2:11" x14ac:dyDescent="0.35">
      <c r="B71" s="8" t="s">
        <v>1982</v>
      </c>
      <c r="C71" s="57" t="s">
        <v>1983</v>
      </c>
      <c r="D71" s="54" t="s">
        <v>1984</v>
      </c>
      <c r="E71" s="6" t="s">
        <v>75</v>
      </c>
      <c r="F71" s="19">
        <v>1658475</v>
      </c>
      <c r="G71" s="24">
        <v>4871.7700000000004</v>
      </c>
      <c r="H71" s="24">
        <v>0.15</v>
      </c>
      <c r="I71" s="31"/>
      <c r="J71" s="31"/>
      <c r="K71" s="35"/>
    </row>
    <row r="72" spans="2:11" x14ac:dyDescent="0.35">
      <c r="B72" s="8" t="s">
        <v>948</v>
      </c>
      <c r="C72" s="57" t="s">
        <v>949</v>
      </c>
      <c r="D72" s="54" t="s">
        <v>950</v>
      </c>
      <c r="E72" s="6" t="s">
        <v>43</v>
      </c>
      <c r="F72" s="19">
        <v>488000</v>
      </c>
      <c r="G72" s="24">
        <v>4831.6899999999996</v>
      </c>
      <c r="H72" s="24">
        <v>0.15</v>
      </c>
      <c r="I72" s="31"/>
      <c r="J72" s="31"/>
      <c r="K72" s="35"/>
    </row>
    <row r="73" spans="2:11" x14ac:dyDescent="0.35">
      <c r="B73" s="8" t="s">
        <v>212</v>
      </c>
      <c r="C73" s="57" t="s">
        <v>213</v>
      </c>
      <c r="D73" s="54" t="s">
        <v>214</v>
      </c>
      <c r="E73" s="6" t="s">
        <v>215</v>
      </c>
      <c r="F73" s="19">
        <v>123607</v>
      </c>
      <c r="G73" s="24">
        <v>4484.83</v>
      </c>
      <c r="H73" s="24">
        <v>0.14000000000000001</v>
      </c>
      <c r="I73" s="31"/>
      <c r="J73" s="31"/>
      <c r="K73" s="35"/>
    </row>
    <row r="74" spans="2:11" x14ac:dyDescent="0.35">
      <c r="B74" s="8" t="s">
        <v>1060</v>
      </c>
      <c r="C74" s="57" t="s">
        <v>1061</v>
      </c>
      <c r="D74" s="54" t="s">
        <v>1062</v>
      </c>
      <c r="E74" s="6" t="s">
        <v>1063</v>
      </c>
      <c r="F74" s="19">
        <v>1195950</v>
      </c>
      <c r="G74" s="24">
        <v>4417.24</v>
      </c>
      <c r="H74" s="24">
        <v>0.14000000000000001</v>
      </c>
      <c r="I74" s="31"/>
      <c r="J74" s="31"/>
      <c r="K74" s="35"/>
    </row>
    <row r="75" spans="2:11" x14ac:dyDescent="0.35">
      <c r="B75" s="8" t="s">
        <v>2142</v>
      </c>
      <c r="C75" s="57" t="s">
        <v>1391</v>
      </c>
      <c r="D75" s="54" t="s">
        <v>2143</v>
      </c>
      <c r="E75" s="6" t="s">
        <v>43</v>
      </c>
      <c r="F75" s="19">
        <v>2146950</v>
      </c>
      <c r="G75" s="24">
        <v>4230.99</v>
      </c>
      <c r="H75" s="24">
        <v>0.13</v>
      </c>
      <c r="I75" s="31"/>
      <c r="J75" s="31"/>
      <c r="K75" s="35"/>
    </row>
    <row r="76" spans="2:11" x14ac:dyDescent="0.35">
      <c r="B76" s="8" t="s">
        <v>546</v>
      </c>
      <c r="C76" s="57" t="s">
        <v>547</v>
      </c>
      <c r="D76" s="54" t="s">
        <v>548</v>
      </c>
      <c r="E76" s="6" t="s">
        <v>119</v>
      </c>
      <c r="F76" s="19">
        <v>1333500</v>
      </c>
      <c r="G76" s="24">
        <v>4153.1899999999996</v>
      </c>
      <c r="H76" s="24">
        <v>0.13</v>
      </c>
      <c r="I76" s="31"/>
      <c r="J76" s="31"/>
      <c r="K76" s="35"/>
    </row>
    <row r="77" spans="2:11" x14ac:dyDescent="0.35">
      <c r="B77" s="8" t="s">
        <v>1050</v>
      </c>
      <c r="C77" s="57" t="s">
        <v>1051</v>
      </c>
      <c r="D77" s="54" t="s">
        <v>1052</v>
      </c>
      <c r="E77" s="6" t="s">
        <v>200</v>
      </c>
      <c r="F77" s="19">
        <v>375300</v>
      </c>
      <c r="G77" s="24">
        <v>3567.98</v>
      </c>
      <c r="H77" s="24">
        <v>0.11</v>
      </c>
      <c r="I77" s="31"/>
      <c r="J77" s="31"/>
      <c r="K77" s="35"/>
    </row>
    <row r="78" spans="2:11" x14ac:dyDescent="0.35">
      <c r="B78" s="8" t="s">
        <v>231</v>
      </c>
      <c r="C78" s="57" t="s">
        <v>232</v>
      </c>
      <c r="D78" s="54" t="s">
        <v>233</v>
      </c>
      <c r="E78" s="6" t="s">
        <v>200</v>
      </c>
      <c r="F78" s="19">
        <v>341250</v>
      </c>
      <c r="G78" s="24">
        <v>2921.61</v>
      </c>
      <c r="H78" s="24">
        <v>0.09</v>
      </c>
      <c r="I78" s="31"/>
      <c r="J78" s="31"/>
      <c r="K78" s="35"/>
    </row>
    <row r="79" spans="2:11" x14ac:dyDescent="0.35">
      <c r="B79" s="8" t="s">
        <v>1959</v>
      </c>
      <c r="C79" s="57" t="s">
        <v>1666</v>
      </c>
      <c r="D79" s="54" t="s">
        <v>1960</v>
      </c>
      <c r="E79" s="6" t="s">
        <v>43</v>
      </c>
      <c r="F79" s="19">
        <v>1575000</v>
      </c>
      <c r="G79" s="24">
        <v>2797.52</v>
      </c>
      <c r="H79" s="24">
        <v>0.09</v>
      </c>
      <c r="I79" s="31"/>
      <c r="J79" s="31"/>
      <c r="K79" s="35"/>
    </row>
    <row r="80" spans="2:11" x14ac:dyDescent="0.35">
      <c r="B80" s="8" t="s">
        <v>976</v>
      </c>
      <c r="C80" s="57" t="s">
        <v>977</v>
      </c>
      <c r="D80" s="54" t="s">
        <v>978</v>
      </c>
      <c r="E80" s="6" t="s">
        <v>67</v>
      </c>
      <c r="F80" s="19">
        <v>59700</v>
      </c>
      <c r="G80" s="24">
        <v>2197.62</v>
      </c>
      <c r="H80" s="24">
        <v>7.0000000000000007E-2</v>
      </c>
      <c r="I80" s="31"/>
      <c r="J80" s="31"/>
      <c r="K80" s="35"/>
    </row>
    <row r="81" spans="2:11" x14ac:dyDescent="0.35">
      <c r="B81" s="8" t="s">
        <v>2051</v>
      </c>
      <c r="C81" s="57" t="s">
        <v>637</v>
      </c>
      <c r="D81" s="54" t="s">
        <v>2052</v>
      </c>
      <c r="E81" s="6" t="s">
        <v>82</v>
      </c>
      <c r="F81" s="19">
        <v>546000</v>
      </c>
      <c r="G81" s="24">
        <v>1967.24</v>
      </c>
      <c r="H81" s="24">
        <v>0.06</v>
      </c>
      <c r="I81" s="31"/>
      <c r="J81" s="31"/>
      <c r="K81" s="35"/>
    </row>
    <row r="82" spans="2:11" x14ac:dyDescent="0.35">
      <c r="B82" s="8" t="s">
        <v>2167</v>
      </c>
      <c r="C82" s="57" t="s">
        <v>2168</v>
      </c>
      <c r="D82" s="54" t="s">
        <v>2169</v>
      </c>
      <c r="E82" s="6" t="s">
        <v>246</v>
      </c>
      <c r="F82" s="19">
        <v>25520000</v>
      </c>
      <c r="G82" s="24">
        <v>1926.76</v>
      </c>
      <c r="H82" s="24">
        <v>0.06</v>
      </c>
      <c r="I82" s="31"/>
      <c r="J82" s="31"/>
      <c r="K82" s="35"/>
    </row>
    <row r="83" spans="2:11" x14ac:dyDescent="0.35">
      <c r="B83" s="8" t="s">
        <v>2188</v>
      </c>
      <c r="C83" s="57" t="s">
        <v>2189</v>
      </c>
      <c r="D83" s="54" t="s">
        <v>2190</v>
      </c>
      <c r="E83" s="6" t="s">
        <v>139</v>
      </c>
      <c r="F83" s="19">
        <v>947625</v>
      </c>
      <c r="G83" s="24">
        <v>1697.86</v>
      </c>
      <c r="H83" s="24">
        <v>0.05</v>
      </c>
      <c r="I83" s="31"/>
      <c r="J83" s="31"/>
      <c r="K83" s="35"/>
    </row>
    <row r="84" spans="2:11" x14ac:dyDescent="0.35">
      <c r="B84" s="8" t="s">
        <v>839</v>
      </c>
      <c r="C84" s="57" t="s">
        <v>840</v>
      </c>
      <c r="D84" s="54" t="s">
        <v>841</v>
      </c>
      <c r="E84" s="6" t="s">
        <v>123</v>
      </c>
      <c r="F84" s="19">
        <v>622000</v>
      </c>
      <c r="G84" s="24">
        <v>1381.46</v>
      </c>
      <c r="H84" s="24">
        <v>0.04</v>
      </c>
      <c r="I84" s="31"/>
      <c r="J84" s="31"/>
      <c r="K84" s="35"/>
    </row>
    <row r="85" spans="2:11" x14ac:dyDescent="0.35">
      <c r="B85" s="8" t="s">
        <v>966</v>
      </c>
      <c r="C85" s="57" t="s">
        <v>967</v>
      </c>
      <c r="D85" s="54" t="s">
        <v>968</v>
      </c>
      <c r="E85" s="6" t="s">
        <v>969</v>
      </c>
      <c r="F85" s="19">
        <v>1863000</v>
      </c>
      <c r="G85" s="24">
        <v>1164</v>
      </c>
      <c r="H85" s="24">
        <v>0.04</v>
      </c>
      <c r="I85" s="31"/>
      <c r="J85" s="31"/>
      <c r="K85" s="35"/>
    </row>
    <row r="86" spans="2:11" x14ac:dyDescent="0.35">
      <c r="B86" s="8" t="s">
        <v>1070</v>
      </c>
      <c r="C86" s="57" t="s">
        <v>1071</v>
      </c>
      <c r="D86" s="54" t="s">
        <v>1072</v>
      </c>
      <c r="E86" s="6" t="s">
        <v>487</v>
      </c>
      <c r="F86" s="19">
        <v>115368</v>
      </c>
      <c r="G86" s="24">
        <v>1111.8</v>
      </c>
      <c r="H86" s="24">
        <v>0.03</v>
      </c>
      <c r="I86" s="31"/>
      <c r="J86" s="31"/>
      <c r="K86" s="35"/>
    </row>
    <row r="87" spans="2:11" x14ac:dyDescent="0.35">
      <c r="B87" s="8" t="s">
        <v>2066</v>
      </c>
      <c r="C87" s="57" t="s">
        <v>2067</v>
      </c>
      <c r="D87" s="54" t="s">
        <v>2068</v>
      </c>
      <c r="E87" s="6" t="s">
        <v>43</v>
      </c>
      <c r="F87" s="19">
        <v>764400</v>
      </c>
      <c r="G87" s="24">
        <v>1079.26</v>
      </c>
      <c r="H87" s="24">
        <v>0.03</v>
      </c>
      <c r="I87" s="31"/>
      <c r="J87" s="31"/>
      <c r="K87" s="35"/>
    </row>
    <row r="88" spans="2:11" x14ac:dyDescent="0.35">
      <c r="B88" s="8" t="s">
        <v>2199</v>
      </c>
      <c r="C88" s="57" t="s">
        <v>616</v>
      </c>
      <c r="D88" s="54" t="s">
        <v>2200</v>
      </c>
      <c r="E88" s="6" t="s">
        <v>82</v>
      </c>
      <c r="F88" s="19">
        <v>200000</v>
      </c>
      <c r="G88" s="24">
        <v>993.8</v>
      </c>
      <c r="H88" s="24">
        <v>0.03</v>
      </c>
      <c r="I88" s="31"/>
      <c r="J88" s="31"/>
      <c r="K88" s="35"/>
    </row>
    <row r="89" spans="2:11" x14ac:dyDescent="0.35">
      <c r="B89" s="8" t="s">
        <v>2144</v>
      </c>
      <c r="C89" s="57" t="s">
        <v>2145</v>
      </c>
      <c r="D89" s="54" t="s">
        <v>2146</v>
      </c>
      <c r="E89" s="6" t="s">
        <v>150</v>
      </c>
      <c r="F89" s="19">
        <v>302546</v>
      </c>
      <c r="G89" s="24">
        <v>971.63</v>
      </c>
      <c r="H89" s="24">
        <v>0.03</v>
      </c>
      <c r="I89" s="31"/>
      <c r="J89" s="31"/>
      <c r="K89" s="35"/>
    </row>
    <row r="90" spans="2:11" x14ac:dyDescent="0.35">
      <c r="B90" s="8" t="s">
        <v>266</v>
      </c>
      <c r="C90" s="57" t="s">
        <v>267</v>
      </c>
      <c r="D90" s="54" t="s">
        <v>268</v>
      </c>
      <c r="E90" s="6" t="s">
        <v>164</v>
      </c>
      <c r="F90" s="19">
        <v>85000</v>
      </c>
      <c r="G90" s="24">
        <v>854.38</v>
      </c>
      <c r="H90" s="24">
        <v>0.03</v>
      </c>
      <c r="I90" s="31"/>
      <c r="J90" s="31"/>
      <c r="K90" s="35"/>
    </row>
    <row r="91" spans="2:11" x14ac:dyDescent="0.35">
      <c r="B91" s="8" t="s">
        <v>2210</v>
      </c>
      <c r="C91" s="57" t="s">
        <v>2211</v>
      </c>
      <c r="D91" s="54" t="s">
        <v>2212</v>
      </c>
      <c r="E91" s="6" t="s">
        <v>487</v>
      </c>
      <c r="F91" s="19">
        <v>140400</v>
      </c>
      <c r="G91" s="24">
        <v>843.24</v>
      </c>
      <c r="H91" s="24">
        <v>0.03</v>
      </c>
      <c r="I91" s="31"/>
      <c r="J91" s="31"/>
      <c r="K91" s="35"/>
    </row>
    <row r="92" spans="2:11" x14ac:dyDescent="0.35">
      <c r="B92" s="8" t="s">
        <v>83</v>
      </c>
      <c r="C92" s="57" t="s">
        <v>84</v>
      </c>
      <c r="D92" s="54" t="s">
        <v>85</v>
      </c>
      <c r="E92" s="6" t="s">
        <v>86</v>
      </c>
      <c r="F92" s="19">
        <v>122100</v>
      </c>
      <c r="G92" s="24">
        <v>742.98</v>
      </c>
      <c r="H92" s="24">
        <v>0.02</v>
      </c>
      <c r="I92" s="31"/>
      <c r="J92" s="31"/>
      <c r="K92" s="35"/>
    </row>
    <row r="93" spans="2:11" x14ac:dyDescent="0.35">
      <c r="B93" s="8" t="s">
        <v>973</v>
      </c>
      <c r="C93" s="57" t="s">
        <v>974</v>
      </c>
      <c r="D93" s="54" t="s">
        <v>975</v>
      </c>
      <c r="E93" s="6" t="s">
        <v>215</v>
      </c>
      <c r="F93" s="19">
        <v>315000</v>
      </c>
      <c r="G93" s="24">
        <v>491.18</v>
      </c>
      <c r="H93" s="24">
        <v>0.02</v>
      </c>
      <c r="I93" s="31"/>
      <c r="J93" s="31"/>
      <c r="K93" s="35"/>
    </row>
    <row r="94" spans="2:11" x14ac:dyDescent="0.35">
      <c r="B94" s="8" t="s">
        <v>470</v>
      </c>
      <c r="C94" s="57" t="s">
        <v>471</v>
      </c>
      <c r="D94" s="54" t="s">
        <v>472</v>
      </c>
      <c r="E94" s="6" t="s">
        <v>127</v>
      </c>
      <c r="F94" s="19">
        <v>268983</v>
      </c>
      <c r="G94" s="24">
        <v>440.62</v>
      </c>
      <c r="H94" s="24">
        <v>0.01</v>
      </c>
      <c r="I94" s="31"/>
      <c r="J94" s="31"/>
      <c r="K94" s="35"/>
    </row>
    <row r="95" spans="2:11" x14ac:dyDescent="0.35">
      <c r="B95" s="8" t="s">
        <v>2130</v>
      </c>
      <c r="C95" s="57" t="s">
        <v>2131</v>
      </c>
      <c r="D95" s="54" t="s">
        <v>2132</v>
      </c>
      <c r="E95" s="6" t="s">
        <v>1056</v>
      </c>
      <c r="F95" s="19">
        <v>13500</v>
      </c>
      <c r="G95" s="24">
        <v>416.91</v>
      </c>
      <c r="H95" s="24">
        <v>0.01</v>
      </c>
      <c r="I95" s="31"/>
      <c r="J95" s="31"/>
      <c r="K95" s="35"/>
    </row>
    <row r="96" spans="2:11" x14ac:dyDescent="0.35">
      <c r="B96" s="8" t="s">
        <v>991</v>
      </c>
      <c r="C96" s="57" t="s">
        <v>992</v>
      </c>
      <c r="D96" s="54" t="s">
        <v>993</v>
      </c>
      <c r="E96" s="6" t="s">
        <v>200</v>
      </c>
      <c r="F96" s="19">
        <v>340000</v>
      </c>
      <c r="G96" s="24">
        <v>357.07</v>
      </c>
      <c r="H96" s="24">
        <v>0.01</v>
      </c>
      <c r="I96" s="31"/>
      <c r="J96" s="31"/>
      <c r="K96" s="35"/>
    </row>
    <row r="97" spans="2:11" x14ac:dyDescent="0.35">
      <c r="B97" s="8" t="s">
        <v>913</v>
      </c>
      <c r="C97" s="57" t="s">
        <v>914</v>
      </c>
      <c r="D97" s="54" t="s">
        <v>915</v>
      </c>
      <c r="E97" s="6" t="s">
        <v>96</v>
      </c>
      <c r="F97" s="19">
        <v>31900</v>
      </c>
      <c r="G97" s="24">
        <v>337.6</v>
      </c>
      <c r="H97" s="24">
        <v>0.01</v>
      </c>
      <c r="I97" s="31"/>
      <c r="J97" s="31"/>
      <c r="K97" s="35"/>
    </row>
    <row r="98" spans="2:11" x14ac:dyDescent="0.35">
      <c r="B98" s="8" t="s">
        <v>2155</v>
      </c>
      <c r="C98" s="57" t="s">
        <v>2156</v>
      </c>
      <c r="D98" s="54" t="s">
        <v>2157</v>
      </c>
      <c r="E98" s="6" t="s">
        <v>150</v>
      </c>
      <c r="F98" s="19">
        <v>13500</v>
      </c>
      <c r="G98" s="24">
        <v>191.94</v>
      </c>
      <c r="H98" s="24">
        <v>0.01</v>
      </c>
      <c r="I98" s="31"/>
      <c r="J98" s="31"/>
      <c r="K98" s="35"/>
    </row>
    <row r="99" spans="2:11" x14ac:dyDescent="0.35">
      <c r="B99" s="8" t="s">
        <v>234</v>
      </c>
      <c r="C99" s="57" t="s">
        <v>235</v>
      </c>
      <c r="D99" s="54" t="s">
        <v>236</v>
      </c>
      <c r="E99" s="6" t="s">
        <v>50</v>
      </c>
      <c r="F99" s="19">
        <v>1875</v>
      </c>
      <c r="G99" s="24">
        <v>138.04</v>
      </c>
      <c r="H99" s="24" t="s">
        <v>4927</v>
      </c>
      <c r="I99" s="31"/>
      <c r="J99" s="31"/>
      <c r="K99" s="35"/>
    </row>
    <row r="100" spans="2:11" x14ac:dyDescent="0.35">
      <c r="B100" s="8" t="s">
        <v>1064</v>
      </c>
      <c r="C100" s="57" t="s">
        <v>1065</v>
      </c>
      <c r="D100" s="54" t="s">
        <v>1066</v>
      </c>
      <c r="E100" s="6" t="s">
        <v>96</v>
      </c>
      <c r="F100" s="19">
        <v>250</v>
      </c>
      <c r="G100" s="24">
        <v>2.79</v>
      </c>
      <c r="H100" s="24" t="s">
        <v>4927</v>
      </c>
      <c r="I100" s="31"/>
      <c r="J100" s="31"/>
      <c r="K100" s="35"/>
    </row>
    <row r="101" spans="2:11" x14ac:dyDescent="0.35">
      <c r="C101" s="58" t="s">
        <v>175</v>
      </c>
      <c r="D101" s="54"/>
      <c r="E101" s="6"/>
      <c r="F101" s="19"/>
      <c r="G101" s="25">
        <f>SUM(XDO_?FINAL_MV?390?)</f>
        <v>2121393.0699999994</v>
      </c>
      <c r="H101" s="25">
        <f>SUM(XDO_?FINAL_PER_NET?390?)</f>
        <v>65.180000000000007</v>
      </c>
      <c r="I101" s="31"/>
      <c r="J101" s="31"/>
      <c r="K101" s="35"/>
    </row>
    <row r="102" spans="2:11" x14ac:dyDescent="0.35">
      <c r="C102" s="57"/>
      <c r="D102" s="54"/>
      <c r="E102" s="6"/>
      <c r="F102" s="19"/>
      <c r="G102" s="24"/>
      <c r="H102" s="24"/>
      <c r="I102" s="31"/>
      <c r="J102" s="31"/>
      <c r="K102" s="35"/>
    </row>
    <row r="103" spans="2:11" x14ac:dyDescent="0.35">
      <c r="C103" s="58" t="s">
        <v>3</v>
      </c>
      <c r="D103" s="54"/>
      <c r="E103" s="6"/>
      <c r="F103" s="19"/>
      <c r="G103" s="24" t="s">
        <v>2</v>
      </c>
      <c r="H103" s="24" t="s">
        <v>2</v>
      </c>
      <c r="I103" s="31"/>
      <c r="J103" s="31"/>
      <c r="K103" s="35"/>
    </row>
    <row r="104" spans="2:11" x14ac:dyDescent="0.35">
      <c r="C104" s="57"/>
      <c r="D104" s="54"/>
      <c r="E104" s="6"/>
      <c r="F104" s="19"/>
      <c r="G104" s="24"/>
      <c r="H104" s="24"/>
      <c r="I104" s="31"/>
      <c r="J104" s="31"/>
      <c r="K104" s="35"/>
    </row>
    <row r="105" spans="2:11" x14ac:dyDescent="0.35">
      <c r="C105" s="59" t="s">
        <v>4</v>
      </c>
      <c r="D105" s="54"/>
      <c r="E105" s="6"/>
      <c r="F105" s="19"/>
      <c r="G105" s="24"/>
      <c r="H105" s="24"/>
      <c r="I105" s="31"/>
      <c r="J105" s="31"/>
      <c r="K105" s="35"/>
    </row>
    <row r="106" spans="2:11" x14ac:dyDescent="0.35">
      <c r="B106" s="8" t="s">
        <v>883</v>
      </c>
      <c r="C106" s="57" t="s">
        <v>884</v>
      </c>
      <c r="D106" s="54" t="s">
        <v>885</v>
      </c>
      <c r="E106" s="6" t="s">
        <v>115</v>
      </c>
      <c r="F106" s="19">
        <v>282000</v>
      </c>
      <c r="G106" s="24">
        <v>20538.32</v>
      </c>
      <c r="H106" s="24">
        <v>0.63</v>
      </c>
      <c r="I106" s="31"/>
      <c r="J106" s="31"/>
      <c r="K106" s="35"/>
    </row>
    <row r="107" spans="2:11" x14ac:dyDescent="0.35">
      <c r="C107" s="58" t="s">
        <v>175</v>
      </c>
      <c r="D107" s="54"/>
      <c r="E107" s="6"/>
      <c r="F107" s="19"/>
      <c r="G107" s="25">
        <v>20538.32</v>
      </c>
      <c r="H107" s="25">
        <v>0.63</v>
      </c>
      <c r="I107" s="31"/>
      <c r="J107" s="31"/>
      <c r="K107" s="35"/>
    </row>
    <row r="108" spans="2:11" x14ac:dyDescent="0.35">
      <c r="C108" s="57"/>
      <c r="D108" s="54"/>
      <c r="E108" s="6"/>
      <c r="F108" s="19"/>
      <c r="G108" s="24"/>
      <c r="H108" s="24"/>
      <c r="I108" s="31"/>
      <c r="J108" s="31"/>
      <c r="K108" s="35"/>
    </row>
    <row r="109" spans="2:11" x14ac:dyDescent="0.35">
      <c r="C109" s="59" t="s">
        <v>578</v>
      </c>
      <c r="D109" s="54"/>
      <c r="E109" s="6"/>
      <c r="F109" s="19"/>
      <c r="G109" s="24"/>
      <c r="H109" s="24"/>
      <c r="I109" s="31"/>
      <c r="J109" s="31"/>
      <c r="K109" s="35"/>
    </row>
    <row r="110" spans="2:11" x14ac:dyDescent="0.35">
      <c r="B110" s="8" t="s">
        <v>582</v>
      </c>
      <c r="C110" s="57" t="s">
        <v>583</v>
      </c>
      <c r="D110" s="54" t="s">
        <v>584</v>
      </c>
      <c r="E110" s="6" t="s">
        <v>542</v>
      </c>
      <c r="F110" s="19">
        <v>63160260</v>
      </c>
      <c r="G110" s="24">
        <v>82171.5</v>
      </c>
      <c r="H110" s="24">
        <v>2.5299999999999998</v>
      </c>
      <c r="I110" s="31"/>
      <c r="J110" s="31"/>
      <c r="K110" s="35"/>
    </row>
    <row r="111" spans="2:11" x14ac:dyDescent="0.35">
      <c r="C111" s="58" t="s">
        <v>175</v>
      </c>
      <c r="D111" s="54"/>
      <c r="E111" s="6"/>
      <c r="F111" s="19"/>
      <c r="G111" s="25">
        <v>82171.5</v>
      </c>
      <c r="H111" s="25">
        <v>2.5299999999999998</v>
      </c>
      <c r="I111" s="31"/>
      <c r="J111" s="31"/>
      <c r="K111" s="35"/>
    </row>
    <row r="112" spans="2:11" x14ac:dyDescent="0.35">
      <c r="C112" s="57"/>
      <c r="D112" s="54"/>
      <c r="E112" s="6"/>
      <c r="F112" s="19"/>
      <c r="G112" s="24"/>
      <c r="H112" s="24"/>
      <c r="I112" s="31"/>
      <c r="J112" s="31"/>
      <c r="K112" s="35"/>
    </row>
    <row r="113" spans="1:11" x14ac:dyDescent="0.35">
      <c r="C113" s="59" t="s">
        <v>585</v>
      </c>
      <c r="D113" s="54"/>
      <c r="E113" s="6"/>
      <c r="F113" s="19"/>
      <c r="G113" s="24"/>
      <c r="H113" s="24"/>
      <c r="I113" s="31"/>
      <c r="J113" s="31"/>
      <c r="K113" s="35"/>
    </row>
    <row r="114" spans="1:11" x14ac:dyDescent="0.35">
      <c r="B114" s="8" t="s">
        <v>2083</v>
      </c>
      <c r="C114" s="57" t="s">
        <v>2084</v>
      </c>
      <c r="D114" s="54" t="s">
        <v>2085</v>
      </c>
      <c r="E114" s="6" t="s">
        <v>157</v>
      </c>
      <c r="F114" s="19">
        <v>18288170</v>
      </c>
      <c r="G114" s="24">
        <v>54712.72</v>
      </c>
      <c r="H114" s="24">
        <v>1.68</v>
      </c>
      <c r="I114" s="31"/>
      <c r="J114" s="31"/>
      <c r="K114" s="35"/>
    </row>
    <row r="115" spans="1:11" x14ac:dyDescent="0.35">
      <c r="B115" s="8" t="s">
        <v>586</v>
      </c>
      <c r="C115" s="57" t="s">
        <v>587</v>
      </c>
      <c r="D115" s="54" t="s">
        <v>588</v>
      </c>
      <c r="E115" s="6" t="s">
        <v>157</v>
      </c>
      <c r="F115" s="19">
        <v>8340000</v>
      </c>
      <c r="G115" s="24">
        <v>30377.62</v>
      </c>
      <c r="H115" s="24">
        <v>0.93</v>
      </c>
      <c r="I115" s="31"/>
      <c r="J115" s="31"/>
      <c r="K115" s="35"/>
    </row>
    <row r="116" spans="1:11" x14ac:dyDescent="0.35">
      <c r="C116" s="58" t="s">
        <v>175</v>
      </c>
      <c r="D116" s="54"/>
      <c r="E116" s="6"/>
      <c r="F116" s="19"/>
      <c r="G116" s="25">
        <v>85090.34</v>
      </c>
      <c r="H116" s="25">
        <v>2.61</v>
      </c>
      <c r="I116" s="31"/>
      <c r="J116" s="31"/>
      <c r="K116" s="35"/>
    </row>
    <row r="117" spans="1:11" x14ac:dyDescent="0.35">
      <c r="C117" s="57"/>
      <c r="D117" s="54"/>
      <c r="E117" s="6"/>
      <c r="F117" s="19"/>
      <c r="G117" s="24"/>
      <c r="H117" s="24"/>
      <c r="I117" s="31"/>
      <c r="J117" s="31"/>
      <c r="K117" s="35"/>
    </row>
    <row r="118" spans="1:11" x14ac:dyDescent="0.35">
      <c r="C118" s="59" t="s">
        <v>4945</v>
      </c>
      <c r="D118" s="54"/>
      <c r="E118" s="6"/>
      <c r="F118" s="19"/>
      <c r="G118" s="24"/>
      <c r="H118" s="24"/>
      <c r="I118" s="31"/>
      <c r="J118" s="31"/>
      <c r="K118" s="35"/>
    </row>
    <row r="119" spans="1:11" x14ac:dyDescent="0.35">
      <c r="B119" s="8" t="s">
        <v>2064</v>
      </c>
      <c r="C119" s="57" t="s">
        <v>80</v>
      </c>
      <c r="D119" s="54" t="s">
        <v>2065</v>
      </c>
      <c r="E119" s="6" t="s">
        <v>82</v>
      </c>
      <c r="F119" s="19">
        <v>54000</v>
      </c>
      <c r="G119" s="24">
        <v>61084.04</v>
      </c>
      <c r="H119" s="24">
        <v>1.88</v>
      </c>
      <c r="I119" s="31">
        <v>8.2650000000000006</v>
      </c>
      <c r="J119" s="31"/>
      <c r="K119" s="35" t="s">
        <v>593</v>
      </c>
    </row>
    <row r="120" spans="1:11" x14ac:dyDescent="0.35">
      <c r="C120" s="58" t="s">
        <v>175</v>
      </c>
      <c r="D120" s="54"/>
      <c r="E120" s="6"/>
      <c r="F120" s="19"/>
      <c r="G120" s="25">
        <v>61084.04</v>
      </c>
      <c r="H120" s="25">
        <v>1.88</v>
      </c>
      <c r="I120" s="31"/>
      <c r="J120" s="31"/>
      <c r="K120" s="35"/>
    </row>
    <row r="121" spans="1:11" x14ac:dyDescent="0.35">
      <c r="C121" s="57"/>
      <c r="D121" s="54"/>
      <c r="E121" s="6"/>
      <c r="F121" s="19"/>
      <c r="G121" s="24"/>
      <c r="H121" s="24"/>
      <c r="I121" s="31"/>
      <c r="J121" s="31"/>
      <c r="K121" s="35"/>
    </row>
    <row r="122" spans="1:11" x14ac:dyDescent="0.35">
      <c r="A122" s="10"/>
      <c r="B122" s="28"/>
      <c r="C122" s="58" t="s">
        <v>5</v>
      </c>
      <c r="D122" s="54"/>
      <c r="E122" s="6"/>
      <c r="F122" s="19"/>
      <c r="G122" s="24"/>
      <c r="H122" s="24"/>
      <c r="I122" s="31"/>
      <c r="J122" s="31"/>
      <c r="K122" s="35"/>
    </row>
    <row r="123" spans="1:11" x14ac:dyDescent="0.35">
      <c r="C123" s="59" t="s">
        <v>6</v>
      </c>
      <c r="D123" s="54"/>
      <c r="E123" s="6"/>
      <c r="F123" s="19"/>
      <c r="G123" s="24"/>
      <c r="H123" s="24"/>
      <c r="I123" s="31"/>
      <c r="J123" s="31"/>
      <c r="K123" s="35"/>
    </row>
    <row r="124" spans="1:11" x14ac:dyDescent="0.35">
      <c r="B124" s="8" t="s">
        <v>3294</v>
      </c>
      <c r="C124" s="57" t="s">
        <v>80</v>
      </c>
      <c r="D124" s="54" t="s">
        <v>3295</v>
      </c>
      <c r="E124" s="6" t="s">
        <v>628</v>
      </c>
      <c r="F124" s="19">
        <v>39500</v>
      </c>
      <c r="G124" s="24">
        <v>40038.54</v>
      </c>
      <c r="H124" s="24">
        <v>1.23</v>
      </c>
      <c r="I124" s="31">
        <v>8.1865000000000006</v>
      </c>
      <c r="J124" s="31"/>
      <c r="K124" s="35"/>
    </row>
    <row r="125" spans="1:11" x14ac:dyDescent="0.35">
      <c r="B125" s="8" t="s">
        <v>639</v>
      </c>
      <c r="C125" s="57" t="s">
        <v>525</v>
      </c>
      <c r="D125" s="54" t="s">
        <v>640</v>
      </c>
      <c r="E125" s="6" t="s">
        <v>618</v>
      </c>
      <c r="F125" s="19">
        <v>37500</v>
      </c>
      <c r="G125" s="24">
        <v>37727.81</v>
      </c>
      <c r="H125" s="24">
        <v>1.1599999999999999</v>
      </c>
      <c r="I125" s="31">
        <v>7.53</v>
      </c>
      <c r="J125" s="31"/>
      <c r="K125" s="35" t="s">
        <v>593</v>
      </c>
    </row>
    <row r="126" spans="1:11" x14ac:dyDescent="0.35">
      <c r="B126" s="8" t="s">
        <v>1770</v>
      </c>
      <c r="C126" s="57" t="s">
        <v>1208</v>
      </c>
      <c r="D126" s="54" t="s">
        <v>1771</v>
      </c>
      <c r="E126" s="6" t="s">
        <v>618</v>
      </c>
      <c r="F126" s="19">
        <v>35000</v>
      </c>
      <c r="G126" s="24">
        <v>34952.44</v>
      </c>
      <c r="H126" s="24">
        <v>1.07</v>
      </c>
      <c r="I126" s="31">
        <v>7.4074999999999998</v>
      </c>
      <c r="J126" s="31"/>
      <c r="K126" s="35" t="s">
        <v>593</v>
      </c>
    </row>
    <row r="127" spans="1:11" x14ac:dyDescent="0.35">
      <c r="B127" s="8" t="s">
        <v>684</v>
      </c>
      <c r="C127" s="57" t="s">
        <v>599</v>
      </c>
      <c r="D127" s="54" t="s">
        <v>685</v>
      </c>
      <c r="E127" s="6" t="s">
        <v>601</v>
      </c>
      <c r="F127" s="19">
        <v>30000</v>
      </c>
      <c r="G127" s="24">
        <v>30364.71</v>
      </c>
      <c r="H127" s="24">
        <v>0.93</v>
      </c>
      <c r="I127" s="31">
        <v>8.3285</v>
      </c>
      <c r="J127" s="31"/>
      <c r="K127" s="35" t="s">
        <v>593</v>
      </c>
    </row>
    <row r="128" spans="1:11" x14ac:dyDescent="0.35">
      <c r="B128" s="8" t="s">
        <v>1782</v>
      </c>
      <c r="C128" s="57" t="s">
        <v>1783</v>
      </c>
      <c r="D128" s="54" t="s">
        <v>1784</v>
      </c>
      <c r="E128" s="6" t="s">
        <v>618</v>
      </c>
      <c r="F128" s="19">
        <v>25000</v>
      </c>
      <c r="G128" s="24">
        <v>24776.03</v>
      </c>
      <c r="H128" s="24">
        <v>0.76</v>
      </c>
      <c r="I128" s="31">
        <v>7.5548999999999999</v>
      </c>
      <c r="J128" s="31"/>
      <c r="K128" s="35" t="s">
        <v>593</v>
      </c>
    </row>
    <row r="129" spans="2:11" x14ac:dyDescent="0.35">
      <c r="B129" s="8" t="s">
        <v>3296</v>
      </c>
      <c r="C129" s="57" t="s">
        <v>410</v>
      </c>
      <c r="D129" s="54" t="s">
        <v>3297</v>
      </c>
      <c r="E129" s="6" t="s">
        <v>618</v>
      </c>
      <c r="F129" s="19">
        <v>24500</v>
      </c>
      <c r="G129" s="24">
        <v>24277.79</v>
      </c>
      <c r="H129" s="24">
        <v>0.75</v>
      </c>
      <c r="I129" s="31">
        <v>8.1603999999999992</v>
      </c>
      <c r="J129" s="31"/>
      <c r="K129" s="35" t="s">
        <v>593</v>
      </c>
    </row>
    <row r="130" spans="2:11" x14ac:dyDescent="0.35">
      <c r="B130" s="8" t="s">
        <v>741</v>
      </c>
      <c r="C130" s="57" t="s">
        <v>155</v>
      </c>
      <c r="D130" s="54" t="s">
        <v>742</v>
      </c>
      <c r="E130" s="6" t="s">
        <v>628</v>
      </c>
      <c r="F130" s="19">
        <v>22500</v>
      </c>
      <c r="G130" s="24">
        <v>22542.55</v>
      </c>
      <c r="H130" s="24">
        <v>0.69</v>
      </c>
      <c r="I130" s="31">
        <v>8.19</v>
      </c>
      <c r="J130" s="31"/>
      <c r="K130" s="35" t="s">
        <v>593</v>
      </c>
    </row>
    <row r="131" spans="2:11" x14ac:dyDescent="0.35">
      <c r="B131" s="8" t="s">
        <v>3298</v>
      </c>
      <c r="C131" s="57" t="s">
        <v>1254</v>
      </c>
      <c r="D131" s="54" t="s">
        <v>3299</v>
      </c>
      <c r="E131" s="6" t="s">
        <v>618</v>
      </c>
      <c r="F131" s="19">
        <v>2000</v>
      </c>
      <c r="G131" s="24">
        <v>20576.46</v>
      </c>
      <c r="H131" s="24">
        <v>0.63</v>
      </c>
      <c r="I131" s="31">
        <v>7.7256999999999998</v>
      </c>
      <c r="J131" s="31"/>
      <c r="K131" s="35" t="s">
        <v>593</v>
      </c>
    </row>
    <row r="132" spans="2:11" x14ac:dyDescent="0.35">
      <c r="B132" s="8" t="s">
        <v>619</v>
      </c>
      <c r="C132" s="57" t="s">
        <v>620</v>
      </c>
      <c r="D132" s="54" t="s">
        <v>621</v>
      </c>
      <c r="E132" s="6" t="s">
        <v>618</v>
      </c>
      <c r="F132" s="19">
        <v>20000</v>
      </c>
      <c r="G132" s="24">
        <v>20342.34</v>
      </c>
      <c r="H132" s="24">
        <v>0.63</v>
      </c>
      <c r="I132" s="31">
        <v>7.6174999999999997</v>
      </c>
      <c r="J132" s="31"/>
      <c r="K132" s="35"/>
    </row>
    <row r="133" spans="2:11" x14ac:dyDescent="0.35">
      <c r="B133" s="8" t="s">
        <v>661</v>
      </c>
      <c r="C133" s="57" t="s">
        <v>599</v>
      </c>
      <c r="D133" s="54" t="s">
        <v>662</v>
      </c>
      <c r="E133" s="6" t="s">
        <v>601</v>
      </c>
      <c r="F133" s="19">
        <v>20000</v>
      </c>
      <c r="G133" s="24">
        <v>20292.400000000001</v>
      </c>
      <c r="H133" s="24">
        <v>0.62</v>
      </c>
      <c r="I133" s="31">
        <v>8.34</v>
      </c>
      <c r="J133" s="31"/>
      <c r="K133" s="35" t="s">
        <v>593</v>
      </c>
    </row>
    <row r="134" spans="2:11" x14ac:dyDescent="0.35">
      <c r="B134" s="8" t="s">
        <v>1792</v>
      </c>
      <c r="C134" s="57" t="s">
        <v>623</v>
      </c>
      <c r="D134" s="54" t="s">
        <v>1793</v>
      </c>
      <c r="E134" s="6" t="s">
        <v>635</v>
      </c>
      <c r="F134" s="19">
        <v>20000</v>
      </c>
      <c r="G134" s="24">
        <v>20023.64</v>
      </c>
      <c r="H134" s="24">
        <v>0.62</v>
      </c>
      <c r="I134" s="31">
        <v>7.4897</v>
      </c>
      <c r="J134" s="31"/>
      <c r="K134" s="35"/>
    </row>
    <row r="135" spans="2:11" x14ac:dyDescent="0.35">
      <c r="B135" s="8" t="s">
        <v>629</v>
      </c>
      <c r="C135" s="57" t="s">
        <v>223</v>
      </c>
      <c r="D135" s="54" t="s">
        <v>630</v>
      </c>
      <c r="E135" s="6" t="s">
        <v>601</v>
      </c>
      <c r="F135" s="19">
        <v>20000</v>
      </c>
      <c r="G135" s="24">
        <v>20015.259999999998</v>
      </c>
      <c r="H135" s="24">
        <v>0.62</v>
      </c>
      <c r="I135" s="31">
        <v>8.35</v>
      </c>
      <c r="J135" s="31"/>
      <c r="K135" s="35"/>
    </row>
    <row r="136" spans="2:11" x14ac:dyDescent="0.35">
      <c r="B136" s="8" t="s">
        <v>1805</v>
      </c>
      <c r="C136" s="57" t="s">
        <v>1208</v>
      </c>
      <c r="D136" s="54" t="s">
        <v>1806</v>
      </c>
      <c r="E136" s="6" t="s">
        <v>618</v>
      </c>
      <c r="F136" s="19">
        <v>20000</v>
      </c>
      <c r="G136" s="24">
        <v>19987.16</v>
      </c>
      <c r="H136" s="24">
        <v>0.61</v>
      </c>
      <c r="I136" s="31">
        <v>7.4513999999999996</v>
      </c>
      <c r="J136" s="31"/>
      <c r="K136" s="35"/>
    </row>
    <row r="137" spans="2:11" x14ac:dyDescent="0.35">
      <c r="B137" s="8" t="s">
        <v>659</v>
      </c>
      <c r="C137" s="57" t="s">
        <v>605</v>
      </c>
      <c r="D137" s="54" t="s">
        <v>660</v>
      </c>
      <c r="E137" s="6" t="s">
        <v>601</v>
      </c>
      <c r="F137" s="19">
        <v>200</v>
      </c>
      <c r="G137" s="24">
        <v>19979.099999999999</v>
      </c>
      <c r="H137" s="24">
        <v>0.61</v>
      </c>
      <c r="I137" s="31">
        <v>7.9853461000000001</v>
      </c>
      <c r="J137" s="31"/>
      <c r="K137" s="35" t="s">
        <v>593</v>
      </c>
    </row>
    <row r="138" spans="2:11" x14ac:dyDescent="0.35">
      <c r="B138" s="8" t="s">
        <v>2527</v>
      </c>
      <c r="C138" s="57" t="s">
        <v>1701</v>
      </c>
      <c r="D138" s="54" t="s">
        <v>2528</v>
      </c>
      <c r="E138" s="6" t="s">
        <v>618</v>
      </c>
      <c r="F138" s="19">
        <v>19000</v>
      </c>
      <c r="G138" s="24">
        <v>19027.82</v>
      </c>
      <c r="H138" s="24">
        <v>0.57999999999999996</v>
      </c>
      <c r="I138" s="31">
        <v>8.0850000000000009</v>
      </c>
      <c r="J138" s="31"/>
      <c r="K138" s="35" t="s">
        <v>593</v>
      </c>
    </row>
    <row r="139" spans="2:11" x14ac:dyDescent="0.35">
      <c r="B139" s="8" t="s">
        <v>2102</v>
      </c>
      <c r="C139" s="57" t="s">
        <v>1766</v>
      </c>
      <c r="D139" s="54" t="s">
        <v>2103</v>
      </c>
      <c r="E139" s="6" t="s">
        <v>618</v>
      </c>
      <c r="F139" s="19">
        <v>15000</v>
      </c>
      <c r="G139" s="24">
        <v>15211.65</v>
      </c>
      <c r="H139" s="24">
        <v>0.47</v>
      </c>
      <c r="I139" s="31">
        <v>7.9836</v>
      </c>
      <c r="J139" s="31"/>
      <c r="K139" s="35" t="s">
        <v>593</v>
      </c>
    </row>
    <row r="140" spans="2:11" x14ac:dyDescent="0.35">
      <c r="B140" s="8" t="s">
        <v>653</v>
      </c>
      <c r="C140" s="57" t="s">
        <v>654</v>
      </c>
      <c r="D140" s="54" t="s">
        <v>655</v>
      </c>
      <c r="E140" s="6" t="s">
        <v>618</v>
      </c>
      <c r="F140" s="19">
        <v>15000</v>
      </c>
      <c r="G140" s="24">
        <v>14994.56</v>
      </c>
      <c r="H140" s="24">
        <v>0.46</v>
      </c>
      <c r="I140" s="31">
        <v>7.8049999999999997</v>
      </c>
      <c r="J140" s="31"/>
      <c r="K140" s="35" t="s">
        <v>593</v>
      </c>
    </row>
    <row r="141" spans="2:11" x14ac:dyDescent="0.35">
      <c r="B141" s="8" t="s">
        <v>636</v>
      </c>
      <c r="C141" s="57" t="s">
        <v>637</v>
      </c>
      <c r="D141" s="54" t="s">
        <v>638</v>
      </c>
      <c r="E141" s="6" t="s">
        <v>618</v>
      </c>
      <c r="F141" s="19">
        <v>150</v>
      </c>
      <c r="G141" s="24">
        <v>14991.8</v>
      </c>
      <c r="H141" s="24">
        <v>0.46</v>
      </c>
      <c r="I141" s="31">
        <v>7.9977999999999998</v>
      </c>
      <c r="J141" s="31"/>
      <c r="K141" s="35" t="s">
        <v>593</v>
      </c>
    </row>
    <row r="142" spans="2:11" x14ac:dyDescent="0.35">
      <c r="B142" s="8" t="s">
        <v>1796</v>
      </c>
      <c r="C142" s="57" t="s">
        <v>1797</v>
      </c>
      <c r="D142" s="54" t="s">
        <v>1798</v>
      </c>
      <c r="E142" s="6" t="s">
        <v>618</v>
      </c>
      <c r="F142" s="19">
        <v>1500</v>
      </c>
      <c r="G142" s="24">
        <v>14889.74</v>
      </c>
      <c r="H142" s="24">
        <v>0.46</v>
      </c>
      <c r="I142" s="31">
        <v>7.95</v>
      </c>
      <c r="J142" s="31"/>
      <c r="K142" s="35" t="s">
        <v>593</v>
      </c>
    </row>
    <row r="143" spans="2:11" x14ac:dyDescent="0.35">
      <c r="B143" s="8" t="s">
        <v>1763</v>
      </c>
      <c r="C143" s="57" t="s">
        <v>616</v>
      </c>
      <c r="D143" s="54" t="s">
        <v>1764</v>
      </c>
      <c r="E143" s="6" t="s">
        <v>618</v>
      </c>
      <c r="F143" s="19">
        <v>1250</v>
      </c>
      <c r="G143" s="24">
        <v>12635.2</v>
      </c>
      <c r="H143" s="24">
        <v>0.39</v>
      </c>
      <c r="I143" s="31">
        <v>7.67</v>
      </c>
      <c r="J143" s="31"/>
      <c r="K143" s="35" t="s">
        <v>593</v>
      </c>
    </row>
    <row r="144" spans="2:11" x14ac:dyDescent="0.35">
      <c r="B144" s="8" t="s">
        <v>3300</v>
      </c>
      <c r="C144" s="57" t="s">
        <v>1797</v>
      </c>
      <c r="D144" s="54" t="s">
        <v>3301</v>
      </c>
      <c r="E144" s="6" t="s">
        <v>618</v>
      </c>
      <c r="F144" s="19">
        <v>1000</v>
      </c>
      <c r="G144" s="24">
        <v>11999.65</v>
      </c>
      <c r="H144" s="24">
        <v>0.37</v>
      </c>
      <c r="I144" s="31">
        <v>8.01</v>
      </c>
      <c r="J144" s="31"/>
      <c r="K144" s="35" t="s">
        <v>593</v>
      </c>
    </row>
    <row r="145" spans="2:11" x14ac:dyDescent="0.35">
      <c r="B145" s="8" t="s">
        <v>3302</v>
      </c>
      <c r="C145" s="57" t="s">
        <v>226</v>
      </c>
      <c r="D145" s="54" t="s">
        <v>3303</v>
      </c>
      <c r="E145" s="6" t="s">
        <v>601</v>
      </c>
      <c r="F145" s="19">
        <v>10000</v>
      </c>
      <c r="G145" s="24">
        <v>10237.780000000001</v>
      </c>
      <c r="H145" s="24">
        <v>0.31</v>
      </c>
      <c r="I145" s="31">
        <v>7.9896000000000003</v>
      </c>
      <c r="J145" s="31"/>
      <c r="K145" s="35" t="s">
        <v>593</v>
      </c>
    </row>
    <row r="146" spans="2:11" x14ac:dyDescent="0.35">
      <c r="B146" s="8" t="s">
        <v>633</v>
      </c>
      <c r="C146" s="57" t="s">
        <v>623</v>
      </c>
      <c r="D146" s="54" t="s">
        <v>634</v>
      </c>
      <c r="E146" s="6" t="s">
        <v>635</v>
      </c>
      <c r="F146" s="19">
        <v>10000</v>
      </c>
      <c r="G146" s="24">
        <v>10055.4</v>
      </c>
      <c r="H146" s="24">
        <v>0.31</v>
      </c>
      <c r="I146" s="31">
        <v>7.4850000000000003</v>
      </c>
      <c r="J146" s="31"/>
      <c r="K146" s="35" t="s">
        <v>593</v>
      </c>
    </row>
    <row r="147" spans="2:11" x14ac:dyDescent="0.35">
      <c r="B147" s="8" t="s">
        <v>1106</v>
      </c>
      <c r="C147" s="57" t="s">
        <v>223</v>
      </c>
      <c r="D147" s="54" t="s">
        <v>1107</v>
      </c>
      <c r="E147" s="6" t="s">
        <v>601</v>
      </c>
      <c r="F147" s="19">
        <v>7500</v>
      </c>
      <c r="G147" s="24">
        <v>7557.16</v>
      </c>
      <c r="H147" s="24">
        <v>0.23</v>
      </c>
      <c r="I147" s="31">
        <v>8.5888000000000009</v>
      </c>
      <c r="J147" s="31"/>
      <c r="K147" s="35" t="s">
        <v>593</v>
      </c>
    </row>
    <row r="148" spans="2:11" x14ac:dyDescent="0.35">
      <c r="B148" s="8" t="s">
        <v>689</v>
      </c>
      <c r="C148" s="57" t="s">
        <v>226</v>
      </c>
      <c r="D148" s="54" t="s">
        <v>690</v>
      </c>
      <c r="E148" s="6" t="s">
        <v>601</v>
      </c>
      <c r="F148" s="19">
        <v>5000</v>
      </c>
      <c r="G148" s="24">
        <v>5133.49</v>
      </c>
      <c r="H148" s="24">
        <v>0.16</v>
      </c>
      <c r="I148" s="31">
        <v>7.9896000000000003</v>
      </c>
      <c r="J148" s="31"/>
      <c r="K148" s="35" t="s">
        <v>593</v>
      </c>
    </row>
    <row r="149" spans="2:11" x14ac:dyDescent="0.35">
      <c r="B149" s="8" t="s">
        <v>607</v>
      </c>
      <c r="C149" s="57" t="s">
        <v>608</v>
      </c>
      <c r="D149" s="54" t="s">
        <v>609</v>
      </c>
      <c r="E149" s="6" t="s">
        <v>610</v>
      </c>
      <c r="F149" s="19">
        <v>5000</v>
      </c>
      <c r="G149" s="24">
        <v>5006.7</v>
      </c>
      <c r="H149" s="24">
        <v>0.15</v>
      </c>
      <c r="I149" s="31">
        <v>7.6</v>
      </c>
      <c r="J149" s="31"/>
      <c r="K149" s="35" t="s">
        <v>593</v>
      </c>
    </row>
    <row r="150" spans="2:11" x14ac:dyDescent="0.35">
      <c r="B150" s="8" t="s">
        <v>3304</v>
      </c>
      <c r="C150" s="57" t="s">
        <v>428</v>
      </c>
      <c r="D150" s="54" t="s">
        <v>3305</v>
      </c>
      <c r="E150" s="6" t="s">
        <v>618</v>
      </c>
      <c r="F150" s="19">
        <v>5000</v>
      </c>
      <c r="G150" s="24">
        <v>4999.5</v>
      </c>
      <c r="H150" s="24">
        <v>0.15</v>
      </c>
      <c r="I150" s="31">
        <v>7.34</v>
      </c>
      <c r="J150" s="31"/>
      <c r="K150" s="35" t="s">
        <v>593</v>
      </c>
    </row>
    <row r="151" spans="2:11" x14ac:dyDescent="0.35">
      <c r="B151" s="8" t="s">
        <v>757</v>
      </c>
      <c r="C151" s="57" t="s">
        <v>758</v>
      </c>
      <c r="D151" s="54" t="s">
        <v>759</v>
      </c>
      <c r="E151" s="6" t="s">
        <v>618</v>
      </c>
      <c r="F151" s="19">
        <v>50</v>
      </c>
      <c r="G151" s="24">
        <v>4961.3999999999996</v>
      </c>
      <c r="H151" s="24">
        <v>0.15</v>
      </c>
      <c r="I151" s="31">
        <v>7.4924999999999997</v>
      </c>
      <c r="J151" s="31">
        <v>7.5170499942999998</v>
      </c>
      <c r="K151" s="35" t="s">
        <v>593</v>
      </c>
    </row>
    <row r="152" spans="2:11" x14ac:dyDescent="0.35">
      <c r="B152" s="8" t="s">
        <v>682</v>
      </c>
      <c r="C152" s="57" t="s">
        <v>226</v>
      </c>
      <c r="D152" s="54" t="s">
        <v>683</v>
      </c>
      <c r="E152" s="6" t="s">
        <v>601</v>
      </c>
      <c r="F152" s="19">
        <v>2500</v>
      </c>
      <c r="G152" s="24">
        <v>2566.7399999999998</v>
      </c>
      <c r="H152" s="24">
        <v>0.08</v>
      </c>
      <c r="I152" s="31">
        <v>7.9896000000000003</v>
      </c>
      <c r="J152" s="31"/>
      <c r="K152" s="35" t="s">
        <v>593</v>
      </c>
    </row>
    <row r="153" spans="2:11" x14ac:dyDescent="0.35">
      <c r="C153" s="58" t="s">
        <v>175</v>
      </c>
      <c r="D153" s="54"/>
      <c r="E153" s="6"/>
      <c r="F153" s="19"/>
      <c r="G153" s="25">
        <v>510164.82</v>
      </c>
      <c r="H153" s="25">
        <v>15.66</v>
      </c>
      <c r="I153" s="31"/>
      <c r="J153" s="31"/>
      <c r="K153" s="35"/>
    </row>
    <row r="154" spans="2:11" x14ac:dyDescent="0.35">
      <c r="C154" s="57"/>
      <c r="D154" s="54"/>
      <c r="E154" s="6"/>
      <c r="F154" s="19"/>
      <c r="G154" s="24"/>
      <c r="H154" s="24"/>
      <c r="I154" s="31"/>
      <c r="J154" s="31"/>
      <c r="K154" s="35"/>
    </row>
    <row r="155" spans="2:11" x14ac:dyDescent="0.35">
      <c r="C155" s="58" t="s">
        <v>7</v>
      </c>
      <c r="D155" s="54"/>
      <c r="E155" s="6"/>
      <c r="F155" s="19"/>
      <c r="G155" s="24" t="s">
        <v>2</v>
      </c>
      <c r="H155" s="24" t="s">
        <v>2</v>
      </c>
      <c r="I155" s="31"/>
      <c r="J155" s="31"/>
      <c r="K155" s="35"/>
    </row>
    <row r="156" spans="2:11" x14ac:dyDescent="0.35">
      <c r="C156" s="57"/>
      <c r="D156" s="54"/>
      <c r="E156" s="6"/>
      <c r="F156" s="19"/>
      <c r="G156" s="24"/>
      <c r="H156" s="24"/>
      <c r="I156" s="31"/>
      <c r="J156" s="31"/>
      <c r="K156" s="35"/>
    </row>
    <row r="157" spans="2:11" x14ac:dyDescent="0.35">
      <c r="C157" s="58" t="s">
        <v>8</v>
      </c>
      <c r="D157" s="54"/>
      <c r="E157" s="6"/>
      <c r="F157" s="19"/>
      <c r="G157" s="24" t="s">
        <v>2</v>
      </c>
      <c r="H157" s="24" t="s">
        <v>2</v>
      </c>
      <c r="I157" s="31"/>
      <c r="J157" s="31"/>
      <c r="K157" s="35"/>
    </row>
    <row r="158" spans="2:11" x14ac:dyDescent="0.35">
      <c r="C158" s="57"/>
      <c r="D158" s="54"/>
      <c r="E158" s="6"/>
      <c r="F158" s="19"/>
      <c r="G158" s="24"/>
      <c r="H158" s="24"/>
      <c r="I158" s="31"/>
      <c r="J158" s="31"/>
      <c r="K158" s="35"/>
    </row>
    <row r="159" spans="2:11" x14ac:dyDescent="0.35">
      <c r="C159" s="59" t="s">
        <v>9</v>
      </c>
      <c r="D159" s="54"/>
      <c r="E159" s="6"/>
      <c r="F159" s="19"/>
      <c r="G159" s="24"/>
      <c r="H159" s="24"/>
      <c r="I159" s="31"/>
      <c r="J159" s="31"/>
      <c r="K159" s="35"/>
    </row>
    <row r="160" spans="2:11" x14ac:dyDescent="0.35">
      <c r="B160" s="8" t="s">
        <v>719</v>
      </c>
      <c r="C160" s="57" t="s">
        <v>720</v>
      </c>
      <c r="D160" s="54" t="s">
        <v>721</v>
      </c>
      <c r="E160" s="6" t="s">
        <v>189</v>
      </c>
      <c r="F160" s="19">
        <v>75000000</v>
      </c>
      <c r="G160" s="24">
        <v>76843.5</v>
      </c>
      <c r="H160" s="24">
        <v>2.36</v>
      </c>
      <c r="I160" s="31">
        <v>6.9075175</v>
      </c>
      <c r="J160" s="31"/>
      <c r="K160" s="35"/>
    </row>
    <row r="161" spans="1:11" x14ac:dyDescent="0.35">
      <c r="B161" s="8" t="s">
        <v>2581</v>
      </c>
      <c r="C161" s="57" t="s">
        <v>2582</v>
      </c>
      <c r="D161" s="54" t="s">
        <v>2583</v>
      </c>
      <c r="E161" s="6" t="s">
        <v>189</v>
      </c>
      <c r="F161" s="19">
        <v>70000000</v>
      </c>
      <c r="G161" s="24">
        <v>72059.33</v>
      </c>
      <c r="H161" s="24">
        <v>2.2200000000000002</v>
      </c>
      <c r="I161" s="31">
        <v>6.7995067000000002</v>
      </c>
      <c r="J161" s="31"/>
      <c r="K161" s="35"/>
    </row>
    <row r="162" spans="1:11" x14ac:dyDescent="0.35">
      <c r="B162" s="8" t="s">
        <v>713</v>
      </c>
      <c r="C162" s="57" t="s">
        <v>714</v>
      </c>
      <c r="D162" s="54" t="s">
        <v>715</v>
      </c>
      <c r="E162" s="6" t="s">
        <v>189</v>
      </c>
      <c r="F162" s="19">
        <v>50000000</v>
      </c>
      <c r="G162" s="24">
        <v>51093.35</v>
      </c>
      <c r="H162" s="24">
        <v>1.57</v>
      </c>
      <c r="I162" s="31">
        <v>7.0327921</v>
      </c>
      <c r="J162" s="31"/>
      <c r="K162" s="35"/>
    </row>
    <row r="163" spans="1:11" x14ac:dyDescent="0.35">
      <c r="B163" s="8" t="s">
        <v>722</v>
      </c>
      <c r="C163" s="57" t="s">
        <v>723</v>
      </c>
      <c r="D163" s="54" t="s">
        <v>724</v>
      </c>
      <c r="E163" s="6" t="s">
        <v>189</v>
      </c>
      <c r="F163" s="19">
        <v>35000000</v>
      </c>
      <c r="G163" s="24">
        <v>35856.660000000003</v>
      </c>
      <c r="H163" s="24">
        <v>1.1000000000000001</v>
      </c>
      <c r="I163" s="31">
        <v>7.2798889000000004</v>
      </c>
      <c r="J163" s="31"/>
      <c r="K163" s="35"/>
    </row>
    <row r="164" spans="1:11" x14ac:dyDescent="0.35">
      <c r="B164" s="8" t="s">
        <v>3306</v>
      </c>
      <c r="C164" s="57" t="s">
        <v>3307</v>
      </c>
      <c r="D164" s="54" t="s">
        <v>3308</v>
      </c>
      <c r="E164" s="6" t="s">
        <v>189</v>
      </c>
      <c r="F164" s="19">
        <v>20000000</v>
      </c>
      <c r="G164" s="24">
        <v>20333.68</v>
      </c>
      <c r="H164" s="24">
        <v>0.63</v>
      </c>
      <c r="I164" s="31">
        <v>6.7383213</v>
      </c>
      <c r="J164" s="31"/>
      <c r="K164" s="35"/>
    </row>
    <row r="165" spans="1:11" x14ac:dyDescent="0.35">
      <c r="B165" s="8" t="s">
        <v>3309</v>
      </c>
      <c r="C165" s="57" t="s">
        <v>3310</v>
      </c>
      <c r="D165" s="54" t="s">
        <v>3311</v>
      </c>
      <c r="E165" s="6" t="s">
        <v>189</v>
      </c>
      <c r="F165" s="19">
        <v>10000000</v>
      </c>
      <c r="G165" s="24">
        <v>10246.049999999999</v>
      </c>
      <c r="H165" s="24">
        <v>0.31</v>
      </c>
      <c r="I165" s="31">
        <v>6.7043774000000003</v>
      </c>
      <c r="J165" s="31"/>
      <c r="K165" s="35"/>
    </row>
    <row r="166" spans="1:11" x14ac:dyDescent="0.35">
      <c r="C166" s="58" t="s">
        <v>175</v>
      </c>
      <c r="D166" s="54"/>
      <c r="E166" s="6"/>
      <c r="F166" s="19"/>
      <c r="G166" s="25">
        <v>266432.57</v>
      </c>
      <c r="H166" s="25">
        <v>8.19</v>
      </c>
      <c r="I166" s="31"/>
      <c r="J166" s="31"/>
      <c r="K166" s="35"/>
    </row>
    <row r="167" spans="1:11" x14ac:dyDescent="0.35">
      <c r="C167" s="57"/>
      <c r="D167" s="54"/>
      <c r="E167" s="6"/>
      <c r="F167" s="19"/>
      <c r="G167" s="24"/>
      <c r="H167" s="24"/>
      <c r="I167" s="31"/>
      <c r="J167" s="31"/>
      <c r="K167" s="35"/>
    </row>
    <row r="168" spans="1:11" x14ac:dyDescent="0.35">
      <c r="C168" s="59" t="s">
        <v>10</v>
      </c>
      <c r="D168" s="54"/>
      <c r="E168" s="6"/>
      <c r="F168" s="19"/>
      <c r="G168" s="24"/>
      <c r="H168" s="24"/>
      <c r="I168" s="31"/>
      <c r="J168" s="31"/>
      <c r="K168" s="35"/>
    </row>
    <row r="169" spans="1:11" x14ac:dyDescent="0.35">
      <c r="B169" s="8" t="s">
        <v>3312</v>
      </c>
      <c r="C169" s="57" t="s">
        <v>3313</v>
      </c>
      <c r="D169" s="54" t="s">
        <v>3314</v>
      </c>
      <c r="E169" s="6" t="s">
        <v>189</v>
      </c>
      <c r="F169" s="19">
        <v>25000000</v>
      </c>
      <c r="G169" s="24">
        <v>25000.25</v>
      </c>
      <c r="H169" s="24">
        <v>0.77</v>
      </c>
      <c r="I169" s="31">
        <v>7.3707165999999997</v>
      </c>
      <c r="J169" s="31"/>
      <c r="K169" s="35"/>
    </row>
    <row r="170" spans="1:11" x14ac:dyDescent="0.35">
      <c r="C170" s="58" t="s">
        <v>175</v>
      </c>
      <c r="D170" s="54"/>
      <c r="E170" s="6"/>
      <c r="F170" s="19"/>
      <c r="G170" s="25">
        <v>25000.25</v>
      </c>
      <c r="H170" s="25">
        <v>0.77</v>
      </c>
      <c r="I170" s="31"/>
      <c r="J170" s="31"/>
      <c r="K170" s="35"/>
    </row>
    <row r="171" spans="1:11" x14ac:dyDescent="0.35">
      <c r="C171" s="57"/>
      <c r="D171" s="54"/>
      <c r="E171" s="6"/>
      <c r="F171" s="19"/>
      <c r="G171" s="24"/>
      <c r="H171" s="24"/>
      <c r="I171" s="31"/>
      <c r="J171" s="31"/>
      <c r="K171" s="35"/>
    </row>
    <row r="172" spans="1:11" x14ac:dyDescent="0.35">
      <c r="A172" s="10"/>
      <c r="B172" s="28"/>
      <c r="C172" s="58" t="s">
        <v>11</v>
      </c>
      <c r="D172" s="54"/>
      <c r="E172" s="6"/>
      <c r="F172" s="19"/>
      <c r="G172" s="24"/>
      <c r="H172" s="24"/>
      <c r="I172" s="31"/>
      <c r="J172" s="31"/>
      <c r="K172" s="35"/>
    </row>
    <row r="173" spans="1:11" x14ac:dyDescent="0.35">
      <c r="C173" s="59" t="s">
        <v>13</v>
      </c>
      <c r="D173" s="54"/>
      <c r="E173" s="6"/>
      <c r="F173" s="19"/>
      <c r="G173" s="24"/>
      <c r="H173" s="24"/>
      <c r="I173" s="31"/>
      <c r="J173" s="31"/>
      <c r="K173" s="35"/>
    </row>
    <row r="174" spans="1:11" x14ac:dyDescent="0.35">
      <c r="B174" s="8" t="s">
        <v>1597</v>
      </c>
      <c r="C174" s="57" t="s">
        <v>1286</v>
      </c>
      <c r="D174" s="54" t="s">
        <v>1598</v>
      </c>
      <c r="E174" s="6" t="s">
        <v>733</v>
      </c>
      <c r="F174" s="19">
        <v>1000</v>
      </c>
      <c r="G174" s="24">
        <v>4881.47</v>
      </c>
      <c r="H174" s="24">
        <v>0.15</v>
      </c>
      <c r="I174" s="31">
        <v>7.5750000000000002</v>
      </c>
      <c r="J174" s="31"/>
      <c r="K174" s="35" t="s">
        <v>593</v>
      </c>
    </row>
    <row r="175" spans="1:11" x14ac:dyDescent="0.35">
      <c r="C175" s="58" t="s">
        <v>175</v>
      </c>
      <c r="D175" s="54"/>
      <c r="E175" s="6"/>
      <c r="F175" s="19"/>
      <c r="G175" s="25">
        <v>4881.47</v>
      </c>
      <c r="H175" s="25">
        <v>0.15</v>
      </c>
      <c r="I175" s="31"/>
      <c r="J175" s="31"/>
      <c r="K175" s="35"/>
    </row>
    <row r="176" spans="1:11" x14ac:dyDescent="0.35">
      <c r="C176" s="57"/>
      <c r="D176" s="54"/>
      <c r="E176" s="6"/>
      <c r="F176" s="19"/>
      <c r="G176" s="24"/>
      <c r="H176" s="24"/>
      <c r="I176" s="31"/>
      <c r="J176" s="31"/>
      <c r="K176" s="35"/>
    </row>
    <row r="177" spans="1:11" x14ac:dyDescent="0.35">
      <c r="C177" s="59" t="s">
        <v>14</v>
      </c>
      <c r="D177" s="54"/>
      <c r="E177" s="6"/>
      <c r="F177" s="19"/>
      <c r="G177" s="24"/>
      <c r="H177" s="24"/>
      <c r="I177" s="31"/>
      <c r="J177" s="31"/>
      <c r="K177" s="35"/>
    </row>
    <row r="178" spans="1:11" x14ac:dyDescent="0.35">
      <c r="B178" s="8" t="s">
        <v>3315</v>
      </c>
      <c r="C178" s="57" t="s">
        <v>41</v>
      </c>
      <c r="D178" s="54" t="s">
        <v>3316</v>
      </c>
      <c r="E178" s="6" t="s">
        <v>733</v>
      </c>
      <c r="F178" s="19">
        <v>1000</v>
      </c>
      <c r="G178" s="24">
        <v>4989.55</v>
      </c>
      <c r="H178" s="24">
        <v>0.15</v>
      </c>
      <c r="I178" s="31">
        <v>6.9494999999999996</v>
      </c>
      <c r="J178" s="31"/>
      <c r="K178" s="35"/>
    </row>
    <row r="179" spans="1:11" x14ac:dyDescent="0.35">
      <c r="C179" s="58" t="s">
        <v>175</v>
      </c>
      <c r="D179" s="54"/>
      <c r="E179" s="6"/>
      <c r="F179" s="19"/>
      <c r="G179" s="25">
        <v>4989.55</v>
      </c>
      <c r="H179" s="25">
        <v>0.15</v>
      </c>
      <c r="I179" s="31"/>
      <c r="J179" s="31"/>
      <c r="K179" s="35"/>
    </row>
    <row r="180" spans="1:11" x14ac:dyDescent="0.35">
      <c r="C180" s="57"/>
      <c r="D180" s="54"/>
      <c r="E180" s="6"/>
      <c r="F180" s="19"/>
      <c r="G180" s="24"/>
      <c r="H180" s="24"/>
      <c r="I180" s="31"/>
      <c r="J180" s="31"/>
      <c r="K180" s="35"/>
    </row>
    <row r="181" spans="1:11" x14ac:dyDescent="0.35">
      <c r="C181" s="58" t="s">
        <v>15</v>
      </c>
      <c r="D181" s="54"/>
      <c r="E181" s="6"/>
      <c r="F181" s="19"/>
      <c r="G181" s="24" t="s">
        <v>2</v>
      </c>
      <c r="H181" s="24" t="s">
        <v>2</v>
      </c>
      <c r="I181" s="31"/>
      <c r="J181" s="31"/>
      <c r="K181" s="35"/>
    </row>
    <row r="182" spans="1:11" x14ac:dyDescent="0.35">
      <c r="C182" s="57"/>
      <c r="D182" s="54"/>
      <c r="E182" s="6"/>
      <c r="F182" s="19"/>
      <c r="G182" s="24"/>
      <c r="H182" s="24"/>
      <c r="I182" s="31"/>
      <c r="J182" s="31"/>
      <c r="K182" s="35"/>
    </row>
    <row r="183" spans="1:11" x14ac:dyDescent="0.35">
      <c r="C183" s="58" t="s">
        <v>16</v>
      </c>
      <c r="D183" s="54"/>
      <c r="E183" s="6"/>
      <c r="F183" s="19"/>
      <c r="G183" s="24" t="s">
        <v>2</v>
      </c>
      <c r="H183" s="24" t="s">
        <v>2</v>
      </c>
      <c r="I183" s="31"/>
      <c r="J183" s="31"/>
      <c r="K183" s="35"/>
    </row>
    <row r="184" spans="1:11" x14ac:dyDescent="0.35">
      <c r="C184" s="57"/>
      <c r="D184" s="54"/>
      <c r="E184" s="6"/>
      <c r="F184" s="19"/>
      <c r="G184" s="24"/>
      <c r="H184" s="24"/>
      <c r="I184" s="31"/>
      <c r="J184" s="31"/>
      <c r="K184" s="35"/>
    </row>
    <row r="185" spans="1:11" x14ac:dyDescent="0.35">
      <c r="C185" s="58" t="s">
        <v>17</v>
      </c>
      <c r="D185" s="54"/>
      <c r="E185" s="6"/>
      <c r="F185" s="19"/>
      <c r="G185" s="24" t="s">
        <v>2</v>
      </c>
      <c r="H185" s="24" t="s">
        <v>2</v>
      </c>
      <c r="I185" s="31"/>
      <c r="J185" s="31"/>
      <c r="K185" s="35"/>
    </row>
    <row r="186" spans="1:11" x14ac:dyDescent="0.35">
      <c r="C186" s="57"/>
      <c r="D186" s="54"/>
      <c r="E186" s="6"/>
      <c r="F186" s="19"/>
      <c r="G186" s="24"/>
      <c r="H186" s="24"/>
      <c r="I186" s="31"/>
      <c r="J186" s="31"/>
      <c r="K186" s="35"/>
    </row>
    <row r="187" spans="1:11" x14ac:dyDescent="0.35">
      <c r="A187" s="10"/>
      <c r="B187" s="28"/>
      <c r="C187" s="58" t="s">
        <v>18</v>
      </c>
      <c r="D187" s="54"/>
      <c r="E187" s="6"/>
      <c r="F187" s="19"/>
      <c r="G187" s="24"/>
      <c r="H187" s="24"/>
      <c r="I187" s="31"/>
      <c r="J187" s="31"/>
      <c r="K187" s="35"/>
    </row>
    <row r="188" spans="1:11" x14ac:dyDescent="0.35">
      <c r="A188" s="28"/>
      <c r="B188" s="28"/>
      <c r="C188" s="58" t="s">
        <v>19</v>
      </c>
      <c r="D188" s="54"/>
      <c r="E188" s="6"/>
      <c r="F188" s="19"/>
      <c r="G188" s="24" t="s">
        <v>2</v>
      </c>
      <c r="H188" s="24" t="s">
        <v>2</v>
      </c>
      <c r="I188" s="31"/>
      <c r="J188" s="31"/>
      <c r="K188" s="35"/>
    </row>
    <row r="189" spans="1:11" x14ac:dyDescent="0.35">
      <c r="A189" s="28"/>
      <c r="B189" s="28"/>
      <c r="C189" s="58"/>
      <c r="D189" s="54"/>
      <c r="E189" s="6"/>
      <c r="F189" s="19"/>
      <c r="G189" s="24"/>
      <c r="H189" s="24"/>
      <c r="I189" s="31"/>
      <c r="J189" s="31"/>
      <c r="K189" s="35"/>
    </row>
    <row r="190" spans="1:11" x14ac:dyDescent="0.35">
      <c r="A190" s="28"/>
      <c r="B190" s="28"/>
      <c r="C190" s="58" t="s">
        <v>20</v>
      </c>
      <c r="D190" s="54"/>
      <c r="E190" s="6"/>
      <c r="F190" s="19"/>
      <c r="G190" s="24" t="s">
        <v>2</v>
      </c>
      <c r="H190" s="24" t="s">
        <v>2</v>
      </c>
      <c r="I190" s="31"/>
      <c r="J190" s="31"/>
      <c r="K190" s="35"/>
    </row>
    <row r="191" spans="1:11" x14ac:dyDescent="0.35">
      <c r="A191" s="28"/>
      <c r="B191" s="28"/>
      <c r="C191" s="58"/>
      <c r="D191" s="54"/>
      <c r="E191" s="6"/>
      <c r="F191" s="19"/>
      <c r="G191" s="24"/>
      <c r="H191" s="24"/>
      <c r="I191" s="31"/>
      <c r="J191" s="31"/>
      <c r="K191" s="35"/>
    </row>
    <row r="192" spans="1:11" x14ac:dyDescent="0.35">
      <c r="A192" s="28"/>
      <c r="B192" s="28"/>
      <c r="C192" s="58" t="s">
        <v>21</v>
      </c>
      <c r="D192" s="54"/>
      <c r="E192" s="6"/>
      <c r="F192" s="19"/>
      <c r="G192" s="24" t="s">
        <v>2</v>
      </c>
      <c r="H192" s="24" t="s">
        <v>2</v>
      </c>
      <c r="I192" s="31"/>
      <c r="J192" s="31"/>
      <c r="K192" s="35"/>
    </row>
    <row r="193" spans="1:54" x14ac:dyDescent="0.35">
      <c r="A193" s="28"/>
      <c r="B193" s="28"/>
      <c r="C193" s="58"/>
      <c r="D193" s="54"/>
      <c r="E193" s="6"/>
      <c r="F193" s="19"/>
      <c r="G193" s="24"/>
      <c r="H193" s="24"/>
      <c r="I193" s="31"/>
      <c r="J193" s="31"/>
      <c r="K193" s="35"/>
    </row>
    <row r="194" spans="1:54" x14ac:dyDescent="0.35">
      <c r="A194" s="28"/>
      <c r="B194" s="28"/>
      <c r="C194" s="58" t="s">
        <v>22</v>
      </c>
      <c r="D194" s="54"/>
      <c r="E194" s="6"/>
      <c r="F194" s="19"/>
      <c r="G194" s="24" t="s">
        <v>2</v>
      </c>
      <c r="H194" s="24" t="s">
        <v>2</v>
      </c>
      <c r="I194" s="31"/>
      <c r="J194" s="31"/>
      <c r="K194" s="35"/>
    </row>
    <row r="195" spans="1:54" x14ac:dyDescent="0.35">
      <c r="A195" s="28"/>
      <c r="B195" s="28"/>
      <c r="C195" s="58"/>
      <c r="D195" s="54"/>
      <c r="E195" s="6"/>
      <c r="F195" s="19"/>
      <c r="G195" s="24"/>
      <c r="H195" s="24"/>
      <c r="I195" s="31"/>
      <c r="J195" s="31"/>
      <c r="K195" s="35"/>
    </row>
    <row r="196" spans="1:54" x14ac:dyDescent="0.35">
      <c r="A196" s="28"/>
      <c r="B196" s="28"/>
      <c r="C196" s="58" t="s">
        <v>23</v>
      </c>
      <c r="D196" s="54"/>
      <c r="E196" s="6"/>
      <c r="F196" s="19"/>
      <c r="G196" s="24" t="s">
        <v>2</v>
      </c>
      <c r="H196" s="24" t="s">
        <v>2</v>
      </c>
      <c r="I196" s="31"/>
      <c r="J196" s="31"/>
      <c r="K196" s="35"/>
    </row>
    <row r="197" spans="1:54" x14ac:dyDescent="0.35">
      <c r="A197" s="28"/>
      <c r="B197" s="28"/>
      <c r="C197" s="58"/>
      <c r="D197" s="54"/>
      <c r="E197" s="6"/>
      <c r="F197" s="19"/>
      <c r="G197" s="24"/>
      <c r="H197" s="24"/>
      <c r="I197" s="31"/>
      <c r="J197" s="31"/>
      <c r="K197" s="35"/>
    </row>
    <row r="198" spans="1:54" x14ac:dyDescent="0.35">
      <c r="C198" s="59" t="s">
        <v>24</v>
      </c>
      <c r="D198" s="54"/>
      <c r="E198" s="6"/>
      <c r="F198" s="19"/>
      <c r="G198" s="24"/>
      <c r="H198" s="24"/>
      <c r="I198" s="31"/>
      <c r="J198" s="31"/>
      <c r="K198" s="35"/>
    </row>
    <row r="199" spans="1:54" x14ac:dyDescent="0.35">
      <c r="B199" s="8" t="s">
        <v>190</v>
      </c>
      <c r="C199" s="57" t="s">
        <v>191</v>
      </c>
      <c r="D199" s="54"/>
      <c r="E199" s="6"/>
      <c r="F199" s="19"/>
      <c r="G199" s="24">
        <v>49321.14</v>
      </c>
      <c r="H199" s="24">
        <v>1.52</v>
      </c>
      <c r="I199" s="31"/>
      <c r="J199" s="31"/>
      <c r="K199" s="35"/>
    </row>
    <row r="200" spans="1:54" x14ac:dyDescent="0.35">
      <c r="C200" s="58" t="s">
        <v>175</v>
      </c>
      <c r="D200" s="54"/>
      <c r="E200" s="6"/>
      <c r="F200" s="19"/>
      <c r="G200" s="25">
        <v>49321.14</v>
      </c>
      <c r="H200" s="25">
        <v>1.52</v>
      </c>
      <c r="I200" s="31"/>
      <c r="J200" s="31"/>
      <c r="K200" s="35"/>
    </row>
    <row r="201" spans="1:54" x14ac:dyDescent="0.35">
      <c r="C201" s="57"/>
      <c r="D201" s="54"/>
      <c r="E201" s="6"/>
      <c r="F201" s="19"/>
      <c r="G201" s="24"/>
      <c r="H201" s="24"/>
      <c r="I201" s="31"/>
      <c r="J201" s="31"/>
      <c r="K201" s="35"/>
    </row>
    <row r="202" spans="1:54" x14ac:dyDescent="0.35">
      <c r="A202" s="10"/>
      <c r="B202" s="28"/>
      <c r="C202" s="58" t="s">
        <v>25</v>
      </c>
      <c r="D202" s="54"/>
      <c r="E202" s="6"/>
      <c r="F202" s="19"/>
      <c r="G202" s="24"/>
      <c r="H202" s="24"/>
      <c r="I202" s="31"/>
      <c r="J202" s="31"/>
      <c r="K202" s="35"/>
    </row>
    <row r="203" spans="1:54" s="2" customFormat="1" ht="13.5" x14ac:dyDescent="0.35">
      <c r="A203" s="28"/>
      <c r="B203" s="28"/>
      <c r="C203" s="57" t="s">
        <v>4926</v>
      </c>
      <c r="D203" s="54"/>
      <c r="E203" s="6"/>
      <c r="F203" s="19"/>
      <c r="G203" s="24">
        <v>2250</v>
      </c>
      <c r="H203" s="24">
        <v>7.0000000000000007E-2</v>
      </c>
      <c r="I203" s="31"/>
      <c r="J203" s="31"/>
      <c r="K203" s="35"/>
      <c r="L203" s="3"/>
      <c r="AI203" s="3"/>
      <c r="AV203" s="3"/>
      <c r="AX203" s="3"/>
      <c r="BB203" s="3"/>
    </row>
    <row r="204" spans="1:54" x14ac:dyDescent="0.35">
      <c r="B204" s="8"/>
      <c r="C204" s="57" t="s">
        <v>192</v>
      </c>
      <c r="D204" s="54"/>
      <c r="E204" s="6"/>
      <c r="F204" s="19"/>
      <c r="G204" s="24">
        <v>19637.46</v>
      </c>
      <c r="H204" s="24">
        <v>0.66000000000000014</v>
      </c>
      <c r="I204" s="31"/>
      <c r="J204" s="31"/>
      <c r="K204" s="35"/>
    </row>
    <row r="205" spans="1:54" x14ac:dyDescent="0.35">
      <c r="C205" s="58" t="s">
        <v>175</v>
      </c>
      <c r="D205" s="54"/>
      <c r="E205" s="6"/>
      <c r="F205" s="19"/>
      <c r="G205" s="25">
        <v>21887.46</v>
      </c>
      <c r="H205" s="25">
        <v>0.73</v>
      </c>
      <c r="I205" s="31"/>
      <c r="J205" s="31"/>
      <c r="K205" s="35"/>
    </row>
    <row r="206" spans="1:54" x14ac:dyDescent="0.35">
      <c r="C206" s="57"/>
      <c r="D206" s="54"/>
      <c r="E206" s="6"/>
      <c r="F206" s="19"/>
      <c r="G206" s="24"/>
      <c r="H206" s="24"/>
      <c r="I206" s="31"/>
      <c r="J206" s="31"/>
      <c r="K206" s="35"/>
    </row>
    <row r="207" spans="1:54" x14ac:dyDescent="0.35">
      <c r="C207" s="60" t="s">
        <v>193</v>
      </c>
      <c r="D207" s="55"/>
      <c r="E207" s="5"/>
      <c r="F207" s="20"/>
      <c r="G207" s="26">
        <v>3252954.53</v>
      </c>
      <c r="H207" s="26">
        <v>100</v>
      </c>
      <c r="I207" s="32"/>
      <c r="J207" s="32"/>
      <c r="K207" s="36"/>
    </row>
    <row r="209" spans="2:9" s="50" customFormat="1" ht="15" x14ac:dyDescent="0.4">
      <c r="C209" s="50" t="s">
        <v>4704</v>
      </c>
      <c r="F209" s="51"/>
      <c r="G209" s="51"/>
      <c r="H209" s="51"/>
    </row>
    <row r="210" spans="2:9" s="42" customFormat="1" ht="27" x14ac:dyDescent="0.35">
      <c r="B210" s="43"/>
      <c r="C210" s="43" t="s">
        <v>4699</v>
      </c>
      <c r="D210" s="43" t="s">
        <v>4700</v>
      </c>
      <c r="E210" s="43" t="s">
        <v>4701</v>
      </c>
      <c r="F210" s="44" t="s">
        <v>34</v>
      </c>
      <c r="G210" s="45" t="s">
        <v>4702</v>
      </c>
      <c r="H210" s="44" t="s">
        <v>36</v>
      </c>
      <c r="I210" s="43" t="s">
        <v>39</v>
      </c>
    </row>
    <row r="211" spans="2:9" s="42" customFormat="1" ht="13.5" x14ac:dyDescent="0.35">
      <c r="B211" s="43"/>
      <c r="C211" s="43" t="s">
        <v>4707</v>
      </c>
      <c r="D211" s="43"/>
      <c r="E211" s="43"/>
      <c r="F211" s="44"/>
      <c r="G211" s="45"/>
      <c r="H211" s="44"/>
      <c r="I211" s="43"/>
    </row>
    <row r="212" spans="2:9" s="2" customFormat="1" ht="13.5" x14ac:dyDescent="0.35">
      <c r="B212" s="46">
        <v>2219108</v>
      </c>
      <c r="C212" s="46" t="s">
        <v>4711</v>
      </c>
      <c r="D212" s="46" t="s">
        <v>4706</v>
      </c>
      <c r="E212" s="46" t="s">
        <v>67</v>
      </c>
      <c r="F212" s="47">
        <v>-2384725</v>
      </c>
      <c r="G212" s="47">
        <v>-62024.312525000001</v>
      </c>
      <c r="H212" s="47">
        <v>-1.91</v>
      </c>
      <c r="I212" s="46"/>
    </row>
    <row r="213" spans="2:9" s="2" customFormat="1" ht="13.5" x14ac:dyDescent="0.35">
      <c r="B213" s="46">
        <v>2219137</v>
      </c>
      <c r="C213" s="46" t="s">
        <v>4705</v>
      </c>
      <c r="D213" s="46" t="s">
        <v>4706</v>
      </c>
      <c r="E213" s="46" t="s">
        <v>43</v>
      </c>
      <c r="F213" s="47">
        <v>-2918300</v>
      </c>
      <c r="G213" s="47">
        <v>-50720.053999999996</v>
      </c>
      <c r="H213" s="47">
        <v>-1.56</v>
      </c>
      <c r="I213" s="46"/>
    </row>
    <row r="214" spans="2:9" s="2" customFormat="1" ht="13.5" x14ac:dyDescent="0.35">
      <c r="B214" s="46">
        <v>2219170</v>
      </c>
      <c r="C214" s="46" t="s">
        <v>4724</v>
      </c>
      <c r="D214" s="46" t="s">
        <v>4706</v>
      </c>
      <c r="E214" s="46" t="s">
        <v>43</v>
      </c>
      <c r="F214" s="47">
        <v>-6822750</v>
      </c>
      <c r="G214" s="47">
        <v>-47274.834750000002</v>
      </c>
      <c r="H214" s="47">
        <v>-1.45</v>
      </c>
      <c r="I214" s="46"/>
    </row>
    <row r="215" spans="2:9" s="2" customFormat="1" ht="13.5" x14ac:dyDescent="0.35">
      <c r="B215" s="46">
        <v>2219190</v>
      </c>
      <c r="C215" s="46" t="s">
        <v>4715</v>
      </c>
      <c r="D215" s="46" t="s">
        <v>4706</v>
      </c>
      <c r="E215" s="46" t="s">
        <v>157</v>
      </c>
      <c r="F215" s="47">
        <v>-5902050</v>
      </c>
      <c r="G215" s="47">
        <v>-37610.813625000003</v>
      </c>
      <c r="H215" s="47">
        <v>-1.1599999999999999</v>
      </c>
      <c r="I215" s="46"/>
    </row>
    <row r="216" spans="2:9" s="2" customFormat="1" ht="13.5" x14ac:dyDescent="0.35">
      <c r="B216" s="46">
        <v>2219254</v>
      </c>
      <c r="C216" s="46" t="s">
        <v>4733</v>
      </c>
      <c r="D216" s="46" t="s">
        <v>4706</v>
      </c>
      <c r="E216" s="46" t="s">
        <v>43</v>
      </c>
      <c r="F216" s="47">
        <v>-3019800</v>
      </c>
      <c r="G216" s="47">
        <v>-36578.837399999997</v>
      </c>
      <c r="H216" s="47">
        <v>-1.1200000000000001</v>
      </c>
      <c r="I216" s="46"/>
    </row>
    <row r="217" spans="2:9" s="2" customFormat="1" ht="13.5" x14ac:dyDescent="0.35">
      <c r="B217" s="46">
        <v>2219133</v>
      </c>
      <c r="C217" s="46" t="s">
        <v>4741</v>
      </c>
      <c r="D217" s="46" t="s">
        <v>4706</v>
      </c>
      <c r="E217" s="46" t="s">
        <v>246</v>
      </c>
      <c r="F217" s="47">
        <v>-2150800</v>
      </c>
      <c r="G217" s="47">
        <v>-33967.5844</v>
      </c>
      <c r="H217" s="47">
        <v>-1.04</v>
      </c>
      <c r="I217" s="46"/>
    </row>
    <row r="218" spans="2:9" s="2" customFormat="1" ht="13.5" x14ac:dyDescent="0.35">
      <c r="B218" s="46">
        <v>2219156</v>
      </c>
      <c r="C218" s="46" t="s">
        <v>4720</v>
      </c>
      <c r="D218" s="46" t="s">
        <v>4706</v>
      </c>
      <c r="E218" s="46" t="s">
        <v>57</v>
      </c>
      <c r="F218" s="47">
        <v>-977250</v>
      </c>
      <c r="G218" s="47">
        <v>-31091.208750000002</v>
      </c>
      <c r="H218" s="47">
        <v>-0.96</v>
      </c>
      <c r="I218" s="46"/>
    </row>
    <row r="219" spans="2:9" s="2" customFormat="1" ht="13.5" x14ac:dyDescent="0.35">
      <c r="B219" s="46">
        <v>2219103</v>
      </c>
      <c r="C219" s="46" t="s">
        <v>4749</v>
      </c>
      <c r="D219" s="46" t="s">
        <v>4706</v>
      </c>
      <c r="E219" s="46" t="s">
        <v>202</v>
      </c>
      <c r="F219" s="47">
        <v>-594600</v>
      </c>
      <c r="G219" s="47">
        <v>-26667.215400000001</v>
      </c>
      <c r="H219" s="47">
        <v>-0.82</v>
      </c>
      <c r="I219" s="46"/>
    </row>
    <row r="220" spans="2:9" s="2" customFormat="1" ht="13.5" x14ac:dyDescent="0.35">
      <c r="B220" s="46">
        <v>2219117</v>
      </c>
      <c r="C220" s="46" t="s">
        <v>4750</v>
      </c>
      <c r="D220" s="46" t="s">
        <v>4706</v>
      </c>
      <c r="E220" s="46" t="s">
        <v>75</v>
      </c>
      <c r="F220" s="47">
        <v>-22278750</v>
      </c>
      <c r="G220" s="47">
        <v>-25437.876749999999</v>
      </c>
      <c r="H220" s="47">
        <v>-0.78</v>
      </c>
      <c r="I220" s="46"/>
    </row>
    <row r="221" spans="2:9" s="2" customFormat="1" ht="13.5" x14ac:dyDescent="0.35">
      <c r="B221" s="46">
        <v>2219256</v>
      </c>
      <c r="C221" s="46" t="s">
        <v>4764</v>
      </c>
      <c r="D221" s="46" t="s">
        <v>4706</v>
      </c>
      <c r="E221" s="46" t="s">
        <v>341</v>
      </c>
      <c r="F221" s="47">
        <v>-15759100</v>
      </c>
      <c r="G221" s="47">
        <v>-24670.871050000002</v>
      </c>
      <c r="H221" s="47">
        <v>-0.76</v>
      </c>
      <c r="I221" s="46"/>
    </row>
    <row r="222" spans="2:9" s="2" customFormat="1" ht="13.5" x14ac:dyDescent="0.35">
      <c r="B222" s="46">
        <v>2219116</v>
      </c>
      <c r="C222" s="46" t="s">
        <v>4708</v>
      </c>
      <c r="D222" s="46" t="s">
        <v>4706</v>
      </c>
      <c r="E222" s="46" t="s">
        <v>75</v>
      </c>
      <c r="F222" s="47">
        <v>-2044000</v>
      </c>
      <c r="G222" s="47">
        <v>-24660.86</v>
      </c>
      <c r="H222" s="47">
        <v>-0.76</v>
      </c>
      <c r="I222" s="46"/>
    </row>
    <row r="223" spans="2:9" s="2" customFormat="1" ht="13.5" x14ac:dyDescent="0.35">
      <c r="B223" s="46">
        <v>2219090</v>
      </c>
      <c r="C223" s="46" t="s">
        <v>4709</v>
      </c>
      <c r="D223" s="46" t="s">
        <v>4706</v>
      </c>
      <c r="E223" s="46" t="s">
        <v>43</v>
      </c>
      <c r="F223" s="47">
        <v>-1244400</v>
      </c>
      <c r="G223" s="47">
        <v>-23821.549200000001</v>
      </c>
      <c r="H223" s="47">
        <v>-0.73</v>
      </c>
      <c r="I223" s="46"/>
    </row>
    <row r="224" spans="2:9" s="2" customFormat="1" ht="13.5" x14ac:dyDescent="0.35">
      <c r="B224" s="46">
        <v>2219109</v>
      </c>
      <c r="C224" s="46" t="s">
        <v>4775</v>
      </c>
      <c r="D224" s="46" t="s">
        <v>4706</v>
      </c>
      <c r="E224" s="46" t="s">
        <v>119</v>
      </c>
      <c r="F224" s="47">
        <v>-9021600</v>
      </c>
      <c r="G224" s="47">
        <v>-22775.029200000001</v>
      </c>
      <c r="H224" s="47">
        <v>-0.7</v>
      </c>
      <c r="I224" s="46"/>
    </row>
    <row r="225" spans="2:9" s="2" customFormat="1" ht="13.5" x14ac:dyDescent="0.35">
      <c r="B225" s="46">
        <v>2219224</v>
      </c>
      <c r="C225" s="46" t="s">
        <v>4746</v>
      </c>
      <c r="D225" s="46" t="s">
        <v>4706</v>
      </c>
      <c r="E225" s="46" t="s">
        <v>96</v>
      </c>
      <c r="F225" s="47">
        <v>-1246000</v>
      </c>
      <c r="G225" s="47">
        <v>-19969.019</v>
      </c>
      <c r="H225" s="47">
        <v>-0.61</v>
      </c>
      <c r="I225" s="46"/>
    </row>
    <row r="226" spans="2:9" s="2" customFormat="1" ht="13.5" x14ac:dyDescent="0.35">
      <c r="B226" s="46">
        <v>2219199</v>
      </c>
      <c r="C226" s="46" t="s">
        <v>4721</v>
      </c>
      <c r="D226" s="46" t="s">
        <v>4706</v>
      </c>
      <c r="E226" s="46" t="s">
        <v>119</v>
      </c>
      <c r="F226" s="47">
        <v>-5790150</v>
      </c>
      <c r="G226" s="47">
        <v>-19698.0903</v>
      </c>
      <c r="H226" s="47">
        <v>-0.61</v>
      </c>
      <c r="I226" s="46"/>
    </row>
    <row r="227" spans="2:9" s="2" customFormat="1" ht="13.5" x14ac:dyDescent="0.35">
      <c r="B227" s="46">
        <v>2219263</v>
      </c>
      <c r="C227" s="46" t="s">
        <v>4719</v>
      </c>
      <c r="D227" s="46" t="s">
        <v>4706</v>
      </c>
      <c r="E227" s="46" t="s">
        <v>43</v>
      </c>
      <c r="F227" s="47">
        <v>-1893750</v>
      </c>
      <c r="G227" s="47">
        <v>-19342.762500000001</v>
      </c>
      <c r="H227" s="47">
        <v>-0.59</v>
      </c>
      <c r="I227" s="46"/>
    </row>
    <row r="228" spans="2:9" s="2" customFormat="1" ht="13.5" x14ac:dyDescent="0.35">
      <c r="B228" s="46">
        <v>2219232</v>
      </c>
      <c r="C228" s="46" t="s">
        <v>4776</v>
      </c>
      <c r="D228" s="46" t="s">
        <v>4706</v>
      </c>
      <c r="E228" s="46" t="s">
        <v>135</v>
      </c>
      <c r="F228" s="47">
        <v>-651000</v>
      </c>
      <c r="G228" s="47">
        <v>-17794.434000000001</v>
      </c>
      <c r="H228" s="47">
        <v>-0.55000000000000004</v>
      </c>
      <c r="I228" s="46"/>
    </row>
    <row r="229" spans="2:9" s="2" customFormat="1" ht="13.5" x14ac:dyDescent="0.35">
      <c r="B229" s="46">
        <v>2219226</v>
      </c>
      <c r="C229" s="46" t="s">
        <v>4723</v>
      </c>
      <c r="D229" s="46" t="s">
        <v>4706</v>
      </c>
      <c r="E229" s="46" t="s">
        <v>50</v>
      </c>
      <c r="F229" s="47">
        <v>-452900</v>
      </c>
      <c r="G229" s="47">
        <v>-15869.38955</v>
      </c>
      <c r="H229" s="47">
        <v>-0.49</v>
      </c>
      <c r="I229" s="46"/>
    </row>
    <row r="230" spans="2:9" s="2" customFormat="1" ht="13.5" x14ac:dyDescent="0.35">
      <c r="B230" s="46">
        <v>2219259</v>
      </c>
      <c r="C230" s="46" t="s">
        <v>4777</v>
      </c>
      <c r="D230" s="46" t="s">
        <v>4706</v>
      </c>
      <c r="E230" s="46" t="s">
        <v>341</v>
      </c>
      <c r="F230" s="47">
        <v>-5127000</v>
      </c>
      <c r="G230" s="47">
        <v>-14570.933999999999</v>
      </c>
      <c r="H230" s="47">
        <v>-0.45</v>
      </c>
      <c r="I230" s="46"/>
    </row>
    <row r="231" spans="2:9" s="2" customFormat="1" ht="13.5" x14ac:dyDescent="0.35">
      <c r="B231" s="46">
        <v>2219192</v>
      </c>
      <c r="C231" s="46" t="s">
        <v>4778</v>
      </c>
      <c r="D231" s="46" t="s">
        <v>4706</v>
      </c>
      <c r="E231" s="46" t="s">
        <v>100</v>
      </c>
      <c r="F231" s="47">
        <v>-659700</v>
      </c>
      <c r="G231" s="47">
        <v>-14535.8298</v>
      </c>
      <c r="H231" s="47">
        <v>-0.45</v>
      </c>
      <c r="I231" s="46"/>
    </row>
    <row r="232" spans="2:9" s="2" customFormat="1" ht="13.5" x14ac:dyDescent="0.35">
      <c r="B232" s="46">
        <v>2219100</v>
      </c>
      <c r="C232" s="46" t="s">
        <v>4779</v>
      </c>
      <c r="D232" s="46" t="s">
        <v>4706</v>
      </c>
      <c r="E232" s="46" t="s">
        <v>86</v>
      </c>
      <c r="F232" s="47">
        <v>-733500</v>
      </c>
      <c r="G232" s="47">
        <v>-12450.062250000001</v>
      </c>
      <c r="H232" s="47">
        <v>-0.38</v>
      </c>
      <c r="I232" s="46"/>
    </row>
    <row r="233" spans="2:9" s="2" customFormat="1" ht="13.5" x14ac:dyDescent="0.35">
      <c r="B233" s="46">
        <v>2219209</v>
      </c>
      <c r="C233" s="46" t="s">
        <v>4751</v>
      </c>
      <c r="D233" s="46" t="s">
        <v>4706</v>
      </c>
      <c r="E233" s="46" t="s">
        <v>408</v>
      </c>
      <c r="F233" s="47">
        <v>-5390000</v>
      </c>
      <c r="G233" s="47">
        <v>-12213.74</v>
      </c>
      <c r="H233" s="47">
        <v>-0.38</v>
      </c>
      <c r="I233" s="46"/>
    </row>
    <row r="234" spans="2:9" s="2" customFormat="1" ht="13.5" x14ac:dyDescent="0.35">
      <c r="B234" s="46">
        <v>2219178</v>
      </c>
      <c r="C234" s="46" t="s">
        <v>4714</v>
      </c>
      <c r="D234" s="46" t="s">
        <v>4706</v>
      </c>
      <c r="E234" s="46" t="s">
        <v>104</v>
      </c>
      <c r="F234" s="47">
        <v>-1901200</v>
      </c>
      <c r="G234" s="47">
        <v>-12092.5826</v>
      </c>
      <c r="H234" s="47">
        <v>-0.37</v>
      </c>
      <c r="I234" s="46"/>
    </row>
    <row r="235" spans="2:9" s="2" customFormat="1" ht="13.5" x14ac:dyDescent="0.35">
      <c r="B235" s="46">
        <v>2219193</v>
      </c>
      <c r="C235" s="46" t="s">
        <v>4780</v>
      </c>
      <c r="D235" s="46" t="s">
        <v>4706</v>
      </c>
      <c r="E235" s="46" t="s">
        <v>96</v>
      </c>
      <c r="F235" s="47">
        <v>-631975</v>
      </c>
      <c r="G235" s="47">
        <v>-12031.224062499999</v>
      </c>
      <c r="H235" s="47">
        <v>-0.37</v>
      </c>
      <c r="I235" s="46"/>
    </row>
    <row r="236" spans="2:9" s="2" customFormat="1" ht="13.5" x14ac:dyDescent="0.35">
      <c r="B236" s="46">
        <v>2219083</v>
      </c>
      <c r="C236" s="46" t="s">
        <v>4781</v>
      </c>
      <c r="D236" s="46" t="s">
        <v>4706</v>
      </c>
      <c r="E236" s="46" t="s">
        <v>82</v>
      </c>
      <c r="F236" s="47">
        <v>-87625</v>
      </c>
      <c r="G236" s="47">
        <v>-7515.6400624999997</v>
      </c>
      <c r="H236" s="47">
        <v>-0.23</v>
      </c>
      <c r="I236" s="46"/>
    </row>
    <row r="237" spans="2:9" s="2" customFormat="1" ht="13.5" x14ac:dyDescent="0.35">
      <c r="B237" s="46">
        <v>2219159</v>
      </c>
      <c r="C237" s="46" t="s">
        <v>4738</v>
      </c>
      <c r="D237" s="46" t="s">
        <v>4706</v>
      </c>
      <c r="E237" s="46" t="s">
        <v>150</v>
      </c>
      <c r="F237" s="47">
        <v>-225225</v>
      </c>
      <c r="G237" s="47">
        <v>-6970.938975</v>
      </c>
      <c r="H237" s="47">
        <v>-0.21</v>
      </c>
      <c r="I237" s="46"/>
    </row>
    <row r="238" spans="2:9" s="2" customFormat="1" ht="13.5" x14ac:dyDescent="0.35">
      <c r="B238" s="46">
        <v>2219204</v>
      </c>
      <c r="C238" s="46" t="s">
        <v>4727</v>
      </c>
      <c r="D238" s="46" t="s">
        <v>4706</v>
      </c>
      <c r="E238" s="46" t="s">
        <v>200</v>
      </c>
      <c r="F238" s="47">
        <v>-5054500</v>
      </c>
      <c r="G238" s="47">
        <v>-6957.0137999999997</v>
      </c>
      <c r="H238" s="47">
        <v>-0.21</v>
      </c>
      <c r="I238" s="46"/>
    </row>
    <row r="239" spans="2:9" s="2" customFormat="1" ht="13.5" x14ac:dyDescent="0.35">
      <c r="B239" s="46">
        <v>2219171</v>
      </c>
      <c r="C239" s="46" t="s">
        <v>4747</v>
      </c>
      <c r="D239" s="46" t="s">
        <v>4706</v>
      </c>
      <c r="E239" s="46" t="s">
        <v>67</v>
      </c>
      <c r="F239" s="47">
        <v>-85575</v>
      </c>
      <c r="G239" s="47">
        <v>-6803.7687374999996</v>
      </c>
      <c r="H239" s="47">
        <v>-0.21</v>
      </c>
      <c r="I239" s="46"/>
    </row>
    <row r="240" spans="2:9" s="2" customFormat="1" ht="13.5" x14ac:dyDescent="0.35">
      <c r="B240" s="46">
        <v>2219161</v>
      </c>
      <c r="C240" s="46" t="s">
        <v>4753</v>
      </c>
      <c r="D240" s="46" t="s">
        <v>4706</v>
      </c>
      <c r="E240" s="46" t="s">
        <v>86</v>
      </c>
      <c r="F240" s="47">
        <v>-440625</v>
      </c>
      <c r="G240" s="47">
        <v>-6311.953125</v>
      </c>
      <c r="H240" s="47">
        <v>-0.19</v>
      </c>
      <c r="I240" s="46"/>
    </row>
    <row r="241" spans="2:9" s="2" customFormat="1" ht="13.5" x14ac:dyDescent="0.35">
      <c r="B241" s="46">
        <v>2219182</v>
      </c>
      <c r="C241" s="46" t="s">
        <v>4728</v>
      </c>
      <c r="D241" s="46" t="s">
        <v>4706</v>
      </c>
      <c r="E241" s="46" t="s">
        <v>82</v>
      </c>
      <c r="F241" s="47">
        <v>-3834000</v>
      </c>
      <c r="G241" s="47">
        <v>-6020.9135999999999</v>
      </c>
      <c r="H241" s="47">
        <v>-0.19</v>
      </c>
      <c r="I241" s="46"/>
    </row>
    <row r="242" spans="2:9" s="2" customFormat="1" ht="13.5" x14ac:dyDescent="0.35">
      <c r="B242" s="46">
        <v>2219212</v>
      </c>
      <c r="C242" s="46" t="s">
        <v>4710</v>
      </c>
      <c r="D242" s="46" t="s">
        <v>4706</v>
      </c>
      <c r="E242" s="46" t="s">
        <v>246</v>
      </c>
      <c r="F242" s="47">
        <v>-1815600</v>
      </c>
      <c r="G242" s="47">
        <v>-5904.3311999999996</v>
      </c>
      <c r="H242" s="47">
        <v>-0.18</v>
      </c>
      <c r="I242" s="46"/>
    </row>
    <row r="243" spans="2:9" s="2" customFormat="1" ht="13.5" x14ac:dyDescent="0.35">
      <c r="B243" s="46">
        <v>2219231</v>
      </c>
      <c r="C243" s="46" t="s">
        <v>4729</v>
      </c>
      <c r="D243" s="46" t="s">
        <v>4706</v>
      </c>
      <c r="E243" s="46" t="s">
        <v>43</v>
      </c>
      <c r="F243" s="47">
        <v>-7020000</v>
      </c>
      <c r="G243" s="47">
        <v>-5714.982</v>
      </c>
      <c r="H243" s="47">
        <v>-0.18</v>
      </c>
      <c r="I243" s="46"/>
    </row>
    <row r="244" spans="2:9" s="2" customFormat="1" ht="13.5" x14ac:dyDescent="0.35">
      <c r="B244" s="46">
        <v>2219112</v>
      </c>
      <c r="C244" s="46" t="s">
        <v>4739</v>
      </c>
      <c r="D244" s="46" t="s">
        <v>4706</v>
      </c>
      <c r="E244" s="46" t="s">
        <v>71</v>
      </c>
      <c r="F244" s="47">
        <v>-54600</v>
      </c>
      <c r="G244" s="47">
        <v>-5565.2415000000001</v>
      </c>
      <c r="H244" s="47">
        <v>-0.17</v>
      </c>
      <c r="I244" s="46"/>
    </row>
    <row r="245" spans="2:9" s="2" customFormat="1" ht="13.5" x14ac:dyDescent="0.35">
      <c r="B245" s="46">
        <v>2219181</v>
      </c>
      <c r="C245" s="46" t="s">
        <v>4782</v>
      </c>
      <c r="D245" s="46" t="s">
        <v>4706</v>
      </c>
      <c r="E245" s="46" t="s">
        <v>67</v>
      </c>
      <c r="F245" s="47">
        <v>-42500</v>
      </c>
      <c r="G245" s="47">
        <v>-5099.8725000000004</v>
      </c>
      <c r="H245" s="47">
        <v>-0.16</v>
      </c>
      <c r="I245" s="46"/>
    </row>
    <row r="246" spans="2:9" s="2" customFormat="1" ht="13.5" x14ac:dyDescent="0.35">
      <c r="B246" s="46">
        <v>2219128</v>
      </c>
      <c r="C246" s="46" t="s">
        <v>4783</v>
      </c>
      <c r="D246" s="46" t="s">
        <v>4706</v>
      </c>
      <c r="E246" s="46" t="s">
        <v>75</v>
      </c>
      <c r="F246" s="47">
        <v>-1658475</v>
      </c>
      <c r="G246" s="47">
        <v>-4902.4521000000004</v>
      </c>
      <c r="H246" s="47">
        <v>-0.15</v>
      </c>
      <c r="I246" s="46"/>
    </row>
    <row r="247" spans="2:9" s="2" customFormat="1" ht="13.5" x14ac:dyDescent="0.35">
      <c r="B247" s="46">
        <v>2219235</v>
      </c>
      <c r="C247" s="46" t="s">
        <v>4736</v>
      </c>
      <c r="D247" s="46" t="s">
        <v>4706</v>
      </c>
      <c r="E247" s="46" t="s">
        <v>43</v>
      </c>
      <c r="F247" s="47">
        <v>-488000</v>
      </c>
      <c r="G247" s="47">
        <v>-4853.4040000000005</v>
      </c>
      <c r="H247" s="47">
        <v>-0.15</v>
      </c>
      <c r="I247" s="46"/>
    </row>
    <row r="248" spans="2:9" s="2" customFormat="1" ht="13.5" x14ac:dyDescent="0.35">
      <c r="B248" s="46">
        <v>2219230</v>
      </c>
      <c r="C248" s="46" t="s">
        <v>4773</v>
      </c>
      <c r="D248" s="46" t="s">
        <v>4706</v>
      </c>
      <c r="E248" s="46" t="s">
        <v>50</v>
      </c>
      <c r="F248" s="47">
        <v>-1635000</v>
      </c>
      <c r="G248" s="47">
        <v>-4562.4674999999997</v>
      </c>
      <c r="H248" s="47">
        <v>-0.14000000000000001</v>
      </c>
      <c r="I248" s="46"/>
    </row>
    <row r="249" spans="2:9" s="2" customFormat="1" ht="13.5" x14ac:dyDescent="0.35">
      <c r="B249" s="46">
        <v>2219241</v>
      </c>
      <c r="C249" s="46" t="s">
        <v>4768</v>
      </c>
      <c r="D249" s="46" t="s">
        <v>4706</v>
      </c>
      <c r="E249" s="46" t="s">
        <v>1063</v>
      </c>
      <c r="F249" s="47">
        <v>-1195950</v>
      </c>
      <c r="G249" s="47">
        <v>-4441.1603249999998</v>
      </c>
      <c r="H249" s="47">
        <v>-0.14000000000000001</v>
      </c>
      <c r="I249" s="46"/>
    </row>
    <row r="250" spans="2:9" s="2" customFormat="1" ht="13.5" x14ac:dyDescent="0.35">
      <c r="B250" s="46">
        <v>2219237</v>
      </c>
      <c r="C250" s="46" t="s">
        <v>4771</v>
      </c>
      <c r="D250" s="46" t="s">
        <v>4706</v>
      </c>
      <c r="E250" s="46" t="s">
        <v>215</v>
      </c>
      <c r="F250" s="47">
        <v>-120600</v>
      </c>
      <c r="G250" s="47">
        <v>-4394.6639999999998</v>
      </c>
      <c r="H250" s="47">
        <v>-0.14000000000000001</v>
      </c>
      <c r="I250" s="46"/>
    </row>
    <row r="251" spans="2:9" s="2" customFormat="1" ht="13.5" x14ac:dyDescent="0.35">
      <c r="B251" s="46">
        <v>2219233</v>
      </c>
      <c r="C251" s="46" t="s">
        <v>4726</v>
      </c>
      <c r="D251" s="46" t="s">
        <v>4706</v>
      </c>
      <c r="E251" s="46" t="s">
        <v>43</v>
      </c>
      <c r="F251" s="47">
        <v>-2146950</v>
      </c>
      <c r="G251" s="47">
        <v>-4250.3169150000003</v>
      </c>
      <c r="H251" s="47">
        <v>-0.13</v>
      </c>
      <c r="I251" s="46"/>
    </row>
    <row r="252" spans="2:9" s="2" customFormat="1" ht="13.5" x14ac:dyDescent="0.35">
      <c r="B252" s="46">
        <v>2219105</v>
      </c>
      <c r="C252" s="46" t="s">
        <v>4784</v>
      </c>
      <c r="D252" s="46" t="s">
        <v>4706</v>
      </c>
      <c r="E252" s="46" t="s">
        <v>119</v>
      </c>
      <c r="F252" s="47">
        <v>-1333500</v>
      </c>
      <c r="G252" s="47">
        <v>-4169.8545000000004</v>
      </c>
      <c r="H252" s="47">
        <v>-0.13</v>
      </c>
      <c r="I252" s="46"/>
    </row>
    <row r="253" spans="2:9" s="2" customFormat="1" ht="13.5" x14ac:dyDescent="0.35">
      <c r="B253" s="46">
        <v>2219114</v>
      </c>
      <c r="C253" s="46" t="s">
        <v>4742</v>
      </c>
      <c r="D253" s="46" t="s">
        <v>4706</v>
      </c>
      <c r="E253" s="46" t="s">
        <v>200</v>
      </c>
      <c r="F253" s="47">
        <v>-375300</v>
      </c>
      <c r="G253" s="47">
        <v>-3588.6185999999998</v>
      </c>
      <c r="H253" s="47">
        <v>-0.11</v>
      </c>
      <c r="I253" s="46"/>
    </row>
    <row r="254" spans="2:9" s="2" customFormat="1" ht="13.5" x14ac:dyDescent="0.35">
      <c r="B254" s="46">
        <v>2219236</v>
      </c>
      <c r="C254" s="46" t="s">
        <v>4770</v>
      </c>
      <c r="D254" s="46" t="s">
        <v>4706</v>
      </c>
      <c r="E254" s="46" t="s">
        <v>200</v>
      </c>
      <c r="F254" s="47">
        <v>-341250</v>
      </c>
      <c r="G254" s="47">
        <v>-2924.5124999999998</v>
      </c>
      <c r="H254" s="47">
        <v>-0.09</v>
      </c>
      <c r="I254" s="46"/>
    </row>
    <row r="255" spans="2:9" s="2" customFormat="1" ht="13.5" x14ac:dyDescent="0.35">
      <c r="B255" s="46">
        <v>2219124</v>
      </c>
      <c r="C255" s="46" t="s">
        <v>4752</v>
      </c>
      <c r="D255" s="46" t="s">
        <v>4706</v>
      </c>
      <c r="E255" s="46" t="s">
        <v>43</v>
      </c>
      <c r="F255" s="47">
        <v>-1575000</v>
      </c>
      <c r="G255" s="47">
        <v>-2811.06</v>
      </c>
      <c r="H255" s="47">
        <v>-0.09</v>
      </c>
      <c r="I255" s="46"/>
    </row>
    <row r="256" spans="2:9" s="2" customFormat="1" ht="13.5" x14ac:dyDescent="0.35">
      <c r="B256" s="46">
        <v>2219198</v>
      </c>
      <c r="C256" s="46" t="s">
        <v>4785</v>
      </c>
      <c r="D256" s="46" t="s">
        <v>4706</v>
      </c>
      <c r="E256" s="46" t="s">
        <v>67</v>
      </c>
      <c r="F256" s="47">
        <v>-59700</v>
      </c>
      <c r="G256" s="47">
        <v>-2206.6314000000002</v>
      </c>
      <c r="H256" s="47">
        <v>-7.0000000000000007E-2</v>
      </c>
      <c r="I256" s="46"/>
    </row>
    <row r="257" spans="2:9" s="2" customFormat="1" ht="13.5" x14ac:dyDescent="0.35">
      <c r="B257" s="46">
        <v>2219247</v>
      </c>
      <c r="C257" s="46" t="s">
        <v>4718</v>
      </c>
      <c r="D257" s="46" t="s">
        <v>4706</v>
      </c>
      <c r="E257" s="46" t="s">
        <v>82</v>
      </c>
      <c r="F257" s="47">
        <v>-546000</v>
      </c>
      <c r="G257" s="47">
        <v>-1979.5229999999999</v>
      </c>
      <c r="H257" s="47">
        <v>-0.06</v>
      </c>
      <c r="I257" s="46"/>
    </row>
    <row r="258" spans="2:9" s="2" customFormat="1" ht="13.5" x14ac:dyDescent="0.35">
      <c r="B258" s="46">
        <v>2219200</v>
      </c>
      <c r="C258" s="46" t="s">
        <v>4786</v>
      </c>
      <c r="D258" s="46" t="s">
        <v>4706</v>
      </c>
      <c r="E258" s="46" t="s">
        <v>246</v>
      </c>
      <c r="F258" s="47">
        <v>-25520000</v>
      </c>
      <c r="G258" s="47">
        <v>-1934.4159999999999</v>
      </c>
      <c r="H258" s="47">
        <v>-0.06</v>
      </c>
      <c r="I258" s="46"/>
    </row>
    <row r="259" spans="2:9" s="2" customFormat="1" ht="13.5" x14ac:dyDescent="0.35">
      <c r="B259" s="46">
        <v>2219104</v>
      </c>
      <c r="C259" s="46" t="s">
        <v>4737</v>
      </c>
      <c r="D259" s="46" t="s">
        <v>4706</v>
      </c>
      <c r="E259" s="46" t="s">
        <v>139</v>
      </c>
      <c r="F259" s="47">
        <v>-947625</v>
      </c>
      <c r="G259" s="47">
        <v>-1706.6726249999999</v>
      </c>
      <c r="H259" s="47">
        <v>-0.05</v>
      </c>
      <c r="I259" s="46"/>
    </row>
    <row r="260" spans="2:9" s="2" customFormat="1" ht="13.5" x14ac:dyDescent="0.35">
      <c r="B260" s="46">
        <v>2219255</v>
      </c>
      <c r="C260" s="46" t="s">
        <v>4712</v>
      </c>
      <c r="D260" s="46" t="s">
        <v>4706</v>
      </c>
      <c r="E260" s="46" t="s">
        <v>67</v>
      </c>
      <c r="F260" s="47">
        <v>-265100</v>
      </c>
      <c r="G260" s="47">
        <v>-1654.7542000000001</v>
      </c>
      <c r="H260" s="47">
        <v>-0.05</v>
      </c>
      <c r="I260" s="46"/>
    </row>
    <row r="261" spans="2:9" s="2" customFormat="1" ht="13.5" x14ac:dyDescent="0.35">
      <c r="B261" s="46">
        <v>2219244</v>
      </c>
      <c r="C261" s="46" t="s">
        <v>4787</v>
      </c>
      <c r="D261" s="46" t="s">
        <v>4706</v>
      </c>
      <c r="E261" s="46" t="s">
        <v>71</v>
      </c>
      <c r="F261" s="47">
        <v>-64000</v>
      </c>
      <c r="G261" s="47">
        <v>-1485.5360000000001</v>
      </c>
      <c r="H261" s="47">
        <v>-0.05</v>
      </c>
      <c r="I261" s="46"/>
    </row>
    <row r="262" spans="2:9" s="2" customFormat="1" ht="13.5" x14ac:dyDescent="0.35">
      <c r="B262" s="46">
        <v>2219299</v>
      </c>
      <c r="C262" s="46" t="s">
        <v>4788</v>
      </c>
      <c r="D262" s="46" t="s">
        <v>4706</v>
      </c>
      <c r="E262" s="46" t="s">
        <v>123</v>
      </c>
      <c r="F262" s="47">
        <v>-622000</v>
      </c>
      <c r="G262" s="47">
        <v>-1386.127</v>
      </c>
      <c r="H262" s="47">
        <v>-0.04</v>
      </c>
      <c r="I262" s="46"/>
    </row>
    <row r="263" spans="2:9" s="2" customFormat="1" ht="13.5" x14ac:dyDescent="0.35">
      <c r="B263" s="46">
        <v>2219123</v>
      </c>
      <c r="C263" s="46" t="s">
        <v>4789</v>
      </c>
      <c r="D263" s="46" t="s">
        <v>4706</v>
      </c>
      <c r="E263" s="46" t="s">
        <v>96</v>
      </c>
      <c r="F263" s="47">
        <v>-88400</v>
      </c>
      <c r="G263" s="47">
        <v>-1251.0368000000001</v>
      </c>
      <c r="H263" s="47">
        <v>-0.04</v>
      </c>
      <c r="I263" s="46"/>
    </row>
    <row r="264" spans="2:9" s="2" customFormat="1" ht="13.5" x14ac:dyDescent="0.35">
      <c r="B264" s="46">
        <v>2219101</v>
      </c>
      <c r="C264" s="46" t="s">
        <v>4748</v>
      </c>
      <c r="D264" s="46" t="s">
        <v>4706</v>
      </c>
      <c r="E264" s="46" t="s">
        <v>969</v>
      </c>
      <c r="F264" s="47">
        <v>-1863000</v>
      </c>
      <c r="G264" s="47">
        <v>-1170.5228999999999</v>
      </c>
      <c r="H264" s="47">
        <v>-0.04</v>
      </c>
      <c r="I264" s="46"/>
    </row>
    <row r="265" spans="2:9" s="2" customFormat="1" ht="13.5" x14ac:dyDescent="0.35">
      <c r="B265" s="46">
        <v>2219257</v>
      </c>
      <c r="C265" s="46" t="s">
        <v>4725</v>
      </c>
      <c r="D265" s="46" t="s">
        <v>4706</v>
      </c>
      <c r="E265" s="46" t="s">
        <v>50</v>
      </c>
      <c r="F265" s="47">
        <v>-66400</v>
      </c>
      <c r="G265" s="47">
        <v>-1127.6379999999999</v>
      </c>
      <c r="H265" s="47">
        <v>-0.03</v>
      </c>
      <c r="I265" s="46"/>
    </row>
    <row r="266" spans="2:9" s="2" customFormat="1" ht="13.5" x14ac:dyDescent="0.35">
      <c r="B266" s="46">
        <v>2219240</v>
      </c>
      <c r="C266" s="46" t="s">
        <v>4792</v>
      </c>
      <c r="D266" s="46" t="s">
        <v>4706</v>
      </c>
      <c r="E266" s="46" t="s">
        <v>487</v>
      </c>
      <c r="F266" s="47">
        <v>-115368</v>
      </c>
      <c r="G266" s="47">
        <v>-1118.2620240000001</v>
      </c>
      <c r="H266" s="47">
        <v>-0.03</v>
      </c>
      <c r="I266" s="46"/>
    </row>
    <row r="267" spans="2:9" s="2" customFormat="1" ht="13.5" x14ac:dyDescent="0.35">
      <c r="B267" s="46">
        <v>2219097</v>
      </c>
      <c r="C267" s="46" t="s">
        <v>4791</v>
      </c>
      <c r="D267" s="46" t="s">
        <v>4706</v>
      </c>
      <c r="E267" s="46" t="s">
        <v>43</v>
      </c>
      <c r="F267" s="47">
        <v>-764400</v>
      </c>
      <c r="G267" s="47">
        <v>-1083.6898799999999</v>
      </c>
      <c r="H267" s="47">
        <v>-0.03</v>
      </c>
      <c r="I267" s="46"/>
    </row>
    <row r="268" spans="2:9" s="2" customFormat="1" ht="13.5" x14ac:dyDescent="0.35">
      <c r="B268" s="46">
        <v>2219085</v>
      </c>
      <c r="C268" s="46" t="s">
        <v>4762</v>
      </c>
      <c r="D268" s="46" t="s">
        <v>4706</v>
      </c>
      <c r="E268" s="46" t="s">
        <v>82</v>
      </c>
      <c r="F268" s="47">
        <v>-200000</v>
      </c>
      <c r="G268" s="47">
        <v>-998</v>
      </c>
      <c r="H268" s="47">
        <v>-0.03</v>
      </c>
      <c r="I268" s="46"/>
    </row>
    <row r="269" spans="2:9" s="2" customFormat="1" ht="13.5" x14ac:dyDescent="0.35">
      <c r="B269" s="46">
        <v>2219222</v>
      </c>
      <c r="C269" s="46" t="s">
        <v>4790</v>
      </c>
      <c r="D269" s="46" t="s">
        <v>4706</v>
      </c>
      <c r="E269" s="46" t="s">
        <v>164</v>
      </c>
      <c r="F269" s="47">
        <v>-85000</v>
      </c>
      <c r="G269" s="47">
        <v>-860.11500000000001</v>
      </c>
      <c r="H269" s="47">
        <v>-0.03</v>
      </c>
      <c r="I269" s="46"/>
    </row>
    <row r="270" spans="2:9" s="2" customFormat="1" ht="13.5" x14ac:dyDescent="0.35">
      <c r="B270" s="46">
        <v>2219239</v>
      </c>
      <c r="C270" s="46" t="s">
        <v>4793</v>
      </c>
      <c r="D270" s="46" t="s">
        <v>4706</v>
      </c>
      <c r="E270" s="46" t="s">
        <v>487</v>
      </c>
      <c r="F270" s="47">
        <v>-140400</v>
      </c>
      <c r="G270" s="47">
        <v>-846.89279999999997</v>
      </c>
      <c r="H270" s="47">
        <v>-0.03</v>
      </c>
      <c r="I270" s="46"/>
    </row>
    <row r="271" spans="2:9" s="2" customFormat="1" ht="13.5" x14ac:dyDescent="0.35">
      <c r="B271" s="46">
        <v>2219219</v>
      </c>
      <c r="C271" s="46" t="s">
        <v>4756</v>
      </c>
      <c r="D271" s="46" t="s">
        <v>4706</v>
      </c>
      <c r="E271" s="46" t="s">
        <v>86</v>
      </c>
      <c r="F271" s="47">
        <v>-122100</v>
      </c>
      <c r="G271" s="47">
        <v>-747.12990000000002</v>
      </c>
      <c r="H271" s="47">
        <v>-0.02</v>
      </c>
      <c r="I271" s="46"/>
    </row>
    <row r="272" spans="2:9" s="2" customFormat="1" ht="13.5" x14ac:dyDescent="0.35">
      <c r="B272" s="46">
        <v>2219160</v>
      </c>
      <c r="C272" s="46" t="s">
        <v>4794</v>
      </c>
      <c r="D272" s="46" t="s">
        <v>4706</v>
      </c>
      <c r="E272" s="46" t="s">
        <v>215</v>
      </c>
      <c r="F272" s="47">
        <v>-315000</v>
      </c>
      <c r="G272" s="47">
        <v>-494.3295</v>
      </c>
      <c r="H272" s="47">
        <v>-0.02</v>
      </c>
      <c r="I272" s="46"/>
    </row>
    <row r="273" spans="2:11" s="2" customFormat="1" ht="13.5" x14ac:dyDescent="0.35">
      <c r="B273" s="46">
        <v>2219211</v>
      </c>
      <c r="C273" s="46" t="s">
        <v>4796</v>
      </c>
      <c r="D273" s="46" t="s">
        <v>4706</v>
      </c>
      <c r="E273" s="46" t="s">
        <v>50</v>
      </c>
      <c r="F273" s="47">
        <v>-31200</v>
      </c>
      <c r="G273" s="47">
        <v>-466.76760000000002</v>
      </c>
      <c r="H273" s="47">
        <v>-0.01</v>
      </c>
      <c r="I273" s="46"/>
    </row>
    <row r="274" spans="2:11" s="2" customFormat="1" ht="13.5" x14ac:dyDescent="0.35">
      <c r="B274" s="46">
        <v>2219107</v>
      </c>
      <c r="C274" s="46" t="s">
        <v>4730</v>
      </c>
      <c r="D274" s="46" t="s">
        <v>4706</v>
      </c>
      <c r="E274" s="46" t="s">
        <v>1056</v>
      </c>
      <c r="F274" s="47">
        <v>-13500</v>
      </c>
      <c r="G274" s="47">
        <v>-419.45850000000002</v>
      </c>
      <c r="H274" s="47">
        <v>-0.01</v>
      </c>
      <c r="I274" s="46"/>
    </row>
    <row r="275" spans="2:11" s="2" customFormat="1" ht="13.5" x14ac:dyDescent="0.35">
      <c r="B275" s="46">
        <v>2219146</v>
      </c>
      <c r="C275" s="46" t="s">
        <v>4795</v>
      </c>
      <c r="D275" s="46" t="s">
        <v>4706</v>
      </c>
      <c r="E275" s="46" t="s">
        <v>200</v>
      </c>
      <c r="F275" s="47">
        <v>-340000</v>
      </c>
      <c r="G275" s="47">
        <v>-357</v>
      </c>
      <c r="H275" s="47">
        <v>-0.01</v>
      </c>
      <c r="I275" s="46"/>
    </row>
    <row r="276" spans="2:11" s="2" customFormat="1" ht="13.5" x14ac:dyDescent="0.35">
      <c r="B276" s="46">
        <v>2219165</v>
      </c>
      <c r="C276" s="46" t="s">
        <v>4772</v>
      </c>
      <c r="D276" s="46" t="s">
        <v>4706</v>
      </c>
      <c r="E276" s="46" t="s">
        <v>96</v>
      </c>
      <c r="F276" s="47">
        <v>-31900</v>
      </c>
      <c r="G276" s="47">
        <v>-339.65525000000002</v>
      </c>
      <c r="H276" s="47">
        <v>-0.01</v>
      </c>
      <c r="I276" s="46"/>
    </row>
    <row r="277" spans="2:11" s="2" customFormat="1" ht="13.5" x14ac:dyDescent="0.35">
      <c r="B277" s="46">
        <v>2219195</v>
      </c>
      <c r="C277" s="46" t="s">
        <v>4797</v>
      </c>
      <c r="D277" s="46" t="s">
        <v>4706</v>
      </c>
      <c r="E277" s="46" t="s">
        <v>150</v>
      </c>
      <c r="F277" s="47">
        <v>-13500</v>
      </c>
      <c r="G277" s="47">
        <v>-193.131</v>
      </c>
      <c r="H277" s="47">
        <v>-0.01</v>
      </c>
      <c r="I277" s="46"/>
    </row>
    <row r="278" spans="2:11" s="2" customFormat="1" ht="13.5" x14ac:dyDescent="0.35">
      <c r="B278" s="46">
        <v>2219136</v>
      </c>
      <c r="C278" s="46" t="s">
        <v>4731</v>
      </c>
      <c r="D278" s="46" t="s">
        <v>4706</v>
      </c>
      <c r="E278" s="46" t="s">
        <v>82</v>
      </c>
      <c r="F278" s="47">
        <v>-7500</v>
      </c>
      <c r="G278" s="47">
        <v>-141.255</v>
      </c>
      <c r="H278" s="47" t="s">
        <v>4927</v>
      </c>
      <c r="I278" s="46"/>
    </row>
    <row r="279" spans="2:11" s="2" customFormat="1" ht="13.5" x14ac:dyDescent="0.35">
      <c r="B279" s="46">
        <v>2219216</v>
      </c>
      <c r="C279" s="46" t="s">
        <v>4798</v>
      </c>
      <c r="D279" s="46" t="s">
        <v>4706</v>
      </c>
      <c r="E279" s="46" t="s">
        <v>50</v>
      </c>
      <c r="F279" s="47">
        <v>-1875</v>
      </c>
      <c r="G279" s="47">
        <v>-138.3684375</v>
      </c>
      <c r="H279" s="47" t="s">
        <v>4927</v>
      </c>
      <c r="I279" s="46"/>
    </row>
    <row r="280" spans="2:11" s="2" customFormat="1" ht="13.5" x14ac:dyDescent="0.35">
      <c r="B280" s="46">
        <v>2219143</v>
      </c>
      <c r="C280" s="46" t="s">
        <v>4760</v>
      </c>
      <c r="D280" s="46" t="s">
        <v>4706</v>
      </c>
      <c r="E280" s="46" t="s">
        <v>50</v>
      </c>
      <c r="F280" s="47">
        <v>-1050</v>
      </c>
      <c r="G280" s="47">
        <v>-16.614674999999998</v>
      </c>
      <c r="H280" s="47" t="s">
        <v>4927</v>
      </c>
      <c r="I280" s="46"/>
    </row>
    <row r="281" spans="2:11" s="1" customFormat="1" ht="13.5" x14ac:dyDescent="0.35">
      <c r="B281" s="48"/>
      <c r="C281" s="48" t="s">
        <v>4703</v>
      </c>
      <c r="D281" s="48"/>
      <c r="E281" s="48"/>
      <c r="F281" s="49"/>
      <c r="G281" s="49">
        <v>-745755.8085439998</v>
      </c>
      <c r="H281" s="49">
        <v>-22.930000000000007</v>
      </c>
      <c r="I281" s="48"/>
    </row>
    <row r="283" spans="2:11" x14ac:dyDescent="0.35">
      <c r="C283" s="1" t="s">
        <v>194</v>
      </c>
    </row>
    <row r="284" spans="2:11" x14ac:dyDescent="0.35">
      <c r="C284" s="37" t="s">
        <v>195</v>
      </c>
      <c r="D284" s="37"/>
      <c r="E284" s="37"/>
      <c r="F284" s="37"/>
      <c r="G284" s="37"/>
      <c r="H284" s="37"/>
      <c r="I284" s="37"/>
      <c r="J284" s="37"/>
      <c r="K284" s="37"/>
    </row>
    <row r="285" spans="2:11" x14ac:dyDescent="0.35">
      <c r="C285" s="2" t="s">
        <v>196</v>
      </c>
    </row>
    <row r="286" spans="2:11" x14ac:dyDescent="0.35">
      <c r="C286" s="2" t="s">
        <v>197</v>
      </c>
    </row>
    <row r="287" spans="2:11" ht="30" customHeight="1" x14ac:dyDescent="0.35">
      <c r="C287" s="89" t="s">
        <v>198</v>
      </c>
      <c r="D287" s="90"/>
      <c r="E287" s="90"/>
      <c r="F287" s="90"/>
      <c r="G287" s="90"/>
      <c r="H287" s="90"/>
      <c r="I287" s="90"/>
      <c r="J287" s="90"/>
      <c r="K287" s="90"/>
    </row>
    <row r="288" spans="2:11" x14ac:dyDescent="0.35">
      <c r="C288" s="2" t="s">
        <v>199</v>
      </c>
    </row>
    <row r="290" spans="3:6" x14ac:dyDescent="0.35">
      <c r="C290" s="86" t="s">
        <v>5013</v>
      </c>
      <c r="E290" s="86" t="s">
        <v>5014</v>
      </c>
      <c r="F290" s="87"/>
    </row>
    <row r="291" spans="3:6" x14ac:dyDescent="0.35">
      <c r="E291" s="2" t="s">
        <v>5063</v>
      </c>
    </row>
  </sheetData>
  <mergeCells count="1">
    <mergeCell ref="C287:K287"/>
  </mergeCells>
  <hyperlinks>
    <hyperlink ref="J2" location="'Index'!A1" display="'Index'!A1" xr:uid="{A2BBDAB3-334D-41B9-A8E0-100D3E64A0FC}"/>
  </hyperlinks>
  <pageMargins left="0.7" right="0.7" top="0.75" bottom="0.75" header="0.3" footer="0.3"/>
  <pageSetup orientation="portrait" horizontalDpi="4294967293"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27ED-977F-4CC1-BA66-98FABB296E04}">
  <sheetPr codeName="Sheet177"/>
  <dimension ref="A1:IV87"/>
  <sheetViews>
    <sheetView showGridLines="0" zoomScale="90" zoomScaleNormal="90" workbookViewId="0">
      <pane ySplit="6" topLeftCell="A6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3317</v>
      </c>
      <c r="J2" s="38" t="s">
        <v>4693</v>
      </c>
    </row>
    <row r="3" spans="1:54" ht="16" x14ac:dyDescent="0.4">
      <c r="C3" s="1" t="s">
        <v>28</v>
      </c>
      <c r="D3" s="21" t="s">
        <v>3318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3319</v>
      </c>
      <c r="C26" s="57" t="s">
        <v>3320</v>
      </c>
      <c r="D26" s="54" t="s">
        <v>3321</v>
      </c>
      <c r="E26" s="6" t="s">
        <v>189</v>
      </c>
      <c r="F26" s="19">
        <v>20000000</v>
      </c>
      <c r="G26" s="24">
        <v>20263.900000000001</v>
      </c>
      <c r="H26" s="24">
        <v>52.49</v>
      </c>
      <c r="I26" s="31">
        <v>6.9388158000000004</v>
      </c>
      <c r="J26" s="31"/>
      <c r="K26" s="35"/>
    </row>
    <row r="27" spans="1:11" x14ac:dyDescent="0.35">
      <c r="B27" s="8" t="s">
        <v>3322</v>
      </c>
      <c r="C27" s="57" t="s">
        <v>3323</v>
      </c>
      <c r="D27" s="54" t="s">
        <v>3324</v>
      </c>
      <c r="E27" s="6" t="s">
        <v>189</v>
      </c>
      <c r="F27" s="19">
        <v>2500000</v>
      </c>
      <c r="G27" s="24">
        <v>2536.42</v>
      </c>
      <c r="H27" s="24">
        <v>6.57</v>
      </c>
      <c r="I27" s="31">
        <v>6.9176479999999998</v>
      </c>
      <c r="J27" s="31"/>
      <c r="K27" s="35"/>
    </row>
    <row r="28" spans="1:11" x14ac:dyDescent="0.35">
      <c r="B28" s="8" t="s">
        <v>3325</v>
      </c>
      <c r="C28" s="57" t="s">
        <v>3326</v>
      </c>
      <c r="D28" s="54" t="s">
        <v>3327</v>
      </c>
      <c r="E28" s="6" t="s">
        <v>189</v>
      </c>
      <c r="F28" s="19">
        <v>2500000</v>
      </c>
      <c r="G28" s="24">
        <v>2526.1799999999998</v>
      </c>
      <c r="H28" s="24">
        <v>6.54</v>
      </c>
      <c r="I28" s="31">
        <v>6.9451764999999996</v>
      </c>
      <c r="J28" s="31"/>
      <c r="K28" s="35"/>
    </row>
    <row r="29" spans="1:11" x14ac:dyDescent="0.35">
      <c r="B29" s="8" t="s">
        <v>3328</v>
      </c>
      <c r="C29" s="57" t="s">
        <v>3329</v>
      </c>
      <c r="D29" s="54" t="s">
        <v>3330</v>
      </c>
      <c r="E29" s="6" t="s">
        <v>189</v>
      </c>
      <c r="F29" s="19">
        <v>1500000</v>
      </c>
      <c r="G29" s="24">
        <v>1522.33</v>
      </c>
      <c r="H29" s="24">
        <v>3.94</v>
      </c>
      <c r="I29" s="31">
        <v>6.9468180000000004</v>
      </c>
      <c r="J29" s="31"/>
      <c r="K29" s="35"/>
    </row>
    <row r="30" spans="1:11" x14ac:dyDescent="0.35">
      <c r="B30" s="8" t="s">
        <v>3331</v>
      </c>
      <c r="C30" s="57" t="s">
        <v>3332</v>
      </c>
      <c r="D30" s="54" t="s">
        <v>3333</v>
      </c>
      <c r="E30" s="6" t="s">
        <v>189</v>
      </c>
      <c r="F30" s="19">
        <v>1507600</v>
      </c>
      <c r="G30" s="24">
        <v>1496.53</v>
      </c>
      <c r="H30" s="24">
        <v>3.88</v>
      </c>
      <c r="I30" s="31">
        <v>6.8931307999999998</v>
      </c>
      <c r="J30" s="31"/>
      <c r="K30" s="35"/>
    </row>
    <row r="31" spans="1:11" x14ac:dyDescent="0.35">
      <c r="B31" s="8" t="s">
        <v>3264</v>
      </c>
      <c r="C31" s="57" t="s">
        <v>3265</v>
      </c>
      <c r="D31" s="54" t="s">
        <v>3266</v>
      </c>
      <c r="E31" s="6" t="s">
        <v>189</v>
      </c>
      <c r="F31" s="19">
        <v>800000</v>
      </c>
      <c r="G31" s="24">
        <v>810.62</v>
      </c>
      <c r="H31" s="24">
        <v>2.1</v>
      </c>
      <c r="I31" s="31">
        <v>6.9019928999999998</v>
      </c>
      <c r="J31" s="31"/>
      <c r="K31" s="35"/>
    </row>
    <row r="32" spans="1:11" x14ac:dyDescent="0.35">
      <c r="B32" s="8" t="s">
        <v>3334</v>
      </c>
      <c r="C32" s="57" t="s">
        <v>3207</v>
      </c>
      <c r="D32" s="54" t="s">
        <v>3335</v>
      </c>
      <c r="E32" s="6" t="s">
        <v>189</v>
      </c>
      <c r="F32" s="19">
        <v>700000</v>
      </c>
      <c r="G32" s="24">
        <v>709.69</v>
      </c>
      <c r="H32" s="24">
        <v>1.84</v>
      </c>
      <c r="I32" s="31">
        <v>6.9322374</v>
      </c>
      <c r="J32" s="31"/>
      <c r="K32" s="35"/>
    </row>
    <row r="33" spans="1:11" x14ac:dyDescent="0.35">
      <c r="B33" s="8" t="s">
        <v>3336</v>
      </c>
      <c r="C33" s="57" t="s">
        <v>3337</v>
      </c>
      <c r="D33" s="54" t="s">
        <v>3338</v>
      </c>
      <c r="E33" s="6" t="s">
        <v>189</v>
      </c>
      <c r="F33" s="19">
        <v>500000</v>
      </c>
      <c r="G33" s="24">
        <v>506.53</v>
      </c>
      <c r="H33" s="24">
        <v>1.31</v>
      </c>
      <c r="I33" s="31">
        <v>6.9391474000000004</v>
      </c>
      <c r="J33" s="31"/>
      <c r="K33" s="35"/>
    </row>
    <row r="34" spans="1:11" x14ac:dyDescent="0.35">
      <c r="C34" s="58" t="s">
        <v>175</v>
      </c>
      <c r="D34" s="54"/>
      <c r="E34" s="6"/>
      <c r="F34" s="19"/>
      <c r="G34" s="25">
        <v>30372.2</v>
      </c>
      <c r="H34" s="25">
        <v>78.67</v>
      </c>
      <c r="I34" s="31"/>
      <c r="J34" s="31"/>
      <c r="K34" s="35"/>
    </row>
    <row r="35" spans="1:11" x14ac:dyDescent="0.35">
      <c r="C35" s="57"/>
      <c r="D35" s="54"/>
      <c r="E35" s="6"/>
      <c r="F35" s="19"/>
      <c r="G35" s="24"/>
      <c r="H35" s="24"/>
      <c r="I35" s="31"/>
      <c r="J35" s="31"/>
      <c r="K35" s="35"/>
    </row>
    <row r="36" spans="1:11" x14ac:dyDescent="0.35">
      <c r="A36" s="10"/>
      <c r="B36" s="28"/>
      <c r="C36" s="58" t="s">
        <v>11</v>
      </c>
      <c r="D36" s="54"/>
      <c r="E36" s="6"/>
      <c r="F36" s="19"/>
      <c r="G36" s="24"/>
      <c r="H36" s="24"/>
      <c r="I36" s="31"/>
      <c r="J36" s="31"/>
      <c r="K36" s="35"/>
    </row>
    <row r="37" spans="1:11" x14ac:dyDescent="0.35">
      <c r="A37" s="28"/>
      <c r="B37" s="28"/>
      <c r="C37" s="58" t="s">
        <v>13</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14</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15</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A43" s="28"/>
      <c r="B43" s="28"/>
      <c r="C43" s="58" t="s">
        <v>16</v>
      </c>
      <c r="D43" s="54"/>
      <c r="E43" s="6"/>
      <c r="F43" s="19"/>
      <c r="G43" s="24" t="s">
        <v>2</v>
      </c>
      <c r="H43" s="24" t="s">
        <v>2</v>
      </c>
      <c r="I43" s="31"/>
      <c r="J43" s="31"/>
      <c r="K43" s="35"/>
    </row>
    <row r="44" spans="1:11" x14ac:dyDescent="0.35">
      <c r="A44" s="28"/>
      <c r="B44" s="28"/>
      <c r="C44" s="58"/>
      <c r="D44" s="54"/>
      <c r="E44" s="6"/>
      <c r="F44" s="19"/>
      <c r="G44" s="24"/>
      <c r="H44" s="24"/>
      <c r="I44" s="31"/>
      <c r="J44" s="31"/>
      <c r="K44" s="35"/>
    </row>
    <row r="45" spans="1:11" x14ac:dyDescent="0.35">
      <c r="C45" s="59" t="s">
        <v>17</v>
      </c>
      <c r="D45" s="54"/>
      <c r="E45" s="6"/>
      <c r="F45" s="19"/>
      <c r="G45" s="24"/>
      <c r="H45" s="24"/>
      <c r="I45" s="31"/>
      <c r="J45" s="31"/>
      <c r="K45" s="35"/>
    </row>
    <row r="46" spans="1:11" x14ac:dyDescent="0.35">
      <c r="B46" s="8" t="s">
        <v>3221</v>
      </c>
      <c r="C46" s="57" t="s">
        <v>3222</v>
      </c>
      <c r="D46" s="54" t="s">
        <v>3223</v>
      </c>
      <c r="E46" s="6" t="s">
        <v>189</v>
      </c>
      <c r="F46" s="19">
        <v>2010000</v>
      </c>
      <c r="G46" s="24">
        <v>1846.9</v>
      </c>
      <c r="H46" s="24">
        <v>4.78</v>
      </c>
      <c r="I46" s="31">
        <v>6.7263766</v>
      </c>
      <c r="J46" s="31"/>
      <c r="K46" s="35"/>
    </row>
    <row r="47" spans="1:11" x14ac:dyDescent="0.35">
      <c r="B47" s="8" t="s">
        <v>3143</v>
      </c>
      <c r="C47" s="57" t="s">
        <v>3144</v>
      </c>
      <c r="D47" s="54" t="s">
        <v>3145</v>
      </c>
      <c r="E47" s="6" t="s">
        <v>189</v>
      </c>
      <c r="F47" s="19">
        <v>1334000</v>
      </c>
      <c r="G47" s="24">
        <v>1238.49</v>
      </c>
      <c r="H47" s="24">
        <v>3.21</v>
      </c>
      <c r="I47" s="31">
        <v>6.7233818000000003</v>
      </c>
      <c r="J47" s="31"/>
      <c r="K47" s="35"/>
    </row>
    <row r="48" spans="1:11" x14ac:dyDescent="0.35">
      <c r="B48" s="8" t="s">
        <v>3218</v>
      </c>
      <c r="C48" s="57" t="s">
        <v>3219</v>
      </c>
      <c r="D48" s="54" t="s">
        <v>3220</v>
      </c>
      <c r="E48" s="6" t="s">
        <v>189</v>
      </c>
      <c r="F48" s="19">
        <v>1260000</v>
      </c>
      <c r="G48" s="24">
        <v>1158.3900000000001</v>
      </c>
      <c r="H48" s="24">
        <v>3</v>
      </c>
      <c r="I48" s="31">
        <v>6.7262217</v>
      </c>
      <c r="J48" s="31"/>
      <c r="K48" s="35"/>
    </row>
    <row r="49" spans="1:11" x14ac:dyDescent="0.35">
      <c r="B49" s="8" t="s">
        <v>3230</v>
      </c>
      <c r="C49" s="57" t="s">
        <v>3231</v>
      </c>
      <c r="D49" s="54" t="s">
        <v>3232</v>
      </c>
      <c r="E49" s="6" t="s">
        <v>189</v>
      </c>
      <c r="F49" s="19">
        <v>891500</v>
      </c>
      <c r="G49" s="24">
        <v>820.2</v>
      </c>
      <c r="H49" s="24">
        <v>2.12</v>
      </c>
      <c r="I49" s="31">
        <v>6.7260152</v>
      </c>
      <c r="J49" s="31"/>
      <c r="K49" s="35"/>
    </row>
    <row r="50" spans="1:11" x14ac:dyDescent="0.35">
      <c r="B50" s="8" t="s">
        <v>3227</v>
      </c>
      <c r="C50" s="57" t="s">
        <v>3228</v>
      </c>
      <c r="D50" s="54" t="s">
        <v>3229</v>
      </c>
      <c r="E50" s="6" t="s">
        <v>189</v>
      </c>
      <c r="F50" s="19">
        <v>807500</v>
      </c>
      <c r="G50" s="24">
        <v>742.25</v>
      </c>
      <c r="H50" s="24">
        <v>1.92</v>
      </c>
      <c r="I50" s="31">
        <v>6.7262734000000002</v>
      </c>
      <c r="J50" s="31"/>
      <c r="K50" s="35"/>
    </row>
    <row r="51" spans="1:11" x14ac:dyDescent="0.35">
      <c r="B51" s="8" t="s">
        <v>3140</v>
      </c>
      <c r="C51" s="57" t="s">
        <v>3141</v>
      </c>
      <c r="D51" s="54" t="s">
        <v>3142</v>
      </c>
      <c r="E51" s="6" t="s">
        <v>189</v>
      </c>
      <c r="F51" s="19">
        <v>665000</v>
      </c>
      <c r="G51" s="24">
        <v>621.88</v>
      </c>
      <c r="H51" s="24">
        <v>1.61</v>
      </c>
      <c r="I51" s="31">
        <v>6.7213164000000001</v>
      </c>
      <c r="J51" s="31"/>
      <c r="K51" s="35"/>
    </row>
    <row r="52" spans="1:11" x14ac:dyDescent="0.35">
      <c r="B52" s="8" t="s">
        <v>3215</v>
      </c>
      <c r="C52" s="57" t="s">
        <v>3216</v>
      </c>
      <c r="D52" s="54" t="s">
        <v>3217</v>
      </c>
      <c r="E52" s="6" t="s">
        <v>189</v>
      </c>
      <c r="F52" s="19">
        <v>265000</v>
      </c>
      <c r="G52" s="24">
        <v>243.67</v>
      </c>
      <c r="H52" s="24">
        <v>0.63</v>
      </c>
      <c r="I52" s="31">
        <v>6.7261701</v>
      </c>
      <c r="J52" s="31"/>
      <c r="K52" s="35"/>
    </row>
    <row r="53" spans="1:11" x14ac:dyDescent="0.35">
      <c r="B53" s="8" t="s">
        <v>3146</v>
      </c>
      <c r="C53" s="57" t="s">
        <v>3147</v>
      </c>
      <c r="D53" s="54" t="s">
        <v>3148</v>
      </c>
      <c r="E53" s="6" t="s">
        <v>189</v>
      </c>
      <c r="F53" s="19">
        <v>50000</v>
      </c>
      <c r="G53" s="24">
        <v>46.7</v>
      </c>
      <c r="H53" s="24">
        <v>0.12</v>
      </c>
      <c r="I53" s="31">
        <v>6.7216779000000004</v>
      </c>
      <c r="J53" s="31"/>
      <c r="K53" s="35"/>
    </row>
    <row r="54" spans="1:11" x14ac:dyDescent="0.35">
      <c r="C54" s="58" t="s">
        <v>175</v>
      </c>
      <c r="D54" s="54"/>
      <c r="E54" s="6"/>
      <c r="F54" s="19"/>
      <c r="G54" s="25">
        <v>6718.48</v>
      </c>
      <c r="H54" s="25">
        <v>17.39</v>
      </c>
      <c r="I54" s="31"/>
      <c r="J54" s="31"/>
      <c r="K54" s="35"/>
    </row>
    <row r="55" spans="1:11" x14ac:dyDescent="0.35">
      <c r="C55" s="57"/>
      <c r="D55" s="54"/>
      <c r="E55" s="6"/>
      <c r="F55" s="19"/>
      <c r="G55" s="24"/>
      <c r="H55" s="24"/>
      <c r="I55" s="31"/>
      <c r="J55" s="31"/>
      <c r="K55" s="35"/>
    </row>
    <row r="56" spans="1:11" x14ac:dyDescent="0.35">
      <c r="A56" s="10"/>
      <c r="B56" s="28"/>
      <c r="C56" s="58" t="s">
        <v>18</v>
      </c>
      <c r="D56" s="54"/>
      <c r="E56" s="6"/>
      <c r="F56" s="19"/>
      <c r="G56" s="24"/>
      <c r="H56" s="24"/>
      <c r="I56" s="31"/>
      <c r="J56" s="31"/>
      <c r="K56" s="35"/>
    </row>
    <row r="57" spans="1:11" x14ac:dyDescent="0.35">
      <c r="A57" s="28"/>
      <c r="B57" s="28"/>
      <c r="C57" s="58" t="s">
        <v>19</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20</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21</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22</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23</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C67" s="59" t="s">
        <v>24</v>
      </c>
      <c r="D67" s="54"/>
      <c r="E67" s="6"/>
      <c r="F67" s="19"/>
      <c r="G67" s="24"/>
      <c r="H67" s="24"/>
      <c r="I67" s="31"/>
      <c r="J67" s="31"/>
      <c r="K67" s="35"/>
    </row>
    <row r="68" spans="1:54" x14ac:dyDescent="0.35">
      <c r="B68" s="8" t="s">
        <v>190</v>
      </c>
      <c r="C68" s="57" t="s">
        <v>191</v>
      </c>
      <c r="D68" s="54"/>
      <c r="E68" s="6"/>
      <c r="F68" s="19"/>
      <c r="G68" s="24">
        <v>1198.03</v>
      </c>
      <c r="H68" s="24">
        <v>3.1</v>
      </c>
      <c r="I68" s="31"/>
      <c r="J68" s="31"/>
      <c r="K68" s="35"/>
    </row>
    <row r="69" spans="1:54" x14ac:dyDescent="0.35">
      <c r="C69" s="58" t="s">
        <v>175</v>
      </c>
      <c r="D69" s="54"/>
      <c r="E69" s="6"/>
      <c r="F69" s="19"/>
      <c r="G69" s="25">
        <v>1198.03</v>
      </c>
      <c r="H69" s="25">
        <v>3.1</v>
      </c>
      <c r="I69" s="31"/>
      <c r="J69" s="31"/>
      <c r="K69" s="35"/>
    </row>
    <row r="70" spans="1:54" x14ac:dyDescent="0.35">
      <c r="C70" s="57"/>
      <c r="D70" s="54"/>
      <c r="E70" s="6"/>
      <c r="F70" s="19"/>
      <c r="G70" s="24"/>
      <c r="H70" s="24"/>
      <c r="I70" s="31"/>
      <c r="J70" s="31"/>
      <c r="K70" s="35"/>
    </row>
    <row r="71" spans="1:54" x14ac:dyDescent="0.35">
      <c r="A71" s="10"/>
      <c r="B71" s="28"/>
      <c r="C71" s="58" t="s">
        <v>25</v>
      </c>
      <c r="D71" s="54"/>
      <c r="E71" s="6"/>
      <c r="F71" s="19"/>
      <c r="G71" s="24"/>
      <c r="H71" s="24"/>
      <c r="I71" s="31"/>
      <c r="J71" s="31"/>
      <c r="K71" s="35"/>
    </row>
    <row r="72" spans="1:54" s="2" customFormat="1" ht="13.5" x14ac:dyDescent="0.35">
      <c r="A72" s="28"/>
      <c r="B72" s="28"/>
      <c r="C72" s="57" t="s">
        <v>4926</v>
      </c>
      <c r="D72" s="54"/>
      <c r="E72" s="6"/>
      <c r="F72" s="19"/>
      <c r="G72" s="24" t="s">
        <v>2</v>
      </c>
      <c r="H72" s="24" t="s">
        <v>2</v>
      </c>
      <c r="I72" s="31"/>
      <c r="J72" s="31"/>
      <c r="K72" s="35"/>
      <c r="L72" s="3"/>
      <c r="AI72" s="3"/>
      <c r="AV72" s="3"/>
      <c r="AX72" s="3"/>
      <c r="BB72" s="3"/>
    </row>
    <row r="73" spans="1:54" x14ac:dyDescent="0.35">
      <c r="B73" s="8"/>
      <c r="C73" s="57" t="s">
        <v>192</v>
      </c>
      <c r="D73" s="54"/>
      <c r="E73" s="6"/>
      <c r="F73" s="19"/>
      <c r="G73" s="24">
        <v>319.97000000000003</v>
      </c>
      <c r="H73" s="24">
        <v>0.84</v>
      </c>
      <c r="I73" s="31"/>
      <c r="J73" s="31"/>
      <c r="K73" s="35"/>
    </row>
    <row r="74" spans="1:54" x14ac:dyDescent="0.35">
      <c r="C74" s="58" t="s">
        <v>175</v>
      </c>
      <c r="D74" s="54"/>
      <c r="E74" s="6"/>
      <c r="F74" s="19"/>
      <c r="G74" s="25">
        <v>319.97000000000003</v>
      </c>
      <c r="H74" s="25">
        <v>0.84</v>
      </c>
      <c r="I74" s="31"/>
      <c r="J74" s="31"/>
      <c r="K74" s="35"/>
    </row>
    <row r="75" spans="1:54" x14ac:dyDescent="0.35">
      <c r="C75" s="57"/>
      <c r="D75" s="54"/>
      <c r="E75" s="6"/>
      <c r="F75" s="19"/>
      <c r="G75" s="24"/>
      <c r="H75" s="24"/>
      <c r="I75" s="31"/>
      <c r="J75" s="31"/>
      <c r="K75" s="35"/>
    </row>
    <row r="76" spans="1:54" x14ac:dyDescent="0.35">
      <c r="C76" s="60" t="s">
        <v>193</v>
      </c>
      <c r="D76" s="55"/>
      <c r="E76" s="5"/>
      <c r="F76" s="20"/>
      <c r="G76" s="26">
        <v>38608.68</v>
      </c>
      <c r="H76" s="26">
        <v>100</v>
      </c>
      <c r="I76" s="32"/>
      <c r="J76" s="32"/>
      <c r="K76" s="36"/>
    </row>
    <row r="79" spans="1:54" x14ac:dyDescent="0.35">
      <c r="C79" s="1" t="s">
        <v>194</v>
      </c>
    </row>
    <row r="80" spans="1:54" x14ac:dyDescent="0.35">
      <c r="C80" s="37" t="s">
        <v>195</v>
      </c>
      <c r="D80" s="37"/>
      <c r="E80" s="37"/>
      <c r="F80" s="37"/>
      <c r="G80" s="37"/>
      <c r="H80" s="37"/>
      <c r="I80" s="37"/>
      <c r="J80" s="37"/>
      <c r="K80" s="37"/>
    </row>
    <row r="81" spans="3:11" x14ac:dyDescent="0.35">
      <c r="C81" s="2" t="s">
        <v>196</v>
      </c>
    </row>
    <row r="82" spans="3:11" x14ac:dyDescent="0.35">
      <c r="C82" s="2" t="s">
        <v>197</v>
      </c>
    </row>
    <row r="83" spans="3:11" ht="30" customHeight="1" x14ac:dyDescent="0.35">
      <c r="C83" s="89" t="s">
        <v>198</v>
      </c>
      <c r="D83" s="90"/>
      <c r="E83" s="90"/>
      <c r="F83" s="90"/>
      <c r="G83" s="90"/>
      <c r="H83" s="90"/>
      <c r="I83" s="90"/>
      <c r="J83" s="90"/>
      <c r="K83" s="90"/>
    </row>
    <row r="84" spans="3:11" x14ac:dyDescent="0.35">
      <c r="C84" s="2" t="s">
        <v>199</v>
      </c>
    </row>
    <row r="86" spans="3:11" x14ac:dyDescent="0.35">
      <c r="C86" s="86" t="s">
        <v>5013</v>
      </c>
      <c r="E86" s="86" t="s">
        <v>5014</v>
      </c>
      <c r="F86" s="87"/>
    </row>
    <row r="87" spans="3:11" x14ac:dyDescent="0.35">
      <c r="E87" s="2" t="s">
        <v>5020</v>
      </c>
    </row>
  </sheetData>
  <mergeCells count="1">
    <mergeCell ref="C83:K83"/>
  </mergeCells>
  <hyperlinks>
    <hyperlink ref="J2" location="'Index'!A1" display="'Index'!A1" xr:uid="{20C17163-5FF0-4F70-9327-D349A12083D5}"/>
  </hyperlinks>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E072-A781-4F6B-9E84-7237C98C6C89}">
  <sheetPr codeName="Sheet16"/>
  <dimension ref="A1:IV124"/>
  <sheetViews>
    <sheetView showGridLines="0" zoomScale="90" zoomScaleNormal="90" workbookViewId="0">
      <pane ySplit="6" topLeftCell="A10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776</v>
      </c>
      <c r="J2" s="38" t="s">
        <v>4693</v>
      </c>
    </row>
    <row r="3" spans="1:54" ht="16" x14ac:dyDescent="0.4">
      <c r="C3" s="1" t="s">
        <v>28</v>
      </c>
      <c r="D3" s="21" t="s">
        <v>777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250</v>
      </c>
      <c r="C10" s="57" t="s">
        <v>251</v>
      </c>
      <c r="D10" s="54" t="s">
        <v>252</v>
      </c>
      <c r="E10" s="6" t="s">
        <v>246</v>
      </c>
      <c r="F10" s="19">
        <v>920000</v>
      </c>
      <c r="G10" s="24">
        <v>14445.84</v>
      </c>
      <c r="H10" s="24">
        <v>5.34</v>
      </c>
      <c r="I10" s="31"/>
      <c r="J10" s="31"/>
      <c r="K10" s="35"/>
    </row>
    <row r="11" spans="1:54" x14ac:dyDescent="0.35">
      <c r="B11" s="8" t="s">
        <v>320</v>
      </c>
      <c r="C11" s="57" t="s">
        <v>321</v>
      </c>
      <c r="D11" s="54" t="s">
        <v>322</v>
      </c>
      <c r="E11" s="6" t="s">
        <v>111</v>
      </c>
      <c r="F11" s="19">
        <v>1009565</v>
      </c>
      <c r="G11" s="24">
        <v>13249.53</v>
      </c>
      <c r="H11" s="24">
        <v>4.8899999999999997</v>
      </c>
      <c r="I11" s="31"/>
      <c r="J11" s="31"/>
      <c r="K11" s="35"/>
    </row>
    <row r="12" spans="1:54" x14ac:dyDescent="0.35">
      <c r="B12" s="8" t="s">
        <v>124</v>
      </c>
      <c r="C12" s="57" t="s">
        <v>125</v>
      </c>
      <c r="D12" s="54" t="s">
        <v>126</v>
      </c>
      <c r="E12" s="6" t="s">
        <v>127</v>
      </c>
      <c r="F12" s="19">
        <v>2036850</v>
      </c>
      <c r="G12" s="24">
        <v>12752.72</v>
      </c>
      <c r="H12" s="24">
        <v>4.71</v>
      </c>
      <c r="I12" s="31"/>
      <c r="J12" s="31"/>
      <c r="K12" s="35"/>
    </row>
    <row r="13" spans="1:54" x14ac:dyDescent="0.35">
      <c r="B13" s="8" t="s">
        <v>97</v>
      </c>
      <c r="C13" s="57" t="s">
        <v>98</v>
      </c>
      <c r="D13" s="54" t="s">
        <v>99</v>
      </c>
      <c r="E13" s="6" t="s">
        <v>100</v>
      </c>
      <c r="F13" s="19">
        <v>545000</v>
      </c>
      <c r="G13" s="24">
        <v>11936.86</v>
      </c>
      <c r="H13" s="24">
        <v>4.41</v>
      </c>
      <c r="I13" s="31"/>
      <c r="J13" s="31"/>
      <c r="K13" s="35"/>
    </row>
    <row r="14" spans="1:54" x14ac:dyDescent="0.35">
      <c r="B14" s="8" t="s">
        <v>219</v>
      </c>
      <c r="C14" s="57" t="s">
        <v>220</v>
      </c>
      <c r="D14" s="54" t="s">
        <v>221</v>
      </c>
      <c r="E14" s="6" t="s">
        <v>150</v>
      </c>
      <c r="F14" s="19">
        <v>2350172</v>
      </c>
      <c r="G14" s="24">
        <v>11481.77</v>
      </c>
      <c r="H14" s="24">
        <v>4.24</v>
      </c>
      <c r="I14" s="31"/>
      <c r="J14" s="31"/>
      <c r="K14" s="35"/>
    </row>
    <row r="15" spans="1:54" x14ac:dyDescent="0.35">
      <c r="B15" s="8" t="s">
        <v>259</v>
      </c>
      <c r="C15" s="57" t="s">
        <v>260</v>
      </c>
      <c r="D15" s="54" t="s">
        <v>261</v>
      </c>
      <c r="E15" s="6" t="s">
        <v>262</v>
      </c>
      <c r="F15" s="19">
        <v>549563</v>
      </c>
      <c r="G15" s="24">
        <v>10695.32</v>
      </c>
      <c r="H15" s="24">
        <v>3.95</v>
      </c>
      <c r="I15" s="31"/>
      <c r="J15" s="31"/>
      <c r="K15" s="35"/>
    </row>
    <row r="16" spans="1:54" x14ac:dyDescent="0.35">
      <c r="B16" s="8" t="s">
        <v>498</v>
      </c>
      <c r="C16" s="57" t="s">
        <v>499</v>
      </c>
      <c r="D16" s="54" t="s">
        <v>500</v>
      </c>
      <c r="E16" s="6" t="s">
        <v>316</v>
      </c>
      <c r="F16" s="19">
        <v>224000</v>
      </c>
      <c r="G16" s="24">
        <v>10293.81</v>
      </c>
      <c r="H16" s="24">
        <v>3.8</v>
      </c>
      <c r="I16" s="31"/>
      <c r="J16" s="31"/>
      <c r="K16" s="35"/>
    </row>
    <row r="17" spans="2:11" x14ac:dyDescent="0.35">
      <c r="B17" s="8" t="s">
        <v>381</v>
      </c>
      <c r="C17" s="57" t="s">
        <v>382</v>
      </c>
      <c r="D17" s="54" t="s">
        <v>383</v>
      </c>
      <c r="E17" s="6" t="s">
        <v>100</v>
      </c>
      <c r="F17" s="19">
        <v>2450000</v>
      </c>
      <c r="G17" s="24">
        <v>9677.5</v>
      </c>
      <c r="H17" s="24">
        <v>3.57</v>
      </c>
      <c r="I17" s="31"/>
      <c r="J17" s="31"/>
      <c r="K17" s="35"/>
    </row>
    <row r="18" spans="2:11" x14ac:dyDescent="0.35">
      <c r="B18" s="8" t="s">
        <v>64</v>
      </c>
      <c r="C18" s="57" t="s">
        <v>65</v>
      </c>
      <c r="D18" s="54" t="s">
        <v>66</v>
      </c>
      <c r="E18" s="6" t="s">
        <v>67</v>
      </c>
      <c r="F18" s="19">
        <v>75000</v>
      </c>
      <c r="G18" s="24">
        <v>8959.39</v>
      </c>
      <c r="H18" s="24">
        <v>3.31</v>
      </c>
      <c r="I18" s="31"/>
      <c r="J18" s="31"/>
      <c r="K18" s="35"/>
    </row>
    <row r="19" spans="2:11" x14ac:dyDescent="0.35">
      <c r="B19" s="8" t="s">
        <v>161</v>
      </c>
      <c r="C19" s="57" t="s">
        <v>162</v>
      </c>
      <c r="D19" s="54" t="s">
        <v>163</v>
      </c>
      <c r="E19" s="6" t="s">
        <v>164</v>
      </c>
      <c r="F19" s="19">
        <v>350000</v>
      </c>
      <c r="G19" s="24">
        <v>8626.1</v>
      </c>
      <c r="H19" s="24">
        <v>3.19</v>
      </c>
      <c r="I19" s="31"/>
      <c r="J19" s="31"/>
      <c r="K19" s="35"/>
    </row>
    <row r="20" spans="2:11" x14ac:dyDescent="0.35">
      <c r="B20" s="8" t="s">
        <v>108</v>
      </c>
      <c r="C20" s="57" t="s">
        <v>109</v>
      </c>
      <c r="D20" s="54" t="s">
        <v>110</v>
      </c>
      <c r="E20" s="6" t="s">
        <v>111</v>
      </c>
      <c r="F20" s="19">
        <v>20178</v>
      </c>
      <c r="G20" s="24">
        <v>8175.31</v>
      </c>
      <c r="H20" s="24">
        <v>3.02</v>
      </c>
      <c r="I20" s="31"/>
      <c r="J20" s="31"/>
      <c r="K20" s="35"/>
    </row>
    <row r="21" spans="2:11" x14ac:dyDescent="0.35">
      <c r="B21" s="8" t="s">
        <v>375</v>
      </c>
      <c r="C21" s="57" t="s">
        <v>376</v>
      </c>
      <c r="D21" s="54" t="s">
        <v>377</v>
      </c>
      <c r="E21" s="6" t="s">
        <v>67</v>
      </c>
      <c r="F21" s="19">
        <v>295000</v>
      </c>
      <c r="G21" s="24">
        <v>7626.05</v>
      </c>
      <c r="H21" s="24">
        <v>2.82</v>
      </c>
      <c r="I21" s="31"/>
      <c r="J21" s="31"/>
      <c r="K21" s="35"/>
    </row>
    <row r="22" spans="2:11" x14ac:dyDescent="0.35">
      <c r="B22" s="8" t="s">
        <v>90</v>
      </c>
      <c r="C22" s="57" t="s">
        <v>91</v>
      </c>
      <c r="D22" s="54" t="s">
        <v>92</v>
      </c>
      <c r="E22" s="6" t="s">
        <v>67</v>
      </c>
      <c r="F22" s="19">
        <v>145956</v>
      </c>
      <c r="G22" s="24">
        <v>6967.36</v>
      </c>
      <c r="H22" s="24">
        <v>2.57</v>
      </c>
      <c r="I22" s="31"/>
      <c r="J22" s="31"/>
      <c r="K22" s="35"/>
    </row>
    <row r="23" spans="2:11" x14ac:dyDescent="0.35">
      <c r="B23" s="8" t="s">
        <v>778</v>
      </c>
      <c r="C23" s="57" t="s">
        <v>779</v>
      </c>
      <c r="D23" s="54" t="s">
        <v>780</v>
      </c>
      <c r="E23" s="6" t="s">
        <v>127</v>
      </c>
      <c r="F23" s="19">
        <v>1984044</v>
      </c>
      <c r="G23" s="24">
        <v>6334.06</v>
      </c>
      <c r="H23" s="24">
        <v>2.34</v>
      </c>
      <c r="I23" s="31"/>
      <c r="J23" s="31"/>
      <c r="K23" s="35"/>
    </row>
    <row r="24" spans="2:11" x14ac:dyDescent="0.35">
      <c r="B24" s="8" t="s">
        <v>256</v>
      </c>
      <c r="C24" s="57" t="s">
        <v>257</v>
      </c>
      <c r="D24" s="54" t="s">
        <v>258</v>
      </c>
      <c r="E24" s="6" t="s">
        <v>150</v>
      </c>
      <c r="F24" s="19">
        <v>325000</v>
      </c>
      <c r="G24" s="24">
        <v>6232.36</v>
      </c>
      <c r="H24" s="24">
        <v>2.2999999999999998</v>
      </c>
      <c r="I24" s="31"/>
      <c r="J24" s="31"/>
      <c r="K24" s="35"/>
    </row>
    <row r="25" spans="2:11" x14ac:dyDescent="0.35">
      <c r="B25" s="8" t="s">
        <v>781</v>
      </c>
      <c r="C25" s="57" t="s">
        <v>782</v>
      </c>
      <c r="D25" s="54" t="s">
        <v>783</v>
      </c>
      <c r="E25" s="6" t="s">
        <v>784</v>
      </c>
      <c r="F25" s="19">
        <v>250000</v>
      </c>
      <c r="G25" s="24">
        <v>6016.38</v>
      </c>
      <c r="H25" s="24">
        <v>2.2200000000000002</v>
      </c>
      <c r="I25" s="31"/>
      <c r="J25" s="31"/>
      <c r="K25" s="35"/>
    </row>
    <row r="26" spans="2:11" x14ac:dyDescent="0.35">
      <c r="B26" s="8" t="s">
        <v>536</v>
      </c>
      <c r="C26" s="57" t="s">
        <v>537</v>
      </c>
      <c r="D26" s="54" t="s">
        <v>538</v>
      </c>
      <c r="E26" s="6" t="s">
        <v>123</v>
      </c>
      <c r="F26" s="19">
        <v>175111</v>
      </c>
      <c r="G26" s="24">
        <v>5960.69</v>
      </c>
      <c r="H26" s="24">
        <v>2.2000000000000002</v>
      </c>
      <c r="I26" s="31"/>
      <c r="J26" s="31"/>
      <c r="K26" s="35"/>
    </row>
    <row r="27" spans="2:11" x14ac:dyDescent="0.35">
      <c r="B27" s="8" t="s">
        <v>785</v>
      </c>
      <c r="C27" s="57" t="s">
        <v>786</v>
      </c>
      <c r="D27" s="54" t="s">
        <v>787</v>
      </c>
      <c r="E27" s="6" t="s">
        <v>150</v>
      </c>
      <c r="F27" s="19">
        <v>2153580</v>
      </c>
      <c r="G27" s="24">
        <v>5613.31</v>
      </c>
      <c r="H27" s="24">
        <v>2.0699999999999998</v>
      </c>
      <c r="I27" s="31"/>
      <c r="J27" s="31"/>
      <c r="K27" s="35"/>
    </row>
    <row r="28" spans="2:11" x14ac:dyDescent="0.35">
      <c r="B28" s="8" t="s">
        <v>105</v>
      </c>
      <c r="C28" s="57" t="s">
        <v>106</v>
      </c>
      <c r="D28" s="54" t="s">
        <v>107</v>
      </c>
      <c r="E28" s="6" t="s">
        <v>67</v>
      </c>
      <c r="F28" s="19">
        <v>250722</v>
      </c>
      <c r="G28" s="24">
        <v>5579.82</v>
      </c>
      <c r="H28" s="24">
        <v>2.06</v>
      </c>
      <c r="I28" s="31"/>
      <c r="J28" s="31"/>
      <c r="K28" s="35"/>
    </row>
    <row r="29" spans="2:11" x14ac:dyDescent="0.35">
      <c r="B29" s="8" t="s">
        <v>788</v>
      </c>
      <c r="C29" s="57" t="s">
        <v>789</v>
      </c>
      <c r="D29" s="54" t="s">
        <v>790</v>
      </c>
      <c r="E29" s="6" t="s">
        <v>262</v>
      </c>
      <c r="F29" s="19">
        <v>400206</v>
      </c>
      <c r="G29" s="24">
        <v>5140.45</v>
      </c>
      <c r="H29" s="24">
        <v>1.9</v>
      </c>
      <c r="I29" s="31"/>
      <c r="J29" s="31"/>
      <c r="K29" s="35"/>
    </row>
    <row r="30" spans="2:11" x14ac:dyDescent="0.35">
      <c r="B30" s="8" t="s">
        <v>120</v>
      </c>
      <c r="C30" s="57" t="s">
        <v>121</v>
      </c>
      <c r="D30" s="54" t="s">
        <v>122</v>
      </c>
      <c r="E30" s="6" t="s">
        <v>123</v>
      </c>
      <c r="F30" s="19">
        <v>3012652</v>
      </c>
      <c r="G30" s="24">
        <v>4784.09</v>
      </c>
      <c r="H30" s="24">
        <v>1.77</v>
      </c>
      <c r="I30" s="31"/>
      <c r="J30" s="31"/>
      <c r="K30" s="35"/>
    </row>
    <row r="31" spans="2:11" x14ac:dyDescent="0.35">
      <c r="B31" s="8" t="s">
        <v>561</v>
      </c>
      <c r="C31" s="57" t="s">
        <v>562</v>
      </c>
      <c r="D31" s="54" t="s">
        <v>563</v>
      </c>
      <c r="E31" s="6" t="s">
        <v>123</v>
      </c>
      <c r="F31" s="19">
        <v>1199255</v>
      </c>
      <c r="G31" s="24">
        <v>4515.79</v>
      </c>
      <c r="H31" s="24">
        <v>1.67</v>
      </c>
      <c r="I31" s="31"/>
      <c r="J31" s="31"/>
      <c r="K31" s="35"/>
    </row>
    <row r="32" spans="2:11" x14ac:dyDescent="0.35">
      <c r="B32" s="8" t="s">
        <v>329</v>
      </c>
      <c r="C32" s="57" t="s">
        <v>330</v>
      </c>
      <c r="D32" s="54" t="s">
        <v>331</v>
      </c>
      <c r="E32" s="6" t="s">
        <v>150</v>
      </c>
      <c r="F32" s="19">
        <v>630464</v>
      </c>
      <c r="G32" s="24">
        <v>4493.63</v>
      </c>
      <c r="H32" s="24">
        <v>1.66</v>
      </c>
      <c r="I32" s="31"/>
      <c r="J32" s="31"/>
      <c r="K32" s="35"/>
    </row>
    <row r="33" spans="2:11" x14ac:dyDescent="0.35">
      <c r="B33" s="8" t="s">
        <v>791</v>
      </c>
      <c r="C33" s="57" t="s">
        <v>792</v>
      </c>
      <c r="D33" s="54" t="s">
        <v>793</v>
      </c>
      <c r="E33" s="6" t="s">
        <v>127</v>
      </c>
      <c r="F33" s="19">
        <v>605159</v>
      </c>
      <c r="G33" s="24">
        <v>4460.32</v>
      </c>
      <c r="H33" s="24">
        <v>1.65</v>
      </c>
      <c r="I33" s="31"/>
      <c r="J33" s="31"/>
      <c r="K33" s="35"/>
    </row>
    <row r="34" spans="2:11" x14ac:dyDescent="0.35">
      <c r="B34" s="8" t="s">
        <v>552</v>
      </c>
      <c r="C34" s="57" t="s">
        <v>553</v>
      </c>
      <c r="D34" s="54" t="s">
        <v>554</v>
      </c>
      <c r="E34" s="6" t="s">
        <v>127</v>
      </c>
      <c r="F34" s="19">
        <v>561453</v>
      </c>
      <c r="G34" s="24">
        <v>3835</v>
      </c>
      <c r="H34" s="24">
        <v>1.42</v>
      </c>
      <c r="I34" s="31"/>
      <c r="J34" s="31"/>
      <c r="K34" s="35"/>
    </row>
    <row r="35" spans="2:11" x14ac:dyDescent="0.35">
      <c r="B35" s="8" t="s">
        <v>794</v>
      </c>
      <c r="C35" s="57" t="s">
        <v>795</v>
      </c>
      <c r="D35" s="54" t="s">
        <v>796</v>
      </c>
      <c r="E35" s="6" t="s">
        <v>150</v>
      </c>
      <c r="F35" s="19">
        <v>48501</v>
      </c>
      <c r="G35" s="24">
        <v>3636.48</v>
      </c>
      <c r="H35" s="24">
        <v>1.34</v>
      </c>
      <c r="I35" s="31"/>
      <c r="J35" s="31"/>
      <c r="K35" s="35"/>
    </row>
    <row r="36" spans="2:11" x14ac:dyDescent="0.35">
      <c r="B36" s="8" t="s">
        <v>172</v>
      </c>
      <c r="C36" s="57" t="s">
        <v>173</v>
      </c>
      <c r="D36" s="54" t="s">
        <v>174</v>
      </c>
      <c r="E36" s="6" t="s">
        <v>150</v>
      </c>
      <c r="F36" s="19">
        <v>385766</v>
      </c>
      <c r="G36" s="24">
        <v>3580.1</v>
      </c>
      <c r="H36" s="24">
        <v>1.32</v>
      </c>
      <c r="I36" s="31"/>
      <c r="J36" s="31"/>
      <c r="K36" s="35"/>
    </row>
    <row r="37" spans="2:11" x14ac:dyDescent="0.35">
      <c r="B37" s="8" t="s">
        <v>797</v>
      </c>
      <c r="C37" s="57" t="s">
        <v>798</v>
      </c>
      <c r="D37" s="54" t="s">
        <v>799</v>
      </c>
      <c r="E37" s="6" t="s">
        <v>784</v>
      </c>
      <c r="F37" s="19">
        <v>1550000</v>
      </c>
      <c r="G37" s="24">
        <v>3318.55</v>
      </c>
      <c r="H37" s="24">
        <v>1.23</v>
      </c>
      <c r="I37" s="31"/>
      <c r="J37" s="31"/>
      <c r="K37" s="35"/>
    </row>
    <row r="38" spans="2:11" x14ac:dyDescent="0.35">
      <c r="B38" s="8" t="s">
        <v>800</v>
      </c>
      <c r="C38" s="57" t="s">
        <v>801</v>
      </c>
      <c r="D38" s="54" t="s">
        <v>802</v>
      </c>
      <c r="E38" s="6" t="s">
        <v>150</v>
      </c>
      <c r="F38" s="19">
        <v>530791</v>
      </c>
      <c r="G38" s="24">
        <v>3316.38</v>
      </c>
      <c r="H38" s="24">
        <v>1.22</v>
      </c>
      <c r="I38" s="31"/>
      <c r="J38" s="31"/>
      <c r="K38" s="35"/>
    </row>
    <row r="39" spans="2:11" x14ac:dyDescent="0.35">
      <c r="B39" s="8" t="s">
        <v>803</v>
      </c>
      <c r="C39" s="57" t="s">
        <v>804</v>
      </c>
      <c r="D39" s="54" t="s">
        <v>805</v>
      </c>
      <c r="E39" s="6" t="s">
        <v>316</v>
      </c>
      <c r="F39" s="19">
        <v>250030</v>
      </c>
      <c r="G39" s="24">
        <v>3302.52</v>
      </c>
      <c r="H39" s="24">
        <v>1.22</v>
      </c>
      <c r="I39" s="31"/>
      <c r="J39" s="31"/>
      <c r="K39" s="35"/>
    </row>
    <row r="40" spans="2:11" x14ac:dyDescent="0.35">
      <c r="B40" s="8" t="s">
        <v>806</v>
      </c>
      <c r="C40" s="57" t="s">
        <v>807</v>
      </c>
      <c r="D40" s="54" t="s">
        <v>808</v>
      </c>
      <c r="E40" s="6" t="s">
        <v>150</v>
      </c>
      <c r="F40" s="19">
        <v>100000</v>
      </c>
      <c r="G40" s="24">
        <v>3077.25</v>
      </c>
      <c r="H40" s="24">
        <v>1.1399999999999999</v>
      </c>
      <c r="I40" s="31"/>
      <c r="J40" s="31"/>
      <c r="K40" s="35"/>
    </row>
    <row r="41" spans="2:11" x14ac:dyDescent="0.35">
      <c r="B41" s="8" t="s">
        <v>572</v>
      </c>
      <c r="C41" s="57" t="s">
        <v>573</v>
      </c>
      <c r="D41" s="54" t="s">
        <v>574</v>
      </c>
      <c r="E41" s="6" t="s">
        <v>123</v>
      </c>
      <c r="F41" s="19">
        <v>2700480</v>
      </c>
      <c r="G41" s="24">
        <v>2706.15</v>
      </c>
      <c r="H41" s="24">
        <v>1</v>
      </c>
      <c r="I41" s="31"/>
      <c r="J41" s="31"/>
      <c r="K41" s="35"/>
    </row>
    <row r="42" spans="2:11" x14ac:dyDescent="0.35">
      <c r="B42" s="8" t="s">
        <v>313</v>
      </c>
      <c r="C42" s="57" t="s">
        <v>314</v>
      </c>
      <c r="D42" s="54" t="s">
        <v>315</v>
      </c>
      <c r="E42" s="6" t="s">
        <v>316</v>
      </c>
      <c r="F42" s="19">
        <v>275000</v>
      </c>
      <c r="G42" s="24">
        <v>2674.24</v>
      </c>
      <c r="H42" s="24">
        <v>0.99</v>
      </c>
      <c r="I42" s="31"/>
      <c r="J42" s="31"/>
      <c r="K42" s="35"/>
    </row>
    <row r="43" spans="2:11" x14ac:dyDescent="0.35">
      <c r="B43" s="8" t="s">
        <v>390</v>
      </c>
      <c r="C43" s="57" t="s">
        <v>391</v>
      </c>
      <c r="D43" s="54" t="s">
        <v>392</v>
      </c>
      <c r="E43" s="6" t="s">
        <v>67</v>
      </c>
      <c r="F43" s="19">
        <v>400000</v>
      </c>
      <c r="G43" s="24">
        <v>2482.6</v>
      </c>
      <c r="H43" s="24">
        <v>0.92</v>
      </c>
      <c r="I43" s="31"/>
      <c r="J43" s="31"/>
      <c r="K43" s="35"/>
    </row>
    <row r="44" spans="2:11" x14ac:dyDescent="0.35">
      <c r="B44" s="8" t="s">
        <v>266</v>
      </c>
      <c r="C44" s="57" t="s">
        <v>267</v>
      </c>
      <c r="D44" s="54" t="s">
        <v>268</v>
      </c>
      <c r="E44" s="6" t="s">
        <v>164</v>
      </c>
      <c r="F44" s="19">
        <v>245100</v>
      </c>
      <c r="G44" s="24">
        <v>2463.62</v>
      </c>
      <c r="H44" s="24">
        <v>0.91</v>
      </c>
      <c r="I44" s="31"/>
      <c r="J44" s="31"/>
      <c r="K44" s="35"/>
    </row>
    <row r="45" spans="2:11" x14ac:dyDescent="0.35">
      <c r="B45" s="8" t="s">
        <v>809</v>
      </c>
      <c r="C45" s="57" t="s">
        <v>810</v>
      </c>
      <c r="D45" s="54" t="s">
        <v>811</v>
      </c>
      <c r="E45" s="6" t="s">
        <v>123</v>
      </c>
      <c r="F45" s="19">
        <v>338164</v>
      </c>
      <c r="G45" s="24">
        <v>2399.27</v>
      </c>
      <c r="H45" s="24">
        <v>0.89</v>
      </c>
      <c r="I45" s="31"/>
      <c r="J45" s="31"/>
      <c r="K45" s="35"/>
    </row>
    <row r="46" spans="2:11" x14ac:dyDescent="0.35">
      <c r="B46" s="8" t="s">
        <v>569</v>
      </c>
      <c r="C46" s="57" t="s">
        <v>570</v>
      </c>
      <c r="D46" s="54" t="s">
        <v>571</v>
      </c>
      <c r="E46" s="6" t="s">
        <v>262</v>
      </c>
      <c r="F46" s="19">
        <v>530973</v>
      </c>
      <c r="G46" s="24">
        <v>2315.31</v>
      </c>
      <c r="H46" s="24">
        <v>0.86</v>
      </c>
      <c r="I46" s="31"/>
      <c r="J46" s="31"/>
      <c r="K46" s="35"/>
    </row>
    <row r="47" spans="2:11" x14ac:dyDescent="0.35">
      <c r="B47" s="8" t="s">
        <v>812</v>
      </c>
      <c r="C47" s="57" t="s">
        <v>813</v>
      </c>
      <c r="D47" s="54" t="s">
        <v>814</v>
      </c>
      <c r="E47" s="6" t="s">
        <v>150</v>
      </c>
      <c r="F47" s="19">
        <v>757725</v>
      </c>
      <c r="G47" s="24">
        <v>2085.64</v>
      </c>
      <c r="H47" s="24">
        <v>0.77</v>
      </c>
      <c r="I47" s="31"/>
      <c r="J47" s="31"/>
      <c r="K47" s="35"/>
    </row>
    <row r="48" spans="2:11" x14ac:dyDescent="0.35">
      <c r="B48" s="8" t="s">
        <v>815</v>
      </c>
      <c r="C48" s="57" t="s">
        <v>816</v>
      </c>
      <c r="D48" s="54" t="s">
        <v>817</v>
      </c>
      <c r="E48" s="6" t="s">
        <v>316</v>
      </c>
      <c r="F48" s="19">
        <v>200000</v>
      </c>
      <c r="G48" s="24">
        <v>2070.1</v>
      </c>
      <c r="H48" s="24">
        <v>0.76</v>
      </c>
      <c r="I48" s="31"/>
      <c r="J48" s="31"/>
      <c r="K48" s="35"/>
    </row>
    <row r="49" spans="2:11" x14ac:dyDescent="0.35">
      <c r="B49" s="8" t="s">
        <v>818</v>
      </c>
      <c r="C49" s="57" t="s">
        <v>819</v>
      </c>
      <c r="D49" s="54" t="s">
        <v>820</v>
      </c>
      <c r="E49" s="6" t="s">
        <v>262</v>
      </c>
      <c r="F49" s="19">
        <v>807441</v>
      </c>
      <c r="G49" s="24">
        <v>2049.29</v>
      </c>
      <c r="H49" s="24">
        <v>0.76</v>
      </c>
      <c r="I49" s="31"/>
      <c r="J49" s="31"/>
      <c r="K49" s="35"/>
    </row>
    <row r="50" spans="2:11" x14ac:dyDescent="0.35">
      <c r="B50" s="8" t="s">
        <v>475</v>
      </c>
      <c r="C50" s="57" t="s">
        <v>476</v>
      </c>
      <c r="D50" s="54" t="s">
        <v>477</v>
      </c>
      <c r="E50" s="6" t="s">
        <v>164</v>
      </c>
      <c r="F50" s="19">
        <v>14676</v>
      </c>
      <c r="G50" s="24">
        <v>1987.41</v>
      </c>
      <c r="H50" s="24">
        <v>0.73</v>
      </c>
      <c r="I50" s="31"/>
      <c r="J50" s="31"/>
      <c r="K50" s="35"/>
    </row>
    <row r="51" spans="2:11" x14ac:dyDescent="0.35">
      <c r="B51" s="8" t="s">
        <v>821</v>
      </c>
      <c r="C51" s="57" t="s">
        <v>822</v>
      </c>
      <c r="D51" s="54" t="s">
        <v>823</v>
      </c>
      <c r="E51" s="6" t="s">
        <v>150</v>
      </c>
      <c r="F51" s="19">
        <v>612502</v>
      </c>
      <c r="G51" s="24">
        <v>1895.39</v>
      </c>
      <c r="H51" s="24">
        <v>0.7</v>
      </c>
      <c r="I51" s="31"/>
      <c r="J51" s="31"/>
      <c r="K51" s="35"/>
    </row>
    <row r="52" spans="2:11" x14ac:dyDescent="0.35">
      <c r="B52" s="8" t="s">
        <v>824</v>
      </c>
      <c r="C52" s="57" t="s">
        <v>825</v>
      </c>
      <c r="D52" s="54" t="s">
        <v>826</v>
      </c>
      <c r="E52" s="6" t="s">
        <v>316</v>
      </c>
      <c r="F52" s="19">
        <v>200292</v>
      </c>
      <c r="G52" s="24">
        <v>1387.32</v>
      </c>
      <c r="H52" s="24">
        <v>0.51</v>
      </c>
      <c r="I52" s="31"/>
      <c r="J52" s="31"/>
      <c r="K52" s="35"/>
    </row>
    <row r="53" spans="2:11" x14ac:dyDescent="0.35">
      <c r="B53" s="8" t="s">
        <v>345</v>
      </c>
      <c r="C53" s="57" t="s">
        <v>346</v>
      </c>
      <c r="D53" s="54" t="s">
        <v>347</v>
      </c>
      <c r="E53" s="6" t="s">
        <v>150</v>
      </c>
      <c r="F53" s="19">
        <v>290000</v>
      </c>
      <c r="G53" s="24">
        <v>1238.8800000000001</v>
      </c>
      <c r="H53" s="24">
        <v>0.46</v>
      </c>
      <c r="I53" s="31"/>
      <c r="J53" s="31"/>
      <c r="K53" s="35"/>
    </row>
    <row r="54" spans="2:11" x14ac:dyDescent="0.35">
      <c r="B54" s="8" t="s">
        <v>827</v>
      </c>
      <c r="C54" s="57" t="s">
        <v>828</v>
      </c>
      <c r="D54" s="54" t="s">
        <v>829</v>
      </c>
      <c r="E54" s="6" t="s">
        <v>127</v>
      </c>
      <c r="F54" s="19">
        <v>1604000</v>
      </c>
      <c r="G54" s="24">
        <v>1023.03</v>
      </c>
      <c r="H54" s="24">
        <v>0.38</v>
      </c>
      <c r="I54" s="31"/>
      <c r="J54" s="31"/>
      <c r="K54" s="35"/>
    </row>
    <row r="55" spans="2:11" x14ac:dyDescent="0.35">
      <c r="B55" s="8" t="s">
        <v>830</v>
      </c>
      <c r="C55" s="57" t="s">
        <v>831</v>
      </c>
      <c r="D55" s="54" t="s">
        <v>832</v>
      </c>
      <c r="E55" s="6" t="s">
        <v>150</v>
      </c>
      <c r="F55" s="19">
        <v>30200</v>
      </c>
      <c r="G55" s="24">
        <v>398.67</v>
      </c>
      <c r="H55" s="24">
        <v>0.15</v>
      </c>
      <c r="I55" s="31"/>
      <c r="J55" s="31"/>
      <c r="K55" s="35"/>
    </row>
    <row r="56" spans="2:11" x14ac:dyDescent="0.35">
      <c r="B56" s="8" t="s">
        <v>360</v>
      </c>
      <c r="C56" s="57" t="s">
        <v>361</v>
      </c>
      <c r="D56" s="54" t="s">
        <v>362</v>
      </c>
      <c r="E56" s="6" t="s">
        <v>262</v>
      </c>
      <c r="F56" s="19">
        <v>777068</v>
      </c>
      <c r="G56" s="61">
        <v>0</v>
      </c>
      <c r="H56" s="24" t="s">
        <v>4927</v>
      </c>
      <c r="I56" s="31"/>
      <c r="J56" s="31"/>
      <c r="K56" s="35" t="s">
        <v>4967</v>
      </c>
    </row>
    <row r="57" spans="2:11" x14ac:dyDescent="0.35">
      <c r="C57" s="58" t="s">
        <v>175</v>
      </c>
      <c r="D57" s="54"/>
      <c r="E57" s="6"/>
      <c r="F57" s="19"/>
      <c r="G57" s="25">
        <v>247261.66</v>
      </c>
      <c r="H57" s="25">
        <v>91.34</v>
      </c>
      <c r="I57" s="31"/>
      <c r="J57" s="31"/>
      <c r="K57" s="35"/>
    </row>
    <row r="58" spans="2:11" x14ac:dyDescent="0.35">
      <c r="C58" s="57"/>
      <c r="D58" s="54"/>
      <c r="E58" s="6"/>
      <c r="F58" s="19"/>
      <c r="G58" s="24"/>
      <c r="H58" s="24"/>
      <c r="I58" s="31"/>
      <c r="J58" s="31"/>
      <c r="K58" s="35"/>
    </row>
    <row r="59" spans="2:11" x14ac:dyDescent="0.35">
      <c r="C59" s="58" t="s">
        <v>3</v>
      </c>
      <c r="D59" s="54"/>
      <c r="E59" s="6"/>
      <c r="F59" s="19"/>
      <c r="G59" s="24" t="s">
        <v>2</v>
      </c>
      <c r="H59" s="24" t="s">
        <v>2</v>
      </c>
      <c r="I59" s="31"/>
      <c r="J59" s="31"/>
      <c r="K59" s="35"/>
    </row>
    <row r="60" spans="2:11" x14ac:dyDescent="0.35">
      <c r="C60" s="57"/>
      <c r="D60" s="54"/>
      <c r="E60" s="6"/>
      <c r="F60" s="19"/>
      <c r="G60" s="24"/>
      <c r="H60" s="24"/>
      <c r="I60" s="31"/>
      <c r="J60" s="31"/>
      <c r="K60" s="35"/>
    </row>
    <row r="61" spans="2:11" x14ac:dyDescent="0.35">
      <c r="C61" s="58" t="s">
        <v>4</v>
      </c>
      <c r="D61" s="54"/>
      <c r="E61" s="6"/>
      <c r="F61" s="19"/>
      <c r="G61" s="24" t="s">
        <v>2</v>
      </c>
      <c r="H61" s="24" t="s">
        <v>2</v>
      </c>
      <c r="I61" s="31"/>
      <c r="J61" s="31"/>
      <c r="K61" s="35"/>
    </row>
    <row r="62" spans="2:11" x14ac:dyDescent="0.35">
      <c r="C62" s="57"/>
      <c r="D62" s="54"/>
      <c r="E62" s="6"/>
      <c r="F62" s="19"/>
      <c r="G62" s="24"/>
      <c r="H62" s="24"/>
      <c r="I62" s="31"/>
      <c r="J62" s="31"/>
      <c r="K62" s="35"/>
    </row>
    <row r="63" spans="2:11" x14ac:dyDescent="0.35">
      <c r="C63" s="58" t="s">
        <v>5</v>
      </c>
      <c r="D63" s="54"/>
      <c r="E63" s="6"/>
      <c r="F63" s="19"/>
      <c r="G63" s="24"/>
      <c r="H63" s="24"/>
      <c r="I63" s="31"/>
      <c r="J63" s="31"/>
      <c r="K63" s="35"/>
    </row>
    <row r="64" spans="2:11" x14ac:dyDescent="0.35">
      <c r="C64" s="57"/>
      <c r="D64" s="54"/>
      <c r="E64" s="6"/>
      <c r="F64" s="19"/>
      <c r="G64" s="24"/>
      <c r="H64" s="24"/>
      <c r="I64" s="31"/>
      <c r="J64" s="31"/>
      <c r="K64" s="35"/>
    </row>
    <row r="65" spans="1:11" x14ac:dyDescent="0.35">
      <c r="C65" s="58" t="s">
        <v>6</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C67" s="58" t="s">
        <v>7</v>
      </c>
      <c r="D67" s="54"/>
      <c r="E67" s="6"/>
      <c r="F67" s="19"/>
      <c r="G67" s="24" t="s">
        <v>2</v>
      </c>
      <c r="H67" s="24" t="s">
        <v>2</v>
      </c>
      <c r="I67" s="31"/>
      <c r="J67" s="31"/>
      <c r="K67" s="35"/>
    </row>
    <row r="68" spans="1:11" x14ac:dyDescent="0.35">
      <c r="C68" s="57"/>
      <c r="D68" s="54"/>
      <c r="E68" s="6"/>
      <c r="F68" s="19"/>
      <c r="G68" s="24"/>
      <c r="H68" s="24"/>
      <c r="I68" s="31"/>
      <c r="J68" s="31"/>
      <c r="K68" s="35"/>
    </row>
    <row r="69" spans="1:11" x14ac:dyDescent="0.35">
      <c r="C69" s="58" t="s">
        <v>8</v>
      </c>
      <c r="D69" s="54"/>
      <c r="E69" s="6"/>
      <c r="F69" s="19"/>
      <c r="G69" s="24" t="s">
        <v>2</v>
      </c>
      <c r="H69" s="24" t="s">
        <v>2</v>
      </c>
      <c r="I69" s="31"/>
      <c r="J69" s="31"/>
      <c r="K69" s="35"/>
    </row>
    <row r="70" spans="1:11" x14ac:dyDescent="0.35">
      <c r="C70" s="57"/>
      <c r="D70" s="54"/>
      <c r="E70" s="6"/>
      <c r="F70" s="19"/>
      <c r="G70" s="24"/>
      <c r="H70" s="24"/>
      <c r="I70" s="31"/>
      <c r="J70" s="31"/>
      <c r="K70" s="35"/>
    </row>
    <row r="71" spans="1:11" x14ac:dyDescent="0.35">
      <c r="C71" s="58" t="s">
        <v>9</v>
      </c>
      <c r="D71" s="54"/>
      <c r="E71" s="6"/>
      <c r="F71" s="19"/>
      <c r="G71" s="24" t="s">
        <v>2</v>
      </c>
      <c r="H71" s="24" t="s">
        <v>2</v>
      </c>
      <c r="I71" s="31"/>
      <c r="J71" s="31"/>
      <c r="K71" s="35"/>
    </row>
    <row r="72" spans="1:11" x14ac:dyDescent="0.35">
      <c r="C72" s="57"/>
      <c r="D72" s="54"/>
      <c r="E72" s="6"/>
      <c r="F72" s="19"/>
      <c r="G72" s="24"/>
      <c r="H72" s="24"/>
      <c r="I72" s="31"/>
      <c r="J72" s="31"/>
      <c r="K72" s="35"/>
    </row>
    <row r="73" spans="1:11" x14ac:dyDescent="0.35">
      <c r="C73" s="58" t="s">
        <v>10</v>
      </c>
      <c r="D73" s="54"/>
      <c r="E73" s="6"/>
      <c r="F73" s="19"/>
      <c r="G73" s="24" t="s">
        <v>2</v>
      </c>
      <c r="H73" s="24" t="s">
        <v>2</v>
      </c>
      <c r="I73" s="31"/>
      <c r="J73" s="31"/>
      <c r="K73" s="35"/>
    </row>
    <row r="74" spans="1:11" x14ac:dyDescent="0.35">
      <c r="C74" s="57"/>
      <c r="D74" s="54"/>
      <c r="E74" s="6"/>
      <c r="F74" s="19"/>
      <c r="G74" s="24"/>
      <c r="H74" s="24"/>
      <c r="I74" s="31"/>
      <c r="J74" s="31"/>
      <c r="K74" s="35"/>
    </row>
    <row r="75" spans="1:11" x14ac:dyDescent="0.35">
      <c r="A75" s="10"/>
      <c r="B75" s="28"/>
      <c r="C75" s="58" t="s">
        <v>11</v>
      </c>
      <c r="D75" s="54"/>
      <c r="E75" s="6"/>
      <c r="F75" s="19"/>
      <c r="G75" s="24"/>
      <c r="H75" s="24"/>
      <c r="I75" s="31"/>
      <c r="J75" s="31"/>
      <c r="K75" s="35"/>
    </row>
    <row r="76" spans="1:11" x14ac:dyDescent="0.35">
      <c r="A76" s="28"/>
      <c r="B76" s="28"/>
      <c r="C76" s="58" t="s">
        <v>13</v>
      </c>
      <c r="D76" s="54"/>
      <c r="E76" s="6"/>
      <c r="F76" s="19"/>
      <c r="G76" s="24" t="s">
        <v>2</v>
      </c>
      <c r="H76" s="24" t="s">
        <v>2</v>
      </c>
      <c r="I76" s="31"/>
      <c r="J76" s="31"/>
      <c r="K76" s="35"/>
    </row>
    <row r="77" spans="1:11" x14ac:dyDescent="0.35">
      <c r="A77" s="28"/>
      <c r="B77" s="28"/>
      <c r="C77" s="58"/>
      <c r="D77" s="54"/>
      <c r="E77" s="6"/>
      <c r="F77" s="19"/>
      <c r="G77" s="24"/>
      <c r="H77" s="24"/>
      <c r="I77" s="31"/>
      <c r="J77" s="31"/>
      <c r="K77" s="35"/>
    </row>
    <row r="78" spans="1:11" x14ac:dyDescent="0.35">
      <c r="A78" s="28"/>
      <c r="B78" s="28"/>
      <c r="C78" s="58" t="s">
        <v>14</v>
      </c>
      <c r="D78" s="54"/>
      <c r="E78" s="6"/>
      <c r="F78" s="19"/>
      <c r="G78" s="24" t="s">
        <v>2</v>
      </c>
      <c r="H78" s="24" t="s">
        <v>2</v>
      </c>
      <c r="I78" s="31"/>
      <c r="J78" s="31"/>
      <c r="K78" s="35"/>
    </row>
    <row r="79" spans="1:11" x14ac:dyDescent="0.35">
      <c r="A79" s="28"/>
      <c r="B79" s="28"/>
      <c r="C79" s="58"/>
      <c r="D79" s="54"/>
      <c r="E79" s="6"/>
      <c r="F79" s="19"/>
      <c r="G79" s="24"/>
      <c r="H79" s="24"/>
      <c r="I79" s="31"/>
      <c r="J79" s="31"/>
      <c r="K79" s="35"/>
    </row>
    <row r="80" spans="1:11" x14ac:dyDescent="0.35">
      <c r="C80" s="59" t="s">
        <v>15</v>
      </c>
      <c r="D80" s="54"/>
      <c r="E80" s="6"/>
      <c r="F80" s="19"/>
      <c r="G80" s="24"/>
      <c r="H80" s="24"/>
      <c r="I80" s="31"/>
      <c r="J80" s="31"/>
      <c r="K80" s="35"/>
    </row>
    <row r="81" spans="1:11" x14ac:dyDescent="0.35">
      <c r="B81" s="8" t="s">
        <v>186</v>
      </c>
      <c r="C81" s="57" t="s">
        <v>187</v>
      </c>
      <c r="D81" s="54" t="s">
        <v>188</v>
      </c>
      <c r="E81" s="6" t="s">
        <v>189</v>
      </c>
      <c r="F81" s="19">
        <v>300000</v>
      </c>
      <c r="G81" s="24">
        <v>295.02</v>
      </c>
      <c r="H81" s="24">
        <v>0.11</v>
      </c>
      <c r="I81" s="31">
        <v>6.4154</v>
      </c>
      <c r="J81" s="31"/>
      <c r="K81" s="35"/>
    </row>
    <row r="82" spans="1:11" x14ac:dyDescent="0.35">
      <c r="C82" s="58" t="s">
        <v>175</v>
      </c>
      <c r="D82" s="54"/>
      <c r="E82" s="6"/>
      <c r="F82" s="19"/>
      <c r="G82" s="25">
        <v>295.02</v>
      </c>
      <c r="H82" s="25">
        <v>0.11</v>
      </c>
      <c r="I82" s="31"/>
      <c r="J82" s="31"/>
      <c r="K82" s="35"/>
    </row>
    <row r="83" spans="1:11" x14ac:dyDescent="0.35">
      <c r="C83" s="57"/>
      <c r="D83" s="54"/>
      <c r="E83" s="6"/>
      <c r="F83" s="19"/>
      <c r="G83" s="24"/>
      <c r="H83" s="24"/>
      <c r="I83" s="31"/>
      <c r="J83" s="31"/>
      <c r="K83" s="35"/>
    </row>
    <row r="84" spans="1:11" x14ac:dyDescent="0.35">
      <c r="C84" s="58" t="s">
        <v>16</v>
      </c>
      <c r="D84" s="54"/>
      <c r="E84" s="6"/>
      <c r="F84" s="19"/>
      <c r="G84" s="24" t="s">
        <v>2</v>
      </c>
      <c r="H84" s="24" t="s">
        <v>2</v>
      </c>
      <c r="I84" s="31"/>
      <c r="J84" s="31"/>
      <c r="K84" s="35"/>
    </row>
    <row r="85" spans="1:11" x14ac:dyDescent="0.35">
      <c r="C85" s="57"/>
      <c r="D85" s="54"/>
      <c r="E85" s="6"/>
      <c r="F85" s="19"/>
      <c r="G85" s="24"/>
      <c r="H85" s="24"/>
      <c r="I85" s="31"/>
      <c r="J85" s="31"/>
      <c r="K85" s="35"/>
    </row>
    <row r="86" spans="1:11" x14ac:dyDescent="0.35">
      <c r="C86" s="58" t="s">
        <v>17</v>
      </c>
      <c r="D86" s="54"/>
      <c r="E86" s="6"/>
      <c r="F86" s="19"/>
      <c r="G86" s="24" t="s">
        <v>2</v>
      </c>
      <c r="H86" s="24" t="s">
        <v>2</v>
      </c>
      <c r="I86" s="31"/>
      <c r="J86" s="31"/>
      <c r="K86" s="35"/>
    </row>
    <row r="87" spans="1:11" x14ac:dyDescent="0.35">
      <c r="C87" s="57"/>
      <c r="D87" s="54"/>
      <c r="E87" s="6"/>
      <c r="F87" s="19"/>
      <c r="G87" s="24"/>
      <c r="H87" s="24"/>
      <c r="I87" s="31"/>
      <c r="J87" s="31"/>
      <c r="K87" s="35"/>
    </row>
    <row r="88" spans="1:11" x14ac:dyDescent="0.35">
      <c r="A88" s="10"/>
      <c r="B88" s="28"/>
      <c r="C88" s="58" t="s">
        <v>18</v>
      </c>
      <c r="D88" s="54"/>
      <c r="E88" s="6"/>
      <c r="F88" s="19"/>
      <c r="G88" s="24"/>
      <c r="H88" s="24"/>
      <c r="I88" s="31"/>
      <c r="J88" s="31"/>
      <c r="K88" s="35"/>
    </row>
    <row r="89" spans="1:11" x14ac:dyDescent="0.35">
      <c r="A89" s="28"/>
      <c r="B89" s="28"/>
      <c r="C89" s="58" t="s">
        <v>19</v>
      </c>
      <c r="D89" s="54"/>
      <c r="E89" s="6"/>
      <c r="F89" s="19"/>
      <c r="G89" s="24" t="s">
        <v>2</v>
      </c>
      <c r="H89" s="24" t="s">
        <v>2</v>
      </c>
      <c r="I89" s="31"/>
      <c r="J89" s="31"/>
      <c r="K89" s="35"/>
    </row>
    <row r="90" spans="1:11" x14ac:dyDescent="0.35">
      <c r="A90" s="28"/>
      <c r="B90" s="28"/>
      <c r="C90" s="58"/>
      <c r="D90" s="54"/>
      <c r="E90" s="6"/>
      <c r="F90" s="19"/>
      <c r="G90" s="24"/>
      <c r="H90" s="24"/>
      <c r="I90" s="31"/>
      <c r="J90" s="31"/>
      <c r="K90" s="35"/>
    </row>
    <row r="91" spans="1:11" x14ac:dyDescent="0.35">
      <c r="A91" s="28"/>
      <c r="B91" s="28"/>
      <c r="C91" s="58" t="s">
        <v>20</v>
      </c>
      <c r="D91" s="54"/>
      <c r="E91" s="6"/>
      <c r="F91" s="19"/>
      <c r="G91" s="24" t="s">
        <v>2</v>
      </c>
      <c r="H91" s="24" t="s">
        <v>2</v>
      </c>
      <c r="I91" s="31"/>
      <c r="J91" s="31"/>
      <c r="K91" s="35"/>
    </row>
    <row r="92" spans="1:11" x14ac:dyDescent="0.35">
      <c r="A92" s="28"/>
      <c r="B92" s="28"/>
      <c r="C92" s="58"/>
      <c r="D92" s="54"/>
      <c r="E92" s="6"/>
      <c r="F92" s="19"/>
      <c r="G92" s="24"/>
      <c r="H92" s="24"/>
      <c r="I92" s="31"/>
      <c r="J92" s="31"/>
      <c r="K92" s="35"/>
    </row>
    <row r="93" spans="1:11" x14ac:dyDescent="0.35">
      <c r="A93" s="28"/>
      <c r="B93" s="28"/>
      <c r="C93" s="58" t="s">
        <v>21</v>
      </c>
      <c r="D93" s="54"/>
      <c r="E93" s="6"/>
      <c r="F93" s="19"/>
      <c r="G93" s="24" t="s">
        <v>2</v>
      </c>
      <c r="H93" s="24" t="s">
        <v>2</v>
      </c>
      <c r="I93" s="31"/>
      <c r="J93" s="31"/>
      <c r="K93" s="35"/>
    </row>
    <row r="94" spans="1:11" x14ac:dyDescent="0.35">
      <c r="A94" s="28"/>
      <c r="B94" s="28"/>
      <c r="C94" s="58"/>
      <c r="D94" s="54"/>
      <c r="E94" s="6"/>
      <c r="F94" s="19"/>
      <c r="G94" s="24"/>
      <c r="H94" s="24"/>
      <c r="I94" s="31"/>
      <c r="J94" s="31"/>
      <c r="K94" s="35"/>
    </row>
    <row r="95" spans="1:11" x14ac:dyDescent="0.35">
      <c r="A95" s="28"/>
      <c r="B95" s="28"/>
      <c r="C95" s="58" t="s">
        <v>22</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23</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C99" s="59" t="s">
        <v>24</v>
      </c>
      <c r="D99" s="54"/>
      <c r="E99" s="6"/>
      <c r="F99" s="19"/>
      <c r="G99" s="24"/>
      <c r="H99" s="24"/>
      <c r="I99" s="31"/>
      <c r="J99" s="31"/>
      <c r="K99" s="35"/>
    </row>
    <row r="100" spans="1:54" x14ac:dyDescent="0.35">
      <c r="B100" s="8" t="s">
        <v>190</v>
      </c>
      <c r="C100" s="57" t="s">
        <v>191</v>
      </c>
      <c r="D100" s="54"/>
      <c r="E100" s="6"/>
      <c r="F100" s="19"/>
      <c r="G100" s="24">
        <v>17098.439999999999</v>
      </c>
      <c r="H100" s="24">
        <v>6.32</v>
      </c>
      <c r="I100" s="31"/>
      <c r="J100" s="31"/>
      <c r="K100" s="35"/>
    </row>
    <row r="101" spans="1:54" x14ac:dyDescent="0.35">
      <c r="C101" s="58" t="s">
        <v>175</v>
      </c>
      <c r="D101" s="54"/>
      <c r="E101" s="6"/>
      <c r="F101" s="19"/>
      <c r="G101" s="25">
        <v>17098.439999999999</v>
      </c>
      <c r="H101" s="25">
        <v>6.32</v>
      </c>
      <c r="I101" s="31"/>
      <c r="J101" s="31"/>
      <c r="K101" s="35"/>
    </row>
    <row r="102" spans="1:54" x14ac:dyDescent="0.35">
      <c r="C102" s="57"/>
      <c r="D102" s="54"/>
      <c r="E102" s="6"/>
      <c r="F102" s="19"/>
      <c r="G102" s="24"/>
      <c r="H102" s="24"/>
      <c r="I102" s="31"/>
      <c r="J102" s="31"/>
      <c r="K102" s="35"/>
    </row>
    <row r="103" spans="1:54" x14ac:dyDescent="0.35">
      <c r="A103" s="10"/>
      <c r="B103" s="28"/>
      <c r="C103" s="58" t="s">
        <v>25</v>
      </c>
      <c r="D103" s="54"/>
      <c r="E103" s="6"/>
      <c r="F103" s="19"/>
      <c r="G103" s="24"/>
      <c r="H103" s="24"/>
      <c r="I103" s="31"/>
      <c r="J103" s="31"/>
      <c r="K103" s="35"/>
    </row>
    <row r="104" spans="1:54" s="2" customFormat="1" ht="13.5" x14ac:dyDescent="0.35">
      <c r="A104" s="28"/>
      <c r="B104" s="28"/>
      <c r="C104" s="57" t="s">
        <v>4926</v>
      </c>
      <c r="D104" s="54"/>
      <c r="E104" s="6"/>
      <c r="F104" s="19"/>
      <c r="G104" s="24">
        <v>2000</v>
      </c>
      <c r="H104" s="24">
        <v>0.74</v>
      </c>
      <c r="I104" s="31"/>
      <c r="J104" s="31"/>
      <c r="K104" s="35"/>
      <c r="L104" s="3"/>
      <c r="AI104" s="3"/>
      <c r="AV104" s="3"/>
      <c r="AX104" s="3"/>
      <c r="BB104" s="3"/>
    </row>
    <row r="105" spans="1:54" x14ac:dyDescent="0.35">
      <c r="B105" s="8"/>
      <c r="C105" s="57" t="s">
        <v>192</v>
      </c>
      <c r="D105" s="54"/>
      <c r="E105" s="6"/>
      <c r="F105" s="19"/>
      <c r="G105" s="24">
        <v>4073</v>
      </c>
      <c r="H105" s="24">
        <v>1.4900000000000002</v>
      </c>
      <c r="I105" s="31"/>
      <c r="J105" s="31"/>
      <c r="K105" s="35"/>
    </row>
    <row r="106" spans="1:54" x14ac:dyDescent="0.35">
      <c r="C106" s="58" t="s">
        <v>175</v>
      </c>
      <c r="D106" s="54"/>
      <c r="E106" s="6"/>
      <c r="F106" s="19"/>
      <c r="G106" s="25">
        <v>6073</v>
      </c>
      <c r="H106" s="25">
        <v>2.2300000000000004</v>
      </c>
      <c r="I106" s="31"/>
      <c r="J106" s="31"/>
      <c r="K106" s="35"/>
    </row>
    <row r="107" spans="1:54" x14ac:dyDescent="0.35">
      <c r="C107" s="57"/>
      <c r="D107" s="54"/>
      <c r="E107" s="6"/>
      <c r="F107" s="19"/>
      <c r="G107" s="24"/>
      <c r="H107" s="24"/>
      <c r="I107" s="31"/>
      <c r="J107" s="31"/>
      <c r="K107" s="35"/>
    </row>
    <row r="108" spans="1:54" x14ac:dyDescent="0.35">
      <c r="C108" s="60" t="s">
        <v>193</v>
      </c>
      <c r="D108" s="55"/>
      <c r="E108" s="5"/>
      <c r="F108" s="20"/>
      <c r="G108" s="26">
        <v>270728.12</v>
      </c>
      <c r="H108" s="26">
        <v>100.00000000000001</v>
      </c>
      <c r="I108" s="32"/>
      <c r="J108" s="32"/>
      <c r="K108" s="36"/>
    </row>
    <row r="110" spans="1:54" s="50" customFormat="1" ht="15" x14ac:dyDescent="0.4">
      <c r="C110" s="50" t="s">
        <v>4704</v>
      </c>
      <c r="F110" s="51"/>
      <c r="G110" s="51"/>
      <c r="H110" s="51"/>
    </row>
    <row r="111" spans="1:54" s="42" customFormat="1" ht="27" x14ac:dyDescent="0.35">
      <c r="B111" s="43"/>
      <c r="C111" s="43" t="s">
        <v>4699</v>
      </c>
      <c r="D111" s="43" t="s">
        <v>4700</v>
      </c>
      <c r="E111" s="43" t="s">
        <v>4701</v>
      </c>
      <c r="F111" s="44" t="s">
        <v>34</v>
      </c>
      <c r="G111" s="45" t="s">
        <v>4702</v>
      </c>
      <c r="H111" s="44" t="s">
        <v>36</v>
      </c>
      <c r="I111" s="43" t="s">
        <v>39</v>
      </c>
    </row>
    <row r="112" spans="1:54" s="42" customFormat="1" ht="13.5" x14ac:dyDescent="0.35">
      <c r="B112" s="43"/>
      <c r="C112" s="43" t="s">
        <v>4707</v>
      </c>
      <c r="D112" s="43"/>
      <c r="E112" s="43"/>
      <c r="F112" s="44"/>
      <c r="G112" s="45"/>
      <c r="H112" s="44"/>
      <c r="I112" s="43"/>
    </row>
    <row r="113" spans="2:11" s="2" customFormat="1" ht="13.5" x14ac:dyDescent="0.35">
      <c r="B113" s="46">
        <v>2219115</v>
      </c>
      <c r="C113" s="46" t="s">
        <v>4799</v>
      </c>
      <c r="D113" s="46" t="s">
        <v>4697</v>
      </c>
      <c r="E113" s="46" t="s">
        <v>150</v>
      </c>
      <c r="F113" s="47">
        <v>349800</v>
      </c>
      <c r="G113" s="47">
        <v>4547.3999999999996</v>
      </c>
      <c r="H113" s="47">
        <v>1.68</v>
      </c>
      <c r="I113" s="46"/>
    </row>
    <row r="114" spans="2:11" s="1" customFormat="1" ht="13.5" x14ac:dyDescent="0.35">
      <c r="B114" s="48"/>
      <c r="C114" s="48" t="s">
        <v>4703</v>
      </c>
      <c r="D114" s="48"/>
      <c r="E114" s="48"/>
      <c r="F114" s="49"/>
      <c r="G114" s="49">
        <v>4547.3999999999996</v>
      </c>
      <c r="H114" s="49">
        <v>1.68</v>
      </c>
      <c r="I114" s="48"/>
    </row>
    <row r="116" spans="2:11" x14ac:dyDescent="0.35">
      <c r="C116" s="1" t="s">
        <v>194</v>
      </c>
    </row>
    <row r="117" spans="2:11" x14ac:dyDescent="0.35">
      <c r="C117" s="37" t="s">
        <v>195</v>
      </c>
      <c r="D117" s="37"/>
      <c r="E117" s="37"/>
      <c r="F117" s="37"/>
      <c r="G117" s="37"/>
      <c r="H117" s="37"/>
      <c r="I117" s="37"/>
      <c r="J117" s="37"/>
      <c r="K117" s="37"/>
    </row>
    <row r="118" spans="2:11" x14ac:dyDescent="0.35">
      <c r="C118" s="2" t="s">
        <v>196</v>
      </c>
    </row>
    <row r="119" spans="2:11" x14ac:dyDescent="0.35">
      <c r="C119" s="2" t="s">
        <v>197</v>
      </c>
    </row>
    <row r="120" spans="2:11" ht="30" customHeight="1" x14ac:dyDescent="0.35">
      <c r="C120" s="89" t="s">
        <v>198</v>
      </c>
      <c r="D120" s="90"/>
      <c r="E120" s="90"/>
      <c r="F120" s="90"/>
      <c r="G120" s="90"/>
      <c r="H120" s="90"/>
      <c r="I120" s="90"/>
      <c r="J120" s="90"/>
      <c r="K120" s="90"/>
    </row>
    <row r="121" spans="2:11" x14ac:dyDescent="0.35">
      <c r="C121" s="2" t="s">
        <v>199</v>
      </c>
    </row>
    <row r="123" spans="2:11" x14ac:dyDescent="0.35">
      <c r="C123" s="86" t="s">
        <v>5013</v>
      </c>
      <c r="E123" s="86" t="s">
        <v>5014</v>
      </c>
      <c r="F123" s="87"/>
    </row>
    <row r="124" spans="2:11" x14ac:dyDescent="0.35">
      <c r="E124" s="2" t="s">
        <v>5021</v>
      </c>
    </row>
  </sheetData>
  <mergeCells count="1">
    <mergeCell ref="C120:K120"/>
  </mergeCells>
  <hyperlinks>
    <hyperlink ref="J2" location="'Index'!A1" display="'Index'!A1" xr:uid="{08B416A0-CAD9-4C4F-A12F-C3F52125A6C9}"/>
  </hyperlinks>
  <pageMargins left="0.7" right="0.7" top="0.75" bottom="0.75" header="0.3" footer="0.3"/>
  <pageSetup orientation="portrait" horizontalDpi="4294967293"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9480D-2384-4D3A-AC96-B24C15FC7518}">
  <sheetPr codeName="Sheet178"/>
  <dimension ref="A1:IV83"/>
  <sheetViews>
    <sheetView showGridLines="0" zoomScale="90" zoomScaleNormal="90" workbookViewId="0">
      <pane ySplit="6" topLeftCell="A63"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3339</v>
      </c>
      <c r="J2" s="38" t="s">
        <v>4693</v>
      </c>
    </row>
    <row r="3" spans="1:54" ht="16" x14ac:dyDescent="0.4">
      <c r="C3" s="1" t="s">
        <v>28</v>
      </c>
      <c r="D3" s="21" t="s">
        <v>3340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3341</v>
      </c>
      <c r="C26" s="57" t="s">
        <v>3342</v>
      </c>
      <c r="D26" s="54" t="s">
        <v>3343</v>
      </c>
      <c r="E26" s="6" t="s">
        <v>189</v>
      </c>
      <c r="F26" s="19">
        <v>2499900</v>
      </c>
      <c r="G26" s="24">
        <v>2519.7399999999998</v>
      </c>
      <c r="H26" s="24">
        <v>21.02</v>
      </c>
      <c r="I26" s="31">
        <v>6.9406774000000002</v>
      </c>
      <c r="J26" s="31"/>
      <c r="K26" s="35"/>
    </row>
    <row r="27" spans="1:11" x14ac:dyDescent="0.35">
      <c r="B27" s="8" t="s">
        <v>3344</v>
      </c>
      <c r="C27" s="57" t="s">
        <v>3345</v>
      </c>
      <c r="D27" s="54" t="s">
        <v>3346</v>
      </c>
      <c r="E27" s="6" t="s">
        <v>189</v>
      </c>
      <c r="F27" s="19">
        <v>2000000</v>
      </c>
      <c r="G27" s="24">
        <v>2016.66</v>
      </c>
      <c r="H27" s="24">
        <v>16.829999999999998</v>
      </c>
      <c r="I27" s="31">
        <v>6.9226435999999998</v>
      </c>
      <c r="J27" s="31"/>
      <c r="K27" s="35"/>
    </row>
    <row r="28" spans="1:11" x14ac:dyDescent="0.35">
      <c r="B28" s="8" t="s">
        <v>3347</v>
      </c>
      <c r="C28" s="57" t="s">
        <v>3348</v>
      </c>
      <c r="D28" s="54" t="s">
        <v>3349</v>
      </c>
      <c r="E28" s="6" t="s">
        <v>189</v>
      </c>
      <c r="F28" s="19">
        <v>1500000</v>
      </c>
      <c r="G28" s="24">
        <v>1512.81</v>
      </c>
      <c r="H28" s="24">
        <v>12.62</v>
      </c>
      <c r="I28" s="31">
        <v>6.8871650000000004</v>
      </c>
      <c r="J28" s="31"/>
      <c r="K28" s="35"/>
    </row>
    <row r="29" spans="1:11" x14ac:dyDescent="0.35">
      <c r="B29" s="8" t="s">
        <v>3350</v>
      </c>
      <c r="C29" s="57" t="s">
        <v>3351</v>
      </c>
      <c r="D29" s="54" t="s">
        <v>3352</v>
      </c>
      <c r="E29" s="6" t="s">
        <v>189</v>
      </c>
      <c r="F29" s="19">
        <v>500000</v>
      </c>
      <c r="G29" s="24">
        <v>505.58</v>
      </c>
      <c r="H29" s="24">
        <v>4.22</v>
      </c>
      <c r="I29" s="31">
        <v>6.9026649999999998</v>
      </c>
      <c r="J29" s="31"/>
      <c r="K29" s="35"/>
    </row>
    <row r="30" spans="1:11" x14ac:dyDescent="0.35">
      <c r="B30" s="8" t="s">
        <v>3331</v>
      </c>
      <c r="C30" s="57" t="s">
        <v>3332</v>
      </c>
      <c r="D30" s="54" t="s">
        <v>3333</v>
      </c>
      <c r="E30" s="6" t="s">
        <v>189</v>
      </c>
      <c r="F30" s="19">
        <v>225000</v>
      </c>
      <c r="G30" s="24">
        <v>223.35</v>
      </c>
      <c r="H30" s="24">
        <v>1.86</v>
      </c>
      <c r="I30" s="31">
        <v>6.8931307999999998</v>
      </c>
      <c r="J30" s="31"/>
      <c r="K30" s="35"/>
    </row>
    <row r="31" spans="1:11" x14ac:dyDescent="0.35">
      <c r="C31" s="58" t="s">
        <v>175</v>
      </c>
      <c r="D31" s="54"/>
      <c r="E31" s="6"/>
      <c r="F31" s="19"/>
      <c r="G31" s="25">
        <v>6778.14</v>
      </c>
      <c r="H31" s="25">
        <v>56.55</v>
      </c>
      <c r="I31" s="31"/>
      <c r="J31" s="31"/>
      <c r="K31" s="35"/>
    </row>
    <row r="32" spans="1:11" x14ac:dyDescent="0.35">
      <c r="C32" s="57"/>
      <c r="D32" s="54"/>
      <c r="E32" s="6"/>
      <c r="F32" s="19"/>
      <c r="G32" s="24"/>
      <c r="H32" s="24"/>
      <c r="I32" s="31"/>
      <c r="J32" s="31"/>
      <c r="K32" s="35"/>
    </row>
    <row r="33" spans="1:11" x14ac:dyDescent="0.35">
      <c r="A33" s="10"/>
      <c r="B33" s="28"/>
      <c r="C33" s="58" t="s">
        <v>11</v>
      </c>
      <c r="D33" s="54"/>
      <c r="E33" s="6"/>
      <c r="F33" s="19"/>
      <c r="G33" s="24"/>
      <c r="H33" s="24"/>
      <c r="I33" s="31"/>
      <c r="J33" s="31"/>
      <c r="K33" s="35"/>
    </row>
    <row r="34" spans="1:11" x14ac:dyDescent="0.35">
      <c r="A34" s="28"/>
      <c r="B34" s="28"/>
      <c r="C34" s="58" t="s">
        <v>13</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14</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15</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16</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C42" s="59" t="s">
        <v>17</v>
      </c>
      <c r="D42" s="54"/>
      <c r="E42" s="6"/>
      <c r="F42" s="19"/>
      <c r="G42" s="24"/>
      <c r="H42" s="24"/>
      <c r="I42" s="31"/>
      <c r="J42" s="31"/>
      <c r="K42" s="35"/>
    </row>
    <row r="43" spans="1:11" x14ac:dyDescent="0.35">
      <c r="B43" s="8" t="s">
        <v>734</v>
      </c>
      <c r="C43" s="57" t="s">
        <v>735</v>
      </c>
      <c r="D43" s="54" t="s">
        <v>736</v>
      </c>
      <c r="E43" s="6" t="s">
        <v>189</v>
      </c>
      <c r="F43" s="19">
        <v>3035000</v>
      </c>
      <c r="G43" s="24">
        <v>2755.8</v>
      </c>
      <c r="H43" s="24">
        <v>22.99</v>
      </c>
      <c r="I43" s="31">
        <v>6.7615797999999998</v>
      </c>
      <c r="J43" s="31"/>
      <c r="K43" s="35"/>
    </row>
    <row r="44" spans="1:11" x14ac:dyDescent="0.35">
      <c r="B44" s="8" t="s">
        <v>3230</v>
      </c>
      <c r="C44" s="57" t="s">
        <v>3231</v>
      </c>
      <c r="D44" s="54" t="s">
        <v>3232</v>
      </c>
      <c r="E44" s="6" t="s">
        <v>189</v>
      </c>
      <c r="F44" s="19">
        <v>806300</v>
      </c>
      <c r="G44" s="24">
        <v>741.81</v>
      </c>
      <c r="H44" s="24">
        <v>6.19</v>
      </c>
      <c r="I44" s="31">
        <v>6.7260152</v>
      </c>
      <c r="J44" s="31"/>
      <c r="K44" s="35"/>
    </row>
    <row r="45" spans="1:11" x14ac:dyDescent="0.35">
      <c r="B45" s="8" t="s">
        <v>3353</v>
      </c>
      <c r="C45" s="57" t="s">
        <v>3354</v>
      </c>
      <c r="D45" s="54" t="s">
        <v>3355</v>
      </c>
      <c r="E45" s="6" t="s">
        <v>189</v>
      </c>
      <c r="F45" s="19">
        <v>550000</v>
      </c>
      <c r="G45" s="24">
        <v>496.95</v>
      </c>
      <c r="H45" s="24">
        <v>4.1500000000000004</v>
      </c>
      <c r="I45" s="31">
        <v>6.7630239999999997</v>
      </c>
      <c r="J45" s="31"/>
      <c r="K45" s="35"/>
    </row>
    <row r="46" spans="1:11" x14ac:dyDescent="0.35">
      <c r="B46" s="8" t="s">
        <v>3215</v>
      </c>
      <c r="C46" s="57" t="s">
        <v>3216</v>
      </c>
      <c r="D46" s="54" t="s">
        <v>3217</v>
      </c>
      <c r="E46" s="6" t="s">
        <v>189</v>
      </c>
      <c r="F46" s="19">
        <v>325000</v>
      </c>
      <c r="G46" s="24">
        <v>298.83999999999997</v>
      </c>
      <c r="H46" s="24">
        <v>2.4900000000000002</v>
      </c>
      <c r="I46" s="31">
        <v>6.7261701</v>
      </c>
      <c r="J46" s="31"/>
      <c r="K46" s="35"/>
    </row>
    <row r="47" spans="1:11" x14ac:dyDescent="0.35">
      <c r="B47" s="8" t="s">
        <v>3221</v>
      </c>
      <c r="C47" s="57" t="s">
        <v>3222</v>
      </c>
      <c r="D47" s="54" t="s">
        <v>3223</v>
      </c>
      <c r="E47" s="6" t="s">
        <v>189</v>
      </c>
      <c r="F47" s="19">
        <v>325000</v>
      </c>
      <c r="G47" s="24">
        <v>298.63</v>
      </c>
      <c r="H47" s="24">
        <v>2.4900000000000002</v>
      </c>
      <c r="I47" s="31">
        <v>6.7263766</v>
      </c>
      <c r="J47" s="31"/>
      <c r="K47" s="35"/>
    </row>
    <row r="48" spans="1:11" x14ac:dyDescent="0.35">
      <c r="B48" s="8" t="s">
        <v>3143</v>
      </c>
      <c r="C48" s="57" t="s">
        <v>3144</v>
      </c>
      <c r="D48" s="54" t="s">
        <v>3145</v>
      </c>
      <c r="E48" s="6" t="s">
        <v>189</v>
      </c>
      <c r="F48" s="19">
        <v>275000</v>
      </c>
      <c r="G48" s="24">
        <v>255.31</v>
      </c>
      <c r="H48" s="24">
        <v>2.13</v>
      </c>
      <c r="I48" s="31">
        <v>6.7233818000000003</v>
      </c>
      <c r="J48" s="31"/>
      <c r="K48" s="35"/>
    </row>
    <row r="49" spans="1:11" x14ac:dyDescent="0.35">
      <c r="B49" s="8" t="s">
        <v>3227</v>
      </c>
      <c r="C49" s="57" t="s">
        <v>3228</v>
      </c>
      <c r="D49" s="54" t="s">
        <v>3229</v>
      </c>
      <c r="E49" s="6" t="s">
        <v>189</v>
      </c>
      <c r="F49" s="19">
        <v>100000</v>
      </c>
      <c r="G49" s="24">
        <v>91.92</v>
      </c>
      <c r="H49" s="24">
        <v>0.77</v>
      </c>
      <c r="I49" s="31">
        <v>6.7262734000000002</v>
      </c>
      <c r="J49" s="31"/>
      <c r="K49" s="35"/>
    </row>
    <row r="50" spans="1:11" x14ac:dyDescent="0.35">
      <c r="C50" s="58" t="s">
        <v>175</v>
      </c>
      <c r="D50" s="54"/>
      <c r="E50" s="6"/>
      <c r="F50" s="19"/>
      <c r="G50" s="25">
        <v>4939.26</v>
      </c>
      <c r="H50" s="25">
        <v>41.21</v>
      </c>
      <c r="I50" s="31"/>
      <c r="J50" s="31"/>
      <c r="K50" s="35"/>
    </row>
    <row r="51" spans="1:11" x14ac:dyDescent="0.35">
      <c r="C51" s="57"/>
      <c r="D51" s="54"/>
      <c r="E51" s="6"/>
      <c r="F51" s="19"/>
      <c r="G51" s="24"/>
      <c r="H51" s="24"/>
      <c r="I51" s="31"/>
      <c r="J51" s="31"/>
      <c r="K51" s="35"/>
    </row>
    <row r="52" spans="1:11" x14ac:dyDescent="0.35">
      <c r="A52" s="10"/>
      <c r="B52" s="28"/>
      <c r="C52" s="58" t="s">
        <v>18</v>
      </c>
      <c r="D52" s="54"/>
      <c r="E52" s="6"/>
      <c r="F52" s="19"/>
      <c r="G52" s="24"/>
      <c r="H52" s="24"/>
      <c r="I52" s="31"/>
      <c r="J52" s="31"/>
      <c r="K52" s="35"/>
    </row>
    <row r="53" spans="1:11" x14ac:dyDescent="0.35">
      <c r="A53" s="28"/>
      <c r="B53" s="28"/>
      <c r="C53" s="58" t="s">
        <v>19</v>
      </c>
      <c r="D53" s="54"/>
      <c r="E53" s="6"/>
      <c r="F53" s="19"/>
      <c r="G53" s="24" t="s">
        <v>2</v>
      </c>
      <c r="H53" s="24" t="s">
        <v>2</v>
      </c>
      <c r="I53" s="31"/>
      <c r="J53" s="31"/>
      <c r="K53" s="35"/>
    </row>
    <row r="54" spans="1:11" x14ac:dyDescent="0.35">
      <c r="A54" s="28"/>
      <c r="B54" s="28"/>
      <c r="C54" s="58"/>
      <c r="D54" s="54"/>
      <c r="E54" s="6"/>
      <c r="F54" s="19"/>
      <c r="G54" s="24"/>
      <c r="H54" s="24"/>
      <c r="I54" s="31"/>
      <c r="J54" s="31"/>
      <c r="K54" s="35"/>
    </row>
    <row r="55" spans="1:11" x14ac:dyDescent="0.35">
      <c r="A55" s="28"/>
      <c r="B55" s="28"/>
      <c r="C55" s="58" t="s">
        <v>20</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21</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22</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23</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C63" s="59" t="s">
        <v>24</v>
      </c>
      <c r="D63" s="54"/>
      <c r="E63" s="6"/>
      <c r="F63" s="19"/>
      <c r="G63" s="24"/>
      <c r="H63" s="24"/>
      <c r="I63" s="31"/>
      <c r="J63" s="31"/>
      <c r="K63" s="35"/>
    </row>
    <row r="64" spans="1:11" x14ac:dyDescent="0.35">
      <c r="B64" s="8" t="s">
        <v>190</v>
      </c>
      <c r="C64" s="57" t="s">
        <v>191</v>
      </c>
      <c r="D64" s="54"/>
      <c r="E64" s="6"/>
      <c r="F64" s="19"/>
      <c r="G64" s="24">
        <v>50.95</v>
      </c>
      <c r="H64" s="24">
        <v>0.43</v>
      </c>
      <c r="I64" s="31"/>
      <c r="J64" s="31"/>
      <c r="K64" s="35"/>
    </row>
    <row r="65" spans="1:54" x14ac:dyDescent="0.35">
      <c r="C65" s="58" t="s">
        <v>175</v>
      </c>
      <c r="D65" s="54"/>
      <c r="E65" s="6"/>
      <c r="F65" s="19"/>
      <c r="G65" s="25">
        <v>50.95</v>
      </c>
      <c r="H65" s="25">
        <v>0.43</v>
      </c>
      <c r="I65" s="31"/>
      <c r="J65" s="31"/>
      <c r="K65" s="35"/>
    </row>
    <row r="66" spans="1:54" x14ac:dyDescent="0.35">
      <c r="C66" s="57"/>
      <c r="D66" s="54"/>
      <c r="E66" s="6"/>
      <c r="F66" s="19"/>
      <c r="G66" s="24"/>
      <c r="H66" s="24"/>
      <c r="I66" s="31"/>
      <c r="J66" s="31"/>
      <c r="K66" s="35"/>
    </row>
    <row r="67" spans="1:54" x14ac:dyDescent="0.35">
      <c r="A67" s="10"/>
      <c r="B67" s="28"/>
      <c r="C67" s="58" t="s">
        <v>25</v>
      </c>
      <c r="D67" s="54"/>
      <c r="E67" s="6"/>
      <c r="F67" s="19"/>
      <c r="G67" s="24"/>
      <c r="H67" s="24"/>
      <c r="I67" s="31"/>
      <c r="J67" s="31"/>
      <c r="K67" s="35"/>
    </row>
    <row r="68" spans="1:54" s="2" customFormat="1" ht="13.5" x14ac:dyDescent="0.35">
      <c r="A68" s="28"/>
      <c r="B68" s="28"/>
      <c r="C68" s="57" t="s">
        <v>4926</v>
      </c>
      <c r="D68" s="54"/>
      <c r="E68" s="6"/>
      <c r="F68" s="19"/>
      <c r="G68" s="24" t="s">
        <v>2</v>
      </c>
      <c r="H68" s="24" t="s">
        <v>2</v>
      </c>
      <c r="I68" s="31"/>
      <c r="J68" s="31"/>
      <c r="K68" s="35"/>
      <c r="L68" s="3"/>
      <c r="AI68" s="3"/>
      <c r="AV68" s="3"/>
      <c r="AX68" s="3"/>
      <c r="BB68" s="3"/>
    </row>
    <row r="69" spans="1:54" x14ac:dyDescent="0.35">
      <c r="B69" s="8"/>
      <c r="C69" s="57" t="s">
        <v>192</v>
      </c>
      <c r="D69" s="54"/>
      <c r="E69" s="6"/>
      <c r="F69" s="19"/>
      <c r="G69" s="24">
        <v>217.66</v>
      </c>
      <c r="H69" s="24">
        <v>1.81</v>
      </c>
      <c r="I69" s="31"/>
      <c r="J69" s="31"/>
      <c r="K69" s="35"/>
    </row>
    <row r="70" spans="1:54" x14ac:dyDescent="0.35">
      <c r="C70" s="58" t="s">
        <v>175</v>
      </c>
      <c r="D70" s="54"/>
      <c r="E70" s="6"/>
      <c r="F70" s="19"/>
      <c r="G70" s="25">
        <v>217.66</v>
      </c>
      <c r="H70" s="25">
        <v>1.81</v>
      </c>
      <c r="I70" s="31"/>
      <c r="J70" s="31"/>
      <c r="K70" s="35"/>
    </row>
    <row r="71" spans="1:54" x14ac:dyDescent="0.35">
      <c r="C71" s="57"/>
      <c r="D71" s="54"/>
      <c r="E71" s="6"/>
      <c r="F71" s="19"/>
      <c r="G71" s="24"/>
      <c r="H71" s="24"/>
      <c r="I71" s="31"/>
      <c r="J71" s="31"/>
      <c r="K71" s="35"/>
    </row>
    <row r="72" spans="1:54" x14ac:dyDescent="0.35">
      <c r="C72" s="60" t="s">
        <v>193</v>
      </c>
      <c r="D72" s="55"/>
      <c r="E72" s="5"/>
      <c r="F72" s="20"/>
      <c r="G72" s="26">
        <v>11986.01</v>
      </c>
      <c r="H72" s="26">
        <v>100</v>
      </c>
      <c r="I72" s="32"/>
      <c r="J72" s="32"/>
      <c r="K72" s="36"/>
    </row>
    <row r="75" spans="1:54" x14ac:dyDescent="0.35">
      <c r="C75" s="1" t="s">
        <v>194</v>
      </c>
    </row>
    <row r="76" spans="1:54" x14ac:dyDescent="0.35">
      <c r="C76" s="37" t="s">
        <v>195</v>
      </c>
      <c r="D76" s="37"/>
      <c r="E76" s="37"/>
      <c r="F76" s="37"/>
      <c r="G76" s="37"/>
      <c r="H76" s="37"/>
      <c r="I76" s="37"/>
      <c r="J76" s="37"/>
      <c r="K76" s="37"/>
    </row>
    <row r="77" spans="1:54" x14ac:dyDescent="0.35">
      <c r="C77" s="2" t="s">
        <v>196</v>
      </c>
    </row>
    <row r="78" spans="1:54" x14ac:dyDescent="0.35">
      <c r="C78" s="2" t="s">
        <v>197</v>
      </c>
    </row>
    <row r="79" spans="1:54" ht="30" customHeight="1" x14ac:dyDescent="0.35">
      <c r="C79" s="89" t="s">
        <v>198</v>
      </c>
      <c r="D79" s="90"/>
      <c r="E79" s="90"/>
      <c r="F79" s="90"/>
      <c r="G79" s="90"/>
      <c r="H79" s="90"/>
      <c r="I79" s="90"/>
      <c r="J79" s="90"/>
      <c r="K79" s="90"/>
    </row>
    <row r="80" spans="1:54" x14ac:dyDescent="0.35">
      <c r="C80" s="2" t="s">
        <v>199</v>
      </c>
    </row>
    <row r="82" spans="3:6" x14ac:dyDescent="0.35">
      <c r="C82" s="86" t="s">
        <v>5013</v>
      </c>
      <c r="E82" s="86" t="s">
        <v>5014</v>
      </c>
      <c r="F82" s="87"/>
    </row>
    <row r="83" spans="3:6" x14ac:dyDescent="0.35">
      <c r="E83" s="2" t="s">
        <v>5020</v>
      </c>
    </row>
  </sheetData>
  <mergeCells count="1">
    <mergeCell ref="C79:K79"/>
  </mergeCells>
  <hyperlinks>
    <hyperlink ref="J2" location="'Index'!A1" display="'Index'!A1" xr:uid="{1852F372-40A7-4414-9F63-5CD430D5E827}"/>
  </hyperlinks>
  <pageMargins left="0.7" right="0.7" top="0.75" bottom="0.75" header="0.3" footer="0.3"/>
  <pageSetup orientation="portrait" horizontalDpi="4294967293"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3FFE8-D8BF-4E9E-84DD-A199853A260A}">
  <sheetPr codeName="Sheet179"/>
  <dimension ref="A1:IV92"/>
  <sheetViews>
    <sheetView showGridLines="0" zoomScale="90" zoomScaleNormal="90" workbookViewId="0">
      <pane ySplit="6" topLeftCell="A7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3356</v>
      </c>
      <c r="J2" s="38" t="s">
        <v>4693</v>
      </c>
    </row>
    <row r="3" spans="1:54" ht="16" x14ac:dyDescent="0.4">
      <c r="C3" s="1" t="s">
        <v>28</v>
      </c>
      <c r="D3" s="21" t="s">
        <v>3357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3358</v>
      </c>
      <c r="C26" s="57" t="s">
        <v>3359</v>
      </c>
      <c r="D26" s="54" t="s">
        <v>3360</v>
      </c>
      <c r="E26" s="6" t="s">
        <v>189</v>
      </c>
      <c r="F26" s="19">
        <v>5000000</v>
      </c>
      <c r="G26" s="24">
        <v>5026.75</v>
      </c>
      <c r="H26" s="24">
        <v>17.09</v>
      </c>
      <c r="I26" s="31">
        <v>6.9062745999999997</v>
      </c>
      <c r="J26" s="31"/>
      <c r="K26" s="35"/>
    </row>
    <row r="27" spans="1:11" x14ac:dyDescent="0.35">
      <c r="B27" s="8" t="s">
        <v>3361</v>
      </c>
      <c r="C27" s="57" t="s">
        <v>3362</v>
      </c>
      <c r="D27" s="54" t="s">
        <v>3363</v>
      </c>
      <c r="E27" s="6" t="s">
        <v>189</v>
      </c>
      <c r="F27" s="19">
        <v>3100000</v>
      </c>
      <c r="G27" s="24">
        <v>3125.99</v>
      </c>
      <c r="H27" s="24">
        <v>10.63</v>
      </c>
      <c r="I27" s="31">
        <v>6.8982808000000002</v>
      </c>
      <c r="J27" s="31"/>
      <c r="K27" s="35"/>
    </row>
    <row r="28" spans="1:11" x14ac:dyDescent="0.35">
      <c r="B28" s="8" t="s">
        <v>3364</v>
      </c>
      <c r="C28" s="57" t="s">
        <v>3365</v>
      </c>
      <c r="D28" s="54" t="s">
        <v>3366</v>
      </c>
      <c r="E28" s="6" t="s">
        <v>189</v>
      </c>
      <c r="F28" s="19">
        <v>2500000</v>
      </c>
      <c r="G28" s="24">
        <v>2527.27</v>
      </c>
      <c r="H28" s="24">
        <v>8.59</v>
      </c>
      <c r="I28" s="31">
        <v>6.9221661000000001</v>
      </c>
      <c r="J28" s="31"/>
      <c r="K28" s="35"/>
    </row>
    <row r="29" spans="1:11" x14ac:dyDescent="0.35">
      <c r="B29" s="8" t="s">
        <v>3367</v>
      </c>
      <c r="C29" s="57" t="s">
        <v>3368</v>
      </c>
      <c r="D29" s="54" t="s">
        <v>3369</v>
      </c>
      <c r="E29" s="6" t="s">
        <v>189</v>
      </c>
      <c r="F29" s="19">
        <v>2500000</v>
      </c>
      <c r="G29" s="24">
        <v>2527.2600000000002</v>
      </c>
      <c r="H29" s="24">
        <v>8.59</v>
      </c>
      <c r="I29" s="31">
        <v>6.9019928999999998</v>
      </c>
      <c r="J29" s="31"/>
      <c r="K29" s="35"/>
    </row>
    <row r="30" spans="1:11" x14ac:dyDescent="0.35">
      <c r="B30" s="8" t="s">
        <v>3370</v>
      </c>
      <c r="C30" s="57" t="s">
        <v>3371</v>
      </c>
      <c r="D30" s="54" t="s">
        <v>3372</v>
      </c>
      <c r="E30" s="6" t="s">
        <v>189</v>
      </c>
      <c r="F30" s="19">
        <v>2000000</v>
      </c>
      <c r="G30" s="24">
        <v>2016.64</v>
      </c>
      <c r="H30" s="24">
        <v>6.86</v>
      </c>
      <c r="I30" s="31">
        <v>6.9233158000000001</v>
      </c>
      <c r="J30" s="31"/>
      <c r="K30" s="35"/>
    </row>
    <row r="31" spans="1:11" x14ac:dyDescent="0.35">
      <c r="B31" s="8" t="s">
        <v>3347</v>
      </c>
      <c r="C31" s="57" t="s">
        <v>3348</v>
      </c>
      <c r="D31" s="54" t="s">
        <v>3349</v>
      </c>
      <c r="E31" s="6" t="s">
        <v>189</v>
      </c>
      <c r="F31" s="19">
        <v>1500000</v>
      </c>
      <c r="G31" s="24">
        <v>1512.81</v>
      </c>
      <c r="H31" s="24">
        <v>5.14</v>
      </c>
      <c r="I31" s="31">
        <v>6.8871650000000004</v>
      </c>
      <c r="J31" s="31"/>
      <c r="K31" s="35"/>
    </row>
    <row r="32" spans="1:11" x14ac:dyDescent="0.35">
      <c r="B32" s="8" t="s">
        <v>3373</v>
      </c>
      <c r="C32" s="57" t="s">
        <v>3374</v>
      </c>
      <c r="D32" s="54" t="s">
        <v>3375</v>
      </c>
      <c r="E32" s="6" t="s">
        <v>189</v>
      </c>
      <c r="F32" s="19">
        <v>500000</v>
      </c>
      <c r="G32" s="24">
        <v>502.73</v>
      </c>
      <c r="H32" s="24">
        <v>1.71</v>
      </c>
      <c r="I32" s="31">
        <v>6.8982808000000002</v>
      </c>
      <c r="J32" s="31"/>
      <c r="K32" s="35"/>
    </row>
    <row r="33" spans="1:11" x14ac:dyDescent="0.35">
      <c r="B33" s="8" t="s">
        <v>3376</v>
      </c>
      <c r="C33" s="57" t="s">
        <v>3377</v>
      </c>
      <c r="D33" s="54" t="s">
        <v>3378</v>
      </c>
      <c r="E33" s="6" t="s">
        <v>189</v>
      </c>
      <c r="F33" s="19">
        <v>411200</v>
      </c>
      <c r="G33" s="24">
        <v>408.36</v>
      </c>
      <c r="H33" s="24">
        <v>1.39</v>
      </c>
      <c r="I33" s="31">
        <v>6.9355273999999998</v>
      </c>
      <c r="J33" s="31"/>
      <c r="K33" s="35"/>
    </row>
    <row r="34" spans="1:11" x14ac:dyDescent="0.35">
      <c r="B34" s="8" t="s">
        <v>3331</v>
      </c>
      <c r="C34" s="57" t="s">
        <v>3332</v>
      </c>
      <c r="D34" s="54" t="s">
        <v>3333</v>
      </c>
      <c r="E34" s="6" t="s">
        <v>189</v>
      </c>
      <c r="F34" s="19">
        <v>400000</v>
      </c>
      <c r="G34" s="24">
        <v>397.06</v>
      </c>
      <c r="H34" s="24">
        <v>1.35</v>
      </c>
      <c r="I34" s="31">
        <v>6.8931307999999998</v>
      </c>
      <c r="J34" s="31"/>
      <c r="K34" s="35"/>
    </row>
    <row r="35" spans="1:11" x14ac:dyDescent="0.35">
      <c r="B35" s="8" t="s">
        <v>3261</v>
      </c>
      <c r="C35" s="57" t="s">
        <v>3262</v>
      </c>
      <c r="D35" s="54" t="s">
        <v>3263</v>
      </c>
      <c r="E35" s="6" t="s">
        <v>189</v>
      </c>
      <c r="F35" s="19">
        <v>200000</v>
      </c>
      <c r="G35" s="24">
        <v>202.57</v>
      </c>
      <c r="H35" s="24">
        <v>0.69</v>
      </c>
      <c r="I35" s="31">
        <v>6.9676799999999997</v>
      </c>
      <c r="J35" s="31"/>
      <c r="K35" s="35"/>
    </row>
    <row r="36" spans="1:11" x14ac:dyDescent="0.35">
      <c r="B36" s="8" t="s">
        <v>3379</v>
      </c>
      <c r="C36" s="57" t="s">
        <v>3380</v>
      </c>
      <c r="D36" s="54" t="s">
        <v>3381</v>
      </c>
      <c r="E36" s="6" t="s">
        <v>189</v>
      </c>
      <c r="F36" s="19">
        <v>200000</v>
      </c>
      <c r="G36" s="24">
        <v>202.33</v>
      </c>
      <c r="H36" s="24">
        <v>0.69</v>
      </c>
      <c r="I36" s="31">
        <v>6.9137807999999996</v>
      </c>
      <c r="J36" s="31"/>
      <c r="K36" s="35"/>
    </row>
    <row r="37" spans="1:11" x14ac:dyDescent="0.35">
      <c r="C37" s="58" t="s">
        <v>175</v>
      </c>
      <c r="D37" s="54"/>
      <c r="E37" s="6"/>
      <c r="F37" s="19"/>
      <c r="G37" s="25">
        <v>18449.77</v>
      </c>
      <c r="H37" s="25">
        <v>62.73</v>
      </c>
      <c r="I37" s="31"/>
      <c r="J37" s="31"/>
      <c r="K37" s="35"/>
    </row>
    <row r="38" spans="1:11" x14ac:dyDescent="0.35">
      <c r="C38" s="57"/>
      <c r="D38" s="54"/>
      <c r="E38" s="6"/>
      <c r="F38" s="19"/>
      <c r="G38" s="24"/>
      <c r="H38" s="24"/>
      <c r="I38" s="31"/>
      <c r="J38" s="31"/>
      <c r="K38" s="35"/>
    </row>
    <row r="39" spans="1:11" x14ac:dyDescent="0.35">
      <c r="A39" s="10"/>
      <c r="B39" s="28"/>
      <c r="C39" s="58" t="s">
        <v>11</v>
      </c>
      <c r="D39" s="54"/>
      <c r="E39" s="6"/>
      <c r="F39" s="19"/>
      <c r="G39" s="24"/>
      <c r="H39" s="24"/>
      <c r="I39" s="31"/>
      <c r="J39" s="31"/>
      <c r="K39" s="35"/>
    </row>
    <row r="40" spans="1:11" x14ac:dyDescent="0.35">
      <c r="A40" s="28"/>
      <c r="B40" s="28"/>
      <c r="C40" s="58" t="s">
        <v>13</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14</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15</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16</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C48" s="59" t="s">
        <v>17</v>
      </c>
      <c r="D48" s="54"/>
      <c r="E48" s="6"/>
      <c r="F48" s="19"/>
      <c r="G48" s="24"/>
      <c r="H48" s="24"/>
      <c r="I48" s="31"/>
      <c r="J48" s="31"/>
      <c r="K48" s="35"/>
    </row>
    <row r="49" spans="1:11" x14ac:dyDescent="0.35">
      <c r="B49" s="8" t="s">
        <v>734</v>
      </c>
      <c r="C49" s="57" t="s">
        <v>735</v>
      </c>
      <c r="D49" s="54" t="s">
        <v>736</v>
      </c>
      <c r="E49" s="6" t="s">
        <v>189</v>
      </c>
      <c r="F49" s="19">
        <v>4035000</v>
      </c>
      <c r="G49" s="24">
        <v>3663.8</v>
      </c>
      <c r="H49" s="24">
        <v>12.46</v>
      </c>
      <c r="I49" s="31">
        <v>6.7615797999999998</v>
      </c>
      <c r="J49" s="31"/>
      <c r="K49" s="35"/>
    </row>
    <row r="50" spans="1:11" x14ac:dyDescent="0.35">
      <c r="B50" s="8" t="s">
        <v>3382</v>
      </c>
      <c r="C50" s="57" t="s">
        <v>3383</v>
      </c>
      <c r="D50" s="54" t="s">
        <v>3384</v>
      </c>
      <c r="E50" s="6" t="s">
        <v>189</v>
      </c>
      <c r="F50" s="19">
        <v>2500000</v>
      </c>
      <c r="G50" s="24">
        <v>2290.42</v>
      </c>
      <c r="H50" s="24">
        <v>7.79</v>
      </c>
      <c r="I50" s="31">
        <v>6.7725979000000001</v>
      </c>
      <c r="J50" s="31"/>
      <c r="K50" s="35"/>
    </row>
    <row r="51" spans="1:11" x14ac:dyDescent="0.35">
      <c r="B51" s="8" t="s">
        <v>3353</v>
      </c>
      <c r="C51" s="57" t="s">
        <v>3354</v>
      </c>
      <c r="D51" s="54" t="s">
        <v>3355</v>
      </c>
      <c r="E51" s="6" t="s">
        <v>189</v>
      </c>
      <c r="F51" s="19">
        <v>1400000</v>
      </c>
      <c r="G51" s="24">
        <v>1264.96</v>
      </c>
      <c r="H51" s="24">
        <v>4.3</v>
      </c>
      <c r="I51" s="31">
        <v>6.7630239999999997</v>
      </c>
      <c r="J51" s="31"/>
      <c r="K51" s="35"/>
    </row>
    <row r="52" spans="1:11" x14ac:dyDescent="0.35">
      <c r="B52" s="8" t="s">
        <v>3143</v>
      </c>
      <c r="C52" s="57" t="s">
        <v>3144</v>
      </c>
      <c r="D52" s="54" t="s">
        <v>3145</v>
      </c>
      <c r="E52" s="6" t="s">
        <v>189</v>
      </c>
      <c r="F52" s="19">
        <v>745000</v>
      </c>
      <c r="G52" s="24">
        <v>691.66</v>
      </c>
      <c r="H52" s="24">
        <v>2.35</v>
      </c>
      <c r="I52" s="31">
        <v>6.7233818000000003</v>
      </c>
      <c r="J52" s="31"/>
      <c r="K52" s="35"/>
    </row>
    <row r="53" spans="1:11" x14ac:dyDescent="0.35">
      <c r="B53" s="8" t="s">
        <v>3221</v>
      </c>
      <c r="C53" s="57" t="s">
        <v>3222</v>
      </c>
      <c r="D53" s="54" t="s">
        <v>3223</v>
      </c>
      <c r="E53" s="6" t="s">
        <v>189</v>
      </c>
      <c r="F53" s="19">
        <v>675000</v>
      </c>
      <c r="G53" s="24">
        <v>620.23</v>
      </c>
      <c r="H53" s="24">
        <v>2.11</v>
      </c>
      <c r="I53" s="31">
        <v>6.7263766</v>
      </c>
      <c r="J53" s="31"/>
      <c r="K53" s="35"/>
    </row>
    <row r="54" spans="1:11" x14ac:dyDescent="0.35">
      <c r="B54" s="8" t="s">
        <v>3215</v>
      </c>
      <c r="C54" s="57" t="s">
        <v>3216</v>
      </c>
      <c r="D54" s="54" t="s">
        <v>3217</v>
      </c>
      <c r="E54" s="6" t="s">
        <v>189</v>
      </c>
      <c r="F54" s="19">
        <v>650000</v>
      </c>
      <c r="G54" s="24">
        <v>597.69000000000005</v>
      </c>
      <c r="H54" s="24">
        <v>2.0299999999999998</v>
      </c>
      <c r="I54" s="31">
        <v>6.7261701</v>
      </c>
      <c r="J54" s="31"/>
      <c r="K54" s="35"/>
    </row>
    <row r="55" spans="1:11" x14ac:dyDescent="0.35">
      <c r="B55" s="8" t="s">
        <v>3227</v>
      </c>
      <c r="C55" s="57" t="s">
        <v>3228</v>
      </c>
      <c r="D55" s="54" t="s">
        <v>3229</v>
      </c>
      <c r="E55" s="6" t="s">
        <v>189</v>
      </c>
      <c r="F55" s="19">
        <v>400500</v>
      </c>
      <c r="G55" s="24">
        <v>368.14</v>
      </c>
      <c r="H55" s="24">
        <v>1.25</v>
      </c>
      <c r="I55" s="31">
        <v>6.7262734000000002</v>
      </c>
      <c r="J55" s="31"/>
      <c r="K55" s="35"/>
    </row>
    <row r="56" spans="1:11" x14ac:dyDescent="0.35">
      <c r="B56" s="8" t="s">
        <v>3230</v>
      </c>
      <c r="C56" s="57" t="s">
        <v>3231</v>
      </c>
      <c r="D56" s="54" t="s">
        <v>3232</v>
      </c>
      <c r="E56" s="6" t="s">
        <v>189</v>
      </c>
      <c r="F56" s="19">
        <v>375000</v>
      </c>
      <c r="G56" s="24">
        <v>345.01</v>
      </c>
      <c r="H56" s="24">
        <v>1.17</v>
      </c>
      <c r="I56" s="31">
        <v>6.7260152</v>
      </c>
      <c r="J56" s="31"/>
      <c r="K56" s="35"/>
    </row>
    <row r="57" spans="1:11" x14ac:dyDescent="0.35">
      <c r="B57" s="8" t="s">
        <v>3385</v>
      </c>
      <c r="C57" s="57" t="s">
        <v>3386</v>
      </c>
      <c r="D57" s="54" t="s">
        <v>3387</v>
      </c>
      <c r="E57" s="6" t="s">
        <v>189</v>
      </c>
      <c r="F57" s="19">
        <v>275000</v>
      </c>
      <c r="G57" s="24">
        <v>248.66</v>
      </c>
      <c r="H57" s="24">
        <v>0.85</v>
      </c>
      <c r="I57" s="31">
        <v>6.7628174000000003</v>
      </c>
      <c r="J57" s="31"/>
      <c r="K57" s="35"/>
    </row>
    <row r="58" spans="1:11" x14ac:dyDescent="0.35">
      <c r="B58" s="8" t="s">
        <v>3388</v>
      </c>
      <c r="C58" s="57" t="s">
        <v>3389</v>
      </c>
      <c r="D58" s="54" t="s">
        <v>3390</v>
      </c>
      <c r="E58" s="6" t="s">
        <v>189</v>
      </c>
      <c r="F58" s="19">
        <v>200000</v>
      </c>
      <c r="G58" s="24">
        <v>180.94</v>
      </c>
      <c r="H58" s="24">
        <v>0.62</v>
      </c>
      <c r="I58" s="31">
        <v>6.7626625000000002</v>
      </c>
      <c r="J58" s="31"/>
      <c r="K58" s="35"/>
    </row>
    <row r="59" spans="1:11" x14ac:dyDescent="0.35">
      <c r="C59" s="58" t="s">
        <v>175</v>
      </c>
      <c r="D59" s="54"/>
      <c r="E59" s="6"/>
      <c r="F59" s="19"/>
      <c r="G59" s="25">
        <v>10271.51</v>
      </c>
      <c r="H59" s="25">
        <v>34.93</v>
      </c>
      <c r="I59" s="31"/>
      <c r="J59" s="31"/>
      <c r="K59" s="35"/>
    </row>
    <row r="60" spans="1:11" x14ac:dyDescent="0.35">
      <c r="C60" s="57"/>
      <c r="D60" s="54"/>
      <c r="E60" s="6"/>
      <c r="F60" s="19"/>
      <c r="G60" s="24"/>
      <c r="H60" s="24"/>
      <c r="I60" s="31"/>
      <c r="J60" s="31"/>
      <c r="K60" s="35"/>
    </row>
    <row r="61" spans="1:11" x14ac:dyDescent="0.35">
      <c r="A61" s="10"/>
      <c r="B61" s="28"/>
      <c r="C61" s="58" t="s">
        <v>18</v>
      </c>
      <c r="D61" s="54"/>
      <c r="E61" s="6"/>
      <c r="F61" s="19"/>
      <c r="G61" s="24"/>
      <c r="H61" s="24"/>
      <c r="I61" s="31"/>
      <c r="J61" s="31"/>
      <c r="K61" s="35"/>
    </row>
    <row r="62" spans="1:11" x14ac:dyDescent="0.35">
      <c r="A62" s="28"/>
      <c r="B62" s="28"/>
      <c r="C62" s="58" t="s">
        <v>19</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20</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A66" s="28"/>
      <c r="B66" s="28"/>
      <c r="C66" s="58" t="s">
        <v>21</v>
      </c>
      <c r="D66" s="54"/>
      <c r="E66" s="6"/>
      <c r="F66" s="19"/>
      <c r="G66" s="24" t="s">
        <v>2</v>
      </c>
      <c r="H66" s="24" t="s">
        <v>2</v>
      </c>
      <c r="I66" s="31"/>
      <c r="J66" s="31"/>
      <c r="K66" s="35"/>
    </row>
    <row r="67" spans="1:54" x14ac:dyDescent="0.35">
      <c r="A67" s="28"/>
      <c r="B67" s="28"/>
      <c r="C67" s="58"/>
      <c r="D67" s="54"/>
      <c r="E67" s="6"/>
      <c r="F67" s="19"/>
      <c r="G67" s="24"/>
      <c r="H67" s="24"/>
      <c r="I67" s="31"/>
      <c r="J67" s="31"/>
      <c r="K67" s="35"/>
    </row>
    <row r="68" spans="1:54" x14ac:dyDescent="0.35">
      <c r="A68" s="28"/>
      <c r="B68" s="28"/>
      <c r="C68" s="58" t="s">
        <v>22</v>
      </c>
      <c r="D68" s="54"/>
      <c r="E68" s="6"/>
      <c r="F68" s="19"/>
      <c r="G68" s="24" t="s">
        <v>2</v>
      </c>
      <c r="H68" s="24" t="s">
        <v>2</v>
      </c>
      <c r="I68" s="31"/>
      <c r="J68" s="31"/>
      <c r="K68" s="35"/>
    </row>
    <row r="69" spans="1:54" x14ac:dyDescent="0.35">
      <c r="A69" s="28"/>
      <c r="B69" s="28"/>
      <c r="C69" s="58"/>
      <c r="D69" s="54"/>
      <c r="E69" s="6"/>
      <c r="F69" s="19"/>
      <c r="G69" s="24"/>
      <c r="H69" s="24"/>
      <c r="I69" s="31"/>
      <c r="J69" s="31"/>
      <c r="K69" s="35"/>
    </row>
    <row r="70" spans="1:54" x14ac:dyDescent="0.35">
      <c r="A70" s="28"/>
      <c r="B70" s="28"/>
      <c r="C70" s="58" t="s">
        <v>23</v>
      </c>
      <c r="D70" s="54"/>
      <c r="E70" s="6"/>
      <c r="F70" s="19"/>
      <c r="G70" s="24" t="s">
        <v>2</v>
      </c>
      <c r="H70" s="24" t="s">
        <v>2</v>
      </c>
      <c r="I70" s="31"/>
      <c r="J70" s="31"/>
      <c r="K70" s="35"/>
    </row>
    <row r="71" spans="1:54" x14ac:dyDescent="0.35">
      <c r="A71" s="28"/>
      <c r="B71" s="28"/>
      <c r="C71" s="58"/>
      <c r="D71" s="54"/>
      <c r="E71" s="6"/>
      <c r="F71" s="19"/>
      <c r="G71" s="24"/>
      <c r="H71" s="24"/>
      <c r="I71" s="31"/>
      <c r="J71" s="31"/>
      <c r="K71" s="35"/>
    </row>
    <row r="72" spans="1:54" x14ac:dyDescent="0.35">
      <c r="C72" s="59" t="s">
        <v>24</v>
      </c>
      <c r="D72" s="54"/>
      <c r="E72" s="6"/>
      <c r="F72" s="19"/>
      <c r="G72" s="24"/>
      <c r="H72" s="24"/>
      <c r="I72" s="31"/>
      <c r="J72" s="31"/>
      <c r="K72" s="35"/>
    </row>
    <row r="73" spans="1:54" x14ac:dyDescent="0.35">
      <c r="B73" s="8" t="s">
        <v>190</v>
      </c>
      <c r="C73" s="57" t="s">
        <v>191</v>
      </c>
      <c r="D73" s="54"/>
      <c r="E73" s="6"/>
      <c r="F73" s="19"/>
      <c r="G73" s="24">
        <v>259.3</v>
      </c>
      <c r="H73" s="24">
        <v>0.88</v>
      </c>
      <c r="I73" s="31"/>
      <c r="J73" s="31"/>
      <c r="K73" s="35"/>
    </row>
    <row r="74" spans="1:54" x14ac:dyDescent="0.35">
      <c r="C74" s="58" t="s">
        <v>175</v>
      </c>
      <c r="D74" s="54"/>
      <c r="E74" s="6"/>
      <c r="F74" s="19"/>
      <c r="G74" s="25">
        <v>259.3</v>
      </c>
      <c r="H74" s="25">
        <v>0.88</v>
      </c>
      <c r="I74" s="31"/>
      <c r="J74" s="31"/>
      <c r="K74" s="35"/>
    </row>
    <row r="75" spans="1:54" x14ac:dyDescent="0.35">
      <c r="C75" s="57"/>
      <c r="D75" s="54"/>
      <c r="E75" s="6"/>
      <c r="F75" s="19"/>
      <c r="G75" s="24"/>
      <c r="H75" s="24"/>
      <c r="I75" s="31"/>
      <c r="J75" s="31"/>
      <c r="K75" s="35"/>
    </row>
    <row r="76" spans="1:54" x14ac:dyDescent="0.35">
      <c r="A76" s="10"/>
      <c r="B76" s="28"/>
      <c r="C76" s="58" t="s">
        <v>25</v>
      </c>
      <c r="D76" s="54"/>
      <c r="E76" s="6"/>
      <c r="F76" s="19"/>
      <c r="G76" s="24"/>
      <c r="H76" s="24"/>
      <c r="I76" s="31"/>
      <c r="J76" s="31"/>
      <c r="K76" s="35"/>
    </row>
    <row r="77" spans="1:54" s="2" customFormat="1" ht="13.5" x14ac:dyDescent="0.35">
      <c r="A77" s="28"/>
      <c r="B77" s="28"/>
      <c r="C77" s="57" t="s">
        <v>4926</v>
      </c>
      <c r="D77" s="54"/>
      <c r="E77" s="6"/>
      <c r="F77" s="19"/>
      <c r="G77" s="24" t="s">
        <v>2</v>
      </c>
      <c r="H77" s="24" t="s">
        <v>2</v>
      </c>
      <c r="I77" s="31"/>
      <c r="J77" s="31"/>
      <c r="K77" s="35"/>
      <c r="L77" s="3"/>
      <c r="AI77" s="3"/>
      <c r="AV77" s="3"/>
      <c r="AX77" s="3"/>
      <c r="BB77" s="3"/>
    </row>
    <row r="78" spans="1:54" x14ac:dyDescent="0.35">
      <c r="B78" s="8"/>
      <c r="C78" s="57" t="s">
        <v>192</v>
      </c>
      <c r="D78" s="54"/>
      <c r="E78" s="6"/>
      <c r="F78" s="19"/>
      <c r="G78" s="24">
        <v>433.62</v>
      </c>
      <c r="H78" s="24">
        <v>1.46</v>
      </c>
      <c r="I78" s="31"/>
      <c r="J78" s="31"/>
      <c r="K78" s="35"/>
    </row>
    <row r="79" spans="1:54" x14ac:dyDescent="0.35">
      <c r="C79" s="58" t="s">
        <v>175</v>
      </c>
      <c r="D79" s="54"/>
      <c r="E79" s="6"/>
      <c r="F79" s="19"/>
      <c r="G79" s="25">
        <v>433.62</v>
      </c>
      <c r="H79" s="25">
        <v>1.46</v>
      </c>
      <c r="I79" s="31"/>
      <c r="J79" s="31"/>
      <c r="K79" s="35"/>
    </row>
    <row r="80" spans="1:54" x14ac:dyDescent="0.35">
      <c r="C80" s="57"/>
      <c r="D80" s="54"/>
      <c r="E80" s="6"/>
      <c r="F80" s="19"/>
      <c r="G80" s="24"/>
      <c r="H80" s="24"/>
      <c r="I80" s="31"/>
      <c r="J80" s="31"/>
      <c r="K80" s="35"/>
    </row>
    <row r="81" spans="3:11" x14ac:dyDescent="0.35">
      <c r="C81" s="60" t="s">
        <v>193</v>
      </c>
      <c r="D81" s="55"/>
      <c r="E81" s="5"/>
      <c r="F81" s="20"/>
      <c r="G81" s="26">
        <v>29414.2</v>
      </c>
      <c r="H81" s="26">
        <v>99.999999999999986</v>
      </c>
      <c r="I81" s="32"/>
      <c r="J81" s="32"/>
      <c r="K81" s="36"/>
    </row>
    <row r="84" spans="3:11" x14ac:dyDescent="0.35">
      <c r="C84" s="1" t="s">
        <v>194</v>
      </c>
    </row>
    <row r="85" spans="3:11" x14ac:dyDescent="0.35">
      <c r="C85" s="37" t="s">
        <v>195</v>
      </c>
      <c r="D85" s="37"/>
      <c r="E85" s="37"/>
      <c r="F85" s="37"/>
      <c r="G85" s="37"/>
      <c r="H85" s="37"/>
      <c r="I85" s="37"/>
      <c r="J85" s="37"/>
      <c r="K85" s="37"/>
    </row>
    <row r="86" spans="3:11" x14ac:dyDescent="0.35">
      <c r="C86" s="2" t="s">
        <v>196</v>
      </c>
    </row>
    <row r="87" spans="3:11" x14ac:dyDescent="0.35">
      <c r="C87" s="2" t="s">
        <v>197</v>
      </c>
    </row>
    <row r="88" spans="3:11" ht="30" customHeight="1" x14ac:dyDescent="0.35">
      <c r="C88" s="89" t="s">
        <v>198</v>
      </c>
      <c r="D88" s="90"/>
      <c r="E88" s="90"/>
      <c r="F88" s="90"/>
      <c r="G88" s="90"/>
      <c r="H88" s="90"/>
      <c r="I88" s="90"/>
      <c r="J88" s="90"/>
      <c r="K88" s="90"/>
    </row>
    <row r="89" spans="3:11" x14ac:dyDescent="0.35">
      <c r="C89" s="2" t="s">
        <v>199</v>
      </c>
    </row>
    <row r="91" spans="3:11" x14ac:dyDescent="0.35">
      <c r="C91" s="86" t="s">
        <v>5013</v>
      </c>
      <c r="E91" s="86" t="s">
        <v>5014</v>
      </c>
      <c r="F91" s="87"/>
    </row>
    <row r="92" spans="3:11" x14ac:dyDescent="0.35">
      <c r="E92" s="2" t="s">
        <v>5020</v>
      </c>
    </row>
  </sheetData>
  <mergeCells count="1">
    <mergeCell ref="C88:K88"/>
  </mergeCells>
  <hyperlinks>
    <hyperlink ref="J2" location="'Index'!A1" display="'Index'!A1" xr:uid="{8C522398-5D70-422C-9F88-16125F6E30DC}"/>
  </hyperlinks>
  <pageMargins left="0.7" right="0.7" top="0.75" bottom="0.75" header="0.3" footer="0.3"/>
  <pageSetup orientation="portrait" horizontalDpi="4294967293"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1DFD9-3522-49C2-8094-0BF1C76C3CCE}">
  <sheetPr codeName="Sheet180"/>
  <dimension ref="A1:IV86"/>
  <sheetViews>
    <sheetView showGridLines="0" zoomScale="90" zoomScaleNormal="90" workbookViewId="0">
      <pane ySplit="6" topLeftCell="A6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3391</v>
      </c>
      <c r="J2" s="38" t="s">
        <v>4693</v>
      </c>
    </row>
    <row r="3" spans="1:54" ht="16" x14ac:dyDescent="0.4">
      <c r="C3" s="1" t="s">
        <v>28</v>
      </c>
      <c r="D3" s="21" t="s">
        <v>3392</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3393</v>
      </c>
      <c r="C26" s="57" t="s">
        <v>3394</v>
      </c>
      <c r="D26" s="54" t="s">
        <v>3395</v>
      </c>
      <c r="E26" s="6" t="s">
        <v>189</v>
      </c>
      <c r="F26" s="19">
        <v>5000000</v>
      </c>
      <c r="G26" s="24">
        <v>5138.8599999999997</v>
      </c>
      <c r="H26" s="24">
        <v>38.06</v>
      </c>
      <c r="I26" s="31">
        <v>6.9130149999999997</v>
      </c>
      <c r="J26" s="31"/>
      <c r="K26" s="35"/>
    </row>
    <row r="27" spans="1:11" x14ac:dyDescent="0.35">
      <c r="B27" s="8" t="s">
        <v>3261</v>
      </c>
      <c r="C27" s="57" t="s">
        <v>3262</v>
      </c>
      <c r="D27" s="54" t="s">
        <v>3263</v>
      </c>
      <c r="E27" s="6" t="s">
        <v>189</v>
      </c>
      <c r="F27" s="19">
        <v>3800000</v>
      </c>
      <c r="G27" s="24">
        <v>3848.77</v>
      </c>
      <c r="H27" s="24">
        <v>28.5</v>
      </c>
      <c r="I27" s="31">
        <v>6.9676799999999997</v>
      </c>
      <c r="J27" s="31"/>
      <c r="K27" s="35"/>
    </row>
    <row r="28" spans="1:11" x14ac:dyDescent="0.35">
      <c r="B28" s="8" t="s">
        <v>3396</v>
      </c>
      <c r="C28" s="57" t="s">
        <v>3397</v>
      </c>
      <c r="D28" s="54" t="s">
        <v>3398</v>
      </c>
      <c r="E28" s="6" t="s">
        <v>189</v>
      </c>
      <c r="F28" s="19">
        <v>500000</v>
      </c>
      <c r="G28" s="24">
        <v>502.57</v>
      </c>
      <c r="H28" s="24">
        <v>3.72</v>
      </c>
      <c r="I28" s="31">
        <v>6.9521800000000002</v>
      </c>
      <c r="J28" s="31"/>
      <c r="K28" s="35"/>
    </row>
    <row r="29" spans="1:11" x14ac:dyDescent="0.35">
      <c r="B29" s="8" t="s">
        <v>3331</v>
      </c>
      <c r="C29" s="57" t="s">
        <v>3332</v>
      </c>
      <c r="D29" s="54" t="s">
        <v>3333</v>
      </c>
      <c r="E29" s="6" t="s">
        <v>189</v>
      </c>
      <c r="F29" s="19">
        <v>225000</v>
      </c>
      <c r="G29" s="24">
        <v>223.35</v>
      </c>
      <c r="H29" s="24">
        <v>1.65</v>
      </c>
      <c r="I29" s="31">
        <v>6.8931307999999998</v>
      </c>
      <c r="J29" s="31"/>
      <c r="K29" s="35"/>
    </row>
    <row r="30" spans="1:11" x14ac:dyDescent="0.35">
      <c r="B30" s="8" t="s">
        <v>3399</v>
      </c>
      <c r="C30" s="57" t="s">
        <v>3400</v>
      </c>
      <c r="D30" s="54" t="s">
        <v>3401</v>
      </c>
      <c r="E30" s="6" t="s">
        <v>189</v>
      </c>
      <c r="F30" s="19">
        <v>200000</v>
      </c>
      <c r="G30" s="24">
        <v>202.19</v>
      </c>
      <c r="H30" s="24">
        <v>1.5</v>
      </c>
      <c r="I30" s="31">
        <v>6.9676799999999997</v>
      </c>
      <c r="J30" s="31"/>
      <c r="K30" s="35"/>
    </row>
    <row r="31" spans="1:11" x14ac:dyDescent="0.35">
      <c r="C31" s="58" t="s">
        <v>175</v>
      </c>
      <c r="D31" s="54"/>
      <c r="E31" s="6"/>
      <c r="F31" s="19"/>
      <c r="G31" s="25">
        <v>9915.74</v>
      </c>
      <c r="H31" s="25">
        <v>73.430000000000007</v>
      </c>
      <c r="I31" s="31"/>
      <c r="J31" s="31"/>
      <c r="K31" s="35"/>
    </row>
    <row r="32" spans="1:11" x14ac:dyDescent="0.35">
      <c r="C32" s="57"/>
      <c r="D32" s="54"/>
      <c r="E32" s="6"/>
      <c r="F32" s="19"/>
      <c r="G32" s="24"/>
      <c r="H32" s="24"/>
      <c r="I32" s="31"/>
      <c r="J32" s="31"/>
      <c r="K32" s="35"/>
    </row>
    <row r="33" spans="1:11" x14ac:dyDescent="0.35">
      <c r="A33" s="10"/>
      <c r="B33" s="28"/>
      <c r="C33" s="58" t="s">
        <v>11</v>
      </c>
      <c r="D33" s="54"/>
      <c r="E33" s="6"/>
      <c r="F33" s="19"/>
      <c r="G33" s="24"/>
      <c r="H33" s="24"/>
      <c r="I33" s="31"/>
      <c r="J33" s="31"/>
      <c r="K33" s="35"/>
    </row>
    <row r="34" spans="1:11" x14ac:dyDescent="0.35">
      <c r="A34" s="28"/>
      <c r="B34" s="28"/>
      <c r="C34" s="58" t="s">
        <v>13</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14</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15</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16</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C42" s="59" t="s">
        <v>17</v>
      </c>
      <c r="D42" s="54"/>
      <c r="E42" s="6"/>
      <c r="F42" s="19"/>
      <c r="G42" s="24"/>
      <c r="H42" s="24"/>
      <c r="I42" s="31"/>
      <c r="J42" s="31"/>
      <c r="K42" s="35"/>
    </row>
    <row r="43" spans="1:11" x14ac:dyDescent="0.35">
      <c r="B43" s="8" t="s">
        <v>3353</v>
      </c>
      <c r="C43" s="57" t="s">
        <v>3354</v>
      </c>
      <c r="D43" s="54" t="s">
        <v>3355</v>
      </c>
      <c r="E43" s="6" t="s">
        <v>189</v>
      </c>
      <c r="F43" s="19">
        <v>761000</v>
      </c>
      <c r="G43" s="24">
        <v>687.6</v>
      </c>
      <c r="H43" s="24">
        <v>5.09</v>
      </c>
      <c r="I43" s="31">
        <v>6.7630239999999997</v>
      </c>
      <c r="J43" s="31"/>
      <c r="K43" s="35"/>
    </row>
    <row r="44" spans="1:11" x14ac:dyDescent="0.35">
      <c r="B44" s="8" t="s">
        <v>3227</v>
      </c>
      <c r="C44" s="57" t="s">
        <v>3228</v>
      </c>
      <c r="D44" s="54" t="s">
        <v>3229</v>
      </c>
      <c r="E44" s="6" t="s">
        <v>189</v>
      </c>
      <c r="F44" s="19">
        <v>600000</v>
      </c>
      <c r="G44" s="24">
        <v>551.51</v>
      </c>
      <c r="H44" s="24">
        <v>4.08</v>
      </c>
      <c r="I44" s="31">
        <v>6.7262734000000002</v>
      </c>
      <c r="J44" s="31"/>
      <c r="K44" s="35"/>
    </row>
    <row r="45" spans="1:11" x14ac:dyDescent="0.35">
      <c r="B45" s="8" t="s">
        <v>734</v>
      </c>
      <c r="C45" s="57" t="s">
        <v>735</v>
      </c>
      <c r="D45" s="54" t="s">
        <v>736</v>
      </c>
      <c r="E45" s="6" t="s">
        <v>189</v>
      </c>
      <c r="F45" s="19">
        <v>470000</v>
      </c>
      <c r="G45" s="24">
        <v>426.76</v>
      </c>
      <c r="H45" s="24">
        <v>3.16</v>
      </c>
      <c r="I45" s="31">
        <v>6.7615797999999998</v>
      </c>
      <c r="J45" s="31"/>
      <c r="K45" s="35"/>
    </row>
    <row r="46" spans="1:11" x14ac:dyDescent="0.35">
      <c r="B46" s="8" t="s">
        <v>3143</v>
      </c>
      <c r="C46" s="57" t="s">
        <v>3144</v>
      </c>
      <c r="D46" s="54" t="s">
        <v>3145</v>
      </c>
      <c r="E46" s="6" t="s">
        <v>189</v>
      </c>
      <c r="F46" s="19">
        <v>316000</v>
      </c>
      <c r="G46" s="24">
        <v>293.38</v>
      </c>
      <c r="H46" s="24">
        <v>2.17</v>
      </c>
      <c r="I46" s="31">
        <v>6.7233818000000003</v>
      </c>
      <c r="J46" s="31"/>
      <c r="K46" s="35"/>
    </row>
    <row r="47" spans="1:11" x14ac:dyDescent="0.35">
      <c r="B47" s="8" t="s">
        <v>3230</v>
      </c>
      <c r="C47" s="57" t="s">
        <v>3231</v>
      </c>
      <c r="D47" s="54" t="s">
        <v>3232</v>
      </c>
      <c r="E47" s="6" t="s">
        <v>189</v>
      </c>
      <c r="F47" s="19">
        <v>292000</v>
      </c>
      <c r="G47" s="24">
        <v>268.64999999999998</v>
      </c>
      <c r="H47" s="24">
        <v>1.99</v>
      </c>
      <c r="I47" s="31">
        <v>6.7260152</v>
      </c>
      <c r="J47" s="31"/>
      <c r="K47" s="35"/>
    </row>
    <row r="48" spans="1:11" x14ac:dyDescent="0.35">
      <c r="B48" s="8" t="s">
        <v>3093</v>
      </c>
      <c r="C48" s="57" t="s">
        <v>3094</v>
      </c>
      <c r="D48" s="54" t="s">
        <v>3095</v>
      </c>
      <c r="E48" s="6" t="s">
        <v>189</v>
      </c>
      <c r="F48" s="19">
        <v>200000</v>
      </c>
      <c r="G48" s="24">
        <v>198.53</v>
      </c>
      <c r="H48" s="24">
        <v>1.47</v>
      </c>
      <c r="I48" s="31">
        <v>6.44625</v>
      </c>
      <c r="J48" s="31"/>
      <c r="K48" s="35"/>
    </row>
    <row r="49" spans="1:11" x14ac:dyDescent="0.35">
      <c r="B49" s="8" t="s">
        <v>3215</v>
      </c>
      <c r="C49" s="57" t="s">
        <v>3216</v>
      </c>
      <c r="D49" s="54" t="s">
        <v>3217</v>
      </c>
      <c r="E49" s="6" t="s">
        <v>189</v>
      </c>
      <c r="F49" s="19">
        <v>200000</v>
      </c>
      <c r="G49" s="24">
        <v>183.9</v>
      </c>
      <c r="H49" s="24">
        <v>1.36</v>
      </c>
      <c r="I49" s="31">
        <v>6.7261701</v>
      </c>
      <c r="J49" s="31"/>
      <c r="K49" s="35"/>
    </row>
    <row r="50" spans="1:11" x14ac:dyDescent="0.35">
      <c r="B50" s="8" t="s">
        <v>3221</v>
      </c>
      <c r="C50" s="57" t="s">
        <v>3222</v>
      </c>
      <c r="D50" s="54" t="s">
        <v>3223</v>
      </c>
      <c r="E50" s="6" t="s">
        <v>189</v>
      </c>
      <c r="F50" s="19">
        <v>200000</v>
      </c>
      <c r="G50" s="24">
        <v>183.77</v>
      </c>
      <c r="H50" s="24">
        <v>1.36</v>
      </c>
      <c r="I50" s="31">
        <v>6.7263766</v>
      </c>
      <c r="J50" s="31"/>
      <c r="K50" s="35"/>
    </row>
    <row r="51" spans="1:11" x14ac:dyDescent="0.35">
      <c r="B51" s="8" t="s">
        <v>3385</v>
      </c>
      <c r="C51" s="57" t="s">
        <v>3386</v>
      </c>
      <c r="D51" s="54" t="s">
        <v>3387</v>
      </c>
      <c r="E51" s="6" t="s">
        <v>189</v>
      </c>
      <c r="F51" s="19">
        <v>130000</v>
      </c>
      <c r="G51" s="24">
        <v>117.55</v>
      </c>
      <c r="H51" s="24">
        <v>0.87</v>
      </c>
      <c r="I51" s="31">
        <v>6.7628174000000003</v>
      </c>
      <c r="J51" s="31"/>
      <c r="K51" s="35"/>
    </row>
    <row r="52" spans="1:11" x14ac:dyDescent="0.35">
      <c r="B52" s="8" t="s">
        <v>3137</v>
      </c>
      <c r="C52" s="57" t="s">
        <v>3138</v>
      </c>
      <c r="D52" s="54" t="s">
        <v>3139</v>
      </c>
      <c r="E52" s="6" t="s">
        <v>189</v>
      </c>
      <c r="F52" s="19">
        <v>100000</v>
      </c>
      <c r="G52" s="24">
        <v>93.86</v>
      </c>
      <c r="H52" s="24">
        <v>0.7</v>
      </c>
      <c r="I52" s="31">
        <v>6.7183733999999999</v>
      </c>
      <c r="J52" s="31"/>
      <c r="K52" s="35"/>
    </row>
    <row r="53" spans="1:11" x14ac:dyDescent="0.35">
      <c r="C53" s="58" t="s">
        <v>175</v>
      </c>
      <c r="D53" s="54"/>
      <c r="E53" s="6"/>
      <c r="F53" s="19"/>
      <c r="G53" s="25">
        <v>3005.51</v>
      </c>
      <c r="H53" s="25">
        <v>22.25</v>
      </c>
      <c r="I53" s="31"/>
      <c r="J53" s="31"/>
      <c r="K53" s="35"/>
    </row>
    <row r="54" spans="1:11" x14ac:dyDescent="0.35">
      <c r="C54" s="57"/>
      <c r="D54" s="54"/>
      <c r="E54" s="6"/>
      <c r="F54" s="19"/>
      <c r="G54" s="24"/>
      <c r="H54" s="24"/>
      <c r="I54" s="31"/>
      <c r="J54" s="31"/>
      <c r="K54" s="35"/>
    </row>
    <row r="55" spans="1:11" x14ac:dyDescent="0.35">
      <c r="A55" s="10"/>
      <c r="B55" s="28"/>
      <c r="C55" s="58" t="s">
        <v>18</v>
      </c>
      <c r="D55" s="54"/>
      <c r="E55" s="6"/>
      <c r="F55" s="19"/>
      <c r="G55" s="24"/>
      <c r="H55" s="24"/>
      <c r="I55" s="31"/>
      <c r="J55" s="31"/>
      <c r="K55" s="35"/>
    </row>
    <row r="56" spans="1:11" x14ac:dyDescent="0.35">
      <c r="A56" s="28"/>
      <c r="B56" s="28"/>
      <c r="C56" s="58" t="s">
        <v>19</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20</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21</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22</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23</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C66" s="59" t="s">
        <v>24</v>
      </c>
      <c r="D66" s="54"/>
      <c r="E66" s="6"/>
      <c r="F66" s="19"/>
      <c r="G66" s="24"/>
      <c r="H66" s="24"/>
      <c r="I66" s="31"/>
      <c r="J66" s="31"/>
      <c r="K66" s="35"/>
    </row>
    <row r="67" spans="1:54" x14ac:dyDescent="0.35">
      <c r="B67" s="8" t="s">
        <v>190</v>
      </c>
      <c r="C67" s="57" t="s">
        <v>191</v>
      </c>
      <c r="D67" s="54"/>
      <c r="E67" s="6"/>
      <c r="F67" s="19"/>
      <c r="G67" s="24">
        <v>317.98</v>
      </c>
      <c r="H67" s="24">
        <v>2.35</v>
      </c>
      <c r="I67" s="31"/>
      <c r="J67" s="31"/>
      <c r="K67" s="35"/>
    </row>
    <row r="68" spans="1:54" x14ac:dyDescent="0.35">
      <c r="C68" s="58" t="s">
        <v>175</v>
      </c>
      <c r="D68" s="54"/>
      <c r="E68" s="6"/>
      <c r="F68" s="19"/>
      <c r="G68" s="25">
        <v>317.98</v>
      </c>
      <c r="H68" s="25">
        <v>2.35</v>
      </c>
      <c r="I68" s="31"/>
      <c r="J68" s="31"/>
      <c r="K68" s="35"/>
    </row>
    <row r="69" spans="1:54" x14ac:dyDescent="0.35">
      <c r="C69" s="57"/>
      <c r="D69" s="54"/>
      <c r="E69" s="6"/>
      <c r="F69" s="19"/>
      <c r="G69" s="24"/>
      <c r="H69" s="24"/>
      <c r="I69" s="31"/>
      <c r="J69" s="31"/>
      <c r="K69" s="35"/>
    </row>
    <row r="70" spans="1:54" x14ac:dyDescent="0.35">
      <c r="A70" s="10"/>
      <c r="B70" s="28"/>
      <c r="C70" s="58" t="s">
        <v>25</v>
      </c>
      <c r="D70" s="54"/>
      <c r="E70" s="6"/>
      <c r="F70" s="19"/>
      <c r="G70" s="24"/>
      <c r="H70" s="24"/>
      <c r="I70" s="31"/>
      <c r="J70" s="31"/>
      <c r="K70" s="35"/>
    </row>
    <row r="71" spans="1:54" s="2" customFormat="1" ht="13.5" x14ac:dyDescent="0.35">
      <c r="A71" s="28"/>
      <c r="B71" s="28"/>
      <c r="C71" s="57" t="s">
        <v>4926</v>
      </c>
      <c r="D71" s="54"/>
      <c r="E71" s="6"/>
      <c r="F71" s="19"/>
      <c r="G71" s="24" t="s">
        <v>2</v>
      </c>
      <c r="H71" s="24" t="s">
        <v>2</v>
      </c>
      <c r="I71" s="31"/>
      <c r="J71" s="31"/>
      <c r="K71" s="35"/>
      <c r="L71" s="3"/>
      <c r="AI71" s="3"/>
      <c r="AV71" s="3"/>
      <c r="AX71" s="3"/>
      <c r="BB71" s="3"/>
    </row>
    <row r="72" spans="1:54" x14ac:dyDescent="0.35">
      <c r="B72" s="8"/>
      <c r="C72" s="57" t="s">
        <v>192</v>
      </c>
      <c r="D72" s="54"/>
      <c r="E72" s="6"/>
      <c r="F72" s="19"/>
      <c r="G72" s="24">
        <v>263.33999999999997</v>
      </c>
      <c r="H72" s="24">
        <v>1.97</v>
      </c>
      <c r="I72" s="31"/>
      <c r="J72" s="31"/>
      <c r="K72" s="35"/>
    </row>
    <row r="73" spans="1:54" x14ac:dyDescent="0.35">
      <c r="C73" s="58" t="s">
        <v>175</v>
      </c>
      <c r="D73" s="54"/>
      <c r="E73" s="6"/>
      <c r="F73" s="19"/>
      <c r="G73" s="25">
        <v>263.33999999999997</v>
      </c>
      <c r="H73" s="25">
        <v>1.97</v>
      </c>
      <c r="I73" s="31"/>
      <c r="J73" s="31"/>
      <c r="K73" s="35"/>
    </row>
    <row r="74" spans="1:54" x14ac:dyDescent="0.35">
      <c r="C74" s="57"/>
      <c r="D74" s="54"/>
      <c r="E74" s="6"/>
      <c r="F74" s="19"/>
      <c r="G74" s="24"/>
      <c r="H74" s="24"/>
      <c r="I74" s="31"/>
      <c r="J74" s="31"/>
      <c r="K74" s="35"/>
    </row>
    <row r="75" spans="1:54" x14ac:dyDescent="0.35">
      <c r="C75" s="60" t="s">
        <v>193</v>
      </c>
      <c r="D75" s="55"/>
      <c r="E75" s="5"/>
      <c r="F75" s="20"/>
      <c r="G75" s="26">
        <v>13502.57</v>
      </c>
      <c r="H75" s="26">
        <v>100</v>
      </c>
      <c r="I75" s="32"/>
      <c r="J75" s="32"/>
      <c r="K75" s="36"/>
    </row>
    <row r="78" spans="1:54" x14ac:dyDescent="0.35">
      <c r="C78" s="1" t="s">
        <v>194</v>
      </c>
    </row>
    <row r="79" spans="1:54" x14ac:dyDescent="0.35">
      <c r="C79" s="37" t="s">
        <v>195</v>
      </c>
      <c r="D79" s="37"/>
      <c r="E79" s="37"/>
      <c r="F79" s="37"/>
      <c r="G79" s="37"/>
      <c r="H79" s="37"/>
      <c r="I79" s="37"/>
      <c r="J79" s="37"/>
      <c r="K79" s="37"/>
    </row>
    <row r="80" spans="1:54" x14ac:dyDescent="0.35">
      <c r="C80" s="2" t="s">
        <v>196</v>
      </c>
    </row>
    <row r="81" spans="3:11" x14ac:dyDescent="0.35">
      <c r="C81" s="2" t="s">
        <v>197</v>
      </c>
    </row>
    <row r="82" spans="3:11" ht="30" customHeight="1" x14ac:dyDescent="0.35">
      <c r="C82" s="89" t="s">
        <v>198</v>
      </c>
      <c r="D82" s="90"/>
      <c r="E82" s="90"/>
      <c r="F82" s="90"/>
      <c r="G82" s="90"/>
      <c r="H82" s="90"/>
      <c r="I82" s="90"/>
      <c r="J82" s="90"/>
      <c r="K82" s="90"/>
    </row>
    <row r="83" spans="3:11" x14ac:dyDescent="0.35">
      <c r="C83" s="2" t="s">
        <v>199</v>
      </c>
    </row>
    <row r="85" spans="3:11" x14ac:dyDescent="0.35">
      <c r="C85" s="86" t="s">
        <v>5013</v>
      </c>
      <c r="E85" s="86" t="s">
        <v>5014</v>
      </c>
      <c r="F85" s="87"/>
    </row>
    <row r="86" spans="3:11" x14ac:dyDescent="0.35">
      <c r="E86" s="2" t="s">
        <v>5020</v>
      </c>
    </row>
  </sheetData>
  <mergeCells count="1">
    <mergeCell ref="C82:K82"/>
  </mergeCells>
  <hyperlinks>
    <hyperlink ref="J2" location="'Index'!A1" display="'Index'!A1" xr:uid="{FDA96B42-8AF4-4AD1-80BD-C539E4E5B329}"/>
  </hyperlinks>
  <pageMargins left="0.7" right="0.7" top="0.75" bottom="0.75" header="0.3" footer="0.3"/>
  <pageSetup orientation="portrait" horizontalDpi="4294967293"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A2F6-C6D2-4307-9DFC-9CA357F28B56}">
  <sheetPr codeName="Sheet181"/>
  <dimension ref="A1:IV91"/>
  <sheetViews>
    <sheetView showGridLines="0" zoomScale="90" zoomScaleNormal="90" workbookViewId="0">
      <pane ySplit="6" topLeftCell="A7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3402</v>
      </c>
      <c r="J2" s="38" t="s">
        <v>4693</v>
      </c>
    </row>
    <row r="3" spans="1:54" ht="16" x14ac:dyDescent="0.4">
      <c r="C3" s="1" t="s">
        <v>28</v>
      </c>
      <c r="D3" s="21" t="s">
        <v>3403</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3404</v>
      </c>
      <c r="C26" s="57" t="s">
        <v>3405</v>
      </c>
      <c r="D26" s="54" t="s">
        <v>3406</v>
      </c>
      <c r="E26" s="6" t="s">
        <v>189</v>
      </c>
      <c r="F26" s="19">
        <v>13000000</v>
      </c>
      <c r="G26" s="24">
        <v>13111.2</v>
      </c>
      <c r="H26" s="24">
        <v>43.09</v>
      </c>
      <c r="I26" s="31">
        <v>6.9066660999999998</v>
      </c>
      <c r="J26" s="31"/>
      <c r="K26" s="35"/>
    </row>
    <row r="27" spans="1:11" x14ac:dyDescent="0.35">
      <c r="B27" s="8" t="s">
        <v>3407</v>
      </c>
      <c r="C27" s="57" t="s">
        <v>3408</v>
      </c>
      <c r="D27" s="54" t="s">
        <v>3409</v>
      </c>
      <c r="E27" s="6" t="s">
        <v>189</v>
      </c>
      <c r="F27" s="19">
        <v>4000000</v>
      </c>
      <c r="G27" s="24">
        <v>4025</v>
      </c>
      <c r="H27" s="24">
        <v>13.23</v>
      </c>
      <c r="I27" s="31">
        <v>6.9521800000000002</v>
      </c>
      <c r="J27" s="31"/>
      <c r="K27" s="35"/>
    </row>
    <row r="28" spans="1:11" x14ac:dyDescent="0.35">
      <c r="B28" s="8" t="s">
        <v>3410</v>
      </c>
      <c r="C28" s="57" t="s">
        <v>3411</v>
      </c>
      <c r="D28" s="54" t="s">
        <v>3412</v>
      </c>
      <c r="E28" s="6" t="s">
        <v>189</v>
      </c>
      <c r="F28" s="19">
        <v>2500000</v>
      </c>
      <c r="G28" s="24">
        <v>2513.2600000000002</v>
      </c>
      <c r="H28" s="24">
        <v>8.26</v>
      </c>
      <c r="I28" s="31">
        <v>6.9062745999999997</v>
      </c>
      <c r="J28" s="31"/>
      <c r="K28" s="35"/>
    </row>
    <row r="29" spans="1:11" x14ac:dyDescent="0.35">
      <c r="B29" s="8" t="s">
        <v>3413</v>
      </c>
      <c r="C29" s="57" t="s">
        <v>3414</v>
      </c>
      <c r="D29" s="54" t="s">
        <v>3415</v>
      </c>
      <c r="E29" s="6" t="s">
        <v>189</v>
      </c>
      <c r="F29" s="19">
        <v>1068700</v>
      </c>
      <c r="G29" s="24">
        <v>1076.0899999999999</v>
      </c>
      <c r="H29" s="24">
        <v>3.54</v>
      </c>
      <c r="I29" s="31">
        <v>6.8871650000000004</v>
      </c>
      <c r="J29" s="31"/>
      <c r="K29" s="35"/>
    </row>
    <row r="30" spans="1:11" x14ac:dyDescent="0.35">
      <c r="B30" s="8" t="s">
        <v>3416</v>
      </c>
      <c r="C30" s="57" t="s">
        <v>3417</v>
      </c>
      <c r="D30" s="54" t="s">
        <v>3418</v>
      </c>
      <c r="E30" s="6" t="s">
        <v>189</v>
      </c>
      <c r="F30" s="19">
        <v>1000000</v>
      </c>
      <c r="G30" s="24">
        <v>1005.39</v>
      </c>
      <c r="H30" s="24">
        <v>3.3</v>
      </c>
      <c r="I30" s="31">
        <v>6.9207611</v>
      </c>
      <c r="J30" s="31"/>
      <c r="K30" s="35"/>
    </row>
    <row r="31" spans="1:11" x14ac:dyDescent="0.35">
      <c r="B31" s="8" t="s">
        <v>3419</v>
      </c>
      <c r="C31" s="57" t="s">
        <v>3420</v>
      </c>
      <c r="D31" s="54" t="s">
        <v>3421</v>
      </c>
      <c r="E31" s="6" t="s">
        <v>189</v>
      </c>
      <c r="F31" s="19">
        <v>500000</v>
      </c>
      <c r="G31" s="24">
        <v>502.71</v>
      </c>
      <c r="H31" s="24">
        <v>1.65</v>
      </c>
      <c r="I31" s="31">
        <v>6.8982808000000002</v>
      </c>
      <c r="J31" s="31"/>
      <c r="K31" s="35"/>
    </row>
    <row r="32" spans="1:11" x14ac:dyDescent="0.35">
      <c r="B32" s="8" t="s">
        <v>3331</v>
      </c>
      <c r="C32" s="57" t="s">
        <v>3332</v>
      </c>
      <c r="D32" s="54" t="s">
        <v>3333</v>
      </c>
      <c r="E32" s="6" t="s">
        <v>189</v>
      </c>
      <c r="F32" s="19">
        <v>450000</v>
      </c>
      <c r="G32" s="24">
        <v>446.7</v>
      </c>
      <c r="H32" s="24">
        <v>1.47</v>
      </c>
      <c r="I32" s="31">
        <v>6.8931307999999998</v>
      </c>
      <c r="J32" s="31"/>
      <c r="K32" s="35"/>
    </row>
    <row r="33" spans="1:11" x14ac:dyDescent="0.35">
      <c r="B33" s="8" t="s">
        <v>3422</v>
      </c>
      <c r="C33" s="57" t="s">
        <v>3423</v>
      </c>
      <c r="D33" s="54" t="s">
        <v>3424</v>
      </c>
      <c r="E33" s="6" t="s">
        <v>189</v>
      </c>
      <c r="F33" s="19">
        <v>294200</v>
      </c>
      <c r="G33" s="24">
        <v>296.10000000000002</v>
      </c>
      <c r="H33" s="24">
        <v>0.97</v>
      </c>
      <c r="I33" s="31">
        <v>6.9392085000000003</v>
      </c>
      <c r="J33" s="31"/>
      <c r="K33" s="35"/>
    </row>
    <row r="34" spans="1:11" x14ac:dyDescent="0.35">
      <c r="B34" s="8" t="s">
        <v>3425</v>
      </c>
      <c r="C34" s="57" t="s">
        <v>3426</v>
      </c>
      <c r="D34" s="54" t="s">
        <v>3427</v>
      </c>
      <c r="E34" s="6" t="s">
        <v>189</v>
      </c>
      <c r="F34" s="19">
        <v>260000</v>
      </c>
      <c r="G34" s="24">
        <v>261.41000000000003</v>
      </c>
      <c r="H34" s="24">
        <v>0.86</v>
      </c>
      <c r="I34" s="31">
        <v>6.8871650000000004</v>
      </c>
      <c r="J34" s="31"/>
      <c r="K34" s="35"/>
    </row>
    <row r="35" spans="1:11" x14ac:dyDescent="0.35">
      <c r="C35" s="58" t="s">
        <v>175</v>
      </c>
      <c r="D35" s="54"/>
      <c r="E35" s="6"/>
      <c r="F35" s="19"/>
      <c r="G35" s="25">
        <v>23237.86</v>
      </c>
      <c r="H35" s="25">
        <v>76.37</v>
      </c>
      <c r="I35" s="31"/>
      <c r="J35" s="31"/>
      <c r="K35" s="35"/>
    </row>
    <row r="36" spans="1:11" x14ac:dyDescent="0.35">
      <c r="C36" s="57"/>
      <c r="D36" s="54"/>
      <c r="E36" s="6"/>
      <c r="F36" s="19"/>
      <c r="G36" s="24"/>
      <c r="H36" s="24"/>
      <c r="I36" s="31"/>
      <c r="J36" s="31"/>
      <c r="K36" s="35"/>
    </row>
    <row r="37" spans="1:11" x14ac:dyDescent="0.35">
      <c r="A37" s="10"/>
      <c r="B37" s="28"/>
      <c r="C37" s="58" t="s">
        <v>11</v>
      </c>
      <c r="D37" s="54"/>
      <c r="E37" s="6"/>
      <c r="F37" s="19"/>
      <c r="G37" s="24"/>
      <c r="H37" s="24"/>
      <c r="I37" s="31"/>
      <c r="J37" s="31"/>
      <c r="K37" s="35"/>
    </row>
    <row r="38" spans="1:11" x14ac:dyDescent="0.35">
      <c r="A38" s="28"/>
      <c r="B38" s="28"/>
      <c r="C38" s="58" t="s">
        <v>13</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14</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15</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16</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C46" s="59" t="s">
        <v>17</v>
      </c>
      <c r="D46" s="54"/>
      <c r="E46" s="6"/>
      <c r="F46" s="19"/>
      <c r="G46" s="24"/>
      <c r="H46" s="24"/>
      <c r="I46" s="31"/>
      <c r="J46" s="31"/>
      <c r="K46" s="35"/>
    </row>
    <row r="47" spans="1:11" x14ac:dyDescent="0.35">
      <c r="B47" s="8" t="s">
        <v>734</v>
      </c>
      <c r="C47" s="57" t="s">
        <v>735</v>
      </c>
      <c r="D47" s="54" t="s">
        <v>736</v>
      </c>
      <c r="E47" s="6" t="s">
        <v>189</v>
      </c>
      <c r="F47" s="19">
        <v>1561000</v>
      </c>
      <c r="G47" s="24">
        <v>1417.4</v>
      </c>
      <c r="H47" s="24">
        <v>4.66</v>
      </c>
      <c r="I47" s="31">
        <v>6.7615797999999998</v>
      </c>
      <c r="J47" s="31"/>
      <c r="K47" s="35"/>
    </row>
    <row r="48" spans="1:11" x14ac:dyDescent="0.35">
      <c r="B48" s="8" t="s">
        <v>3230</v>
      </c>
      <c r="C48" s="57" t="s">
        <v>3231</v>
      </c>
      <c r="D48" s="54" t="s">
        <v>3232</v>
      </c>
      <c r="E48" s="6" t="s">
        <v>189</v>
      </c>
      <c r="F48" s="19">
        <v>1370500</v>
      </c>
      <c r="G48" s="24">
        <v>1260.8900000000001</v>
      </c>
      <c r="H48" s="24">
        <v>4.1399999999999997</v>
      </c>
      <c r="I48" s="31">
        <v>6.7260152</v>
      </c>
      <c r="J48" s="31"/>
      <c r="K48" s="35"/>
    </row>
    <row r="49" spans="1:11" x14ac:dyDescent="0.35">
      <c r="B49" s="8" t="s">
        <v>3353</v>
      </c>
      <c r="C49" s="57" t="s">
        <v>3354</v>
      </c>
      <c r="D49" s="54" t="s">
        <v>3355</v>
      </c>
      <c r="E49" s="6" t="s">
        <v>189</v>
      </c>
      <c r="F49" s="19">
        <v>1292500</v>
      </c>
      <c r="G49" s="24">
        <v>1167.83</v>
      </c>
      <c r="H49" s="24">
        <v>3.84</v>
      </c>
      <c r="I49" s="31">
        <v>6.7630239999999997</v>
      </c>
      <c r="J49" s="31"/>
      <c r="K49" s="35"/>
    </row>
    <row r="50" spans="1:11" x14ac:dyDescent="0.35">
      <c r="B50" s="8" t="s">
        <v>3215</v>
      </c>
      <c r="C50" s="57" t="s">
        <v>3216</v>
      </c>
      <c r="D50" s="54" t="s">
        <v>3217</v>
      </c>
      <c r="E50" s="6" t="s">
        <v>189</v>
      </c>
      <c r="F50" s="19">
        <v>600000</v>
      </c>
      <c r="G50" s="24">
        <v>551.71</v>
      </c>
      <c r="H50" s="24">
        <v>1.81</v>
      </c>
      <c r="I50" s="31">
        <v>6.7261701</v>
      </c>
      <c r="J50" s="31"/>
      <c r="K50" s="35"/>
    </row>
    <row r="51" spans="1:11" x14ac:dyDescent="0.35">
      <c r="B51" s="8" t="s">
        <v>3388</v>
      </c>
      <c r="C51" s="57" t="s">
        <v>3389</v>
      </c>
      <c r="D51" s="54" t="s">
        <v>3390</v>
      </c>
      <c r="E51" s="6" t="s">
        <v>189</v>
      </c>
      <c r="F51" s="19">
        <v>588000</v>
      </c>
      <c r="G51" s="24">
        <v>531.96</v>
      </c>
      <c r="H51" s="24">
        <v>1.75</v>
      </c>
      <c r="I51" s="31">
        <v>6.7626625000000002</v>
      </c>
      <c r="J51" s="31"/>
      <c r="K51" s="35"/>
    </row>
    <row r="52" spans="1:11" x14ac:dyDescent="0.35">
      <c r="B52" s="8" t="s">
        <v>3428</v>
      </c>
      <c r="C52" s="57" t="s">
        <v>3429</v>
      </c>
      <c r="D52" s="54" t="s">
        <v>3430</v>
      </c>
      <c r="E52" s="6" t="s">
        <v>189</v>
      </c>
      <c r="F52" s="19">
        <v>500000</v>
      </c>
      <c r="G52" s="24">
        <v>449.09</v>
      </c>
      <c r="H52" s="24">
        <v>1.48</v>
      </c>
      <c r="I52" s="31">
        <v>6.7600781000000003</v>
      </c>
      <c r="J52" s="31"/>
      <c r="K52" s="35"/>
    </row>
    <row r="53" spans="1:11" x14ac:dyDescent="0.35">
      <c r="B53" s="8" t="s">
        <v>3385</v>
      </c>
      <c r="C53" s="57" t="s">
        <v>3386</v>
      </c>
      <c r="D53" s="54" t="s">
        <v>3387</v>
      </c>
      <c r="E53" s="6" t="s">
        <v>189</v>
      </c>
      <c r="F53" s="19">
        <v>475000</v>
      </c>
      <c r="G53" s="24">
        <v>429.5</v>
      </c>
      <c r="H53" s="24">
        <v>1.41</v>
      </c>
      <c r="I53" s="31">
        <v>6.7628174000000003</v>
      </c>
      <c r="J53" s="31"/>
      <c r="K53" s="35"/>
    </row>
    <row r="54" spans="1:11" x14ac:dyDescent="0.35">
      <c r="B54" s="8" t="s">
        <v>3143</v>
      </c>
      <c r="C54" s="57" t="s">
        <v>3144</v>
      </c>
      <c r="D54" s="54" t="s">
        <v>3145</v>
      </c>
      <c r="E54" s="6" t="s">
        <v>189</v>
      </c>
      <c r="F54" s="19">
        <v>225400</v>
      </c>
      <c r="G54" s="24">
        <v>209.26</v>
      </c>
      <c r="H54" s="24">
        <v>0.69</v>
      </c>
      <c r="I54" s="31">
        <v>6.7233818000000003</v>
      </c>
      <c r="J54" s="31"/>
      <c r="K54" s="35"/>
    </row>
    <row r="55" spans="1:11" x14ac:dyDescent="0.35">
      <c r="B55" s="8" t="s">
        <v>3431</v>
      </c>
      <c r="C55" s="57" t="s">
        <v>3432</v>
      </c>
      <c r="D55" s="54" t="s">
        <v>3433</v>
      </c>
      <c r="E55" s="6" t="s">
        <v>189</v>
      </c>
      <c r="F55" s="19">
        <v>225000</v>
      </c>
      <c r="G55" s="24">
        <v>201.48</v>
      </c>
      <c r="H55" s="24">
        <v>0.66</v>
      </c>
      <c r="I55" s="31">
        <v>6.7911510000000002</v>
      </c>
      <c r="J55" s="31"/>
      <c r="K55" s="35"/>
    </row>
    <row r="56" spans="1:11" x14ac:dyDescent="0.35">
      <c r="B56" s="8" t="s">
        <v>3434</v>
      </c>
      <c r="C56" s="57" t="s">
        <v>3435</v>
      </c>
      <c r="D56" s="54" t="s">
        <v>3436</v>
      </c>
      <c r="E56" s="6" t="s">
        <v>189</v>
      </c>
      <c r="F56" s="19">
        <v>150000</v>
      </c>
      <c r="G56" s="24">
        <v>134.63</v>
      </c>
      <c r="H56" s="24">
        <v>0.44</v>
      </c>
      <c r="I56" s="31">
        <v>6.7602846000000003</v>
      </c>
      <c r="J56" s="31"/>
      <c r="K56" s="35"/>
    </row>
    <row r="57" spans="1:11" x14ac:dyDescent="0.35">
      <c r="B57" s="8" t="s">
        <v>3221</v>
      </c>
      <c r="C57" s="57" t="s">
        <v>3222</v>
      </c>
      <c r="D57" s="54" t="s">
        <v>3223</v>
      </c>
      <c r="E57" s="6" t="s">
        <v>189</v>
      </c>
      <c r="F57" s="19">
        <v>100000</v>
      </c>
      <c r="G57" s="24">
        <v>91.89</v>
      </c>
      <c r="H57" s="24">
        <v>0.3</v>
      </c>
      <c r="I57" s="31">
        <v>6.7263766</v>
      </c>
      <c r="J57" s="31"/>
      <c r="K57" s="35"/>
    </row>
    <row r="58" spans="1:11" x14ac:dyDescent="0.35">
      <c r="C58" s="58" t="s">
        <v>175</v>
      </c>
      <c r="D58" s="54"/>
      <c r="E58" s="6"/>
      <c r="F58" s="19"/>
      <c r="G58" s="25">
        <v>6445.64</v>
      </c>
      <c r="H58" s="25">
        <v>21.18</v>
      </c>
      <c r="I58" s="31"/>
      <c r="J58" s="31"/>
      <c r="K58" s="35"/>
    </row>
    <row r="59" spans="1:11" x14ac:dyDescent="0.35">
      <c r="C59" s="57"/>
      <c r="D59" s="54"/>
      <c r="E59" s="6"/>
      <c r="F59" s="19"/>
      <c r="G59" s="24"/>
      <c r="H59" s="24"/>
      <c r="I59" s="31"/>
      <c r="J59" s="31"/>
      <c r="K59" s="35"/>
    </row>
    <row r="60" spans="1:11" x14ac:dyDescent="0.35">
      <c r="A60" s="10"/>
      <c r="B60" s="28"/>
      <c r="C60" s="58" t="s">
        <v>18</v>
      </c>
      <c r="D60" s="54"/>
      <c r="E60" s="6"/>
      <c r="F60" s="19"/>
      <c r="G60" s="24"/>
      <c r="H60" s="24"/>
      <c r="I60" s="31"/>
      <c r="J60" s="31"/>
      <c r="K60" s="35"/>
    </row>
    <row r="61" spans="1:11" x14ac:dyDescent="0.35">
      <c r="A61" s="28"/>
      <c r="B61" s="28"/>
      <c r="C61" s="58" t="s">
        <v>19</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20</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21</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22</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A69" s="28"/>
      <c r="B69" s="28"/>
      <c r="C69" s="58" t="s">
        <v>23</v>
      </c>
      <c r="D69" s="54"/>
      <c r="E69" s="6"/>
      <c r="F69" s="19"/>
      <c r="G69" s="24" t="s">
        <v>2</v>
      </c>
      <c r="H69" s="24" t="s">
        <v>2</v>
      </c>
      <c r="I69" s="31"/>
      <c r="J69" s="31"/>
      <c r="K69" s="35"/>
    </row>
    <row r="70" spans="1:54" x14ac:dyDescent="0.35">
      <c r="A70" s="28"/>
      <c r="B70" s="28"/>
      <c r="C70" s="58"/>
      <c r="D70" s="54"/>
      <c r="E70" s="6"/>
      <c r="F70" s="19"/>
      <c r="G70" s="24"/>
      <c r="H70" s="24"/>
      <c r="I70" s="31"/>
      <c r="J70" s="31"/>
      <c r="K70" s="35"/>
    </row>
    <row r="71" spans="1:54" x14ac:dyDescent="0.35">
      <c r="C71" s="59" t="s">
        <v>24</v>
      </c>
      <c r="D71" s="54"/>
      <c r="E71" s="6"/>
      <c r="F71" s="19"/>
      <c r="G71" s="24"/>
      <c r="H71" s="24"/>
      <c r="I71" s="31"/>
      <c r="J71" s="31"/>
      <c r="K71" s="35"/>
    </row>
    <row r="72" spans="1:54" x14ac:dyDescent="0.35">
      <c r="B72" s="8" t="s">
        <v>190</v>
      </c>
      <c r="C72" s="57" t="s">
        <v>191</v>
      </c>
      <c r="D72" s="54"/>
      <c r="E72" s="6"/>
      <c r="F72" s="19"/>
      <c r="G72" s="24">
        <v>34.409999999999997</v>
      </c>
      <c r="H72" s="24">
        <v>0.11</v>
      </c>
      <c r="I72" s="31"/>
      <c r="J72" s="31"/>
      <c r="K72" s="35"/>
    </row>
    <row r="73" spans="1:54" x14ac:dyDescent="0.35">
      <c r="C73" s="58" t="s">
        <v>175</v>
      </c>
      <c r="D73" s="54"/>
      <c r="E73" s="6"/>
      <c r="F73" s="19"/>
      <c r="G73" s="25">
        <v>34.409999999999997</v>
      </c>
      <c r="H73" s="25">
        <v>0.11</v>
      </c>
      <c r="I73" s="31"/>
      <c r="J73" s="31"/>
      <c r="K73" s="35"/>
    </row>
    <row r="74" spans="1:54" x14ac:dyDescent="0.35">
      <c r="C74" s="57"/>
      <c r="D74" s="54"/>
      <c r="E74" s="6"/>
      <c r="F74" s="19"/>
      <c r="G74" s="24"/>
      <c r="H74" s="24"/>
      <c r="I74" s="31"/>
      <c r="J74" s="31"/>
      <c r="K74" s="35"/>
    </row>
    <row r="75" spans="1:54" x14ac:dyDescent="0.35">
      <c r="A75" s="10"/>
      <c r="B75" s="28"/>
      <c r="C75" s="58" t="s">
        <v>25</v>
      </c>
      <c r="D75" s="54"/>
      <c r="E75" s="6"/>
      <c r="F75" s="19"/>
      <c r="G75" s="24"/>
      <c r="H75" s="24"/>
      <c r="I75" s="31"/>
      <c r="J75" s="31"/>
      <c r="K75" s="35"/>
    </row>
    <row r="76" spans="1:54" s="2" customFormat="1" ht="13.5" x14ac:dyDescent="0.35">
      <c r="A76" s="28"/>
      <c r="B76" s="28"/>
      <c r="C76" s="57" t="s">
        <v>4926</v>
      </c>
      <c r="D76" s="54"/>
      <c r="E76" s="6"/>
      <c r="F76" s="19"/>
      <c r="G76" s="24" t="s">
        <v>2</v>
      </c>
      <c r="H76" s="24" t="s">
        <v>2</v>
      </c>
      <c r="I76" s="31"/>
      <c r="J76" s="31"/>
      <c r="K76" s="35"/>
      <c r="L76" s="3"/>
      <c r="AI76" s="3"/>
      <c r="AV76" s="3"/>
      <c r="AX76" s="3"/>
      <c r="BB76" s="3"/>
    </row>
    <row r="77" spans="1:54" x14ac:dyDescent="0.35">
      <c r="B77" s="8"/>
      <c r="C77" s="57" t="s">
        <v>192</v>
      </c>
      <c r="D77" s="54"/>
      <c r="E77" s="6"/>
      <c r="F77" s="19"/>
      <c r="G77" s="24">
        <v>707.4</v>
      </c>
      <c r="H77" s="24">
        <v>2.34</v>
      </c>
      <c r="I77" s="31"/>
      <c r="J77" s="31"/>
      <c r="K77" s="35"/>
    </row>
    <row r="78" spans="1:54" x14ac:dyDescent="0.35">
      <c r="C78" s="58" t="s">
        <v>175</v>
      </c>
      <c r="D78" s="54"/>
      <c r="E78" s="6"/>
      <c r="F78" s="19"/>
      <c r="G78" s="25">
        <v>707.4</v>
      </c>
      <c r="H78" s="25">
        <v>2.34</v>
      </c>
      <c r="I78" s="31"/>
      <c r="J78" s="31"/>
      <c r="K78" s="35"/>
    </row>
    <row r="79" spans="1:54" x14ac:dyDescent="0.35">
      <c r="C79" s="57"/>
      <c r="D79" s="54"/>
      <c r="E79" s="6"/>
      <c r="F79" s="19"/>
      <c r="G79" s="24"/>
      <c r="H79" s="24"/>
      <c r="I79" s="31"/>
      <c r="J79" s="31"/>
      <c r="K79" s="35"/>
    </row>
    <row r="80" spans="1:54" x14ac:dyDescent="0.35">
      <c r="C80" s="60" t="s">
        <v>193</v>
      </c>
      <c r="D80" s="55"/>
      <c r="E80" s="5"/>
      <c r="F80" s="20"/>
      <c r="G80" s="26">
        <v>30425.31</v>
      </c>
      <c r="H80" s="26">
        <v>100.00000000000001</v>
      </c>
      <c r="I80" s="32"/>
      <c r="J80" s="32"/>
      <c r="K80" s="36"/>
    </row>
    <row r="83" spans="3:11" x14ac:dyDescent="0.35">
      <c r="C83" s="1" t="s">
        <v>194</v>
      </c>
    </row>
    <row r="84" spans="3:11" x14ac:dyDescent="0.35">
      <c r="C84" s="37" t="s">
        <v>195</v>
      </c>
      <c r="D84" s="37"/>
      <c r="E84" s="37"/>
      <c r="F84" s="37"/>
      <c r="G84" s="37"/>
      <c r="H84" s="37"/>
      <c r="I84" s="37"/>
      <c r="J84" s="37"/>
      <c r="K84" s="37"/>
    </row>
    <row r="85" spans="3:11" x14ac:dyDescent="0.35">
      <c r="C85" s="2" t="s">
        <v>196</v>
      </c>
    </row>
    <row r="86" spans="3:11" x14ac:dyDescent="0.35">
      <c r="C86" s="2" t="s">
        <v>197</v>
      </c>
    </row>
    <row r="87" spans="3:11" ht="30" customHeight="1" x14ac:dyDescent="0.35">
      <c r="C87" s="89" t="s">
        <v>198</v>
      </c>
      <c r="D87" s="90"/>
      <c r="E87" s="90"/>
      <c r="F87" s="90"/>
      <c r="G87" s="90"/>
      <c r="H87" s="90"/>
      <c r="I87" s="90"/>
      <c r="J87" s="90"/>
      <c r="K87" s="90"/>
    </row>
    <row r="88" spans="3:11" x14ac:dyDescent="0.35">
      <c r="C88" s="2" t="s">
        <v>199</v>
      </c>
    </row>
    <row r="90" spans="3:11" x14ac:dyDescent="0.35">
      <c r="C90" s="86" t="s">
        <v>5013</v>
      </c>
      <c r="E90" s="86" t="s">
        <v>5014</v>
      </c>
      <c r="F90" s="87"/>
    </row>
    <row r="91" spans="3:11" x14ac:dyDescent="0.35">
      <c r="E91" s="2" t="s">
        <v>5020</v>
      </c>
    </row>
  </sheetData>
  <mergeCells count="1">
    <mergeCell ref="C87:K87"/>
  </mergeCells>
  <hyperlinks>
    <hyperlink ref="J2" location="'Index'!A1" display="'Index'!A1" xr:uid="{8447D22F-C210-471F-8984-54A3C0CDAE0E}"/>
  </hyperlinks>
  <pageMargins left="0.7" right="0.7" top="0.75" bottom="0.75" header="0.3" footer="0.3"/>
  <pageSetup orientation="portrait" horizontalDpi="4294967293"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8E-40E7-4DE1-9652-6BABCD0DE21D}">
  <sheetPr codeName="Sheet182"/>
  <dimension ref="A1:IV78"/>
  <sheetViews>
    <sheetView showGridLines="0" zoomScale="90" zoomScaleNormal="90" workbookViewId="0">
      <pane ySplit="6" topLeftCell="A58"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3437</v>
      </c>
      <c r="J2" s="38" t="s">
        <v>4693</v>
      </c>
    </row>
    <row r="3" spans="1:54" ht="16" x14ac:dyDescent="0.4">
      <c r="C3" s="1" t="s">
        <v>28</v>
      </c>
      <c r="D3" s="21" t="s">
        <v>3438</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3439</v>
      </c>
      <c r="C26" s="57" t="s">
        <v>3440</v>
      </c>
      <c r="D26" s="54" t="s">
        <v>3441</v>
      </c>
      <c r="E26" s="6" t="s">
        <v>189</v>
      </c>
      <c r="F26" s="19">
        <v>2500000</v>
      </c>
      <c r="G26" s="24">
        <v>2523.29</v>
      </c>
      <c r="H26" s="24">
        <v>68.09</v>
      </c>
      <c r="I26" s="31">
        <v>6.9233158000000001</v>
      </c>
      <c r="J26" s="31"/>
      <c r="K26" s="35"/>
    </row>
    <row r="27" spans="1:11" x14ac:dyDescent="0.35">
      <c r="B27" s="8" t="s">
        <v>3442</v>
      </c>
      <c r="C27" s="57" t="s">
        <v>3443</v>
      </c>
      <c r="D27" s="54" t="s">
        <v>3444</v>
      </c>
      <c r="E27" s="6" t="s">
        <v>189</v>
      </c>
      <c r="F27" s="19">
        <v>275000</v>
      </c>
      <c r="G27" s="24">
        <v>276.18</v>
      </c>
      <c r="H27" s="24">
        <v>7.45</v>
      </c>
      <c r="I27" s="31">
        <v>6.8871650000000004</v>
      </c>
      <c r="J27" s="31"/>
      <c r="K27" s="35"/>
    </row>
    <row r="28" spans="1:11" x14ac:dyDescent="0.35">
      <c r="B28" s="8" t="s">
        <v>3445</v>
      </c>
      <c r="C28" s="57" t="s">
        <v>3446</v>
      </c>
      <c r="D28" s="54" t="s">
        <v>3447</v>
      </c>
      <c r="E28" s="6" t="s">
        <v>189</v>
      </c>
      <c r="F28" s="19">
        <v>100000</v>
      </c>
      <c r="G28" s="24">
        <v>100.94</v>
      </c>
      <c r="H28" s="24">
        <v>2.72</v>
      </c>
      <c r="I28" s="31">
        <v>6.8982808000000002</v>
      </c>
      <c r="J28" s="31"/>
      <c r="K28" s="35"/>
    </row>
    <row r="29" spans="1:11" x14ac:dyDescent="0.35">
      <c r="C29" s="58" t="s">
        <v>175</v>
      </c>
      <c r="D29" s="54"/>
      <c r="E29" s="6"/>
      <c r="F29" s="19"/>
      <c r="G29" s="25">
        <v>2900.41</v>
      </c>
      <c r="H29" s="25">
        <v>78.260000000000005</v>
      </c>
      <c r="I29" s="31"/>
      <c r="J29" s="31"/>
      <c r="K29" s="35"/>
    </row>
    <row r="30" spans="1:11" x14ac:dyDescent="0.35">
      <c r="C30" s="57"/>
      <c r="D30" s="54"/>
      <c r="E30" s="6"/>
      <c r="F30" s="19"/>
      <c r="G30" s="24"/>
      <c r="H30" s="24"/>
      <c r="I30" s="31"/>
      <c r="J30" s="31"/>
      <c r="K30" s="35"/>
    </row>
    <row r="31" spans="1:11" x14ac:dyDescent="0.35">
      <c r="A31" s="10"/>
      <c r="B31" s="28"/>
      <c r="C31" s="58" t="s">
        <v>11</v>
      </c>
      <c r="D31" s="54"/>
      <c r="E31" s="6"/>
      <c r="F31" s="19"/>
      <c r="G31" s="24"/>
      <c r="H31" s="24"/>
      <c r="I31" s="31"/>
      <c r="J31" s="31"/>
      <c r="K31" s="35"/>
    </row>
    <row r="32" spans="1:11" x14ac:dyDescent="0.35">
      <c r="A32" s="28"/>
      <c r="B32" s="28"/>
      <c r="C32" s="58" t="s">
        <v>13</v>
      </c>
      <c r="D32" s="54"/>
      <c r="E32" s="6"/>
      <c r="F32" s="19"/>
      <c r="G32" s="24" t="s">
        <v>2</v>
      </c>
      <c r="H32" s="24" t="s">
        <v>2</v>
      </c>
      <c r="I32" s="31"/>
      <c r="J32" s="31"/>
      <c r="K32" s="35"/>
    </row>
    <row r="33" spans="1:11" x14ac:dyDescent="0.35">
      <c r="A33" s="28"/>
      <c r="B33" s="28"/>
      <c r="C33" s="58"/>
      <c r="D33" s="54"/>
      <c r="E33" s="6"/>
      <c r="F33" s="19"/>
      <c r="G33" s="24"/>
      <c r="H33" s="24"/>
      <c r="I33" s="31"/>
      <c r="J33" s="31"/>
      <c r="K33" s="35"/>
    </row>
    <row r="34" spans="1:11" x14ac:dyDescent="0.35">
      <c r="A34" s="28"/>
      <c r="B34" s="28"/>
      <c r="C34" s="58" t="s">
        <v>14</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15</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16</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C40" s="59" t="s">
        <v>17</v>
      </c>
      <c r="D40" s="54"/>
      <c r="E40" s="6"/>
      <c r="F40" s="19"/>
      <c r="G40" s="24"/>
      <c r="H40" s="24"/>
      <c r="I40" s="31"/>
      <c r="J40" s="31"/>
      <c r="K40" s="35"/>
    </row>
    <row r="41" spans="1:11" x14ac:dyDescent="0.35">
      <c r="B41" s="8" t="s">
        <v>3353</v>
      </c>
      <c r="C41" s="57" t="s">
        <v>3354</v>
      </c>
      <c r="D41" s="54" t="s">
        <v>3355</v>
      </c>
      <c r="E41" s="6" t="s">
        <v>189</v>
      </c>
      <c r="F41" s="19">
        <v>305000</v>
      </c>
      <c r="G41" s="24">
        <v>275.58</v>
      </c>
      <c r="H41" s="24">
        <v>7.44</v>
      </c>
      <c r="I41" s="31">
        <v>6.7630239999999997</v>
      </c>
      <c r="J41" s="31"/>
      <c r="K41" s="35"/>
    </row>
    <row r="42" spans="1:11" x14ac:dyDescent="0.35">
      <c r="B42" s="8" t="s">
        <v>3230</v>
      </c>
      <c r="C42" s="57" t="s">
        <v>3231</v>
      </c>
      <c r="D42" s="54" t="s">
        <v>3232</v>
      </c>
      <c r="E42" s="6" t="s">
        <v>189</v>
      </c>
      <c r="F42" s="19">
        <v>121000</v>
      </c>
      <c r="G42" s="24">
        <v>111.32</v>
      </c>
      <c r="H42" s="24">
        <v>3</v>
      </c>
      <c r="I42" s="31">
        <v>6.7260152</v>
      </c>
      <c r="J42" s="31"/>
      <c r="K42" s="35"/>
    </row>
    <row r="43" spans="1:11" x14ac:dyDescent="0.35">
      <c r="B43" s="8" t="s">
        <v>3428</v>
      </c>
      <c r="C43" s="57" t="s">
        <v>3429</v>
      </c>
      <c r="D43" s="54" t="s">
        <v>3430</v>
      </c>
      <c r="E43" s="6" t="s">
        <v>189</v>
      </c>
      <c r="F43" s="19">
        <v>120000</v>
      </c>
      <c r="G43" s="24">
        <v>107.78</v>
      </c>
      <c r="H43" s="24">
        <v>2.91</v>
      </c>
      <c r="I43" s="31">
        <v>6.7600781000000003</v>
      </c>
      <c r="J43" s="31"/>
      <c r="K43" s="35"/>
    </row>
    <row r="44" spans="1:11" x14ac:dyDescent="0.35">
      <c r="B44" s="8" t="s">
        <v>3385</v>
      </c>
      <c r="C44" s="57" t="s">
        <v>3386</v>
      </c>
      <c r="D44" s="54" t="s">
        <v>3387</v>
      </c>
      <c r="E44" s="6" t="s">
        <v>189</v>
      </c>
      <c r="F44" s="19">
        <v>100000</v>
      </c>
      <c r="G44" s="24">
        <v>90.42</v>
      </c>
      <c r="H44" s="24">
        <v>2.44</v>
      </c>
      <c r="I44" s="31">
        <v>6.7628174000000003</v>
      </c>
      <c r="J44" s="31"/>
      <c r="K44" s="35"/>
    </row>
    <row r="45" spans="1:11" x14ac:dyDescent="0.35">
      <c r="C45" s="58" t="s">
        <v>175</v>
      </c>
      <c r="D45" s="54"/>
      <c r="E45" s="6"/>
      <c r="F45" s="19"/>
      <c r="G45" s="25">
        <v>585.1</v>
      </c>
      <c r="H45" s="25">
        <v>15.79</v>
      </c>
      <c r="I45" s="31"/>
      <c r="J45" s="31"/>
      <c r="K45" s="35"/>
    </row>
    <row r="46" spans="1:11" x14ac:dyDescent="0.35">
      <c r="C46" s="57"/>
      <c r="D46" s="54"/>
      <c r="E46" s="6"/>
      <c r="F46" s="19"/>
      <c r="G46" s="24"/>
      <c r="H46" s="24"/>
      <c r="I46" s="31"/>
      <c r="J46" s="31"/>
      <c r="K46" s="35"/>
    </row>
    <row r="47" spans="1:11" x14ac:dyDescent="0.35">
      <c r="A47" s="10"/>
      <c r="B47" s="28"/>
      <c r="C47" s="58" t="s">
        <v>18</v>
      </c>
      <c r="D47" s="54"/>
      <c r="E47" s="6"/>
      <c r="F47" s="19"/>
      <c r="G47" s="24"/>
      <c r="H47" s="24"/>
      <c r="I47" s="31"/>
      <c r="J47" s="31"/>
      <c r="K47" s="35"/>
    </row>
    <row r="48" spans="1:11" x14ac:dyDescent="0.35">
      <c r="A48" s="28"/>
      <c r="B48" s="28"/>
      <c r="C48" s="58" t="s">
        <v>19</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20</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A52" s="28"/>
      <c r="B52" s="28"/>
      <c r="C52" s="58" t="s">
        <v>21</v>
      </c>
      <c r="D52" s="54"/>
      <c r="E52" s="6"/>
      <c r="F52" s="19"/>
      <c r="G52" s="24" t="s">
        <v>2</v>
      </c>
      <c r="H52" s="24" t="s">
        <v>2</v>
      </c>
      <c r="I52" s="31"/>
      <c r="J52" s="31"/>
      <c r="K52" s="35"/>
    </row>
    <row r="53" spans="1:54" x14ac:dyDescent="0.35">
      <c r="A53" s="28"/>
      <c r="B53" s="28"/>
      <c r="C53" s="58"/>
      <c r="D53" s="54"/>
      <c r="E53" s="6"/>
      <c r="F53" s="19"/>
      <c r="G53" s="24"/>
      <c r="H53" s="24"/>
      <c r="I53" s="31"/>
      <c r="J53" s="31"/>
      <c r="K53" s="35"/>
    </row>
    <row r="54" spans="1:54" x14ac:dyDescent="0.35">
      <c r="A54" s="28"/>
      <c r="B54" s="28"/>
      <c r="C54" s="58" t="s">
        <v>22</v>
      </c>
      <c r="D54" s="54"/>
      <c r="E54" s="6"/>
      <c r="F54" s="19"/>
      <c r="G54" s="24" t="s">
        <v>2</v>
      </c>
      <c r="H54" s="24" t="s">
        <v>2</v>
      </c>
      <c r="I54" s="31"/>
      <c r="J54" s="31"/>
      <c r="K54" s="35"/>
    </row>
    <row r="55" spans="1:54" x14ac:dyDescent="0.35">
      <c r="A55" s="28"/>
      <c r="B55" s="28"/>
      <c r="C55" s="58"/>
      <c r="D55" s="54"/>
      <c r="E55" s="6"/>
      <c r="F55" s="19"/>
      <c r="G55" s="24"/>
      <c r="H55" s="24"/>
      <c r="I55" s="31"/>
      <c r="J55" s="31"/>
      <c r="K55" s="35"/>
    </row>
    <row r="56" spans="1:54" x14ac:dyDescent="0.35">
      <c r="A56" s="28"/>
      <c r="B56" s="28"/>
      <c r="C56" s="58" t="s">
        <v>23</v>
      </c>
      <c r="D56" s="54"/>
      <c r="E56" s="6"/>
      <c r="F56" s="19"/>
      <c r="G56" s="24" t="s">
        <v>2</v>
      </c>
      <c r="H56" s="24" t="s">
        <v>2</v>
      </c>
      <c r="I56" s="31"/>
      <c r="J56" s="31"/>
      <c r="K56" s="35"/>
    </row>
    <row r="57" spans="1:54" x14ac:dyDescent="0.35">
      <c r="A57" s="28"/>
      <c r="B57" s="28"/>
      <c r="C57" s="58"/>
      <c r="D57" s="54"/>
      <c r="E57" s="6"/>
      <c r="F57" s="19"/>
      <c r="G57" s="24"/>
      <c r="H57" s="24"/>
      <c r="I57" s="31"/>
      <c r="J57" s="31"/>
      <c r="K57" s="35"/>
    </row>
    <row r="58" spans="1:54" x14ac:dyDescent="0.35">
      <c r="C58" s="59" t="s">
        <v>24</v>
      </c>
      <c r="D58" s="54"/>
      <c r="E58" s="6"/>
      <c r="F58" s="19"/>
      <c r="G58" s="24"/>
      <c r="H58" s="24"/>
      <c r="I58" s="31"/>
      <c r="J58" s="31"/>
      <c r="K58" s="35"/>
    </row>
    <row r="59" spans="1:54" x14ac:dyDescent="0.35">
      <c r="B59" s="8" t="s">
        <v>190</v>
      </c>
      <c r="C59" s="57" t="s">
        <v>191</v>
      </c>
      <c r="D59" s="54"/>
      <c r="E59" s="6"/>
      <c r="F59" s="19"/>
      <c r="G59" s="24">
        <v>144.99</v>
      </c>
      <c r="H59" s="24">
        <v>3.91</v>
      </c>
      <c r="I59" s="31"/>
      <c r="J59" s="31"/>
      <c r="K59" s="35"/>
    </row>
    <row r="60" spans="1:54" x14ac:dyDescent="0.35">
      <c r="C60" s="58" t="s">
        <v>175</v>
      </c>
      <c r="D60" s="54"/>
      <c r="E60" s="6"/>
      <c r="F60" s="19"/>
      <c r="G60" s="25">
        <v>144.99</v>
      </c>
      <c r="H60" s="25">
        <v>3.91</v>
      </c>
      <c r="I60" s="31"/>
      <c r="J60" s="31"/>
      <c r="K60" s="35"/>
    </row>
    <row r="61" spans="1:54" x14ac:dyDescent="0.35">
      <c r="C61" s="57"/>
      <c r="D61" s="54"/>
      <c r="E61" s="6"/>
      <c r="F61" s="19"/>
      <c r="G61" s="24"/>
      <c r="H61" s="24"/>
      <c r="I61" s="31"/>
      <c r="J61" s="31"/>
      <c r="K61" s="35"/>
    </row>
    <row r="62" spans="1:54" x14ac:dyDescent="0.35">
      <c r="A62" s="10"/>
      <c r="B62" s="28"/>
      <c r="C62" s="58" t="s">
        <v>25</v>
      </c>
      <c r="D62" s="54"/>
      <c r="E62" s="6"/>
      <c r="F62" s="19"/>
      <c r="G62" s="24"/>
      <c r="H62" s="24"/>
      <c r="I62" s="31"/>
      <c r="J62" s="31"/>
      <c r="K62" s="35"/>
    </row>
    <row r="63" spans="1:54" s="2" customFormat="1" ht="13.5" x14ac:dyDescent="0.35">
      <c r="A63" s="28"/>
      <c r="B63" s="28"/>
      <c r="C63" s="57" t="s">
        <v>4926</v>
      </c>
      <c r="D63" s="54"/>
      <c r="E63" s="6"/>
      <c r="F63" s="19"/>
      <c r="G63" s="24" t="s">
        <v>2</v>
      </c>
      <c r="H63" s="24" t="s">
        <v>2</v>
      </c>
      <c r="I63" s="31"/>
      <c r="J63" s="31"/>
      <c r="K63" s="35"/>
      <c r="L63" s="3"/>
      <c r="AI63" s="3"/>
      <c r="AV63" s="3"/>
      <c r="AX63" s="3"/>
      <c r="BB63" s="3"/>
    </row>
    <row r="64" spans="1:54" x14ac:dyDescent="0.35">
      <c r="B64" s="8"/>
      <c r="C64" s="57" t="s">
        <v>192</v>
      </c>
      <c r="D64" s="54"/>
      <c r="E64" s="6"/>
      <c r="F64" s="19"/>
      <c r="G64" s="24">
        <v>75.44</v>
      </c>
      <c r="H64" s="24">
        <v>2.04</v>
      </c>
      <c r="I64" s="31"/>
      <c r="J64" s="31"/>
      <c r="K64" s="35"/>
    </row>
    <row r="65" spans="3:11" x14ac:dyDescent="0.35">
      <c r="C65" s="58" t="s">
        <v>175</v>
      </c>
      <c r="D65" s="54"/>
      <c r="E65" s="6"/>
      <c r="F65" s="19"/>
      <c r="G65" s="25">
        <v>75.44</v>
      </c>
      <c r="H65" s="25">
        <v>2.04</v>
      </c>
      <c r="I65" s="31"/>
      <c r="J65" s="31"/>
      <c r="K65" s="35"/>
    </row>
    <row r="66" spans="3:11" x14ac:dyDescent="0.35">
      <c r="C66" s="57"/>
      <c r="D66" s="54"/>
      <c r="E66" s="6"/>
      <c r="F66" s="19"/>
      <c r="G66" s="24"/>
      <c r="H66" s="24"/>
      <c r="I66" s="31"/>
      <c r="J66" s="31"/>
      <c r="K66" s="35"/>
    </row>
    <row r="67" spans="3:11" x14ac:dyDescent="0.35">
      <c r="C67" s="60" t="s">
        <v>193</v>
      </c>
      <c r="D67" s="55"/>
      <c r="E67" s="5"/>
      <c r="F67" s="20"/>
      <c r="G67" s="26">
        <v>3705.94</v>
      </c>
      <c r="H67" s="26">
        <v>100.00000000000001</v>
      </c>
      <c r="I67" s="32"/>
      <c r="J67" s="32"/>
      <c r="K67" s="36"/>
    </row>
    <row r="70" spans="3:11" x14ac:dyDescent="0.35">
      <c r="C70" s="1" t="s">
        <v>194</v>
      </c>
    </row>
    <row r="71" spans="3:11" x14ac:dyDescent="0.35">
      <c r="C71" s="37" t="s">
        <v>195</v>
      </c>
      <c r="D71" s="37"/>
      <c r="E71" s="37"/>
      <c r="F71" s="37"/>
      <c r="G71" s="37"/>
      <c r="H71" s="37"/>
      <c r="I71" s="37"/>
      <c r="J71" s="37"/>
      <c r="K71" s="37"/>
    </row>
    <row r="72" spans="3:11" x14ac:dyDescent="0.35">
      <c r="C72" s="2" t="s">
        <v>196</v>
      </c>
    </row>
    <row r="73" spans="3:11" x14ac:dyDescent="0.35">
      <c r="C73" s="2" t="s">
        <v>197</v>
      </c>
    </row>
    <row r="74" spans="3:11" ht="30" customHeight="1" x14ac:dyDescent="0.35">
      <c r="C74" s="89" t="s">
        <v>198</v>
      </c>
      <c r="D74" s="90"/>
      <c r="E74" s="90"/>
      <c r="F74" s="90"/>
      <c r="G74" s="90"/>
      <c r="H74" s="90"/>
      <c r="I74" s="90"/>
      <c r="J74" s="90"/>
      <c r="K74" s="90"/>
    </row>
    <row r="75" spans="3:11" x14ac:dyDescent="0.35">
      <c r="C75" s="2" t="s">
        <v>199</v>
      </c>
    </row>
    <row r="77" spans="3:11" x14ac:dyDescent="0.35">
      <c r="C77" s="86" t="s">
        <v>5013</v>
      </c>
      <c r="E77" s="86" t="s">
        <v>5014</v>
      </c>
      <c r="F77" s="87"/>
    </row>
    <row r="78" spans="3:11" x14ac:dyDescent="0.35">
      <c r="E78" s="2" t="s">
        <v>5020</v>
      </c>
    </row>
  </sheetData>
  <mergeCells count="1">
    <mergeCell ref="C74:K74"/>
  </mergeCells>
  <hyperlinks>
    <hyperlink ref="J2" location="'Index'!A1" display="'Index'!A1" xr:uid="{7C6173C7-B386-4E35-B82E-2216BE72B639}"/>
  </hyperlinks>
  <pageMargins left="0.7" right="0.7" top="0.75" bottom="0.75" header="0.3" footer="0.3"/>
  <pageSetup orientation="portrait" horizontalDpi="4294967293"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04EBE-119A-44C3-8495-BCF5433B6956}">
  <sheetPr codeName="Sheet183"/>
  <dimension ref="A1:IV89"/>
  <sheetViews>
    <sheetView showGridLines="0" zoomScale="90" zoomScaleNormal="90" workbookViewId="0">
      <pane ySplit="6" topLeftCell="A69"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3448</v>
      </c>
      <c r="J2" s="38" t="s">
        <v>4693</v>
      </c>
    </row>
    <row r="3" spans="1:54" ht="16" x14ac:dyDescent="0.4">
      <c r="C3" s="1" t="s">
        <v>28</v>
      </c>
      <c r="D3" s="21" t="s">
        <v>3449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3450</v>
      </c>
      <c r="C26" s="57" t="s">
        <v>3451</v>
      </c>
      <c r="D26" s="54" t="s">
        <v>3452</v>
      </c>
      <c r="E26" s="6" t="s">
        <v>189</v>
      </c>
      <c r="F26" s="19">
        <v>5000000</v>
      </c>
      <c r="G26" s="24">
        <v>5047.54</v>
      </c>
      <c r="H26" s="24">
        <v>20.190000000000001</v>
      </c>
      <c r="I26" s="31">
        <v>6.8903186999999999</v>
      </c>
      <c r="J26" s="31"/>
      <c r="K26" s="35"/>
    </row>
    <row r="27" spans="1:11" x14ac:dyDescent="0.35">
      <c r="B27" s="8" t="s">
        <v>3453</v>
      </c>
      <c r="C27" s="57" t="s">
        <v>3454</v>
      </c>
      <c r="D27" s="54" t="s">
        <v>3455</v>
      </c>
      <c r="E27" s="6" t="s">
        <v>189</v>
      </c>
      <c r="F27" s="19">
        <v>5000000</v>
      </c>
      <c r="G27" s="24">
        <v>5027.12</v>
      </c>
      <c r="H27" s="24">
        <v>20.11</v>
      </c>
      <c r="I27" s="31">
        <v>6.8878370999999996</v>
      </c>
      <c r="J27" s="31"/>
      <c r="K27" s="35"/>
    </row>
    <row r="28" spans="1:11" x14ac:dyDescent="0.35">
      <c r="B28" s="8" t="s">
        <v>3456</v>
      </c>
      <c r="C28" s="57" t="s">
        <v>3457</v>
      </c>
      <c r="D28" s="54" t="s">
        <v>3458</v>
      </c>
      <c r="E28" s="6" t="s">
        <v>189</v>
      </c>
      <c r="F28" s="19">
        <v>4000000</v>
      </c>
      <c r="G28" s="24">
        <v>4037.94</v>
      </c>
      <c r="H28" s="24">
        <v>16.149999999999999</v>
      </c>
      <c r="I28" s="31">
        <v>6.9226435999999998</v>
      </c>
      <c r="J28" s="31"/>
      <c r="K28" s="35"/>
    </row>
    <row r="29" spans="1:11" x14ac:dyDescent="0.35">
      <c r="B29" s="8" t="s">
        <v>3459</v>
      </c>
      <c r="C29" s="57" t="s">
        <v>3460</v>
      </c>
      <c r="D29" s="54" t="s">
        <v>3461</v>
      </c>
      <c r="E29" s="6" t="s">
        <v>189</v>
      </c>
      <c r="F29" s="19">
        <v>2500000</v>
      </c>
      <c r="G29" s="24">
        <v>2502.56</v>
      </c>
      <c r="H29" s="24">
        <v>10.01</v>
      </c>
      <c r="I29" s="31">
        <v>6.882015</v>
      </c>
      <c r="J29" s="31"/>
      <c r="K29" s="35"/>
    </row>
    <row r="30" spans="1:11" x14ac:dyDescent="0.35">
      <c r="B30" s="8" t="s">
        <v>3462</v>
      </c>
      <c r="C30" s="57" t="s">
        <v>3463</v>
      </c>
      <c r="D30" s="54" t="s">
        <v>3464</v>
      </c>
      <c r="E30" s="6" t="s">
        <v>189</v>
      </c>
      <c r="F30" s="19">
        <v>2500000</v>
      </c>
      <c r="G30" s="24">
        <v>2499.6799999999998</v>
      </c>
      <c r="H30" s="24">
        <v>10</v>
      </c>
      <c r="I30" s="31">
        <v>6.9355273999999998</v>
      </c>
      <c r="J30" s="31"/>
      <c r="K30" s="35"/>
    </row>
    <row r="31" spans="1:11" x14ac:dyDescent="0.35">
      <c r="B31" s="8" t="s">
        <v>3465</v>
      </c>
      <c r="C31" s="57" t="s">
        <v>3466</v>
      </c>
      <c r="D31" s="54" t="s">
        <v>3467</v>
      </c>
      <c r="E31" s="6" t="s">
        <v>189</v>
      </c>
      <c r="F31" s="19">
        <v>500000</v>
      </c>
      <c r="G31" s="24">
        <v>502.23</v>
      </c>
      <c r="H31" s="24">
        <v>2.0099999999999998</v>
      </c>
      <c r="I31" s="31">
        <v>6.8864929000000004</v>
      </c>
      <c r="J31" s="31"/>
      <c r="K31" s="35"/>
    </row>
    <row r="32" spans="1:11" x14ac:dyDescent="0.35">
      <c r="B32" s="8" t="s">
        <v>3468</v>
      </c>
      <c r="C32" s="57" t="s">
        <v>3469</v>
      </c>
      <c r="D32" s="54" t="s">
        <v>3470</v>
      </c>
      <c r="E32" s="6" t="s">
        <v>189</v>
      </c>
      <c r="F32" s="19">
        <v>105100</v>
      </c>
      <c r="G32" s="24">
        <v>105.55</v>
      </c>
      <c r="H32" s="24">
        <v>0.42</v>
      </c>
      <c r="I32" s="31">
        <v>6.9521800000000002</v>
      </c>
      <c r="J32" s="31"/>
      <c r="K32" s="35"/>
    </row>
    <row r="33" spans="1:11" x14ac:dyDescent="0.35">
      <c r="C33" s="58" t="s">
        <v>175</v>
      </c>
      <c r="D33" s="54"/>
      <c r="E33" s="6"/>
      <c r="F33" s="19"/>
      <c r="G33" s="25">
        <v>19722.62</v>
      </c>
      <c r="H33" s="25">
        <v>78.89</v>
      </c>
      <c r="I33" s="31"/>
      <c r="J33" s="31"/>
      <c r="K33" s="35"/>
    </row>
    <row r="34" spans="1:11" x14ac:dyDescent="0.35">
      <c r="C34" s="57"/>
      <c r="D34" s="54"/>
      <c r="E34" s="6"/>
      <c r="F34" s="19"/>
      <c r="G34" s="24"/>
      <c r="H34" s="24"/>
      <c r="I34" s="31"/>
      <c r="J34" s="31"/>
      <c r="K34" s="35"/>
    </row>
    <row r="35" spans="1:11" x14ac:dyDescent="0.35">
      <c r="A35" s="10"/>
      <c r="B35" s="28"/>
      <c r="C35" s="58" t="s">
        <v>11</v>
      </c>
      <c r="D35" s="54"/>
      <c r="E35" s="6"/>
      <c r="F35" s="19"/>
      <c r="G35" s="24"/>
      <c r="H35" s="24"/>
      <c r="I35" s="31"/>
      <c r="J35" s="31"/>
      <c r="K35" s="35"/>
    </row>
    <row r="36" spans="1:11" x14ac:dyDescent="0.35">
      <c r="A36" s="28"/>
      <c r="B36" s="28"/>
      <c r="C36" s="58" t="s">
        <v>13</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14</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15</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16</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C44" s="59" t="s">
        <v>17</v>
      </c>
      <c r="D44" s="54"/>
      <c r="E44" s="6"/>
      <c r="F44" s="19"/>
      <c r="G44" s="24"/>
      <c r="H44" s="24"/>
      <c r="I44" s="31"/>
      <c r="J44" s="31"/>
      <c r="K44" s="35"/>
    </row>
    <row r="45" spans="1:11" x14ac:dyDescent="0.35">
      <c r="B45" s="8" t="s">
        <v>3353</v>
      </c>
      <c r="C45" s="57" t="s">
        <v>3354</v>
      </c>
      <c r="D45" s="54" t="s">
        <v>3355</v>
      </c>
      <c r="E45" s="6" t="s">
        <v>189</v>
      </c>
      <c r="F45" s="19">
        <v>1068000</v>
      </c>
      <c r="G45" s="24">
        <v>964.98</v>
      </c>
      <c r="H45" s="24">
        <v>3.86</v>
      </c>
      <c r="I45" s="31">
        <v>6.7630239999999997</v>
      </c>
      <c r="J45" s="31"/>
      <c r="K45" s="35"/>
    </row>
    <row r="46" spans="1:11" x14ac:dyDescent="0.35">
      <c r="B46" s="8" t="s">
        <v>3221</v>
      </c>
      <c r="C46" s="57" t="s">
        <v>3222</v>
      </c>
      <c r="D46" s="54" t="s">
        <v>3223</v>
      </c>
      <c r="E46" s="6" t="s">
        <v>189</v>
      </c>
      <c r="F46" s="19">
        <v>750000</v>
      </c>
      <c r="G46" s="24">
        <v>689.14</v>
      </c>
      <c r="H46" s="24">
        <v>2.76</v>
      </c>
      <c r="I46" s="31">
        <v>6.7263766</v>
      </c>
      <c r="J46" s="31"/>
      <c r="K46" s="35"/>
    </row>
    <row r="47" spans="1:11" x14ac:dyDescent="0.35">
      <c r="B47" s="8" t="s">
        <v>3471</v>
      </c>
      <c r="C47" s="57" t="s">
        <v>3472</v>
      </c>
      <c r="D47" s="54" t="s">
        <v>3473</v>
      </c>
      <c r="E47" s="6" t="s">
        <v>189</v>
      </c>
      <c r="F47" s="19">
        <v>620000</v>
      </c>
      <c r="G47" s="24">
        <v>551.47</v>
      </c>
      <c r="H47" s="24">
        <v>2.21</v>
      </c>
      <c r="I47" s="31">
        <v>6.7674149999999997</v>
      </c>
      <c r="J47" s="31"/>
      <c r="K47" s="35"/>
    </row>
    <row r="48" spans="1:11" x14ac:dyDescent="0.35">
      <c r="B48" s="8" t="s">
        <v>3474</v>
      </c>
      <c r="C48" s="57" t="s">
        <v>3475</v>
      </c>
      <c r="D48" s="54" t="s">
        <v>3476</v>
      </c>
      <c r="E48" s="6" t="s">
        <v>189</v>
      </c>
      <c r="F48" s="19">
        <v>600000</v>
      </c>
      <c r="G48" s="24">
        <v>533.97</v>
      </c>
      <c r="H48" s="24">
        <v>2.14</v>
      </c>
      <c r="I48" s="31">
        <v>6.7672600000000003</v>
      </c>
      <c r="J48" s="31"/>
      <c r="K48" s="35"/>
    </row>
    <row r="49" spans="1:11" x14ac:dyDescent="0.35">
      <c r="B49" s="8" t="s">
        <v>3385</v>
      </c>
      <c r="C49" s="57" t="s">
        <v>3386</v>
      </c>
      <c r="D49" s="54" t="s">
        <v>3387</v>
      </c>
      <c r="E49" s="6" t="s">
        <v>189</v>
      </c>
      <c r="F49" s="19">
        <v>559900</v>
      </c>
      <c r="G49" s="24">
        <v>506.26</v>
      </c>
      <c r="H49" s="24">
        <v>2.0299999999999998</v>
      </c>
      <c r="I49" s="31">
        <v>6.7628174000000003</v>
      </c>
      <c r="J49" s="31"/>
      <c r="K49" s="35"/>
    </row>
    <row r="50" spans="1:11" x14ac:dyDescent="0.35">
      <c r="B50" s="8" t="s">
        <v>3388</v>
      </c>
      <c r="C50" s="57" t="s">
        <v>3389</v>
      </c>
      <c r="D50" s="54" t="s">
        <v>3390</v>
      </c>
      <c r="E50" s="6" t="s">
        <v>189</v>
      </c>
      <c r="F50" s="19">
        <v>275000</v>
      </c>
      <c r="G50" s="24">
        <v>248.79</v>
      </c>
      <c r="H50" s="24">
        <v>1</v>
      </c>
      <c r="I50" s="31">
        <v>6.7626625000000002</v>
      </c>
      <c r="J50" s="31"/>
      <c r="K50" s="35"/>
    </row>
    <row r="51" spans="1:11" x14ac:dyDescent="0.35">
      <c r="B51" s="8" t="s">
        <v>3434</v>
      </c>
      <c r="C51" s="57" t="s">
        <v>3435</v>
      </c>
      <c r="D51" s="54" t="s">
        <v>3436</v>
      </c>
      <c r="E51" s="6" t="s">
        <v>189</v>
      </c>
      <c r="F51" s="19">
        <v>235000</v>
      </c>
      <c r="G51" s="24">
        <v>210.92</v>
      </c>
      <c r="H51" s="24">
        <v>0.84</v>
      </c>
      <c r="I51" s="31">
        <v>6.7602846000000003</v>
      </c>
      <c r="J51" s="31"/>
      <c r="K51" s="35"/>
    </row>
    <row r="52" spans="1:11" x14ac:dyDescent="0.35">
      <c r="B52" s="8" t="s">
        <v>3431</v>
      </c>
      <c r="C52" s="57" t="s">
        <v>3432</v>
      </c>
      <c r="D52" s="54" t="s">
        <v>3433</v>
      </c>
      <c r="E52" s="6" t="s">
        <v>189</v>
      </c>
      <c r="F52" s="19">
        <v>223800</v>
      </c>
      <c r="G52" s="24">
        <v>200.4</v>
      </c>
      <c r="H52" s="24">
        <v>0.8</v>
      </c>
      <c r="I52" s="31">
        <v>6.7911510000000002</v>
      </c>
      <c r="J52" s="31"/>
      <c r="K52" s="35"/>
    </row>
    <row r="53" spans="1:11" x14ac:dyDescent="0.35">
      <c r="B53" s="8" t="s">
        <v>3428</v>
      </c>
      <c r="C53" s="57" t="s">
        <v>3429</v>
      </c>
      <c r="D53" s="54" t="s">
        <v>3430</v>
      </c>
      <c r="E53" s="6" t="s">
        <v>189</v>
      </c>
      <c r="F53" s="19">
        <v>203200</v>
      </c>
      <c r="G53" s="24">
        <v>182.51</v>
      </c>
      <c r="H53" s="24">
        <v>0.73</v>
      </c>
      <c r="I53" s="31">
        <v>6.7600781000000003</v>
      </c>
      <c r="J53" s="31"/>
      <c r="K53" s="35"/>
    </row>
    <row r="54" spans="1:11" x14ac:dyDescent="0.35">
      <c r="B54" s="8" t="s">
        <v>3230</v>
      </c>
      <c r="C54" s="57" t="s">
        <v>3231</v>
      </c>
      <c r="D54" s="54" t="s">
        <v>3232</v>
      </c>
      <c r="E54" s="6" t="s">
        <v>189</v>
      </c>
      <c r="F54" s="19">
        <v>107500</v>
      </c>
      <c r="G54" s="24">
        <v>98.9</v>
      </c>
      <c r="H54" s="24">
        <v>0.4</v>
      </c>
      <c r="I54" s="31">
        <v>6.7260152</v>
      </c>
      <c r="J54" s="31"/>
      <c r="K54" s="35"/>
    </row>
    <row r="55" spans="1:11" x14ac:dyDescent="0.35">
      <c r="B55" s="8" t="s">
        <v>3477</v>
      </c>
      <c r="C55" s="57" t="s">
        <v>3478</v>
      </c>
      <c r="D55" s="54" t="s">
        <v>3479</v>
      </c>
      <c r="E55" s="6" t="s">
        <v>189</v>
      </c>
      <c r="F55" s="19">
        <v>100000</v>
      </c>
      <c r="G55" s="24">
        <v>89.17</v>
      </c>
      <c r="H55" s="24">
        <v>0.36</v>
      </c>
      <c r="I55" s="31">
        <v>6.7666919999999999</v>
      </c>
      <c r="J55" s="31"/>
      <c r="K55" s="35"/>
    </row>
    <row r="56" spans="1:11" x14ac:dyDescent="0.35">
      <c r="C56" s="58" t="s">
        <v>175</v>
      </c>
      <c r="D56" s="54"/>
      <c r="E56" s="6"/>
      <c r="F56" s="19"/>
      <c r="G56" s="25">
        <v>4276.51</v>
      </c>
      <c r="H56" s="25">
        <v>17.13</v>
      </c>
      <c r="I56" s="31"/>
      <c r="J56" s="31"/>
      <c r="K56" s="35"/>
    </row>
    <row r="57" spans="1:11" x14ac:dyDescent="0.35">
      <c r="C57" s="57"/>
      <c r="D57" s="54"/>
      <c r="E57" s="6"/>
      <c r="F57" s="19"/>
      <c r="G57" s="24"/>
      <c r="H57" s="24"/>
      <c r="I57" s="31"/>
      <c r="J57" s="31"/>
      <c r="K57" s="35"/>
    </row>
    <row r="58" spans="1:11" x14ac:dyDescent="0.35">
      <c r="A58" s="10"/>
      <c r="B58" s="28"/>
      <c r="C58" s="58" t="s">
        <v>18</v>
      </c>
      <c r="D58" s="54"/>
      <c r="E58" s="6"/>
      <c r="F58" s="19"/>
      <c r="G58" s="24"/>
      <c r="H58" s="24"/>
      <c r="I58" s="31"/>
      <c r="J58" s="31"/>
      <c r="K58" s="35"/>
    </row>
    <row r="59" spans="1:11" x14ac:dyDescent="0.35">
      <c r="A59" s="28"/>
      <c r="B59" s="28"/>
      <c r="C59" s="58" t="s">
        <v>19</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20</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21</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22</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A67" s="28"/>
      <c r="B67" s="28"/>
      <c r="C67" s="58" t="s">
        <v>23</v>
      </c>
      <c r="D67" s="54"/>
      <c r="E67" s="6"/>
      <c r="F67" s="19"/>
      <c r="G67" s="24" t="s">
        <v>2</v>
      </c>
      <c r="H67" s="24" t="s">
        <v>2</v>
      </c>
      <c r="I67" s="31"/>
      <c r="J67" s="31"/>
      <c r="K67" s="35"/>
    </row>
    <row r="68" spans="1:54" x14ac:dyDescent="0.35">
      <c r="A68" s="28"/>
      <c r="B68" s="28"/>
      <c r="C68" s="58"/>
      <c r="D68" s="54"/>
      <c r="E68" s="6"/>
      <c r="F68" s="19"/>
      <c r="G68" s="24"/>
      <c r="H68" s="24"/>
      <c r="I68" s="31"/>
      <c r="J68" s="31"/>
      <c r="K68" s="35"/>
    </row>
    <row r="69" spans="1:54" x14ac:dyDescent="0.35">
      <c r="C69" s="59" t="s">
        <v>24</v>
      </c>
      <c r="D69" s="54"/>
      <c r="E69" s="6"/>
      <c r="F69" s="19"/>
      <c r="G69" s="24"/>
      <c r="H69" s="24"/>
      <c r="I69" s="31"/>
      <c r="J69" s="31"/>
      <c r="K69" s="35"/>
    </row>
    <row r="70" spans="1:54" x14ac:dyDescent="0.35">
      <c r="B70" s="8" t="s">
        <v>190</v>
      </c>
      <c r="C70" s="57" t="s">
        <v>191</v>
      </c>
      <c r="D70" s="54"/>
      <c r="E70" s="6"/>
      <c r="F70" s="19"/>
      <c r="G70" s="24">
        <v>540.74</v>
      </c>
      <c r="H70" s="24">
        <v>2.16</v>
      </c>
      <c r="I70" s="31"/>
      <c r="J70" s="31"/>
      <c r="K70" s="35"/>
    </row>
    <row r="71" spans="1:54" x14ac:dyDescent="0.35">
      <c r="C71" s="58" t="s">
        <v>175</v>
      </c>
      <c r="D71" s="54"/>
      <c r="E71" s="6"/>
      <c r="F71" s="19"/>
      <c r="G71" s="25">
        <v>540.74</v>
      </c>
      <c r="H71" s="25">
        <v>2.16</v>
      </c>
      <c r="I71" s="31"/>
      <c r="J71" s="31"/>
      <c r="K71" s="35"/>
    </row>
    <row r="72" spans="1:54" x14ac:dyDescent="0.35">
      <c r="C72" s="57"/>
      <c r="D72" s="54"/>
      <c r="E72" s="6"/>
      <c r="F72" s="19"/>
      <c r="G72" s="24"/>
      <c r="H72" s="24"/>
      <c r="I72" s="31"/>
      <c r="J72" s="31"/>
      <c r="K72" s="35"/>
    </row>
    <row r="73" spans="1:54" x14ac:dyDescent="0.35">
      <c r="A73" s="10"/>
      <c r="B73" s="28"/>
      <c r="C73" s="58" t="s">
        <v>25</v>
      </c>
      <c r="D73" s="54"/>
      <c r="E73" s="6"/>
      <c r="F73" s="19"/>
      <c r="G73" s="24"/>
      <c r="H73" s="24"/>
      <c r="I73" s="31"/>
      <c r="J73" s="31"/>
      <c r="K73" s="35"/>
    </row>
    <row r="74" spans="1:54" s="2" customFormat="1" ht="13.5" x14ac:dyDescent="0.35">
      <c r="A74" s="28"/>
      <c r="B74" s="28"/>
      <c r="C74" s="57" t="s">
        <v>4926</v>
      </c>
      <c r="D74" s="54"/>
      <c r="E74" s="6"/>
      <c r="F74" s="19"/>
      <c r="G74" s="24" t="s">
        <v>2</v>
      </c>
      <c r="H74" s="24" t="s">
        <v>2</v>
      </c>
      <c r="I74" s="31"/>
      <c r="J74" s="31"/>
      <c r="K74" s="35"/>
      <c r="L74" s="3"/>
      <c r="AI74" s="3"/>
      <c r="AV74" s="3"/>
      <c r="AX74" s="3"/>
      <c r="BB74" s="3"/>
    </row>
    <row r="75" spans="1:54" x14ac:dyDescent="0.35">
      <c r="B75" s="8"/>
      <c r="C75" s="57" t="s">
        <v>192</v>
      </c>
      <c r="D75" s="54"/>
      <c r="E75" s="6"/>
      <c r="F75" s="19"/>
      <c r="G75" s="24">
        <v>455.92</v>
      </c>
      <c r="H75" s="24">
        <v>1.82</v>
      </c>
      <c r="I75" s="31"/>
      <c r="J75" s="31"/>
      <c r="K75" s="35"/>
    </row>
    <row r="76" spans="1:54" x14ac:dyDescent="0.35">
      <c r="C76" s="58" t="s">
        <v>175</v>
      </c>
      <c r="D76" s="54"/>
      <c r="E76" s="6"/>
      <c r="F76" s="19"/>
      <c r="G76" s="25">
        <v>455.92</v>
      </c>
      <c r="H76" s="25">
        <v>1.82</v>
      </c>
      <c r="I76" s="31"/>
      <c r="J76" s="31"/>
      <c r="K76" s="35"/>
    </row>
    <row r="77" spans="1:54" x14ac:dyDescent="0.35">
      <c r="C77" s="57"/>
      <c r="D77" s="54"/>
      <c r="E77" s="6"/>
      <c r="F77" s="19"/>
      <c r="G77" s="24"/>
      <c r="H77" s="24"/>
      <c r="I77" s="31"/>
      <c r="J77" s="31"/>
      <c r="K77" s="35"/>
    </row>
    <row r="78" spans="1:54" x14ac:dyDescent="0.35">
      <c r="C78" s="60" t="s">
        <v>193</v>
      </c>
      <c r="D78" s="55"/>
      <c r="E78" s="5"/>
      <c r="F78" s="20"/>
      <c r="G78" s="26">
        <v>24995.79</v>
      </c>
      <c r="H78" s="26">
        <v>99.999999999999986</v>
      </c>
      <c r="I78" s="32"/>
      <c r="J78" s="32"/>
      <c r="K78" s="36"/>
    </row>
    <row r="81" spans="3:11" x14ac:dyDescent="0.35">
      <c r="C81" s="1" t="s">
        <v>194</v>
      </c>
    </row>
    <row r="82" spans="3:11" x14ac:dyDescent="0.35">
      <c r="C82" s="37" t="s">
        <v>195</v>
      </c>
      <c r="D82" s="37"/>
      <c r="E82" s="37"/>
      <c r="F82" s="37"/>
      <c r="G82" s="37"/>
      <c r="H82" s="37"/>
      <c r="I82" s="37"/>
      <c r="J82" s="37"/>
      <c r="K82" s="37"/>
    </row>
    <row r="83" spans="3:11" x14ac:dyDescent="0.35">
      <c r="C83" s="2" t="s">
        <v>196</v>
      </c>
    </row>
    <row r="84" spans="3:11" x14ac:dyDescent="0.35">
      <c r="C84" s="2" t="s">
        <v>197</v>
      </c>
    </row>
    <row r="85" spans="3:11" ht="30" customHeight="1" x14ac:dyDescent="0.35">
      <c r="C85" s="89" t="s">
        <v>198</v>
      </c>
      <c r="D85" s="90"/>
      <c r="E85" s="90"/>
      <c r="F85" s="90"/>
      <c r="G85" s="90"/>
      <c r="H85" s="90"/>
      <c r="I85" s="90"/>
      <c r="J85" s="90"/>
      <c r="K85" s="90"/>
    </row>
    <row r="86" spans="3:11" x14ac:dyDescent="0.35">
      <c r="C86" s="2" t="s">
        <v>199</v>
      </c>
    </row>
    <row r="88" spans="3:11" x14ac:dyDescent="0.35">
      <c r="C88" s="86" t="s">
        <v>5013</v>
      </c>
      <c r="E88" s="86" t="s">
        <v>5014</v>
      </c>
      <c r="F88" s="87"/>
    </row>
    <row r="89" spans="3:11" x14ac:dyDescent="0.35">
      <c r="E89" s="2" t="s">
        <v>5020</v>
      </c>
    </row>
  </sheetData>
  <mergeCells count="1">
    <mergeCell ref="C85:K85"/>
  </mergeCells>
  <hyperlinks>
    <hyperlink ref="J2" location="'Index'!A1" display="'Index'!A1" xr:uid="{E2732124-BA30-45F2-9E54-F629A20F0ABE}"/>
  </hyperlinks>
  <pageMargins left="0.7" right="0.7" top="0.75" bottom="0.75" header="0.3" footer="0.3"/>
  <pageSetup orientation="portrait" horizontalDpi="4294967293"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4E26-38A9-4A80-A5E8-A565A2DB7688}">
  <sheetPr codeName="Sheet184"/>
  <dimension ref="A1:IV76"/>
  <sheetViews>
    <sheetView showGridLines="0" zoomScale="90" zoomScaleNormal="90" workbookViewId="0">
      <pane ySplit="6" topLeftCell="A5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3480</v>
      </c>
      <c r="J2" s="38" t="s">
        <v>4693</v>
      </c>
    </row>
    <row r="3" spans="1:54" ht="16" x14ac:dyDescent="0.4">
      <c r="C3" s="1" t="s">
        <v>28</v>
      </c>
      <c r="D3" s="21" t="s">
        <v>3481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3482</v>
      </c>
      <c r="C26" s="57" t="s">
        <v>3483</v>
      </c>
      <c r="D26" s="54" t="s">
        <v>3484</v>
      </c>
      <c r="E26" s="6" t="s">
        <v>189</v>
      </c>
      <c r="F26" s="19">
        <v>20084400</v>
      </c>
      <c r="G26" s="24">
        <v>20066.79</v>
      </c>
      <c r="H26" s="24">
        <v>70.569999999999993</v>
      </c>
      <c r="I26" s="31">
        <v>6.54155</v>
      </c>
      <c r="J26" s="31"/>
      <c r="K26" s="35"/>
    </row>
    <row r="27" spans="1:11" x14ac:dyDescent="0.35">
      <c r="B27" s="8" t="s">
        <v>3485</v>
      </c>
      <c r="C27" s="57" t="s">
        <v>3486</v>
      </c>
      <c r="D27" s="54" t="s">
        <v>3487</v>
      </c>
      <c r="E27" s="6" t="s">
        <v>189</v>
      </c>
      <c r="F27" s="19">
        <v>3000000</v>
      </c>
      <c r="G27" s="24">
        <v>3006.59</v>
      </c>
      <c r="H27" s="24">
        <v>10.57</v>
      </c>
      <c r="I27" s="31">
        <v>6.5121000000000002</v>
      </c>
      <c r="J27" s="31"/>
      <c r="K27" s="35"/>
    </row>
    <row r="28" spans="1:11" x14ac:dyDescent="0.35">
      <c r="C28" s="58" t="s">
        <v>175</v>
      </c>
      <c r="D28" s="54"/>
      <c r="E28" s="6"/>
      <c r="F28" s="19"/>
      <c r="G28" s="25">
        <v>23073.38</v>
      </c>
      <c r="H28" s="25">
        <v>81.14</v>
      </c>
      <c r="I28" s="31"/>
      <c r="J28" s="31"/>
      <c r="K28" s="35"/>
    </row>
    <row r="29" spans="1:11" x14ac:dyDescent="0.35">
      <c r="C29" s="57"/>
      <c r="D29" s="54"/>
      <c r="E29" s="6"/>
      <c r="F29" s="19"/>
      <c r="G29" s="24"/>
      <c r="H29" s="24"/>
      <c r="I29" s="31"/>
      <c r="J29" s="31"/>
      <c r="K29" s="35"/>
    </row>
    <row r="30" spans="1:11" x14ac:dyDescent="0.35">
      <c r="A30" s="10"/>
      <c r="B30" s="28"/>
      <c r="C30" s="58" t="s">
        <v>11</v>
      </c>
      <c r="D30" s="54"/>
      <c r="E30" s="6"/>
      <c r="F30" s="19"/>
      <c r="G30" s="24"/>
      <c r="H30" s="24"/>
      <c r="I30" s="31"/>
      <c r="J30" s="31"/>
      <c r="K30" s="35"/>
    </row>
    <row r="31" spans="1:11" x14ac:dyDescent="0.35">
      <c r="A31" s="28"/>
      <c r="B31" s="28"/>
      <c r="C31" s="58" t="s">
        <v>13</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A33" s="28"/>
      <c r="B33" s="28"/>
      <c r="C33" s="58" t="s">
        <v>14</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15</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16</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C39" s="59" t="s">
        <v>17</v>
      </c>
      <c r="D39" s="54"/>
      <c r="E39" s="6"/>
      <c r="F39" s="19"/>
      <c r="G39" s="24"/>
      <c r="H39" s="24"/>
      <c r="I39" s="31"/>
      <c r="J39" s="31"/>
      <c r="K39" s="35"/>
    </row>
    <row r="40" spans="1:11" x14ac:dyDescent="0.35">
      <c r="B40" s="8" t="s">
        <v>3087</v>
      </c>
      <c r="C40" s="57" t="s">
        <v>3088</v>
      </c>
      <c r="D40" s="54" t="s">
        <v>3089</v>
      </c>
      <c r="E40" s="6" t="s">
        <v>189</v>
      </c>
      <c r="F40" s="19">
        <v>1358000</v>
      </c>
      <c r="G40" s="24">
        <v>1353.7</v>
      </c>
      <c r="H40" s="24">
        <v>4.76</v>
      </c>
      <c r="I40" s="31">
        <v>6.43675</v>
      </c>
      <c r="J40" s="31"/>
      <c r="K40" s="35"/>
    </row>
    <row r="41" spans="1:11" x14ac:dyDescent="0.35">
      <c r="B41" s="8" t="s">
        <v>3090</v>
      </c>
      <c r="C41" s="57" t="s">
        <v>3091</v>
      </c>
      <c r="D41" s="54" t="s">
        <v>3092</v>
      </c>
      <c r="E41" s="6" t="s">
        <v>189</v>
      </c>
      <c r="F41" s="19">
        <v>532800</v>
      </c>
      <c r="G41" s="24">
        <v>527.94000000000005</v>
      </c>
      <c r="H41" s="24">
        <v>1.86</v>
      </c>
      <c r="I41" s="31">
        <v>6.4565000000000001</v>
      </c>
      <c r="J41" s="31"/>
      <c r="K41" s="35"/>
    </row>
    <row r="42" spans="1:11" x14ac:dyDescent="0.35">
      <c r="B42" s="8" t="s">
        <v>3084</v>
      </c>
      <c r="C42" s="57" t="s">
        <v>3085</v>
      </c>
      <c r="D42" s="54" t="s">
        <v>3086</v>
      </c>
      <c r="E42" s="6" t="s">
        <v>189</v>
      </c>
      <c r="F42" s="19">
        <v>526400</v>
      </c>
      <c r="G42" s="24">
        <v>525.38</v>
      </c>
      <c r="H42" s="24">
        <v>1.85</v>
      </c>
      <c r="I42" s="31">
        <v>6.4366500000000002</v>
      </c>
      <c r="J42" s="31"/>
      <c r="K42" s="35"/>
    </row>
    <row r="43" spans="1:11" x14ac:dyDescent="0.35">
      <c r="C43" s="58" t="s">
        <v>175</v>
      </c>
      <c r="D43" s="54"/>
      <c r="E43" s="6"/>
      <c r="F43" s="19"/>
      <c r="G43" s="25">
        <v>2407.02</v>
      </c>
      <c r="H43" s="25">
        <v>8.4700000000000006</v>
      </c>
      <c r="I43" s="31"/>
      <c r="J43" s="31"/>
      <c r="K43" s="35"/>
    </row>
    <row r="44" spans="1:11" x14ac:dyDescent="0.35">
      <c r="C44" s="57"/>
      <c r="D44" s="54"/>
      <c r="E44" s="6"/>
      <c r="F44" s="19"/>
      <c r="G44" s="24"/>
      <c r="H44" s="24"/>
      <c r="I44" s="31"/>
      <c r="J44" s="31"/>
      <c r="K44" s="35"/>
    </row>
    <row r="45" spans="1:11" x14ac:dyDescent="0.35">
      <c r="A45" s="10"/>
      <c r="B45" s="28"/>
      <c r="C45" s="58" t="s">
        <v>18</v>
      </c>
      <c r="D45" s="54"/>
      <c r="E45" s="6"/>
      <c r="F45" s="19"/>
      <c r="G45" s="24"/>
      <c r="H45" s="24"/>
      <c r="I45" s="31"/>
      <c r="J45" s="31"/>
      <c r="K45" s="35"/>
    </row>
    <row r="46" spans="1:11" x14ac:dyDescent="0.35">
      <c r="A46" s="28"/>
      <c r="B46" s="28"/>
      <c r="C46" s="58" t="s">
        <v>19</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20</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21</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A52" s="28"/>
      <c r="B52" s="28"/>
      <c r="C52" s="58" t="s">
        <v>22</v>
      </c>
      <c r="D52" s="54"/>
      <c r="E52" s="6"/>
      <c r="F52" s="19"/>
      <c r="G52" s="24" t="s">
        <v>2</v>
      </c>
      <c r="H52" s="24" t="s">
        <v>2</v>
      </c>
      <c r="I52" s="31"/>
      <c r="J52" s="31"/>
      <c r="K52" s="35"/>
    </row>
    <row r="53" spans="1:54" x14ac:dyDescent="0.35">
      <c r="A53" s="28"/>
      <c r="B53" s="28"/>
      <c r="C53" s="58"/>
      <c r="D53" s="54"/>
      <c r="E53" s="6"/>
      <c r="F53" s="19"/>
      <c r="G53" s="24"/>
      <c r="H53" s="24"/>
      <c r="I53" s="31"/>
      <c r="J53" s="31"/>
      <c r="K53" s="35"/>
    </row>
    <row r="54" spans="1:54" x14ac:dyDescent="0.35">
      <c r="A54" s="28"/>
      <c r="B54" s="28"/>
      <c r="C54" s="58" t="s">
        <v>23</v>
      </c>
      <c r="D54" s="54"/>
      <c r="E54" s="6"/>
      <c r="F54" s="19"/>
      <c r="G54" s="24" t="s">
        <v>2</v>
      </c>
      <c r="H54" s="24" t="s">
        <v>2</v>
      </c>
      <c r="I54" s="31"/>
      <c r="J54" s="31"/>
      <c r="K54" s="35"/>
    </row>
    <row r="55" spans="1:54" x14ac:dyDescent="0.35">
      <c r="A55" s="28"/>
      <c r="B55" s="28"/>
      <c r="C55" s="58"/>
      <c r="D55" s="54"/>
      <c r="E55" s="6"/>
      <c r="F55" s="19"/>
      <c r="G55" s="24"/>
      <c r="H55" s="24"/>
      <c r="I55" s="31"/>
      <c r="J55" s="31"/>
      <c r="K55" s="35"/>
    </row>
    <row r="56" spans="1:54" x14ac:dyDescent="0.35">
      <c r="C56" s="59" t="s">
        <v>24</v>
      </c>
      <c r="D56" s="54"/>
      <c r="E56" s="6"/>
      <c r="F56" s="19"/>
      <c r="G56" s="24"/>
      <c r="H56" s="24"/>
      <c r="I56" s="31"/>
      <c r="J56" s="31"/>
      <c r="K56" s="35"/>
    </row>
    <row r="57" spans="1:54" x14ac:dyDescent="0.35">
      <c r="B57" s="8" t="s">
        <v>190</v>
      </c>
      <c r="C57" s="57" t="s">
        <v>191</v>
      </c>
      <c r="D57" s="54"/>
      <c r="E57" s="6"/>
      <c r="F57" s="19"/>
      <c r="G57" s="24">
        <v>2390.71</v>
      </c>
      <c r="H57" s="24">
        <v>8.41</v>
      </c>
      <c r="I57" s="31"/>
      <c r="J57" s="31"/>
      <c r="K57" s="35"/>
    </row>
    <row r="58" spans="1:54" x14ac:dyDescent="0.35">
      <c r="C58" s="58" t="s">
        <v>175</v>
      </c>
      <c r="D58" s="54"/>
      <c r="E58" s="6"/>
      <c r="F58" s="19"/>
      <c r="G58" s="25">
        <v>2390.71</v>
      </c>
      <c r="H58" s="25">
        <v>8.41</v>
      </c>
      <c r="I58" s="31"/>
      <c r="J58" s="31"/>
      <c r="K58" s="35"/>
    </row>
    <row r="59" spans="1:54" x14ac:dyDescent="0.35">
      <c r="C59" s="57"/>
      <c r="D59" s="54"/>
      <c r="E59" s="6"/>
      <c r="F59" s="19"/>
      <c r="G59" s="24"/>
      <c r="H59" s="24"/>
      <c r="I59" s="31"/>
      <c r="J59" s="31"/>
      <c r="K59" s="35"/>
    </row>
    <row r="60" spans="1:54" x14ac:dyDescent="0.35">
      <c r="A60" s="10"/>
      <c r="B60" s="28"/>
      <c r="C60" s="58" t="s">
        <v>25</v>
      </c>
      <c r="D60" s="54"/>
      <c r="E60" s="6"/>
      <c r="F60" s="19"/>
      <c r="G60" s="24"/>
      <c r="H60" s="24"/>
      <c r="I60" s="31"/>
      <c r="J60" s="31"/>
      <c r="K60" s="35"/>
    </row>
    <row r="61" spans="1:54" s="2" customFormat="1" ht="13.5" x14ac:dyDescent="0.35">
      <c r="A61" s="28"/>
      <c r="B61" s="28"/>
      <c r="C61" s="57" t="s">
        <v>4926</v>
      </c>
      <c r="D61" s="54"/>
      <c r="E61" s="6"/>
      <c r="F61" s="19"/>
      <c r="G61" s="24" t="s">
        <v>2</v>
      </c>
      <c r="H61" s="24" t="s">
        <v>2</v>
      </c>
      <c r="I61" s="31"/>
      <c r="J61" s="31"/>
      <c r="K61" s="35"/>
      <c r="L61" s="3"/>
      <c r="AI61" s="3"/>
      <c r="AV61" s="3"/>
      <c r="AX61" s="3"/>
      <c r="BB61" s="3"/>
    </row>
    <row r="62" spans="1:54" x14ac:dyDescent="0.35">
      <c r="B62" s="8"/>
      <c r="C62" s="57" t="s">
        <v>192</v>
      </c>
      <c r="D62" s="54"/>
      <c r="E62" s="6"/>
      <c r="F62" s="19"/>
      <c r="G62" s="24">
        <v>563.69000000000005</v>
      </c>
      <c r="H62" s="24">
        <v>1.98</v>
      </c>
      <c r="I62" s="31"/>
      <c r="J62" s="31"/>
      <c r="K62" s="35"/>
    </row>
    <row r="63" spans="1:54" x14ac:dyDescent="0.35">
      <c r="C63" s="58" t="s">
        <v>175</v>
      </c>
      <c r="D63" s="54"/>
      <c r="E63" s="6"/>
      <c r="F63" s="19"/>
      <c r="G63" s="25">
        <v>563.69000000000005</v>
      </c>
      <c r="H63" s="25">
        <v>1.98</v>
      </c>
      <c r="I63" s="31"/>
      <c r="J63" s="31"/>
      <c r="K63" s="35"/>
    </row>
    <row r="64" spans="1:54" x14ac:dyDescent="0.35">
      <c r="C64" s="57"/>
      <c r="D64" s="54"/>
      <c r="E64" s="6"/>
      <c r="F64" s="19"/>
      <c r="G64" s="24"/>
      <c r="H64" s="24"/>
      <c r="I64" s="31"/>
      <c r="J64" s="31"/>
      <c r="K64" s="35"/>
    </row>
    <row r="65" spans="3:11" x14ac:dyDescent="0.35">
      <c r="C65" s="60" t="s">
        <v>193</v>
      </c>
      <c r="D65" s="55"/>
      <c r="E65" s="5"/>
      <c r="F65" s="20"/>
      <c r="G65" s="26">
        <v>28434.799999999999</v>
      </c>
      <c r="H65" s="26">
        <v>100</v>
      </c>
      <c r="I65" s="32"/>
      <c r="J65" s="32"/>
      <c r="K65" s="36"/>
    </row>
    <row r="68" spans="3:11" x14ac:dyDescent="0.35">
      <c r="C68" s="1" t="s">
        <v>194</v>
      </c>
    </row>
    <row r="69" spans="3:11" x14ac:dyDescent="0.35">
      <c r="C69" s="37" t="s">
        <v>195</v>
      </c>
      <c r="D69" s="37"/>
      <c r="E69" s="37"/>
      <c r="F69" s="37"/>
      <c r="G69" s="37"/>
      <c r="H69" s="37"/>
      <c r="I69" s="37"/>
      <c r="J69" s="37"/>
      <c r="K69" s="37"/>
    </row>
    <row r="70" spans="3:11" x14ac:dyDescent="0.35">
      <c r="C70" s="2" t="s">
        <v>196</v>
      </c>
    </row>
    <row r="71" spans="3:11" x14ac:dyDescent="0.35">
      <c r="C71" s="2" t="s">
        <v>197</v>
      </c>
    </row>
    <row r="72" spans="3:11" ht="30" customHeight="1" x14ac:dyDescent="0.35">
      <c r="C72" s="89" t="s">
        <v>198</v>
      </c>
      <c r="D72" s="90"/>
      <c r="E72" s="90"/>
      <c r="F72" s="90"/>
      <c r="G72" s="90"/>
      <c r="H72" s="90"/>
      <c r="I72" s="90"/>
      <c r="J72" s="90"/>
      <c r="K72" s="90"/>
    </row>
    <row r="73" spans="3:11" x14ac:dyDescent="0.35">
      <c r="C73" s="2" t="s">
        <v>199</v>
      </c>
    </row>
    <row r="75" spans="3:11" x14ac:dyDescent="0.35">
      <c r="C75" s="86" t="s">
        <v>5013</v>
      </c>
      <c r="E75" s="86" t="s">
        <v>5014</v>
      </c>
      <c r="F75" s="87"/>
    </row>
    <row r="76" spans="3:11" x14ac:dyDescent="0.35">
      <c r="E76" s="2" t="s">
        <v>5062</v>
      </c>
    </row>
  </sheetData>
  <mergeCells count="1">
    <mergeCell ref="C72:K72"/>
  </mergeCells>
  <hyperlinks>
    <hyperlink ref="J2" location="'Index'!A1" display="'Index'!A1" xr:uid="{B4ECF38D-71FA-4124-B4EB-D05833CCD3E5}"/>
  </hyperlinks>
  <pageMargins left="0.7" right="0.7" top="0.75" bottom="0.75" header="0.3" footer="0.3"/>
  <pageSetup orientation="portrait" horizontalDpi="4294967293"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6D69-20D1-49AD-9624-993E40D3F209}">
  <sheetPr codeName="Sheet185"/>
  <dimension ref="A1:IV86"/>
  <sheetViews>
    <sheetView showGridLines="0" zoomScale="90" zoomScaleNormal="90" workbookViewId="0">
      <pane ySplit="6" topLeftCell="A66"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3488</v>
      </c>
      <c r="J2" s="38" t="s">
        <v>4693</v>
      </c>
    </row>
    <row r="3" spans="1:54" ht="16" x14ac:dyDescent="0.4">
      <c r="C3" s="1" t="s">
        <v>28</v>
      </c>
      <c r="D3" s="21" t="s">
        <v>3489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3456</v>
      </c>
      <c r="C26" s="57" t="s">
        <v>3457</v>
      </c>
      <c r="D26" s="54" t="s">
        <v>3458</v>
      </c>
      <c r="E26" s="6" t="s">
        <v>189</v>
      </c>
      <c r="F26" s="19">
        <v>12500000</v>
      </c>
      <c r="G26" s="24">
        <v>12618.55</v>
      </c>
      <c r="H26" s="24">
        <v>49.89</v>
      </c>
      <c r="I26" s="31">
        <v>6.9226435999999998</v>
      </c>
      <c r="J26" s="31"/>
      <c r="K26" s="35"/>
    </row>
    <row r="27" spans="1:11" x14ac:dyDescent="0.35">
      <c r="B27" s="8" t="s">
        <v>3490</v>
      </c>
      <c r="C27" s="57" t="s">
        <v>3491</v>
      </c>
      <c r="D27" s="54" t="s">
        <v>3492</v>
      </c>
      <c r="E27" s="6" t="s">
        <v>189</v>
      </c>
      <c r="F27" s="19">
        <v>1000000</v>
      </c>
      <c r="G27" s="24">
        <v>1004.78</v>
      </c>
      <c r="H27" s="24">
        <v>3.97</v>
      </c>
      <c r="I27" s="31">
        <v>6.8871650000000004</v>
      </c>
      <c r="J27" s="31"/>
      <c r="K27" s="35"/>
    </row>
    <row r="28" spans="1:11" x14ac:dyDescent="0.35">
      <c r="B28" s="8" t="s">
        <v>3493</v>
      </c>
      <c r="C28" s="57" t="s">
        <v>3494</v>
      </c>
      <c r="D28" s="54" t="s">
        <v>3495</v>
      </c>
      <c r="E28" s="6" t="s">
        <v>189</v>
      </c>
      <c r="F28" s="19">
        <v>1000000</v>
      </c>
      <c r="G28" s="24">
        <v>1001.3</v>
      </c>
      <c r="H28" s="24">
        <v>3.96</v>
      </c>
      <c r="I28" s="31">
        <v>6.8851687000000004</v>
      </c>
      <c r="J28" s="31"/>
      <c r="K28" s="35"/>
    </row>
    <row r="29" spans="1:11" x14ac:dyDescent="0.35">
      <c r="B29" s="8" t="s">
        <v>3496</v>
      </c>
      <c r="C29" s="57" t="s">
        <v>3497</v>
      </c>
      <c r="D29" s="54" t="s">
        <v>3498</v>
      </c>
      <c r="E29" s="6" t="s">
        <v>189</v>
      </c>
      <c r="F29" s="19">
        <v>500000</v>
      </c>
      <c r="G29" s="24">
        <v>502.47</v>
      </c>
      <c r="H29" s="24">
        <v>1.99</v>
      </c>
      <c r="I29" s="31">
        <v>6.8878370999999996</v>
      </c>
      <c r="J29" s="31"/>
      <c r="K29" s="35"/>
    </row>
    <row r="30" spans="1:11" x14ac:dyDescent="0.35">
      <c r="C30" s="58" t="s">
        <v>175</v>
      </c>
      <c r="D30" s="54"/>
      <c r="E30" s="6"/>
      <c r="F30" s="19"/>
      <c r="G30" s="25">
        <v>15127.1</v>
      </c>
      <c r="H30" s="25">
        <v>59.81</v>
      </c>
      <c r="I30" s="31"/>
      <c r="J30" s="31"/>
      <c r="K30" s="35"/>
    </row>
    <row r="31" spans="1:11" x14ac:dyDescent="0.35">
      <c r="C31" s="57"/>
      <c r="D31" s="54"/>
      <c r="E31" s="6"/>
      <c r="F31" s="19"/>
      <c r="G31" s="24"/>
      <c r="H31" s="24"/>
      <c r="I31" s="31"/>
      <c r="J31" s="31"/>
      <c r="K31" s="35"/>
    </row>
    <row r="32" spans="1:11" x14ac:dyDescent="0.35">
      <c r="A32" s="10"/>
      <c r="B32" s="28"/>
      <c r="C32" s="58" t="s">
        <v>11</v>
      </c>
      <c r="D32" s="54"/>
      <c r="E32" s="6"/>
      <c r="F32" s="19"/>
      <c r="G32" s="24"/>
      <c r="H32" s="24"/>
      <c r="I32" s="31"/>
      <c r="J32" s="31"/>
      <c r="K32" s="35"/>
    </row>
    <row r="33" spans="1:11" x14ac:dyDescent="0.35">
      <c r="A33" s="28"/>
      <c r="B33" s="28"/>
      <c r="C33" s="58" t="s">
        <v>13</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14</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15</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16</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C41" s="59" t="s">
        <v>17</v>
      </c>
      <c r="D41" s="54"/>
      <c r="E41" s="6"/>
      <c r="F41" s="19"/>
      <c r="G41" s="24"/>
      <c r="H41" s="24"/>
      <c r="I41" s="31"/>
      <c r="J41" s="31"/>
      <c r="K41" s="35"/>
    </row>
    <row r="42" spans="1:11" x14ac:dyDescent="0.35">
      <c r="B42" s="8" t="s">
        <v>3499</v>
      </c>
      <c r="C42" s="57" t="s">
        <v>3500</v>
      </c>
      <c r="D42" s="54" t="s">
        <v>3501</v>
      </c>
      <c r="E42" s="6" t="s">
        <v>189</v>
      </c>
      <c r="F42" s="19">
        <v>4551500</v>
      </c>
      <c r="G42" s="24">
        <v>4046.91</v>
      </c>
      <c r="H42" s="24">
        <v>16</v>
      </c>
      <c r="I42" s="31">
        <v>6.7675181999999996</v>
      </c>
      <c r="J42" s="31"/>
      <c r="K42" s="35"/>
    </row>
    <row r="43" spans="1:11" x14ac:dyDescent="0.35">
      <c r="B43" s="8" t="s">
        <v>3471</v>
      </c>
      <c r="C43" s="57" t="s">
        <v>3472</v>
      </c>
      <c r="D43" s="54" t="s">
        <v>3473</v>
      </c>
      <c r="E43" s="6" t="s">
        <v>189</v>
      </c>
      <c r="F43" s="19">
        <v>2500000</v>
      </c>
      <c r="G43" s="24">
        <v>2223.66</v>
      </c>
      <c r="H43" s="24">
        <v>8.7899999999999991</v>
      </c>
      <c r="I43" s="31">
        <v>6.7674149999999997</v>
      </c>
      <c r="J43" s="31"/>
      <c r="K43" s="35"/>
    </row>
    <row r="44" spans="1:11" x14ac:dyDescent="0.35">
      <c r="B44" s="8" t="s">
        <v>3353</v>
      </c>
      <c r="C44" s="57" t="s">
        <v>3354</v>
      </c>
      <c r="D44" s="54" t="s">
        <v>3355</v>
      </c>
      <c r="E44" s="6" t="s">
        <v>189</v>
      </c>
      <c r="F44" s="19">
        <v>720000</v>
      </c>
      <c r="G44" s="24">
        <v>650.54999999999995</v>
      </c>
      <c r="H44" s="24">
        <v>2.57</v>
      </c>
      <c r="I44" s="31">
        <v>6.7630239999999997</v>
      </c>
      <c r="J44" s="31"/>
      <c r="K44" s="35"/>
    </row>
    <row r="45" spans="1:11" x14ac:dyDescent="0.35">
      <c r="B45" s="8" t="s">
        <v>3502</v>
      </c>
      <c r="C45" s="57" t="s">
        <v>3503</v>
      </c>
      <c r="D45" s="54" t="s">
        <v>3504</v>
      </c>
      <c r="E45" s="6" t="s">
        <v>189</v>
      </c>
      <c r="F45" s="19">
        <v>625000</v>
      </c>
      <c r="G45" s="24">
        <v>555.51</v>
      </c>
      <c r="H45" s="24">
        <v>2.2000000000000002</v>
      </c>
      <c r="I45" s="31">
        <v>6.7676214999999997</v>
      </c>
      <c r="J45" s="31"/>
      <c r="K45" s="35"/>
    </row>
    <row r="46" spans="1:11" x14ac:dyDescent="0.35">
      <c r="B46" s="8" t="s">
        <v>3474</v>
      </c>
      <c r="C46" s="57" t="s">
        <v>3475</v>
      </c>
      <c r="D46" s="54" t="s">
        <v>3476</v>
      </c>
      <c r="E46" s="6" t="s">
        <v>189</v>
      </c>
      <c r="F46" s="19">
        <v>600000</v>
      </c>
      <c r="G46" s="24">
        <v>533.97</v>
      </c>
      <c r="H46" s="24">
        <v>2.11</v>
      </c>
      <c r="I46" s="31">
        <v>6.7672600000000003</v>
      </c>
      <c r="J46" s="31"/>
      <c r="K46" s="35"/>
    </row>
    <row r="47" spans="1:11" x14ac:dyDescent="0.35">
      <c r="B47" s="8" t="s">
        <v>3477</v>
      </c>
      <c r="C47" s="57" t="s">
        <v>3478</v>
      </c>
      <c r="D47" s="54" t="s">
        <v>3479</v>
      </c>
      <c r="E47" s="6" t="s">
        <v>189</v>
      </c>
      <c r="F47" s="19">
        <v>407100</v>
      </c>
      <c r="G47" s="24">
        <v>363.03</v>
      </c>
      <c r="H47" s="24">
        <v>1.44</v>
      </c>
      <c r="I47" s="31">
        <v>6.7666919999999999</v>
      </c>
      <c r="J47" s="31"/>
      <c r="K47" s="35"/>
    </row>
    <row r="48" spans="1:11" x14ac:dyDescent="0.35">
      <c r="B48" s="8" t="s">
        <v>3140</v>
      </c>
      <c r="C48" s="57" t="s">
        <v>3141</v>
      </c>
      <c r="D48" s="54" t="s">
        <v>3142</v>
      </c>
      <c r="E48" s="6" t="s">
        <v>189</v>
      </c>
      <c r="F48" s="19">
        <v>361800</v>
      </c>
      <c r="G48" s="24">
        <v>338.34</v>
      </c>
      <c r="H48" s="24">
        <v>1.34</v>
      </c>
      <c r="I48" s="31">
        <v>6.7213164000000001</v>
      </c>
      <c r="J48" s="31"/>
      <c r="K48" s="35"/>
    </row>
    <row r="49" spans="1:11" x14ac:dyDescent="0.35">
      <c r="B49" s="8" t="s">
        <v>3388</v>
      </c>
      <c r="C49" s="57" t="s">
        <v>3389</v>
      </c>
      <c r="D49" s="54" t="s">
        <v>3390</v>
      </c>
      <c r="E49" s="6" t="s">
        <v>189</v>
      </c>
      <c r="F49" s="19">
        <v>277000</v>
      </c>
      <c r="G49" s="24">
        <v>250.6</v>
      </c>
      <c r="H49" s="24">
        <v>0.99</v>
      </c>
      <c r="I49" s="31">
        <v>6.7626625000000002</v>
      </c>
      <c r="J49" s="31"/>
      <c r="K49" s="35"/>
    </row>
    <row r="50" spans="1:11" x14ac:dyDescent="0.35">
      <c r="B50" s="8" t="s">
        <v>3385</v>
      </c>
      <c r="C50" s="57" t="s">
        <v>3386</v>
      </c>
      <c r="D50" s="54" t="s">
        <v>3387</v>
      </c>
      <c r="E50" s="6" t="s">
        <v>189</v>
      </c>
      <c r="F50" s="19">
        <v>100000</v>
      </c>
      <c r="G50" s="24">
        <v>90.42</v>
      </c>
      <c r="H50" s="24">
        <v>0.36</v>
      </c>
      <c r="I50" s="31">
        <v>6.7628174000000003</v>
      </c>
      <c r="J50" s="31"/>
      <c r="K50" s="35"/>
    </row>
    <row r="51" spans="1:11" x14ac:dyDescent="0.35">
      <c r="B51" s="8" t="s">
        <v>3428</v>
      </c>
      <c r="C51" s="57" t="s">
        <v>3429</v>
      </c>
      <c r="D51" s="54" t="s">
        <v>3430</v>
      </c>
      <c r="E51" s="6" t="s">
        <v>189</v>
      </c>
      <c r="F51" s="19">
        <v>100000</v>
      </c>
      <c r="G51" s="24">
        <v>89.82</v>
      </c>
      <c r="H51" s="24">
        <v>0.36</v>
      </c>
      <c r="I51" s="31">
        <v>6.7600781000000003</v>
      </c>
      <c r="J51" s="31"/>
      <c r="K51" s="35"/>
    </row>
    <row r="52" spans="1:11" x14ac:dyDescent="0.35">
      <c r="B52" s="8" t="s">
        <v>1129</v>
      </c>
      <c r="C52" s="57" t="s">
        <v>1130</v>
      </c>
      <c r="D52" s="54" t="s">
        <v>1131</v>
      </c>
      <c r="E52" s="6" t="s">
        <v>189</v>
      </c>
      <c r="F52" s="19">
        <v>100000</v>
      </c>
      <c r="G52" s="24">
        <v>88.93</v>
      </c>
      <c r="H52" s="24">
        <v>0.35</v>
      </c>
      <c r="I52" s="31">
        <v>6.7674665999999997</v>
      </c>
      <c r="J52" s="31"/>
      <c r="K52" s="35"/>
    </row>
    <row r="53" spans="1:11" x14ac:dyDescent="0.35">
      <c r="C53" s="58" t="s">
        <v>175</v>
      </c>
      <c r="D53" s="54"/>
      <c r="E53" s="6"/>
      <c r="F53" s="19"/>
      <c r="G53" s="25">
        <v>9231.74</v>
      </c>
      <c r="H53" s="25">
        <v>36.51</v>
      </c>
      <c r="I53" s="31"/>
      <c r="J53" s="31"/>
      <c r="K53" s="35"/>
    </row>
    <row r="54" spans="1:11" x14ac:dyDescent="0.35">
      <c r="C54" s="57"/>
      <c r="D54" s="54"/>
      <c r="E54" s="6"/>
      <c r="F54" s="19"/>
      <c r="G54" s="24"/>
      <c r="H54" s="24"/>
      <c r="I54" s="31"/>
      <c r="J54" s="31"/>
      <c r="K54" s="35"/>
    </row>
    <row r="55" spans="1:11" x14ac:dyDescent="0.35">
      <c r="A55" s="10"/>
      <c r="B55" s="28"/>
      <c r="C55" s="58" t="s">
        <v>18</v>
      </c>
      <c r="D55" s="54"/>
      <c r="E55" s="6"/>
      <c r="F55" s="19"/>
      <c r="G55" s="24"/>
      <c r="H55" s="24"/>
      <c r="I55" s="31"/>
      <c r="J55" s="31"/>
      <c r="K55" s="35"/>
    </row>
    <row r="56" spans="1:11" x14ac:dyDescent="0.35">
      <c r="A56" s="28"/>
      <c r="B56" s="28"/>
      <c r="C56" s="58" t="s">
        <v>19</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20</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21</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22</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23</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C66" s="59" t="s">
        <v>24</v>
      </c>
      <c r="D66" s="54"/>
      <c r="E66" s="6"/>
      <c r="F66" s="19"/>
      <c r="G66" s="24"/>
      <c r="H66" s="24"/>
      <c r="I66" s="31"/>
      <c r="J66" s="31"/>
      <c r="K66" s="35"/>
    </row>
    <row r="67" spans="1:54" x14ac:dyDescent="0.35">
      <c r="B67" s="8" t="s">
        <v>190</v>
      </c>
      <c r="C67" s="57" t="s">
        <v>191</v>
      </c>
      <c r="D67" s="54"/>
      <c r="E67" s="6"/>
      <c r="F67" s="19"/>
      <c r="G67" s="24">
        <v>606.46</v>
      </c>
      <c r="H67" s="24">
        <v>2.4</v>
      </c>
      <c r="I67" s="31"/>
      <c r="J67" s="31"/>
      <c r="K67" s="35"/>
    </row>
    <row r="68" spans="1:54" x14ac:dyDescent="0.35">
      <c r="C68" s="58" t="s">
        <v>175</v>
      </c>
      <c r="D68" s="54"/>
      <c r="E68" s="6"/>
      <c r="F68" s="19"/>
      <c r="G68" s="25">
        <v>606.46</v>
      </c>
      <c r="H68" s="25">
        <v>2.4</v>
      </c>
      <c r="I68" s="31"/>
      <c r="J68" s="31"/>
      <c r="K68" s="35"/>
    </row>
    <row r="69" spans="1:54" x14ac:dyDescent="0.35">
      <c r="C69" s="57"/>
      <c r="D69" s="54"/>
      <c r="E69" s="6"/>
      <c r="F69" s="19"/>
      <c r="G69" s="24"/>
      <c r="H69" s="24"/>
      <c r="I69" s="31"/>
      <c r="J69" s="31"/>
      <c r="K69" s="35"/>
    </row>
    <row r="70" spans="1:54" x14ac:dyDescent="0.35">
      <c r="A70" s="10"/>
      <c r="B70" s="28"/>
      <c r="C70" s="58" t="s">
        <v>25</v>
      </c>
      <c r="D70" s="54"/>
      <c r="E70" s="6"/>
      <c r="F70" s="19"/>
      <c r="G70" s="24"/>
      <c r="H70" s="24"/>
      <c r="I70" s="31"/>
      <c r="J70" s="31"/>
      <c r="K70" s="35"/>
    </row>
    <row r="71" spans="1:54" s="2" customFormat="1" ht="13.5" x14ac:dyDescent="0.35">
      <c r="A71" s="28"/>
      <c r="B71" s="28"/>
      <c r="C71" s="57" t="s">
        <v>4926</v>
      </c>
      <c r="D71" s="54"/>
      <c r="E71" s="6"/>
      <c r="F71" s="19"/>
      <c r="G71" s="24" t="s">
        <v>2</v>
      </c>
      <c r="H71" s="24" t="s">
        <v>2</v>
      </c>
      <c r="I71" s="31"/>
      <c r="J71" s="31"/>
      <c r="K71" s="35"/>
      <c r="L71" s="3"/>
      <c r="AI71" s="3"/>
      <c r="AV71" s="3"/>
      <c r="AX71" s="3"/>
      <c r="BB71" s="3"/>
    </row>
    <row r="72" spans="1:54" x14ac:dyDescent="0.35">
      <c r="B72" s="8"/>
      <c r="C72" s="57" t="s">
        <v>192</v>
      </c>
      <c r="D72" s="54"/>
      <c r="E72" s="6"/>
      <c r="F72" s="19"/>
      <c r="G72" s="24">
        <v>329.83</v>
      </c>
      <c r="H72" s="24">
        <v>1.28</v>
      </c>
      <c r="I72" s="31"/>
      <c r="J72" s="31"/>
      <c r="K72" s="35"/>
    </row>
    <row r="73" spans="1:54" x14ac:dyDescent="0.35">
      <c r="C73" s="58" t="s">
        <v>175</v>
      </c>
      <c r="D73" s="54"/>
      <c r="E73" s="6"/>
      <c r="F73" s="19"/>
      <c r="G73" s="25">
        <v>329.83</v>
      </c>
      <c r="H73" s="25">
        <v>1.28</v>
      </c>
      <c r="I73" s="31"/>
      <c r="J73" s="31"/>
      <c r="K73" s="35"/>
    </row>
    <row r="74" spans="1:54" x14ac:dyDescent="0.35">
      <c r="C74" s="57"/>
      <c r="D74" s="54"/>
      <c r="E74" s="6"/>
      <c r="F74" s="19"/>
      <c r="G74" s="24"/>
      <c r="H74" s="24"/>
      <c r="I74" s="31"/>
      <c r="J74" s="31"/>
      <c r="K74" s="35"/>
    </row>
    <row r="75" spans="1:54" x14ac:dyDescent="0.35">
      <c r="C75" s="60" t="s">
        <v>193</v>
      </c>
      <c r="D75" s="55"/>
      <c r="E75" s="5"/>
      <c r="F75" s="20"/>
      <c r="G75" s="26">
        <v>25295.13</v>
      </c>
      <c r="H75" s="26">
        <v>100</v>
      </c>
      <c r="I75" s="32"/>
      <c r="J75" s="32"/>
      <c r="K75" s="36"/>
    </row>
    <row r="78" spans="1:54" x14ac:dyDescent="0.35">
      <c r="C78" s="1" t="s">
        <v>194</v>
      </c>
    </row>
    <row r="79" spans="1:54" x14ac:dyDescent="0.35">
      <c r="C79" s="37" t="s">
        <v>195</v>
      </c>
      <c r="D79" s="37"/>
      <c r="E79" s="37"/>
      <c r="F79" s="37"/>
      <c r="G79" s="37"/>
      <c r="H79" s="37"/>
      <c r="I79" s="37"/>
      <c r="J79" s="37"/>
      <c r="K79" s="37"/>
    </row>
    <row r="80" spans="1:54" x14ac:dyDescent="0.35">
      <c r="C80" s="2" t="s">
        <v>196</v>
      </c>
    </row>
    <row r="81" spans="3:11" x14ac:dyDescent="0.35">
      <c r="C81" s="2" t="s">
        <v>197</v>
      </c>
    </row>
    <row r="82" spans="3:11" ht="30" customHeight="1" x14ac:dyDescent="0.35">
      <c r="C82" s="89" t="s">
        <v>198</v>
      </c>
      <c r="D82" s="90"/>
      <c r="E82" s="90"/>
      <c r="F82" s="90"/>
      <c r="G82" s="90"/>
      <c r="H82" s="90"/>
      <c r="I82" s="90"/>
      <c r="J82" s="90"/>
      <c r="K82" s="90"/>
    </row>
    <row r="83" spans="3:11" x14ac:dyDescent="0.35">
      <c r="C83" s="2" t="s">
        <v>199</v>
      </c>
    </row>
    <row r="85" spans="3:11" x14ac:dyDescent="0.35">
      <c r="C85" s="86" t="s">
        <v>5013</v>
      </c>
      <c r="E85" s="86" t="s">
        <v>5014</v>
      </c>
      <c r="F85" s="87"/>
    </row>
    <row r="86" spans="3:11" x14ac:dyDescent="0.35">
      <c r="E86" s="2" t="s">
        <v>5020</v>
      </c>
    </row>
  </sheetData>
  <mergeCells count="1">
    <mergeCell ref="C82:K82"/>
  </mergeCells>
  <hyperlinks>
    <hyperlink ref="J2" location="'Index'!A1" display="'Index'!A1" xr:uid="{DF3CAB1B-30D2-4EDA-83F3-096BE47A5831}"/>
  </hyperlinks>
  <pageMargins left="0.7" right="0.7" top="0.75" bottom="0.75" header="0.3" footer="0.3"/>
  <pageSetup orientation="portrait" horizontalDpi="4294967293"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65D3-1A28-437B-9DF5-8347A3545270}">
  <sheetPr codeName="Sheet186"/>
  <dimension ref="A1:IV84"/>
  <sheetViews>
    <sheetView showGridLines="0" zoomScale="90" zoomScaleNormal="90" workbookViewId="0">
      <pane ySplit="6" topLeftCell="A6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3505</v>
      </c>
      <c r="J2" s="38" t="s">
        <v>4693</v>
      </c>
    </row>
    <row r="3" spans="1:54" ht="16" x14ac:dyDescent="0.4">
      <c r="C3" s="1" t="s">
        <v>28</v>
      </c>
      <c r="D3" s="21" t="s">
        <v>3506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3507</v>
      </c>
      <c r="C26" s="57" t="s">
        <v>3508</v>
      </c>
      <c r="D26" s="54" t="s">
        <v>3509</v>
      </c>
      <c r="E26" s="6" t="s">
        <v>189</v>
      </c>
      <c r="F26" s="19">
        <v>5000000</v>
      </c>
      <c r="G26" s="24">
        <v>5030.38</v>
      </c>
      <c r="H26" s="24">
        <v>20.36</v>
      </c>
      <c r="I26" s="31">
        <v>6.9156000000000004</v>
      </c>
      <c r="J26" s="31"/>
      <c r="K26" s="35"/>
    </row>
    <row r="27" spans="1:11" x14ac:dyDescent="0.35">
      <c r="B27" s="8" t="s">
        <v>3510</v>
      </c>
      <c r="C27" s="57" t="s">
        <v>3511</v>
      </c>
      <c r="D27" s="54" t="s">
        <v>3512</v>
      </c>
      <c r="E27" s="6" t="s">
        <v>189</v>
      </c>
      <c r="F27" s="19">
        <v>4000000</v>
      </c>
      <c r="G27" s="24">
        <v>4023.4</v>
      </c>
      <c r="H27" s="24">
        <v>16.28</v>
      </c>
      <c r="I27" s="31">
        <v>6.9188371000000002</v>
      </c>
      <c r="J27" s="31"/>
      <c r="K27" s="35"/>
    </row>
    <row r="28" spans="1:11" x14ac:dyDescent="0.35">
      <c r="B28" s="8" t="s">
        <v>3513</v>
      </c>
      <c r="C28" s="57" t="s">
        <v>3514</v>
      </c>
      <c r="D28" s="54" t="s">
        <v>3515</v>
      </c>
      <c r="E28" s="6" t="s">
        <v>189</v>
      </c>
      <c r="F28" s="19">
        <v>4000000</v>
      </c>
      <c r="G28" s="24">
        <v>4023</v>
      </c>
      <c r="H28" s="24">
        <v>16.28</v>
      </c>
      <c r="I28" s="31">
        <v>6.9144945</v>
      </c>
      <c r="J28" s="31"/>
      <c r="K28" s="35"/>
    </row>
    <row r="29" spans="1:11" x14ac:dyDescent="0.35">
      <c r="B29" s="8" t="s">
        <v>3516</v>
      </c>
      <c r="C29" s="57" t="s">
        <v>3517</v>
      </c>
      <c r="D29" s="54" t="s">
        <v>3518</v>
      </c>
      <c r="E29" s="6" t="s">
        <v>189</v>
      </c>
      <c r="F29" s="19">
        <v>2500000</v>
      </c>
      <c r="G29" s="24">
        <v>2515</v>
      </c>
      <c r="H29" s="24">
        <v>10.18</v>
      </c>
      <c r="I29" s="31">
        <v>6.9303762000000004</v>
      </c>
      <c r="J29" s="31"/>
      <c r="K29" s="35"/>
    </row>
    <row r="30" spans="1:11" x14ac:dyDescent="0.35">
      <c r="B30" s="8" t="s">
        <v>3519</v>
      </c>
      <c r="C30" s="57" t="s">
        <v>3520</v>
      </c>
      <c r="D30" s="54" t="s">
        <v>3521</v>
      </c>
      <c r="E30" s="6" t="s">
        <v>189</v>
      </c>
      <c r="F30" s="19">
        <v>2500000</v>
      </c>
      <c r="G30" s="24">
        <v>2513.16</v>
      </c>
      <c r="H30" s="24">
        <v>10.17</v>
      </c>
      <c r="I30" s="31">
        <v>6.9540056000000003</v>
      </c>
      <c r="J30" s="31"/>
      <c r="K30" s="35"/>
    </row>
    <row r="31" spans="1:11" x14ac:dyDescent="0.35">
      <c r="B31" s="8" t="s">
        <v>3522</v>
      </c>
      <c r="C31" s="57" t="s">
        <v>3523</v>
      </c>
      <c r="D31" s="54" t="s">
        <v>3524</v>
      </c>
      <c r="E31" s="6" t="s">
        <v>189</v>
      </c>
      <c r="F31" s="19">
        <v>221100</v>
      </c>
      <c r="G31" s="24">
        <v>222.25</v>
      </c>
      <c r="H31" s="24">
        <v>0.9</v>
      </c>
      <c r="I31" s="31">
        <v>6.9578195000000003</v>
      </c>
      <c r="J31" s="31"/>
      <c r="K31" s="35"/>
    </row>
    <row r="32" spans="1:11" x14ac:dyDescent="0.35">
      <c r="C32" s="58" t="s">
        <v>175</v>
      </c>
      <c r="D32" s="54"/>
      <c r="E32" s="6"/>
      <c r="F32" s="19"/>
      <c r="G32" s="25">
        <v>18327.189999999999</v>
      </c>
      <c r="H32" s="25">
        <v>74.17</v>
      </c>
      <c r="I32" s="31"/>
      <c r="J32" s="31"/>
      <c r="K32" s="35"/>
    </row>
    <row r="33" spans="1:11" x14ac:dyDescent="0.35">
      <c r="C33" s="57"/>
      <c r="D33" s="54"/>
      <c r="E33" s="6"/>
      <c r="F33" s="19"/>
      <c r="G33" s="24"/>
      <c r="H33" s="24"/>
      <c r="I33" s="31"/>
      <c r="J33" s="31"/>
      <c r="K33" s="35"/>
    </row>
    <row r="34" spans="1:11" x14ac:dyDescent="0.35">
      <c r="A34" s="10"/>
      <c r="B34" s="28"/>
      <c r="C34" s="58" t="s">
        <v>11</v>
      </c>
      <c r="D34" s="54"/>
      <c r="E34" s="6"/>
      <c r="F34" s="19"/>
      <c r="G34" s="24"/>
      <c r="H34" s="24"/>
      <c r="I34" s="31"/>
      <c r="J34" s="31"/>
      <c r="K34" s="35"/>
    </row>
    <row r="35" spans="1:11" x14ac:dyDescent="0.35">
      <c r="A35" s="28"/>
      <c r="B35" s="28"/>
      <c r="C35" s="58" t="s">
        <v>13</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A37" s="28"/>
      <c r="B37" s="28"/>
      <c r="C37" s="58" t="s">
        <v>14</v>
      </c>
      <c r="D37" s="54"/>
      <c r="E37" s="6"/>
      <c r="F37" s="19"/>
      <c r="G37" s="24" t="s">
        <v>2</v>
      </c>
      <c r="H37" s="24" t="s">
        <v>2</v>
      </c>
      <c r="I37" s="31"/>
      <c r="J37" s="31"/>
      <c r="K37" s="35"/>
    </row>
    <row r="38" spans="1:11" x14ac:dyDescent="0.35">
      <c r="A38" s="28"/>
      <c r="B38" s="28"/>
      <c r="C38" s="58"/>
      <c r="D38" s="54"/>
      <c r="E38" s="6"/>
      <c r="F38" s="19"/>
      <c r="G38" s="24"/>
      <c r="H38" s="24"/>
      <c r="I38" s="31"/>
      <c r="J38" s="31"/>
      <c r="K38" s="35"/>
    </row>
    <row r="39" spans="1:11" x14ac:dyDescent="0.35">
      <c r="A39" s="28"/>
      <c r="B39" s="28"/>
      <c r="C39" s="58" t="s">
        <v>15</v>
      </c>
      <c r="D39" s="54"/>
      <c r="E39" s="6"/>
      <c r="F39" s="19"/>
      <c r="G39" s="24" t="s">
        <v>2</v>
      </c>
      <c r="H39" s="24" t="s">
        <v>2</v>
      </c>
      <c r="I39" s="31"/>
      <c r="J39" s="31"/>
      <c r="K39" s="35"/>
    </row>
    <row r="40" spans="1:11" x14ac:dyDescent="0.35">
      <c r="A40" s="28"/>
      <c r="B40" s="28"/>
      <c r="C40" s="58"/>
      <c r="D40" s="54"/>
      <c r="E40" s="6"/>
      <c r="F40" s="19"/>
      <c r="G40" s="24"/>
      <c r="H40" s="24"/>
      <c r="I40" s="31"/>
      <c r="J40" s="31"/>
      <c r="K40" s="35"/>
    </row>
    <row r="41" spans="1:11" x14ac:dyDescent="0.35">
      <c r="A41" s="28"/>
      <c r="B41" s="28"/>
      <c r="C41" s="58" t="s">
        <v>16</v>
      </c>
      <c r="D41" s="54"/>
      <c r="E41" s="6"/>
      <c r="F41" s="19"/>
      <c r="G41" s="24" t="s">
        <v>2</v>
      </c>
      <c r="H41" s="24" t="s">
        <v>2</v>
      </c>
      <c r="I41" s="31"/>
      <c r="J41" s="31"/>
      <c r="K41" s="35"/>
    </row>
    <row r="42" spans="1:11" x14ac:dyDescent="0.35">
      <c r="A42" s="28"/>
      <c r="B42" s="28"/>
      <c r="C42" s="58"/>
      <c r="D42" s="54"/>
      <c r="E42" s="6"/>
      <c r="F42" s="19"/>
      <c r="G42" s="24"/>
      <c r="H42" s="24"/>
      <c r="I42" s="31"/>
      <c r="J42" s="31"/>
      <c r="K42" s="35"/>
    </row>
    <row r="43" spans="1:11" x14ac:dyDescent="0.35">
      <c r="C43" s="59" t="s">
        <v>17</v>
      </c>
      <c r="D43" s="54"/>
      <c r="E43" s="6"/>
      <c r="F43" s="19"/>
      <c r="G43" s="24"/>
      <c r="H43" s="24"/>
      <c r="I43" s="31"/>
      <c r="J43" s="31"/>
      <c r="K43" s="35"/>
    </row>
    <row r="44" spans="1:11" x14ac:dyDescent="0.35">
      <c r="B44" s="8" t="s">
        <v>1129</v>
      </c>
      <c r="C44" s="57" t="s">
        <v>1130</v>
      </c>
      <c r="D44" s="54" t="s">
        <v>1131</v>
      </c>
      <c r="E44" s="6" t="s">
        <v>189</v>
      </c>
      <c r="F44" s="19">
        <v>1503200</v>
      </c>
      <c r="G44" s="24">
        <v>1336.8</v>
      </c>
      <c r="H44" s="24">
        <v>5.41</v>
      </c>
      <c r="I44" s="31">
        <v>6.7674665999999997</v>
      </c>
      <c r="J44" s="31"/>
      <c r="K44" s="35"/>
    </row>
    <row r="45" spans="1:11" x14ac:dyDescent="0.35">
      <c r="B45" s="8" t="s">
        <v>3474</v>
      </c>
      <c r="C45" s="57" t="s">
        <v>3475</v>
      </c>
      <c r="D45" s="54" t="s">
        <v>3476</v>
      </c>
      <c r="E45" s="6" t="s">
        <v>189</v>
      </c>
      <c r="F45" s="19">
        <v>1232500</v>
      </c>
      <c r="G45" s="24">
        <v>1096.8599999999999</v>
      </c>
      <c r="H45" s="24">
        <v>4.4400000000000004</v>
      </c>
      <c r="I45" s="31">
        <v>6.7672600000000003</v>
      </c>
      <c r="J45" s="31"/>
      <c r="K45" s="35"/>
    </row>
    <row r="46" spans="1:11" x14ac:dyDescent="0.35">
      <c r="B46" s="8" t="s">
        <v>3471</v>
      </c>
      <c r="C46" s="57" t="s">
        <v>3472</v>
      </c>
      <c r="D46" s="54" t="s">
        <v>3473</v>
      </c>
      <c r="E46" s="6" t="s">
        <v>189</v>
      </c>
      <c r="F46" s="19">
        <v>1148500</v>
      </c>
      <c r="G46" s="24">
        <v>1021.55</v>
      </c>
      <c r="H46" s="24">
        <v>4.13</v>
      </c>
      <c r="I46" s="31">
        <v>6.7674149999999997</v>
      </c>
      <c r="J46" s="31"/>
      <c r="K46" s="35"/>
    </row>
    <row r="47" spans="1:11" x14ac:dyDescent="0.35">
      <c r="B47" s="8" t="s">
        <v>3428</v>
      </c>
      <c r="C47" s="57" t="s">
        <v>3429</v>
      </c>
      <c r="D47" s="54" t="s">
        <v>3430</v>
      </c>
      <c r="E47" s="6" t="s">
        <v>189</v>
      </c>
      <c r="F47" s="19">
        <v>750000</v>
      </c>
      <c r="G47" s="24">
        <v>673.63</v>
      </c>
      <c r="H47" s="24">
        <v>2.73</v>
      </c>
      <c r="I47" s="31">
        <v>6.7600781000000003</v>
      </c>
      <c r="J47" s="31"/>
      <c r="K47" s="35"/>
    </row>
    <row r="48" spans="1:11" x14ac:dyDescent="0.35">
      <c r="B48" s="8" t="s">
        <v>3499</v>
      </c>
      <c r="C48" s="57" t="s">
        <v>3500</v>
      </c>
      <c r="D48" s="54" t="s">
        <v>3501</v>
      </c>
      <c r="E48" s="6" t="s">
        <v>189</v>
      </c>
      <c r="F48" s="19">
        <v>725000</v>
      </c>
      <c r="G48" s="24">
        <v>644.62</v>
      </c>
      <c r="H48" s="24">
        <v>2.61</v>
      </c>
      <c r="I48" s="31">
        <v>6.7675181999999996</v>
      </c>
      <c r="J48" s="31"/>
      <c r="K48" s="35"/>
    </row>
    <row r="49" spans="1:11" x14ac:dyDescent="0.35">
      <c r="B49" s="8" t="s">
        <v>3477</v>
      </c>
      <c r="C49" s="57" t="s">
        <v>3478</v>
      </c>
      <c r="D49" s="54" t="s">
        <v>3479</v>
      </c>
      <c r="E49" s="6" t="s">
        <v>189</v>
      </c>
      <c r="F49" s="19">
        <v>500000</v>
      </c>
      <c r="G49" s="24">
        <v>445.87</v>
      </c>
      <c r="H49" s="24">
        <v>1.8</v>
      </c>
      <c r="I49" s="31">
        <v>6.7666919999999999</v>
      </c>
      <c r="J49" s="31"/>
      <c r="K49" s="35"/>
    </row>
    <row r="50" spans="1:11" x14ac:dyDescent="0.35">
      <c r="B50" s="8" t="s">
        <v>3502</v>
      </c>
      <c r="C50" s="57" t="s">
        <v>3503</v>
      </c>
      <c r="D50" s="54" t="s">
        <v>3504</v>
      </c>
      <c r="E50" s="6" t="s">
        <v>189</v>
      </c>
      <c r="F50" s="19">
        <v>333000</v>
      </c>
      <c r="G50" s="24">
        <v>295.97000000000003</v>
      </c>
      <c r="H50" s="24">
        <v>1.2</v>
      </c>
      <c r="I50" s="31">
        <v>6.7676214999999997</v>
      </c>
      <c r="J50" s="31"/>
      <c r="K50" s="35"/>
    </row>
    <row r="51" spans="1:11" x14ac:dyDescent="0.35">
      <c r="C51" s="58" t="s">
        <v>175</v>
      </c>
      <c r="D51" s="54"/>
      <c r="E51" s="6"/>
      <c r="F51" s="19"/>
      <c r="G51" s="25">
        <v>5515.3</v>
      </c>
      <c r="H51" s="25">
        <v>22.32</v>
      </c>
      <c r="I51" s="31"/>
      <c r="J51" s="31"/>
      <c r="K51" s="35"/>
    </row>
    <row r="52" spans="1:11" x14ac:dyDescent="0.35">
      <c r="C52" s="57"/>
      <c r="D52" s="54"/>
      <c r="E52" s="6"/>
      <c r="F52" s="19"/>
      <c r="G52" s="24"/>
      <c r="H52" s="24"/>
      <c r="I52" s="31"/>
      <c r="J52" s="31"/>
      <c r="K52" s="35"/>
    </row>
    <row r="53" spans="1:11" x14ac:dyDescent="0.35">
      <c r="A53" s="10"/>
      <c r="B53" s="28"/>
      <c r="C53" s="58" t="s">
        <v>18</v>
      </c>
      <c r="D53" s="54"/>
      <c r="E53" s="6"/>
      <c r="F53" s="19"/>
      <c r="G53" s="24"/>
      <c r="H53" s="24"/>
      <c r="I53" s="31"/>
      <c r="J53" s="31"/>
      <c r="K53" s="35"/>
    </row>
    <row r="54" spans="1:11" x14ac:dyDescent="0.35">
      <c r="A54" s="28"/>
      <c r="B54" s="28"/>
      <c r="C54" s="58" t="s">
        <v>19</v>
      </c>
      <c r="D54" s="54"/>
      <c r="E54" s="6"/>
      <c r="F54" s="19"/>
      <c r="G54" s="24" t="s">
        <v>2</v>
      </c>
      <c r="H54" s="24" t="s">
        <v>2</v>
      </c>
      <c r="I54" s="31"/>
      <c r="J54" s="31"/>
      <c r="K54" s="35"/>
    </row>
    <row r="55" spans="1:11" x14ac:dyDescent="0.35">
      <c r="A55" s="28"/>
      <c r="B55" s="28"/>
      <c r="C55" s="58"/>
      <c r="D55" s="54"/>
      <c r="E55" s="6"/>
      <c r="F55" s="19"/>
      <c r="G55" s="24"/>
      <c r="H55" s="24"/>
      <c r="I55" s="31"/>
      <c r="J55" s="31"/>
      <c r="K55" s="35"/>
    </row>
    <row r="56" spans="1:11" x14ac:dyDescent="0.35">
      <c r="A56" s="28"/>
      <c r="B56" s="28"/>
      <c r="C56" s="58" t="s">
        <v>20</v>
      </c>
      <c r="D56" s="54"/>
      <c r="E56" s="6"/>
      <c r="F56" s="19"/>
      <c r="G56" s="24" t="s">
        <v>2</v>
      </c>
      <c r="H56" s="24" t="s">
        <v>2</v>
      </c>
      <c r="I56" s="31"/>
      <c r="J56" s="31"/>
      <c r="K56" s="35"/>
    </row>
    <row r="57" spans="1:11" x14ac:dyDescent="0.35">
      <c r="A57" s="28"/>
      <c r="B57" s="28"/>
      <c r="C57" s="58"/>
      <c r="D57" s="54"/>
      <c r="E57" s="6"/>
      <c r="F57" s="19"/>
      <c r="G57" s="24"/>
      <c r="H57" s="24"/>
      <c r="I57" s="31"/>
      <c r="J57" s="31"/>
      <c r="K57" s="35"/>
    </row>
    <row r="58" spans="1:11" x14ac:dyDescent="0.35">
      <c r="A58" s="28"/>
      <c r="B58" s="28"/>
      <c r="C58" s="58" t="s">
        <v>21</v>
      </c>
      <c r="D58" s="54"/>
      <c r="E58" s="6"/>
      <c r="F58" s="19"/>
      <c r="G58" s="24" t="s">
        <v>2</v>
      </c>
      <c r="H58" s="24" t="s">
        <v>2</v>
      </c>
      <c r="I58" s="31"/>
      <c r="J58" s="31"/>
      <c r="K58" s="35"/>
    </row>
    <row r="59" spans="1:11" x14ac:dyDescent="0.35">
      <c r="A59" s="28"/>
      <c r="B59" s="28"/>
      <c r="C59" s="58"/>
      <c r="D59" s="54"/>
      <c r="E59" s="6"/>
      <c r="F59" s="19"/>
      <c r="G59" s="24"/>
      <c r="H59" s="24"/>
      <c r="I59" s="31"/>
      <c r="J59" s="31"/>
      <c r="K59" s="35"/>
    </row>
    <row r="60" spans="1:11" x14ac:dyDescent="0.35">
      <c r="A60" s="28"/>
      <c r="B60" s="28"/>
      <c r="C60" s="58" t="s">
        <v>22</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23</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C64" s="59" t="s">
        <v>24</v>
      </c>
      <c r="D64" s="54"/>
      <c r="E64" s="6"/>
      <c r="F64" s="19"/>
      <c r="G64" s="24"/>
      <c r="H64" s="24"/>
      <c r="I64" s="31"/>
      <c r="J64" s="31"/>
      <c r="K64" s="35"/>
    </row>
    <row r="65" spans="1:54" x14ac:dyDescent="0.35">
      <c r="B65" s="8" t="s">
        <v>190</v>
      </c>
      <c r="C65" s="57" t="s">
        <v>191</v>
      </c>
      <c r="D65" s="54"/>
      <c r="E65" s="6"/>
      <c r="F65" s="19"/>
      <c r="G65" s="24">
        <v>688.69</v>
      </c>
      <c r="H65" s="24">
        <v>2.79</v>
      </c>
      <c r="I65" s="31"/>
      <c r="J65" s="31"/>
      <c r="K65" s="35"/>
    </row>
    <row r="66" spans="1:54" x14ac:dyDescent="0.35">
      <c r="C66" s="58" t="s">
        <v>175</v>
      </c>
      <c r="D66" s="54"/>
      <c r="E66" s="6"/>
      <c r="F66" s="19"/>
      <c r="G66" s="25">
        <v>688.69</v>
      </c>
      <c r="H66" s="25">
        <v>2.79</v>
      </c>
      <c r="I66" s="31"/>
      <c r="J66" s="31"/>
      <c r="K66" s="35"/>
    </row>
    <row r="67" spans="1:54" x14ac:dyDescent="0.35">
      <c r="C67" s="57"/>
      <c r="D67" s="54"/>
      <c r="E67" s="6"/>
      <c r="F67" s="19"/>
      <c r="G67" s="24"/>
      <c r="H67" s="24"/>
      <c r="I67" s="31"/>
      <c r="J67" s="31"/>
      <c r="K67" s="35"/>
    </row>
    <row r="68" spans="1:54" x14ac:dyDescent="0.35">
      <c r="A68" s="10"/>
      <c r="B68" s="28"/>
      <c r="C68" s="58" t="s">
        <v>25</v>
      </c>
      <c r="D68" s="54"/>
      <c r="E68" s="6"/>
      <c r="F68" s="19"/>
      <c r="G68" s="24"/>
      <c r="H68" s="24"/>
      <c r="I68" s="31"/>
      <c r="J68" s="31"/>
      <c r="K68" s="35"/>
    </row>
    <row r="69" spans="1:54" s="2" customFormat="1" ht="13.5" x14ac:dyDescent="0.35">
      <c r="A69" s="28"/>
      <c r="B69" s="28"/>
      <c r="C69" s="57" t="s">
        <v>4926</v>
      </c>
      <c r="D69" s="54"/>
      <c r="E69" s="6"/>
      <c r="F69" s="19"/>
      <c r="G69" s="24" t="s">
        <v>2</v>
      </c>
      <c r="H69" s="24" t="s">
        <v>2</v>
      </c>
      <c r="I69" s="31"/>
      <c r="J69" s="31"/>
      <c r="K69" s="35"/>
      <c r="L69" s="3"/>
      <c r="AI69" s="3"/>
      <c r="AV69" s="3"/>
      <c r="AX69" s="3"/>
      <c r="BB69" s="3"/>
    </row>
    <row r="70" spans="1:54" x14ac:dyDescent="0.35">
      <c r="B70" s="8"/>
      <c r="C70" s="57" t="s">
        <v>192</v>
      </c>
      <c r="D70" s="54"/>
      <c r="E70" s="6"/>
      <c r="F70" s="19"/>
      <c r="G70" s="24">
        <v>179.07</v>
      </c>
      <c r="H70" s="24">
        <v>0.72</v>
      </c>
      <c r="I70" s="31"/>
      <c r="J70" s="31"/>
      <c r="K70" s="35"/>
    </row>
    <row r="71" spans="1:54" x14ac:dyDescent="0.35">
      <c r="C71" s="58" t="s">
        <v>175</v>
      </c>
      <c r="D71" s="54"/>
      <c r="E71" s="6"/>
      <c r="F71" s="19"/>
      <c r="G71" s="25">
        <v>179.07</v>
      </c>
      <c r="H71" s="25">
        <v>0.72</v>
      </c>
      <c r="I71" s="31"/>
      <c r="J71" s="31"/>
      <c r="K71" s="35"/>
    </row>
    <row r="72" spans="1:54" x14ac:dyDescent="0.35">
      <c r="C72" s="57"/>
      <c r="D72" s="54"/>
      <c r="E72" s="6"/>
      <c r="F72" s="19"/>
      <c r="G72" s="24"/>
      <c r="H72" s="24"/>
      <c r="I72" s="31"/>
      <c r="J72" s="31"/>
      <c r="K72" s="35"/>
    </row>
    <row r="73" spans="1:54" x14ac:dyDescent="0.35">
      <c r="C73" s="60" t="s">
        <v>193</v>
      </c>
      <c r="D73" s="55"/>
      <c r="E73" s="5"/>
      <c r="F73" s="20"/>
      <c r="G73" s="26">
        <v>24710.25</v>
      </c>
      <c r="H73" s="26">
        <v>100.00000000000001</v>
      </c>
      <c r="I73" s="32"/>
      <c r="J73" s="32"/>
      <c r="K73" s="36"/>
    </row>
    <row r="76" spans="1:54" x14ac:dyDescent="0.35">
      <c r="C76" s="1" t="s">
        <v>194</v>
      </c>
    </row>
    <row r="77" spans="1:54" x14ac:dyDescent="0.35">
      <c r="C77" s="37" t="s">
        <v>195</v>
      </c>
      <c r="D77" s="37"/>
      <c r="E77" s="37"/>
      <c r="F77" s="37"/>
      <c r="G77" s="37"/>
      <c r="H77" s="37"/>
      <c r="I77" s="37"/>
      <c r="J77" s="37"/>
      <c r="K77" s="37"/>
    </row>
    <row r="78" spans="1:54" x14ac:dyDescent="0.35">
      <c r="C78" s="2" t="s">
        <v>196</v>
      </c>
    </row>
    <row r="79" spans="1:54" x14ac:dyDescent="0.35">
      <c r="C79" s="2" t="s">
        <v>197</v>
      </c>
    </row>
    <row r="80" spans="1:54" ht="30" customHeight="1" x14ac:dyDescent="0.35">
      <c r="C80" s="89" t="s">
        <v>198</v>
      </c>
      <c r="D80" s="90"/>
      <c r="E80" s="90"/>
      <c r="F80" s="90"/>
      <c r="G80" s="90"/>
      <c r="H80" s="90"/>
      <c r="I80" s="90"/>
      <c r="J80" s="90"/>
      <c r="K80" s="90"/>
    </row>
    <row r="81" spans="3:6" x14ac:dyDescent="0.35">
      <c r="C81" s="2" t="s">
        <v>199</v>
      </c>
    </row>
    <row r="83" spans="3:6" x14ac:dyDescent="0.35">
      <c r="C83" s="86" t="s">
        <v>5013</v>
      </c>
      <c r="E83" s="86" t="s">
        <v>5014</v>
      </c>
      <c r="F83" s="87"/>
    </row>
    <row r="84" spans="3:6" x14ac:dyDescent="0.35">
      <c r="E84" s="2" t="s">
        <v>5020</v>
      </c>
    </row>
  </sheetData>
  <mergeCells count="1">
    <mergeCell ref="C80:K80"/>
  </mergeCells>
  <hyperlinks>
    <hyperlink ref="J2" location="'Index'!A1" display="'Index'!A1" xr:uid="{AB403304-519A-4DD1-A40F-B275A7A5EDB8}"/>
  </hyperlinks>
  <pageMargins left="0.7" right="0.7" top="0.75" bottom="0.75" header="0.3" footer="0.3"/>
  <pageSetup orientation="portrait" horizontalDpi="4294967293"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C8B9B-8470-48DA-8F9E-D8A7F626AE42}">
  <sheetPr codeName="Sheet187"/>
  <dimension ref="A1:IV173"/>
  <sheetViews>
    <sheetView showGridLines="0" zoomScale="90" zoomScaleNormal="90" workbookViewId="0">
      <pane ySplit="6" topLeftCell="A15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3525</v>
      </c>
      <c r="J2" s="38" t="s">
        <v>4693</v>
      </c>
    </row>
    <row r="3" spans="1:54" ht="16" x14ac:dyDescent="0.4">
      <c r="C3" s="1" t="s">
        <v>28</v>
      </c>
      <c r="D3" s="21" t="s">
        <v>3526</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2:11" x14ac:dyDescent="0.35">
      <c r="C17" s="59" t="s">
        <v>6</v>
      </c>
      <c r="D17" s="54"/>
      <c r="E17" s="6"/>
      <c r="F17" s="19"/>
      <c r="G17" s="24"/>
      <c r="H17" s="24"/>
      <c r="I17" s="31"/>
      <c r="J17" s="31"/>
      <c r="K17" s="35"/>
    </row>
    <row r="18" spans="2:11" x14ac:dyDescent="0.35">
      <c r="B18" s="8" t="s">
        <v>2562</v>
      </c>
      <c r="C18" s="57" t="s">
        <v>637</v>
      </c>
      <c r="D18" s="54" t="s">
        <v>2563</v>
      </c>
      <c r="E18" s="6" t="s">
        <v>618</v>
      </c>
      <c r="F18" s="19">
        <v>67450</v>
      </c>
      <c r="G18" s="24">
        <v>67375.47</v>
      </c>
      <c r="H18" s="24">
        <v>7.25</v>
      </c>
      <c r="I18" s="31">
        <v>7.6</v>
      </c>
      <c r="J18" s="31"/>
      <c r="K18" s="35" t="s">
        <v>593</v>
      </c>
    </row>
    <row r="19" spans="2:11" x14ac:dyDescent="0.35">
      <c r="B19" s="8" t="s">
        <v>3527</v>
      </c>
      <c r="C19" s="57" t="s">
        <v>2701</v>
      </c>
      <c r="D19" s="54" t="s">
        <v>3528</v>
      </c>
      <c r="E19" s="6" t="s">
        <v>618</v>
      </c>
      <c r="F19" s="19">
        <v>5000</v>
      </c>
      <c r="G19" s="24">
        <v>49847.4</v>
      </c>
      <c r="H19" s="24">
        <v>5.36</v>
      </c>
      <c r="I19" s="31">
        <v>7.5350000000000001</v>
      </c>
      <c r="J19" s="31"/>
      <c r="K19" s="35" t="s">
        <v>593</v>
      </c>
    </row>
    <row r="20" spans="2:11" x14ac:dyDescent="0.35">
      <c r="B20" s="8" t="s">
        <v>3529</v>
      </c>
      <c r="C20" s="57" t="s">
        <v>637</v>
      </c>
      <c r="D20" s="54" t="s">
        <v>3530</v>
      </c>
      <c r="E20" s="6" t="s">
        <v>618</v>
      </c>
      <c r="F20" s="19">
        <v>48500</v>
      </c>
      <c r="G20" s="24">
        <v>48423.56</v>
      </c>
      <c r="H20" s="24">
        <v>5.21</v>
      </c>
      <c r="I20" s="31">
        <v>7.58</v>
      </c>
      <c r="J20" s="31"/>
      <c r="K20" s="35" t="s">
        <v>593</v>
      </c>
    </row>
    <row r="21" spans="2:11" x14ac:dyDescent="0.35">
      <c r="B21" s="8" t="s">
        <v>3531</v>
      </c>
      <c r="C21" s="57" t="s">
        <v>687</v>
      </c>
      <c r="D21" s="54" t="s">
        <v>3532</v>
      </c>
      <c r="E21" s="6" t="s">
        <v>618</v>
      </c>
      <c r="F21" s="19">
        <v>46900</v>
      </c>
      <c r="G21" s="24">
        <v>46814.879999999997</v>
      </c>
      <c r="H21" s="24">
        <v>5.04</v>
      </c>
      <c r="I21" s="31">
        <v>7.5724999999999998</v>
      </c>
      <c r="J21" s="31"/>
      <c r="K21" s="35" t="s">
        <v>593</v>
      </c>
    </row>
    <row r="22" spans="2:11" x14ac:dyDescent="0.35">
      <c r="B22" s="8" t="s">
        <v>2703</v>
      </c>
      <c r="C22" s="57" t="s">
        <v>1208</v>
      </c>
      <c r="D22" s="54" t="s">
        <v>2704</v>
      </c>
      <c r="E22" s="6" t="s">
        <v>618</v>
      </c>
      <c r="F22" s="19">
        <v>3800</v>
      </c>
      <c r="G22" s="24">
        <v>37759.269999999997</v>
      </c>
      <c r="H22" s="24">
        <v>4.0599999999999996</v>
      </c>
      <c r="I22" s="31">
        <v>7.6</v>
      </c>
      <c r="J22" s="31"/>
      <c r="K22" s="35" t="s">
        <v>593</v>
      </c>
    </row>
    <row r="23" spans="2:11" x14ac:dyDescent="0.35">
      <c r="B23" s="8" t="s">
        <v>2449</v>
      </c>
      <c r="C23" s="57" t="s">
        <v>1208</v>
      </c>
      <c r="D23" s="54" t="s">
        <v>2450</v>
      </c>
      <c r="E23" s="6" t="s">
        <v>618</v>
      </c>
      <c r="F23" s="19">
        <v>3550</v>
      </c>
      <c r="G23" s="24">
        <v>34750.74</v>
      </c>
      <c r="H23" s="24">
        <v>3.74</v>
      </c>
      <c r="I23" s="31">
        <v>7.6</v>
      </c>
      <c r="J23" s="31"/>
      <c r="K23" s="35"/>
    </row>
    <row r="24" spans="2:11" x14ac:dyDescent="0.35">
      <c r="B24" s="8" t="s">
        <v>3533</v>
      </c>
      <c r="C24" s="57" t="s">
        <v>1208</v>
      </c>
      <c r="D24" s="54" t="s">
        <v>3534</v>
      </c>
      <c r="E24" s="6" t="s">
        <v>618</v>
      </c>
      <c r="F24" s="19">
        <v>3050</v>
      </c>
      <c r="G24" s="24">
        <v>30627.25</v>
      </c>
      <c r="H24" s="24">
        <v>3.29</v>
      </c>
      <c r="I24" s="31">
        <v>7.6052</v>
      </c>
      <c r="J24" s="31"/>
      <c r="K24" s="35" t="s">
        <v>593</v>
      </c>
    </row>
    <row r="25" spans="2:11" x14ac:dyDescent="0.35">
      <c r="B25" s="8" t="s">
        <v>2542</v>
      </c>
      <c r="C25" s="57" t="s">
        <v>687</v>
      </c>
      <c r="D25" s="54" t="s">
        <v>2543</v>
      </c>
      <c r="E25" s="6" t="s">
        <v>618</v>
      </c>
      <c r="F25" s="19">
        <v>17000</v>
      </c>
      <c r="G25" s="24">
        <v>16988.8</v>
      </c>
      <c r="H25" s="24">
        <v>1.83</v>
      </c>
      <c r="I25" s="31">
        <v>7.5724999999999998</v>
      </c>
      <c r="J25" s="31"/>
      <c r="K25" s="35" t="s">
        <v>593</v>
      </c>
    </row>
    <row r="26" spans="2:11" x14ac:dyDescent="0.35">
      <c r="B26" s="8" t="s">
        <v>3535</v>
      </c>
      <c r="C26" s="57" t="s">
        <v>2701</v>
      </c>
      <c r="D26" s="54" t="s">
        <v>3536</v>
      </c>
      <c r="E26" s="6" t="s">
        <v>618</v>
      </c>
      <c r="F26" s="19">
        <v>1600</v>
      </c>
      <c r="G26" s="24">
        <v>15922.85</v>
      </c>
      <c r="H26" s="24">
        <v>1.71</v>
      </c>
      <c r="I26" s="31">
        <v>7.59</v>
      </c>
      <c r="J26" s="31"/>
      <c r="K26" s="35" t="s">
        <v>593</v>
      </c>
    </row>
    <row r="27" spans="2:11" x14ac:dyDescent="0.35">
      <c r="B27" s="8" t="s">
        <v>3537</v>
      </c>
      <c r="C27" s="57" t="s">
        <v>547</v>
      </c>
      <c r="D27" s="54" t="s">
        <v>3538</v>
      </c>
      <c r="E27" s="6" t="s">
        <v>618</v>
      </c>
      <c r="F27" s="19">
        <v>13700</v>
      </c>
      <c r="G27" s="24">
        <v>13670.82</v>
      </c>
      <c r="H27" s="24">
        <v>1.47</v>
      </c>
      <c r="I27" s="31">
        <v>7.5250000000000004</v>
      </c>
      <c r="J27" s="31"/>
      <c r="K27" s="35" t="s">
        <v>593</v>
      </c>
    </row>
    <row r="28" spans="2:11" x14ac:dyDescent="0.35">
      <c r="B28" s="8" t="s">
        <v>3539</v>
      </c>
      <c r="C28" s="57" t="s">
        <v>547</v>
      </c>
      <c r="D28" s="54" t="s">
        <v>3540</v>
      </c>
      <c r="E28" s="6" t="s">
        <v>618</v>
      </c>
      <c r="F28" s="19">
        <v>950</v>
      </c>
      <c r="G28" s="24">
        <v>9502.57</v>
      </c>
      <c r="H28" s="24">
        <v>1.02</v>
      </c>
      <c r="I28" s="31">
        <v>7.51</v>
      </c>
      <c r="J28" s="31"/>
      <c r="K28" s="35" t="s">
        <v>593</v>
      </c>
    </row>
    <row r="29" spans="2:11" x14ac:dyDescent="0.35">
      <c r="B29" s="8" t="s">
        <v>2721</v>
      </c>
      <c r="C29" s="57" t="s">
        <v>547</v>
      </c>
      <c r="D29" s="54" t="s">
        <v>2722</v>
      </c>
      <c r="E29" s="6" t="s">
        <v>618</v>
      </c>
      <c r="F29" s="19">
        <v>750</v>
      </c>
      <c r="G29" s="24">
        <v>7539.66</v>
      </c>
      <c r="H29" s="24">
        <v>0.81</v>
      </c>
      <c r="I29" s="31">
        <v>7.5250000000000004</v>
      </c>
      <c r="J29" s="31"/>
      <c r="K29" s="35" t="s">
        <v>593</v>
      </c>
    </row>
    <row r="30" spans="2:11" x14ac:dyDescent="0.35">
      <c r="B30" s="8" t="s">
        <v>2334</v>
      </c>
      <c r="C30" s="57" t="s">
        <v>1208</v>
      </c>
      <c r="D30" s="54" t="s">
        <v>2335</v>
      </c>
      <c r="E30" s="6" t="s">
        <v>618</v>
      </c>
      <c r="F30" s="19">
        <v>7500</v>
      </c>
      <c r="G30" s="24">
        <v>7513.62</v>
      </c>
      <c r="H30" s="24">
        <v>0.81</v>
      </c>
      <c r="I30" s="31">
        <v>7.6</v>
      </c>
      <c r="J30" s="31"/>
      <c r="K30" s="35" t="s">
        <v>593</v>
      </c>
    </row>
    <row r="31" spans="2:11" x14ac:dyDescent="0.35">
      <c r="B31" s="8" t="s">
        <v>3541</v>
      </c>
      <c r="C31" s="57" t="s">
        <v>687</v>
      </c>
      <c r="D31" s="54" t="s">
        <v>3542</v>
      </c>
      <c r="E31" s="6" t="s">
        <v>618</v>
      </c>
      <c r="F31" s="19">
        <v>620</v>
      </c>
      <c r="G31" s="24">
        <v>6300.17</v>
      </c>
      <c r="H31" s="24">
        <v>0.68</v>
      </c>
      <c r="I31" s="31">
        <v>7.6318000000000001</v>
      </c>
      <c r="J31" s="31"/>
      <c r="K31" s="35" t="s">
        <v>593</v>
      </c>
    </row>
    <row r="32" spans="2:11" x14ac:dyDescent="0.35">
      <c r="B32" s="8" t="s">
        <v>3543</v>
      </c>
      <c r="C32" s="57" t="s">
        <v>1208</v>
      </c>
      <c r="D32" s="54" t="s">
        <v>3544</v>
      </c>
      <c r="E32" s="6" t="s">
        <v>618</v>
      </c>
      <c r="F32" s="19">
        <v>600</v>
      </c>
      <c r="G32" s="24">
        <v>5958.58</v>
      </c>
      <c r="H32" s="24">
        <v>0.64</v>
      </c>
      <c r="I32" s="31">
        <v>7.6</v>
      </c>
      <c r="J32" s="31"/>
      <c r="K32" s="35" t="s">
        <v>593</v>
      </c>
    </row>
    <row r="33" spans="2:11" x14ac:dyDescent="0.35">
      <c r="B33" s="8" t="s">
        <v>3545</v>
      </c>
      <c r="C33" s="57" t="s">
        <v>1208</v>
      </c>
      <c r="D33" s="54" t="s">
        <v>3546</v>
      </c>
      <c r="E33" s="6" t="s">
        <v>618</v>
      </c>
      <c r="F33" s="19">
        <v>500</v>
      </c>
      <c r="G33" s="24">
        <v>4992.49</v>
      </c>
      <c r="H33" s="24">
        <v>0.54</v>
      </c>
      <c r="I33" s="31">
        <v>7.73</v>
      </c>
      <c r="J33" s="31"/>
      <c r="K33" s="35"/>
    </row>
    <row r="34" spans="2:11" x14ac:dyDescent="0.35">
      <c r="B34" s="8" t="s">
        <v>3547</v>
      </c>
      <c r="C34" s="57" t="s">
        <v>637</v>
      </c>
      <c r="D34" s="54" t="s">
        <v>3548</v>
      </c>
      <c r="E34" s="6" t="s">
        <v>618</v>
      </c>
      <c r="F34" s="19">
        <v>5000</v>
      </c>
      <c r="G34" s="24">
        <v>4990.12</v>
      </c>
      <c r="H34" s="24">
        <v>0.54</v>
      </c>
      <c r="I34" s="31">
        <v>7.6</v>
      </c>
      <c r="J34" s="31"/>
      <c r="K34" s="35" t="s">
        <v>593</v>
      </c>
    </row>
    <row r="35" spans="2:11" x14ac:dyDescent="0.35">
      <c r="B35" s="8" t="s">
        <v>3549</v>
      </c>
      <c r="C35" s="57" t="s">
        <v>547</v>
      </c>
      <c r="D35" s="54" t="s">
        <v>3550</v>
      </c>
      <c r="E35" s="6" t="s">
        <v>618</v>
      </c>
      <c r="F35" s="19">
        <v>350</v>
      </c>
      <c r="G35" s="24">
        <v>3521.1</v>
      </c>
      <c r="H35" s="24">
        <v>0.38</v>
      </c>
      <c r="I35" s="31">
        <v>7.5250000000000004</v>
      </c>
      <c r="J35" s="31"/>
      <c r="K35" s="35" t="s">
        <v>593</v>
      </c>
    </row>
    <row r="36" spans="2:11" x14ac:dyDescent="0.35">
      <c r="B36" s="8" t="s">
        <v>3551</v>
      </c>
      <c r="C36" s="57" t="s">
        <v>687</v>
      </c>
      <c r="D36" s="54" t="s">
        <v>3552</v>
      </c>
      <c r="E36" s="6" t="s">
        <v>618</v>
      </c>
      <c r="F36" s="19">
        <v>300</v>
      </c>
      <c r="G36" s="24">
        <v>3048.38</v>
      </c>
      <c r="H36" s="24">
        <v>0.33</v>
      </c>
      <c r="I36" s="31">
        <v>7.6421000000000001</v>
      </c>
      <c r="J36" s="31"/>
      <c r="K36" s="35" t="s">
        <v>593</v>
      </c>
    </row>
    <row r="37" spans="2:11" x14ac:dyDescent="0.35">
      <c r="B37" s="8" t="s">
        <v>2415</v>
      </c>
      <c r="C37" s="57" t="s">
        <v>1208</v>
      </c>
      <c r="D37" s="54" t="s">
        <v>2416</v>
      </c>
      <c r="E37" s="6" t="s">
        <v>618</v>
      </c>
      <c r="F37" s="19">
        <v>2500</v>
      </c>
      <c r="G37" s="24">
        <v>2506.56</v>
      </c>
      <c r="H37" s="24">
        <v>0.27</v>
      </c>
      <c r="I37" s="31">
        <v>7.6</v>
      </c>
      <c r="J37" s="31"/>
      <c r="K37" s="35" t="s">
        <v>593</v>
      </c>
    </row>
    <row r="38" spans="2:11" x14ac:dyDescent="0.35">
      <c r="B38" s="8" t="s">
        <v>3553</v>
      </c>
      <c r="C38" s="57" t="s">
        <v>1208</v>
      </c>
      <c r="D38" s="54" t="s">
        <v>3554</v>
      </c>
      <c r="E38" s="6" t="s">
        <v>618</v>
      </c>
      <c r="F38" s="19">
        <v>625</v>
      </c>
      <c r="G38" s="24">
        <v>2460.34</v>
      </c>
      <c r="H38" s="24">
        <v>0.26</v>
      </c>
      <c r="I38" s="31">
        <v>7.6052</v>
      </c>
      <c r="J38" s="31"/>
      <c r="K38" s="35" t="s">
        <v>593</v>
      </c>
    </row>
    <row r="39" spans="2:11" x14ac:dyDescent="0.35">
      <c r="B39" s="8" t="s">
        <v>3555</v>
      </c>
      <c r="C39" s="57" t="s">
        <v>1208</v>
      </c>
      <c r="D39" s="54" t="s">
        <v>3556</v>
      </c>
      <c r="E39" s="6" t="s">
        <v>618</v>
      </c>
      <c r="F39" s="19">
        <v>204</v>
      </c>
      <c r="G39" s="24">
        <v>2089.86</v>
      </c>
      <c r="H39" s="24">
        <v>0.22</v>
      </c>
      <c r="I39" s="31">
        <v>7.6062000000000003</v>
      </c>
      <c r="J39" s="31"/>
      <c r="K39" s="35" t="s">
        <v>593</v>
      </c>
    </row>
    <row r="40" spans="2:11" x14ac:dyDescent="0.35">
      <c r="B40" s="8" t="s">
        <v>3557</v>
      </c>
      <c r="C40" s="57" t="s">
        <v>2679</v>
      </c>
      <c r="D40" s="54" t="s">
        <v>3558</v>
      </c>
      <c r="E40" s="6" t="s">
        <v>618</v>
      </c>
      <c r="F40" s="19">
        <v>150</v>
      </c>
      <c r="G40" s="24">
        <v>1510.61</v>
      </c>
      <c r="H40" s="24">
        <v>0.16</v>
      </c>
      <c r="I40" s="31">
        <v>7.5674999999999999</v>
      </c>
      <c r="J40" s="31"/>
      <c r="K40" s="35" t="s">
        <v>593</v>
      </c>
    </row>
    <row r="41" spans="2:11" x14ac:dyDescent="0.35">
      <c r="B41" s="8" t="s">
        <v>3559</v>
      </c>
      <c r="C41" s="57" t="s">
        <v>117</v>
      </c>
      <c r="D41" s="54" t="s">
        <v>3560</v>
      </c>
      <c r="E41" s="6" t="s">
        <v>618</v>
      </c>
      <c r="F41" s="19">
        <v>80</v>
      </c>
      <c r="G41" s="24">
        <v>1021.52</v>
      </c>
      <c r="H41" s="24">
        <v>0.11</v>
      </c>
      <c r="I41" s="31">
        <v>7.4749999999999996</v>
      </c>
      <c r="J41" s="31"/>
      <c r="K41" s="35" t="s">
        <v>593</v>
      </c>
    </row>
    <row r="42" spans="2:11" x14ac:dyDescent="0.35">
      <c r="B42" s="8" t="s">
        <v>3561</v>
      </c>
      <c r="C42" s="57" t="s">
        <v>983</v>
      </c>
      <c r="D42" s="54" t="s">
        <v>3562</v>
      </c>
      <c r="E42" s="6" t="s">
        <v>597</v>
      </c>
      <c r="F42" s="19">
        <v>1000</v>
      </c>
      <c r="G42" s="24">
        <v>1011.99</v>
      </c>
      <c r="H42" s="24">
        <v>0.11</v>
      </c>
      <c r="I42" s="31">
        <v>7.4898999999999996</v>
      </c>
      <c r="J42" s="31"/>
      <c r="K42" s="35" t="s">
        <v>593</v>
      </c>
    </row>
    <row r="43" spans="2:11" x14ac:dyDescent="0.35">
      <c r="B43" s="8" t="s">
        <v>3563</v>
      </c>
      <c r="C43" s="57" t="s">
        <v>1208</v>
      </c>
      <c r="D43" s="54" t="s">
        <v>3564</v>
      </c>
      <c r="E43" s="6" t="s">
        <v>618</v>
      </c>
      <c r="F43" s="19">
        <v>70</v>
      </c>
      <c r="G43" s="24">
        <v>716.32</v>
      </c>
      <c r="H43" s="24">
        <v>0.08</v>
      </c>
      <c r="I43" s="31">
        <v>7.6</v>
      </c>
      <c r="J43" s="31"/>
      <c r="K43" s="35" t="s">
        <v>593</v>
      </c>
    </row>
    <row r="44" spans="2:11" x14ac:dyDescent="0.35">
      <c r="B44" s="8" t="s">
        <v>3565</v>
      </c>
      <c r="C44" s="57" t="s">
        <v>117</v>
      </c>
      <c r="D44" s="54" t="s">
        <v>3566</v>
      </c>
      <c r="E44" s="6" t="s">
        <v>618</v>
      </c>
      <c r="F44" s="19">
        <v>50</v>
      </c>
      <c r="G44" s="24">
        <v>505.01</v>
      </c>
      <c r="H44" s="24">
        <v>0.05</v>
      </c>
      <c r="I44" s="31">
        <v>7.4749999999999996</v>
      </c>
      <c r="J44" s="31"/>
      <c r="K44" s="35" t="s">
        <v>593</v>
      </c>
    </row>
    <row r="45" spans="2:11" x14ac:dyDescent="0.35">
      <c r="B45" s="8" t="s">
        <v>3567</v>
      </c>
      <c r="C45" s="57" t="s">
        <v>983</v>
      </c>
      <c r="D45" s="54" t="s">
        <v>3568</v>
      </c>
      <c r="E45" s="6" t="s">
        <v>597</v>
      </c>
      <c r="F45" s="19">
        <v>250</v>
      </c>
      <c r="G45" s="24">
        <v>496.1</v>
      </c>
      <c r="H45" s="24">
        <v>0.05</v>
      </c>
      <c r="I45" s="31">
        <v>7.5049000000000001</v>
      </c>
      <c r="J45" s="31"/>
      <c r="K45" s="35" t="s">
        <v>593</v>
      </c>
    </row>
    <row r="46" spans="2:11" x14ac:dyDescent="0.35">
      <c r="C46" s="58" t="s">
        <v>175</v>
      </c>
      <c r="D46" s="54"/>
      <c r="E46" s="6"/>
      <c r="F46" s="19"/>
      <c r="G46" s="25">
        <v>427866.04</v>
      </c>
      <c r="H46" s="25">
        <v>46.02</v>
      </c>
      <c r="I46" s="31"/>
      <c r="J46" s="31"/>
      <c r="K46" s="35"/>
    </row>
    <row r="47" spans="2:11" x14ac:dyDescent="0.35">
      <c r="C47" s="57"/>
      <c r="D47" s="54"/>
      <c r="E47" s="6"/>
      <c r="F47" s="19"/>
      <c r="G47" s="24"/>
      <c r="H47" s="24"/>
      <c r="I47" s="31"/>
      <c r="J47" s="31"/>
      <c r="K47" s="35"/>
    </row>
    <row r="48" spans="2:11" x14ac:dyDescent="0.35">
      <c r="C48" s="58" t="s">
        <v>7</v>
      </c>
      <c r="D48" s="54"/>
      <c r="E48" s="6"/>
      <c r="F48" s="19"/>
      <c r="G48" s="24" t="s">
        <v>2</v>
      </c>
      <c r="H48" s="24" t="s">
        <v>2</v>
      </c>
      <c r="I48" s="31"/>
      <c r="J48" s="31"/>
      <c r="K48" s="35"/>
    </row>
    <row r="49" spans="2:11" x14ac:dyDescent="0.35">
      <c r="C49" s="57"/>
      <c r="D49" s="54"/>
      <c r="E49" s="6"/>
      <c r="F49" s="19"/>
      <c r="G49" s="24"/>
      <c r="H49" s="24"/>
      <c r="I49" s="31"/>
      <c r="J49" s="31"/>
      <c r="K49" s="35"/>
    </row>
    <row r="50" spans="2:11" x14ac:dyDescent="0.35">
      <c r="C50" s="58" t="s">
        <v>8</v>
      </c>
      <c r="D50" s="54"/>
      <c r="E50" s="6"/>
      <c r="F50" s="19"/>
      <c r="G50" s="24" t="s">
        <v>2</v>
      </c>
      <c r="H50" s="24" t="s">
        <v>2</v>
      </c>
      <c r="I50" s="31"/>
      <c r="J50" s="31"/>
      <c r="K50" s="35"/>
    </row>
    <row r="51" spans="2:11" x14ac:dyDescent="0.35">
      <c r="C51" s="57"/>
      <c r="D51" s="54"/>
      <c r="E51" s="6"/>
      <c r="F51" s="19"/>
      <c r="G51" s="24"/>
      <c r="H51" s="24"/>
      <c r="I51" s="31"/>
      <c r="J51" s="31"/>
      <c r="K51" s="35"/>
    </row>
    <row r="52" spans="2:11" x14ac:dyDescent="0.35">
      <c r="C52" s="59" t="s">
        <v>9</v>
      </c>
      <c r="D52" s="54"/>
      <c r="E52" s="6"/>
      <c r="F52" s="19"/>
      <c r="G52" s="24"/>
      <c r="H52" s="24"/>
      <c r="I52" s="31"/>
      <c r="J52" s="31"/>
      <c r="K52" s="35"/>
    </row>
    <row r="53" spans="2:11" x14ac:dyDescent="0.35">
      <c r="B53" s="8" t="s">
        <v>3569</v>
      </c>
      <c r="C53" s="57" t="s">
        <v>3570</v>
      </c>
      <c r="D53" s="54" t="s">
        <v>3571</v>
      </c>
      <c r="E53" s="6" t="s">
        <v>189</v>
      </c>
      <c r="F53" s="19">
        <v>6500000</v>
      </c>
      <c r="G53" s="24">
        <v>6434.72</v>
      </c>
      <c r="H53" s="24">
        <v>0.69</v>
      </c>
      <c r="I53" s="31">
        <v>6.6801922999999999</v>
      </c>
      <c r="J53" s="31"/>
      <c r="K53" s="35"/>
    </row>
    <row r="54" spans="2:11" x14ac:dyDescent="0.35">
      <c r="B54" s="8" t="s">
        <v>3572</v>
      </c>
      <c r="C54" s="57" t="s">
        <v>3573</v>
      </c>
      <c r="D54" s="54" t="s">
        <v>3574</v>
      </c>
      <c r="E54" s="6" t="s">
        <v>189</v>
      </c>
      <c r="F54" s="19">
        <v>202100</v>
      </c>
      <c r="G54" s="24">
        <v>203.52</v>
      </c>
      <c r="H54" s="24">
        <v>0.02</v>
      </c>
      <c r="I54" s="31">
        <v>6.6960955999999996</v>
      </c>
      <c r="J54" s="31"/>
      <c r="K54" s="35"/>
    </row>
    <row r="55" spans="2:11" x14ac:dyDescent="0.35">
      <c r="C55" s="58" t="s">
        <v>175</v>
      </c>
      <c r="D55" s="54"/>
      <c r="E55" s="6"/>
      <c r="F55" s="19"/>
      <c r="G55" s="25">
        <v>6638.24</v>
      </c>
      <c r="H55" s="25">
        <v>0.71</v>
      </c>
      <c r="I55" s="31"/>
      <c r="J55" s="31"/>
      <c r="K55" s="35"/>
    </row>
    <row r="56" spans="2:11" x14ac:dyDescent="0.35">
      <c r="C56" s="57"/>
      <c r="D56" s="54"/>
      <c r="E56" s="6"/>
      <c r="F56" s="19"/>
      <c r="G56" s="24"/>
      <c r="H56" s="24"/>
      <c r="I56" s="31"/>
      <c r="J56" s="31"/>
      <c r="K56" s="35"/>
    </row>
    <row r="57" spans="2:11" x14ac:dyDescent="0.35">
      <c r="C57" s="59" t="s">
        <v>10</v>
      </c>
      <c r="D57" s="54"/>
      <c r="E57" s="6"/>
      <c r="F57" s="19"/>
      <c r="G57" s="24"/>
      <c r="H57" s="24"/>
      <c r="I57" s="31"/>
      <c r="J57" s="31"/>
      <c r="K57" s="35"/>
    </row>
    <row r="58" spans="2:11" x14ac:dyDescent="0.35">
      <c r="B58" s="8" t="s">
        <v>3331</v>
      </c>
      <c r="C58" s="57" t="s">
        <v>3332</v>
      </c>
      <c r="D58" s="54" t="s">
        <v>3333</v>
      </c>
      <c r="E58" s="6" t="s">
        <v>189</v>
      </c>
      <c r="F58" s="19">
        <v>43000000</v>
      </c>
      <c r="G58" s="24">
        <v>42684.38</v>
      </c>
      <c r="H58" s="24">
        <v>4.59</v>
      </c>
      <c r="I58" s="31">
        <v>6.8931307999999998</v>
      </c>
      <c r="J58" s="31"/>
      <c r="K58" s="35"/>
    </row>
    <row r="59" spans="2:11" x14ac:dyDescent="0.35">
      <c r="B59" s="8" t="s">
        <v>3247</v>
      </c>
      <c r="C59" s="57" t="s">
        <v>3248</v>
      </c>
      <c r="D59" s="54" t="s">
        <v>3249</v>
      </c>
      <c r="E59" s="6" t="s">
        <v>189</v>
      </c>
      <c r="F59" s="19">
        <v>35703300</v>
      </c>
      <c r="G59" s="24">
        <v>36249.42</v>
      </c>
      <c r="H59" s="24">
        <v>3.9</v>
      </c>
      <c r="I59" s="31">
        <v>6.9225595000000002</v>
      </c>
      <c r="J59" s="31"/>
      <c r="K59" s="35"/>
    </row>
    <row r="60" spans="2:11" x14ac:dyDescent="0.35">
      <c r="B60" s="8" t="s">
        <v>3322</v>
      </c>
      <c r="C60" s="57" t="s">
        <v>3323</v>
      </c>
      <c r="D60" s="54" t="s">
        <v>3324</v>
      </c>
      <c r="E60" s="6" t="s">
        <v>189</v>
      </c>
      <c r="F60" s="19">
        <v>28000000</v>
      </c>
      <c r="G60" s="24">
        <v>28407.9</v>
      </c>
      <c r="H60" s="24">
        <v>3.06</v>
      </c>
      <c r="I60" s="31">
        <v>6.9176479999999998</v>
      </c>
      <c r="J60" s="31"/>
      <c r="K60" s="35"/>
    </row>
    <row r="61" spans="2:11" x14ac:dyDescent="0.35">
      <c r="B61" s="8" t="s">
        <v>3575</v>
      </c>
      <c r="C61" s="57" t="s">
        <v>3576</v>
      </c>
      <c r="D61" s="54" t="s">
        <v>3577</v>
      </c>
      <c r="E61" s="6" t="s">
        <v>189</v>
      </c>
      <c r="F61" s="19">
        <v>27500000</v>
      </c>
      <c r="G61" s="24">
        <v>27865.56</v>
      </c>
      <c r="H61" s="24">
        <v>3</v>
      </c>
      <c r="I61" s="31">
        <v>6.9037936999999996</v>
      </c>
      <c r="J61" s="31"/>
      <c r="K61" s="35"/>
    </row>
    <row r="62" spans="2:11" x14ac:dyDescent="0.35">
      <c r="B62" s="8" t="s">
        <v>3578</v>
      </c>
      <c r="C62" s="57" t="s">
        <v>3579</v>
      </c>
      <c r="D62" s="54" t="s">
        <v>3580</v>
      </c>
      <c r="E62" s="6" t="s">
        <v>189</v>
      </c>
      <c r="F62" s="19">
        <v>26000000</v>
      </c>
      <c r="G62" s="24">
        <v>26272.51</v>
      </c>
      <c r="H62" s="24">
        <v>2.83</v>
      </c>
      <c r="I62" s="31">
        <v>6.8864929000000004</v>
      </c>
      <c r="J62" s="31"/>
      <c r="K62" s="35"/>
    </row>
    <row r="63" spans="2:11" x14ac:dyDescent="0.35">
      <c r="B63" s="8" t="s">
        <v>3581</v>
      </c>
      <c r="C63" s="57" t="s">
        <v>3582</v>
      </c>
      <c r="D63" s="54" t="s">
        <v>3583</v>
      </c>
      <c r="E63" s="6" t="s">
        <v>189</v>
      </c>
      <c r="F63" s="19">
        <v>20326000</v>
      </c>
      <c r="G63" s="24">
        <v>20538.310000000001</v>
      </c>
      <c r="H63" s="24">
        <v>2.21</v>
      </c>
      <c r="I63" s="31">
        <v>6.9676799999999997</v>
      </c>
      <c r="J63" s="31"/>
      <c r="K63" s="35"/>
    </row>
    <row r="64" spans="2:11" x14ac:dyDescent="0.35">
      <c r="B64" s="8" t="s">
        <v>3203</v>
      </c>
      <c r="C64" s="57" t="s">
        <v>3204</v>
      </c>
      <c r="D64" s="54" t="s">
        <v>3205</v>
      </c>
      <c r="E64" s="6" t="s">
        <v>189</v>
      </c>
      <c r="F64" s="19">
        <v>17500000</v>
      </c>
      <c r="G64" s="24">
        <v>17767.61</v>
      </c>
      <c r="H64" s="24">
        <v>1.91</v>
      </c>
      <c r="I64" s="31">
        <v>6.9127368000000002</v>
      </c>
      <c r="J64" s="31"/>
      <c r="K64" s="35"/>
    </row>
    <row r="65" spans="2:11" x14ac:dyDescent="0.35">
      <c r="B65" s="8" t="s">
        <v>3584</v>
      </c>
      <c r="C65" s="57" t="s">
        <v>3585</v>
      </c>
      <c r="D65" s="54" t="s">
        <v>3586</v>
      </c>
      <c r="E65" s="6" t="s">
        <v>189</v>
      </c>
      <c r="F65" s="19">
        <v>14654600</v>
      </c>
      <c r="G65" s="24">
        <v>14863.55</v>
      </c>
      <c r="H65" s="24">
        <v>1.6</v>
      </c>
      <c r="I65" s="31">
        <v>6.9225595000000002</v>
      </c>
      <c r="J65" s="31"/>
      <c r="K65" s="35"/>
    </row>
    <row r="66" spans="2:11" x14ac:dyDescent="0.35">
      <c r="B66" s="8" t="s">
        <v>3361</v>
      </c>
      <c r="C66" s="57" t="s">
        <v>3362</v>
      </c>
      <c r="D66" s="54" t="s">
        <v>3363</v>
      </c>
      <c r="E66" s="6" t="s">
        <v>189</v>
      </c>
      <c r="F66" s="19">
        <v>14592400</v>
      </c>
      <c r="G66" s="24">
        <v>14714.74</v>
      </c>
      <c r="H66" s="24">
        <v>1.58</v>
      </c>
      <c r="I66" s="31">
        <v>6.8982808000000002</v>
      </c>
      <c r="J66" s="31"/>
      <c r="K66" s="35"/>
    </row>
    <row r="67" spans="2:11" x14ac:dyDescent="0.35">
      <c r="B67" s="8" t="s">
        <v>3587</v>
      </c>
      <c r="C67" s="57" t="s">
        <v>3588</v>
      </c>
      <c r="D67" s="54" t="s">
        <v>3589</v>
      </c>
      <c r="E67" s="6" t="s">
        <v>189</v>
      </c>
      <c r="F67" s="19">
        <v>13500000</v>
      </c>
      <c r="G67" s="24">
        <v>13680.79</v>
      </c>
      <c r="H67" s="24">
        <v>1.47</v>
      </c>
      <c r="I67" s="31">
        <v>6.9026649999999998</v>
      </c>
      <c r="J67" s="31"/>
      <c r="K67" s="35"/>
    </row>
    <row r="68" spans="2:11" x14ac:dyDescent="0.35">
      <c r="B68" s="8" t="s">
        <v>3590</v>
      </c>
      <c r="C68" s="57" t="s">
        <v>3591</v>
      </c>
      <c r="D68" s="54" t="s">
        <v>3592</v>
      </c>
      <c r="E68" s="6" t="s">
        <v>189</v>
      </c>
      <c r="F68" s="19">
        <v>13500000</v>
      </c>
      <c r="G68" s="24">
        <v>13546.66</v>
      </c>
      <c r="H68" s="24">
        <v>1.46</v>
      </c>
      <c r="I68" s="31">
        <v>6.8864929000000004</v>
      </c>
      <c r="J68" s="31"/>
      <c r="K68" s="35"/>
    </row>
    <row r="69" spans="2:11" x14ac:dyDescent="0.35">
      <c r="B69" s="8" t="s">
        <v>2482</v>
      </c>
      <c r="C69" s="57" t="s">
        <v>2483</v>
      </c>
      <c r="D69" s="54" t="s">
        <v>2484</v>
      </c>
      <c r="E69" s="6" t="s">
        <v>189</v>
      </c>
      <c r="F69" s="19">
        <v>13000000</v>
      </c>
      <c r="G69" s="24">
        <v>13076.32</v>
      </c>
      <c r="H69" s="24">
        <v>1.41</v>
      </c>
      <c r="I69" s="31">
        <v>6.8903186999999999</v>
      </c>
      <c r="J69" s="31"/>
      <c r="K69" s="35"/>
    </row>
    <row r="70" spans="2:11" x14ac:dyDescent="0.35">
      <c r="B70" s="8" t="s">
        <v>3593</v>
      </c>
      <c r="C70" s="57" t="s">
        <v>3594</v>
      </c>
      <c r="D70" s="54" t="s">
        <v>3595</v>
      </c>
      <c r="E70" s="6" t="s">
        <v>189</v>
      </c>
      <c r="F70" s="19">
        <v>10333500</v>
      </c>
      <c r="G70" s="24">
        <v>10470.44</v>
      </c>
      <c r="H70" s="24">
        <v>1.1299999999999999</v>
      </c>
      <c r="I70" s="31">
        <v>6.9137807999999996</v>
      </c>
      <c r="J70" s="31"/>
      <c r="K70" s="35"/>
    </row>
    <row r="71" spans="2:11" x14ac:dyDescent="0.35">
      <c r="B71" s="8" t="s">
        <v>3367</v>
      </c>
      <c r="C71" s="57" t="s">
        <v>3368</v>
      </c>
      <c r="D71" s="54" t="s">
        <v>3369</v>
      </c>
      <c r="E71" s="6" t="s">
        <v>189</v>
      </c>
      <c r="F71" s="19">
        <v>10102100</v>
      </c>
      <c r="G71" s="24">
        <v>10212.24</v>
      </c>
      <c r="H71" s="24">
        <v>1.1000000000000001</v>
      </c>
      <c r="I71" s="31">
        <v>6.9019928999999998</v>
      </c>
      <c r="J71" s="31"/>
      <c r="K71" s="35"/>
    </row>
    <row r="72" spans="2:11" x14ac:dyDescent="0.35">
      <c r="B72" s="8" t="s">
        <v>3244</v>
      </c>
      <c r="C72" s="57" t="s">
        <v>3245</v>
      </c>
      <c r="D72" s="54" t="s">
        <v>3246</v>
      </c>
      <c r="E72" s="6" t="s">
        <v>189</v>
      </c>
      <c r="F72" s="19">
        <v>10000000</v>
      </c>
      <c r="G72" s="24">
        <v>10136.32</v>
      </c>
      <c r="H72" s="24">
        <v>1.0900000000000001</v>
      </c>
      <c r="I72" s="31">
        <v>6.9240690000000003</v>
      </c>
      <c r="J72" s="31"/>
      <c r="K72" s="35"/>
    </row>
    <row r="73" spans="2:11" x14ac:dyDescent="0.35">
      <c r="B73" s="8" t="s">
        <v>3596</v>
      </c>
      <c r="C73" s="57" t="s">
        <v>3597</v>
      </c>
      <c r="D73" s="54" t="s">
        <v>3598</v>
      </c>
      <c r="E73" s="6" t="s">
        <v>189</v>
      </c>
      <c r="F73" s="19">
        <v>10000000</v>
      </c>
      <c r="G73" s="24">
        <v>10134.02</v>
      </c>
      <c r="H73" s="24">
        <v>1.0900000000000001</v>
      </c>
      <c r="I73" s="31">
        <v>6.9508912</v>
      </c>
      <c r="J73" s="31"/>
      <c r="K73" s="35"/>
    </row>
    <row r="74" spans="2:11" x14ac:dyDescent="0.35">
      <c r="B74" s="8" t="s">
        <v>3599</v>
      </c>
      <c r="C74" s="57" t="s">
        <v>3600</v>
      </c>
      <c r="D74" s="54" t="s">
        <v>3601</v>
      </c>
      <c r="E74" s="6" t="s">
        <v>189</v>
      </c>
      <c r="F74" s="19">
        <v>9137600</v>
      </c>
      <c r="G74" s="24">
        <v>9237.32</v>
      </c>
      <c r="H74" s="24">
        <v>0.99</v>
      </c>
      <c r="I74" s="31">
        <v>6.9218245999999999</v>
      </c>
      <c r="J74" s="31"/>
      <c r="K74" s="35"/>
    </row>
    <row r="75" spans="2:11" x14ac:dyDescent="0.35">
      <c r="B75" s="8" t="s">
        <v>3200</v>
      </c>
      <c r="C75" s="57" t="s">
        <v>3201</v>
      </c>
      <c r="D75" s="54" t="s">
        <v>3202</v>
      </c>
      <c r="E75" s="6" t="s">
        <v>189</v>
      </c>
      <c r="F75" s="19">
        <v>8952700</v>
      </c>
      <c r="G75" s="24">
        <v>9090.73</v>
      </c>
      <c r="H75" s="24">
        <v>0.98</v>
      </c>
      <c r="I75" s="31">
        <v>6.9226329</v>
      </c>
      <c r="J75" s="31"/>
      <c r="K75" s="35"/>
    </row>
    <row r="76" spans="2:11" x14ac:dyDescent="0.35">
      <c r="B76" s="8" t="s">
        <v>3238</v>
      </c>
      <c r="C76" s="57" t="s">
        <v>3239</v>
      </c>
      <c r="D76" s="54" t="s">
        <v>3240</v>
      </c>
      <c r="E76" s="6" t="s">
        <v>189</v>
      </c>
      <c r="F76" s="19">
        <v>8781300</v>
      </c>
      <c r="G76" s="24">
        <v>8900.1299999999992</v>
      </c>
      <c r="H76" s="24">
        <v>0.96</v>
      </c>
      <c r="I76" s="31">
        <v>6.9127368000000002</v>
      </c>
      <c r="J76" s="31"/>
      <c r="K76" s="35"/>
    </row>
    <row r="77" spans="2:11" x14ac:dyDescent="0.35">
      <c r="B77" s="8" t="s">
        <v>3602</v>
      </c>
      <c r="C77" s="57" t="s">
        <v>3603</v>
      </c>
      <c r="D77" s="54" t="s">
        <v>3604</v>
      </c>
      <c r="E77" s="6" t="s">
        <v>189</v>
      </c>
      <c r="F77" s="19">
        <v>8346100</v>
      </c>
      <c r="G77" s="24">
        <v>8468.07</v>
      </c>
      <c r="H77" s="24">
        <v>0.91</v>
      </c>
      <c r="I77" s="31">
        <v>6.9240690000000003</v>
      </c>
      <c r="J77" s="31"/>
      <c r="K77" s="35"/>
    </row>
    <row r="78" spans="2:11" x14ac:dyDescent="0.35">
      <c r="B78" s="8" t="s">
        <v>3373</v>
      </c>
      <c r="C78" s="57" t="s">
        <v>3374</v>
      </c>
      <c r="D78" s="54" t="s">
        <v>3375</v>
      </c>
      <c r="E78" s="6" t="s">
        <v>189</v>
      </c>
      <c r="F78" s="19">
        <v>7500000</v>
      </c>
      <c r="G78" s="24">
        <v>7540.97</v>
      </c>
      <c r="H78" s="24">
        <v>0.81</v>
      </c>
      <c r="I78" s="31">
        <v>6.8982808000000002</v>
      </c>
      <c r="J78" s="31"/>
      <c r="K78" s="35"/>
    </row>
    <row r="79" spans="2:11" x14ac:dyDescent="0.35">
      <c r="B79" s="8" t="s">
        <v>3605</v>
      </c>
      <c r="C79" s="57" t="s">
        <v>3606</v>
      </c>
      <c r="D79" s="54" t="s">
        <v>3607</v>
      </c>
      <c r="E79" s="6" t="s">
        <v>189</v>
      </c>
      <c r="F79" s="19">
        <v>6013700</v>
      </c>
      <c r="G79" s="24">
        <v>6097.52</v>
      </c>
      <c r="H79" s="24">
        <v>0.66</v>
      </c>
      <c r="I79" s="31">
        <v>6.9240690000000003</v>
      </c>
      <c r="J79" s="31"/>
      <c r="K79" s="35"/>
    </row>
    <row r="80" spans="2:11" x14ac:dyDescent="0.35">
      <c r="B80" s="8" t="s">
        <v>3608</v>
      </c>
      <c r="C80" s="57" t="s">
        <v>3609</v>
      </c>
      <c r="D80" s="54" t="s">
        <v>3610</v>
      </c>
      <c r="E80" s="6" t="s">
        <v>189</v>
      </c>
      <c r="F80" s="19">
        <v>5500000</v>
      </c>
      <c r="G80" s="24">
        <v>5519.46</v>
      </c>
      <c r="H80" s="24">
        <v>0.59</v>
      </c>
      <c r="I80" s="31">
        <v>6.8864929000000004</v>
      </c>
      <c r="J80" s="31"/>
      <c r="K80" s="35"/>
    </row>
    <row r="81" spans="2:11" x14ac:dyDescent="0.35">
      <c r="B81" s="8" t="s">
        <v>3379</v>
      </c>
      <c r="C81" s="57" t="s">
        <v>3380</v>
      </c>
      <c r="D81" s="54" t="s">
        <v>3381</v>
      </c>
      <c r="E81" s="6" t="s">
        <v>189</v>
      </c>
      <c r="F81" s="19">
        <v>5000000</v>
      </c>
      <c r="G81" s="24">
        <v>5058.33</v>
      </c>
      <c r="H81" s="24">
        <v>0.54</v>
      </c>
      <c r="I81" s="31">
        <v>6.9137807999999996</v>
      </c>
      <c r="J81" s="31"/>
      <c r="K81" s="35"/>
    </row>
    <row r="82" spans="2:11" x14ac:dyDescent="0.35">
      <c r="B82" s="8" t="s">
        <v>3396</v>
      </c>
      <c r="C82" s="57" t="s">
        <v>3397</v>
      </c>
      <c r="D82" s="54" t="s">
        <v>3398</v>
      </c>
      <c r="E82" s="6" t="s">
        <v>189</v>
      </c>
      <c r="F82" s="19">
        <v>5000000</v>
      </c>
      <c r="G82" s="24">
        <v>5025.68</v>
      </c>
      <c r="H82" s="24">
        <v>0.54</v>
      </c>
      <c r="I82" s="31">
        <v>6.9521800000000002</v>
      </c>
      <c r="J82" s="31"/>
      <c r="K82" s="35"/>
    </row>
    <row r="83" spans="2:11" x14ac:dyDescent="0.35">
      <c r="B83" s="8" t="s">
        <v>3611</v>
      </c>
      <c r="C83" s="57" t="s">
        <v>3612</v>
      </c>
      <c r="D83" s="54" t="s">
        <v>3613</v>
      </c>
      <c r="E83" s="6" t="s">
        <v>189</v>
      </c>
      <c r="F83" s="19">
        <v>4875400</v>
      </c>
      <c r="G83" s="24">
        <v>4928.12</v>
      </c>
      <c r="H83" s="24">
        <v>0.53</v>
      </c>
      <c r="I83" s="31">
        <v>6.9137807999999996</v>
      </c>
      <c r="J83" s="31"/>
      <c r="K83" s="35"/>
    </row>
    <row r="84" spans="2:11" x14ac:dyDescent="0.35">
      <c r="B84" s="8" t="s">
        <v>3614</v>
      </c>
      <c r="C84" s="57" t="s">
        <v>3606</v>
      </c>
      <c r="D84" s="54" t="s">
        <v>3615</v>
      </c>
      <c r="E84" s="6" t="s">
        <v>189</v>
      </c>
      <c r="F84" s="19">
        <v>4617400</v>
      </c>
      <c r="G84" s="24">
        <v>4676.9799999999996</v>
      </c>
      <c r="H84" s="24">
        <v>0.5</v>
      </c>
      <c r="I84" s="31">
        <v>6.9240690000000003</v>
      </c>
      <c r="J84" s="31"/>
      <c r="K84" s="35"/>
    </row>
    <row r="85" spans="2:11" x14ac:dyDescent="0.35">
      <c r="B85" s="8" t="s">
        <v>3334</v>
      </c>
      <c r="C85" s="57" t="s">
        <v>3207</v>
      </c>
      <c r="D85" s="54" t="s">
        <v>3335</v>
      </c>
      <c r="E85" s="6" t="s">
        <v>189</v>
      </c>
      <c r="F85" s="19">
        <v>4576300</v>
      </c>
      <c r="G85" s="24">
        <v>4639.66</v>
      </c>
      <c r="H85" s="24">
        <v>0.5</v>
      </c>
      <c r="I85" s="31">
        <v>6.9322374</v>
      </c>
      <c r="J85" s="31"/>
      <c r="K85" s="35"/>
    </row>
    <row r="86" spans="2:11" x14ac:dyDescent="0.35">
      <c r="B86" s="8" t="s">
        <v>3616</v>
      </c>
      <c r="C86" s="57" t="s">
        <v>3617</v>
      </c>
      <c r="D86" s="54" t="s">
        <v>3618</v>
      </c>
      <c r="E86" s="6" t="s">
        <v>189</v>
      </c>
      <c r="F86" s="19">
        <v>4561000</v>
      </c>
      <c r="G86" s="24">
        <v>4608.78</v>
      </c>
      <c r="H86" s="24">
        <v>0.5</v>
      </c>
      <c r="I86" s="31">
        <v>6.9388158000000004</v>
      </c>
      <c r="J86" s="31"/>
      <c r="K86" s="35"/>
    </row>
    <row r="87" spans="2:11" x14ac:dyDescent="0.35">
      <c r="B87" s="8" t="s">
        <v>3197</v>
      </c>
      <c r="C87" s="57" t="s">
        <v>3198</v>
      </c>
      <c r="D87" s="54" t="s">
        <v>3199</v>
      </c>
      <c r="E87" s="6" t="s">
        <v>189</v>
      </c>
      <c r="F87" s="19">
        <v>4050000</v>
      </c>
      <c r="G87" s="24">
        <v>4110.1000000000004</v>
      </c>
      <c r="H87" s="24">
        <v>0.44</v>
      </c>
      <c r="I87" s="31">
        <v>6.9508912</v>
      </c>
      <c r="J87" s="31"/>
      <c r="K87" s="35"/>
    </row>
    <row r="88" spans="2:11" x14ac:dyDescent="0.35">
      <c r="B88" s="8" t="s">
        <v>3212</v>
      </c>
      <c r="C88" s="57" t="s">
        <v>3213</v>
      </c>
      <c r="D88" s="54" t="s">
        <v>3214</v>
      </c>
      <c r="E88" s="6" t="s">
        <v>189</v>
      </c>
      <c r="F88" s="19">
        <v>4038000</v>
      </c>
      <c r="G88" s="24">
        <v>4099.2</v>
      </c>
      <c r="H88" s="24">
        <v>0.44</v>
      </c>
      <c r="I88" s="31">
        <v>6.9037936999999996</v>
      </c>
      <c r="J88" s="31"/>
      <c r="K88" s="35"/>
    </row>
    <row r="89" spans="2:11" x14ac:dyDescent="0.35">
      <c r="B89" s="8" t="s">
        <v>3258</v>
      </c>
      <c r="C89" s="57" t="s">
        <v>3259</v>
      </c>
      <c r="D89" s="54" t="s">
        <v>3260</v>
      </c>
      <c r="E89" s="6" t="s">
        <v>189</v>
      </c>
      <c r="F89" s="19">
        <v>4000000</v>
      </c>
      <c r="G89" s="24">
        <v>4053.1</v>
      </c>
      <c r="H89" s="24">
        <v>0.44</v>
      </c>
      <c r="I89" s="31">
        <v>6.9221661000000001</v>
      </c>
      <c r="J89" s="31"/>
      <c r="K89" s="35"/>
    </row>
    <row r="90" spans="2:11" x14ac:dyDescent="0.35">
      <c r="B90" s="8" t="s">
        <v>3264</v>
      </c>
      <c r="C90" s="57" t="s">
        <v>3265</v>
      </c>
      <c r="D90" s="54" t="s">
        <v>3266</v>
      </c>
      <c r="E90" s="6" t="s">
        <v>189</v>
      </c>
      <c r="F90" s="19">
        <v>3500000</v>
      </c>
      <c r="G90" s="24">
        <v>3546.45</v>
      </c>
      <c r="H90" s="24">
        <v>0.38</v>
      </c>
      <c r="I90" s="31">
        <v>6.9019928999999998</v>
      </c>
      <c r="J90" s="31"/>
      <c r="K90" s="35"/>
    </row>
    <row r="91" spans="2:11" x14ac:dyDescent="0.35">
      <c r="B91" s="8" t="s">
        <v>3619</v>
      </c>
      <c r="C91" s="57" t="s">
        <v>3620</v>
      </c>
      <c r="D91" s="54" t="s">
        <v>3621</v>
      </c>
      <c r="E91" s="6" t="s">
        <v>189</v>
      </c>
      <c r="F91" s="19">
        <v>3558500</v>
      </c>
      <c r="G91" s="24">
        <v>3542.39</v>
      </c>
      <c r="H91" s="24">
        <v>0.38</v>
      </c>
      <c r="I91" s="31">
        <v>6.8862778000000002</v>
      </c>
      <c r="J91" s="31"/>
      <c r="K91" s="35"/>
    </row>
    <row r="92" spans="2:11" x14ac:dyDescent="0.35">
      <c r="B92" s="8" t="s">
        <v>3325</v>
      </c>
      <c r="C92" s="57" t="s">
        <v>3326</v>
      </c>
      <c r="D92" s="54" t="s">
        <v>3327</v>
      </c>
      <c r="E92" s="6" t="s">
        <v>189</v>
      </c>
      <c r="F92" s="19">
        <v>3500000</v>
      </c>
      <c r="G92" s="24">
        <v>3536.65</v>
      </c>
      <c r="H92" s="24">
        <v>0.38</v>
      </c>
      <c r="I92" s="31">
        <v>6.9451764999999996</v>
      </c>
      <c r="J92" s="31"/>
      <c r="K92" s="35"/>
    </row>
    <row r="93" spans="2:11" x14ac:dyDescent="0.35">
      <c r="B93" s="8" t="s">
        <v>3622</v>
      </c>
      <c r="C93" s="57" t="s">
        <v>3623</v>
      </c>
      <c r="D93" s="54" t="s">
        <v>3624</v>
      </c>
      <c r="E93" s="6" t="s">
        <v>189</v>
      </c>
      <c r="F93" s="19">
        <v>3461000</v>
      </c>
      <c r="G93" s="24">
        <v>3513.88</v>
      </c>
      <c r="H93" s="24">
        <v>0.38</v>
      </c>
      <c r="I93" s="31">
        <v>6.9240690000000003</v>
      </c>
      <c r="J93" s="31"/>
      <c r="K93" s="35"/>
    </row>
    <row r="94" spans="2:11" x14ac:dyDescent="0.35">
      <c r="B94" s="8" t="s">
        <v>3625</v>
      </c>
      <c r="C94" s="57" t="s">
        <v>3251</v>
      </c>
      <c r="D94" s="54" t="s">
        <v>3626</v>
      </c>
      <c r="E94" s="6" t="s">
        <v>189</v>
      </c>
      <c r="F94" s="19">
        <v>3043000</v>
      </c>
      <c r="G94" s="24">
        <v>3082.01</v>
      </c>
      <c r="H94" s="24">
        <v>0.33</v>
      </c>
      <c r="I94" s="31">
        <v>6.9468180000000004</v>
      </c>
      <c r="J94" s="31"/>
      <c r="K94" s="35"/>
    </row>
    <row r="95" spans="2:11" x14ac:dyDescent="0.35">
      <c r="B95" s="8" t="s">
        <v>3627</v>
      </c>
      <c r="C95" s="57" t="s">
        <v>3628</v>
      </c>
      <c r="D95" s="54" t="s">
        <v>3629</v>
      </c>
      <c r="E95" s="6" t="s">
        <v>189</v>
      </c>
      <c r="F95" s="19">
        <v>3000000</v>
      </c>
      <c r="G95" s="24">
        <v>3040.81</v>
      </c>
      <c r="H95" s="24">
        <v>0.33</v>
      </c>
      <c r="I95" s="31">
        <v>6.9127368000000002</v>
      </c>
      <c r="J95" s="31"/>
      <c r="K95" s="35"/>
    </row>
    <row r="96" spans="2:11" x14ac:dyDescent="0.35">
      <c r="B96" s="8" t="s">
        <v>3206</v>
      </c>
      <c r="C96" s="57" t="s">
        <v>3207</v>
      </c>
      <c r="D96" s="54" t="s">
        <v>3208</v>
      </c>
      <c r="E96" s="6" t="s">
        <v>189</v>
      </c>
      <c r="F96" s="19">
        <v>3000000</v>
      </c>
      <c r="G96" s="24">
        <v>3040.29</v>
      </c>
      <c r="H96" s="24">
        <v>0.33</v>
      </c>
      <c r="I96" s="31">
        <v>6.9322374</v>
      </c>
      <c r="J96" s="31"/>
      <c r="K96" s="35"/>
    </row>
    <row r="97" spans="2:11" x14ac:dyDescent="0.35">
      <c r="B97" s="8" t="s">
        <v>3358</v>
      </c>
      <c r="C97" s="57" t="s">
        <v>3359</v>
      </c>
      <c r="D97" s="54" t="s">
        <v>3360</v>
      </c>
      <c r="E97" s="6" t="s">
        <v>189</v>
      </c>
      <c r="F97" s="19">
        <v>3000000</v>
      </c>
      <c r="G97" s="24">
        <v>3016.05</v>
      </c>
      <c r="H97" s="24">
        <v>0.32</v>
      </c>
      <c r="I97" s="31">
        <v>6.9062745999999997</v>
      </c>
      <c r="J97" s="31"/>
      <c r="K97" s="35"/>
    </row>
    <row r="98" spans="2:11" x14ac:dyDescent="0.35">
      <c r="B98" s="8" t="s">
        <v>3630</v>
      </c>
      <c r="C98" s="57" t="s">
        <v>3631</v>
      </c>
      <c r="D98" s="54" t="s">
        <v>3632</v>
      </c>
      <c r="E98" s="6" t="s">
        <v>189</v>
      </c>
      <c r="F98" s="19">
        <v>3000000</v>
      </c>
      <c r="G98" s="24">
        <v>3015.02</v>
      </c>
      <c r="H98" s="24">
        <v>0.32</v>
      </c>
      <c r="I98" s="31">
        <v>6.9406774000000002</v>
      </c>
      <c r="J98" s="31"/>
      <c r="K98" s="35"/>
    </row>
    <row r="99" spans="2:11" x14ac:dyDescent="0.35">
      <c r="B99" s="8" t="s">
        <v>3633</v>
      </c>
      <c r="C99" s="57" t="s">
        <v>3634</v>
      </c>
      <c r="D99" s="54" t="s">
        <v>3635</v>
      </c>
      <c r="E99" s="6" t="s">
        <v>189</v>
      </c>
      <c r="F99" s="19">
        <v>2500000</v>
      </c>
      <c r="G99" s="24">
        <v>2550.64</v>
      </c>
      <c r="H99" s="24">
        <v>0.27</v>
      </c>
      <c r="I99" s="31">
        <v>6.8207754999999999</v>
      </c>
      <c r="J99" s="31"/>
      <c r="K99" s="35"/>
    </row>
    <row r="100" spans="2:11" x14ac:dyDescent="0.35">
      <c r="B100" s="8" t="s">
        <v>3328</v>
      </c>
      <c r="C100" s="57" t="s">
        <v>3329</v>
      </c>
      <c r="D100" s="54" t="s">
        <v>3330</v>
      </c>
      <c r="E100" s="6" t="s">
        <v>189</v>
      </c>
      <c r="F100" s="19">
        <v>2500000</v>
      </c>
      <c r="G100" s="24">
        <v>2537.2199999999998</v>
      </c>
      <c r="H100" s="24">
        <v>0.27</v>
      </c>
      <c r="I100" s="31">
        <v>6.9468180000000004</v>
      </c>
      <c r="J100" s="31"/>
      <c r="K100" s="35"/>
    </row>
    <row r="101" spans="2:11" x14ac:dyDescent="0.35">
      <c r="B101" s="8" t="s">
        <v>3404</v>
      </c>
      <c r="C101" s="57" t="s">
        <v>3405</v>
      </c>
      <c r="D101" s="54" t="s">
        <v>3406</v>
      </c>
      <c r="E101" s="6" t="s">
        <v>189</v>
      </c>
      <c r="F101" s="19">
        <v>2500000</v>
      </c>
      <c r="G101" s="24">
        <v>2521.39</v>
      </c>
      <c r="H101" s="24">
        <v>0.27</v>
      </c>
      <c r="I101" s="31">
        <v>6.9066660999999998</v>
      </c>
      <c r="J101" s="31"/>
      <c r="K101" s="35"/>
    </row>
    <row r="102" spans="2:11" x14ac:dyDescent="0.35">
      <c r="B102" s="8" t="s">
        <v>3636</v>
      </c>
      <c r="C102" s="57" t="s">
        <v>3637</v>
      </c>
      <c r="D102" s="54" t="s">
        <v>3638</v>
      </c>
      <c r="E102" s="6" t="s">
        <v>189</v>
      </c>
      <c r="F102" s="19">
        <v>2219500</v>
      </c>
      <c r="G102" s="24">
        <v>2248.13</v>
      </c>
      <c r="H102" s="24">
        <v>0.24</v>
      </c>
      <c r="I102" s="31">
        <v>6.9037936999999996</v>
      </c>
      <c r="J102" s="31"/>
      <c r="K102" s="35"/>
    </row>
    <row r="103" spans="2:11" x14ac:dyDescent="0.35">
      <c r="B103" s="8" t="s">
        <v>3393</v>
      </c>
      <c r="C103" s="57" t="s">
        <v>3394</v>
      </c>
      <c r="D103" s="54" t="s">
        <v>3395</v>
      </c>
      <c r="E103" s="6" t="s">
        <v>189</v>
      </c>
      <c r="F103" s="19">
        <v>2000000</v>
      </c>
      <c r="G103" s="24">
        <v>2055.54</v>
      </c>
      <c r="H103" s="24">
        <v>0.22</v>
      </c>
      <c r="I103" s="31">
        <v>6.9130149999999997</v>
      </c>
      <c r="J103" s="31"/>
      <c r="K103" s="35"/>
    </row>
    <row r="104" spans="2:11" x14ac:dyDescent="0.35">
      <c r="B104" s="8" t="s">
        <v>3639</v>
      </c>
      <c r="C104" s="57" t="s">
        <v>3640</v>
      </c>
      <c r="D104" s="54" t="s">
        <v>3641</v>
      </c>
      <c r="E104" s="6" t="s">
        <v>189</v>
      </c>
      <c r="F104" s="19">
        <v>2000000</v>
      </c>
      <c r="G104" s="24">
        <v>2021.93</v>
      </c>
      <c r="H104" s="24">
        <v>0.22</v>
      </c>
      <c r="I104" s="31">
        <v>6.9026649999999998</v>
      </c>
      <c r="J104" s="31"/>
      <c r="K104" s="35"/>
    </row>
    <row r="105" spans="2:11" x14ac:dyDescent="0.35">
      <c r="B105" s="8" t="s">
        <v>3642</v>
      </c>
      <c r="C105" s="57" t="s">
        <v>3576</v>
      </c>
      <c r="D105" s="54" t="s">
        <v>3643</v>
      </c>
      <c r="E105" s="6" t="s">
        <v>189</v>
      </c>
      <c r="F105" s="19">
        <v>1500000</v>
      </c>
      <c r="G105" s="24">
        <v>1520.56</v>
      </c>
      <c r="H105" s="24">
        <v>0.16</v>
      </c>
      <c r="I105" s="31">
        <v>6.9037936999999996</v>
      </c>
      <c r="J105" s="31"/>
      <c r="K105" s="35"/>
    </row>
    <row r="106" spans="2:11" x14ac:dyDescent="0.35">
      <c r="B106" s="8" t="s">
        <v>3350</v>
      </c>
      <c r="C106" s="57" t="s">
        <v>3351</v>
      </c>
      <c r="D106" s="54" t="s">
        <v>3352</v>
      </c>
      <c r="E106" s="6" t="s">
        <v>189</v>
      </c>
      <c r="F106" s="19">
        <v>1500000</v>
      </c>
      <c r="G106" s="24">
        <v>1516.75</v>
      </c>
      <c r="H106" s="24">
        <v>0.16</v>
      </c>
      <c r="I106" s="31">
        <v>6.9026649999999998</v>
      </c>
      <c r="J106" s="31"/>
      <c r="K106" s="35"/>
    </row>
    <row r="107" spans="2:11" x14ac:dyDescent="0.35">
      <c r="B107" s="8" t="s">
        <v>3644</v>
      </c>
      <c r="C107" s="57" t="s">
        <v>3645</v>
      </c>
      <c r="D107" s="54" t="s">
        <v>3646</v>
      </c>
      <c r="E107" s="6" t="s">
        <v>189</v>
      </c>
      <c r="F107" s="19">
        <v>1356600</v>
      </c>
      <c r="G107" s="24">
        <v>1368.02</v>
      </c>
      <c r="H107" s="24">
        <v>0.15</v>
      </c>
      <c r="I107" s="31">
        <v>6.9062745999999997</v>
      </c>
      <c r="J107" s="31"/>
      <c r="K107" s="35"/>
    </row>
    <row r="108" spans="2:11" x14ac:dyDescent="0.35">
      <c r="B108" s="8" t="s">
        <v>3647</v>
      </c>
      <c r="C108" s="57" t="s">
        <v>3648</v>
      </c>
      <c r="D108" s="54" t="s">
        <v>3649</v>
      </c>
      <c r="E108" s="6" t="s">
        <v>189</v>
      </c>
      <c r="F108" s="19">
        <v>1000000</v>
      </c>
      <c r="G108" s="24">
        <v>1011.34</v>
      </c>
      <c r="H108" s="24">
        <v>0.11</v>
      </c>
      <c r="I108" s="31">
        <v>6.9388158000000004</v>
      </c>
      <c r="J108" s="31"/>
      <c r="K108" s="35"/>
    </row>
    <row r="109" spans="2:11" x14ac:dyDescent="0.35">
      <c r="B109" s="8" t="s">
        <v>3364</v>
      </c>
      <c r="C109" s="57" t="s">
        <v>3365</v>
      </c>
      <c r="D109" s="54" t="s">
        <v>3366</v>
      </c>
      <c r="E109" s="6" t="s">
        <v>189</v>
      </c>
      <c r="F109" s="19">
        <v>1000000</v>
      </c>
      <c r="G109" s="24">
        <v>1010.91</v>
      </c>
      <c r="H109" s="24">
        <v>0.11</v>
      </c>
      <c r="I109" s="31">
        <v>6.9221661000000001</v>
      </c>
      <c r="J109" s="31"/>
      <c r="K109" s="35"/>
    </row>
    <row r="110" spans="2:11" x14ac:dyDescent="0.35">
      <c r="B110" s="8" t="s">
        <v>3650</v>
      </c>
      <c r="C110" s="57" t="s">
        <v>3651</v>
      </c>
      <c r="D110" s="54" t="s">
        <v>3652</v>
      </c>
      <c r="E110" s="6" t="s">
        <v>189</v>
      </c>
      <c r="F110" s="19">
        <v>1000000</v>
      </c>
      <c r="G110" s="24">
        <v>1010.82</v>
      </c>
      <c r="H110" s="24">
        <v>0.11</v>
      </c>
      <c r="I110" s="31">
        <v>6.9388158000000004</v>
      </c>
      <c r="J110" s="31"/>
      <c r="K110" s="35"/>
    </row>
    <row r="111" spans="2:11" x14ac:dyDescent="0.35">
      <c r="B111" s="8" t="s">
        <v>3653</v>
      </c>
      <c r="C111" s="57" t="s">
        <v>3654</v>
      </c>
      <c r="D111" s="54" t="s">
        <v>3655</v>
      </c>
      <c r="E111" s="6" t="s">
        <v>189</v>
      </c>
      <c r="F111" s="19">
        <v>1000000</v>
      </c>
      <c r="G111" s="24">
        <v>1010.53</v>
      </c>
      <c r="H111" s="24">
        <v>0.11</v>
      </c>
      <c r="I111" s="31">
        <v>6.9451764999999996</v>
      </c>
      <c r="J111" s="31"/>
      <c r="K111" s="35"/>
    </row>
    <row r="112" spans="2:11" x14ac:dyDescent="0.35">
      <c r="B112" s="8" t="s">
        <v>3341</v>
      </c>
      <c r="C112" s="57" t="s">
        <v>3342</v>
      </c>
      <c r="D112" s="54" t="s">
        <v>3343</v>
      </c>
      <c r="E112" s="6" t="s">
        <v>189</v>
      </c>
      <c r="F112" s="19">
        <v>1000000</v>
      </c>
      <c r="G112" s="24">
        <v>1007.94</v>
      </c>
      <c r="H112" s="24">
        <v>0.11</v>
      </c>
      <c r="I112" s="31">
        <v>6.9406774000000002</v>
      </c>
      <c r="J112" s="31"/>
      <c r="K112" s="35"/>
    </row>
    <row r="113" spans="2:11" x14ac:dyDescent="0.35">
      <c r="B113" s="8" t="s">
        <v>3656</v>
      </c>
      <c r="C113" s="57" t="s">
        <v>3657</v>
      </c>
      <c r="D113" s="54" t="s">
        <v>3658</v>
      </c>
      <c r="E113" s="6" t="s">
        <v>189</v>
      </c>
      <c r="F113" s="19">
        <v>1000000</v>
      </c>
      <c r="G113" s="24">
        <v>993.83</v>
      </c>
      <c r="H113" s="24">
        <v>0.11</v>
      </c>
      <c r="I113" s="31">
        <v>6.896998</v>
      </c>
      <c r="J113" s="31"/>
      <c r="K113" s="35"/>
    </row>
    <row r="114" spans="2:11" x14ac:dyDescent="0.35">
      <c r="B114" s="8" t="s">
        <v>3376</v>
      </c>
      <c r="C114" s="57" t="s">
        <v>3377</v>
      </c>
      <c r="D114" s="54" t="s">
        <v>3378</v>
      </c>
      <c r="E114" s="6" t="s">
        <v>189</v>
      </c>
      <c r="F114" s="19">
        <v>1000000</v>
      </c>
      <c r="G114" s="24">
        <v>993.09</v>
      </c>
      <c r="H114" s="24">
        <v>0.11</v>
      </c>
      <c r="I114" s="31">
        <v>6.9355273999999998</v>
      </c>
      <c r="J114" s="31"/>
      <c r="K114" s="35"/>
    </row>
    <row r="115" spans="2:11" x14ac:dyDescent="0.35">
      <c r="B115" s="8" t="s">
        <v>3659</v>
      </c>
      <c r="C115" s="57" t="s">
        <v>3660</v>
      </c>
      <c r="D115" s="54" t="s">
        <v>3661</v>
      </c>
      <c r="E115" s="6" t="s">
        <v>189</v>
      </c>
      <c r="F115" s="19">
        <v>838700</v>
      </c>
      <c r="G115" s="24">
        <v>847.77</v>
      </c>
      <c r="H115" s="24">
        <v>0.09</v>
      </c>
      <c r="I115" s="31">
        <v>6.9391474000000004</v>
      </c>
      <c r="J115" s="31"/>
      <c r="K115" s="35"/>
    </row>
    <row r="116" spans="2:11" x14ac:dyDescent="0.35">
      <c r="B116" s="8" t="s">
        <v>3122</v>
      </c>
      <c r="C116" s="57" t="s">
        <v>3123</v>
      </c>
      <c r="D116" s="54" t="s">
        <v>3124</v>
      </c>
      <c r="E116" s="6" t="s">
        <v>189</v>
      </c>
      <c r="F116" s="19">
        <v>674900</v>
      </c>
      <c r="G116" s="24">
        <v>671.02</v>
      </c>
      <c r="H116" s="24">
        <v>7.0000000000000007E-2</v>
      </c>
      <c r="I116" s="31">
        <v>6.8467072</v>
      </c>
      <c r="J116" s="31"/>
      <c r="K116" s="35"/>
    </row>
    <row r="117" spans="2:11" x14ac:dyDescent="0.35">
      <c r="B117" s="8" t="s">
        <v>3662</v>
      </c>
      <c r="C117" s="57" t="s">
        <v>3663</v>
      </c>
      <c r="D117" s="54" t="s">
        <v>3664</v>
      </c>
      <c r="E117" s="6" t="s">
        <v>189</v>
      </c>
      <c r="F117" s="19">
        <v>560000</v>
      </c>
      <c r="G117" s="24">
        <v>568.16999999999996</v>
      </c>
      <c r="H117" s="24">
        <v>0.06</v>
      </c>
      <c r="I117" s="31">
        <v>6.8019110999999999</v>
      </c>
      <c r="J117" s="31"/>
      <c r="K117" s="35"/>
    </row>
    <row r="118" spans="2:11" x14ac:dyDescent="0.35">
      <c r="B118" s="8" t="s">
        <v>3665</v>
      </c>
      <c r="C118" s="57" t="s">
        <v>3666</v>
      </c>
      <c r="D118" s="54" t="s">
        <v>3667</v>
      </c>
      <c r="E118" s="6" t="s">
        <v>189</v>
      </c>
      <c r="F118" s="19">
        <v>500000</v>
      </c>
      <c r="G118" s="24">
        <v>509.77</v>
      </c>
      <c r="H118" s="24">
        <v>0.05</v>
      </c>
      <c r="I118" s="31">
        <v>6.7760610999999997</v>
      </c>
      <c r="J118" s="31"/>
      <c r="K118" s="35"/>
    </row>
    <row r="119" spans="2:11" x14ac:dyDescent="0.35">
      <c r="B119" s="8" t="s">
        <v>3668</v>
      </c>
      <c r="C119" s="57" t="s">
        <v>3669</v>
      </c>
      <c r="D119" s="54" t="s">
        <v>3670</v>
      </c>
      <c r="E119" s="6" t="s">
        <v>189</v>
      </c>
      <c r="F119" s="19">
        <v>500000</v>
      </c>
      <c r="G119" s="24">
        <v>508.4</v>
      </c>
      <c r="H119" s="24">
        <v>0.05</v>
      </c>
      <c r="I119" s="31">
        <v>6.9331706000000004</v>
      </c>
      <c r="J119" s="31"/>
      <c r="K119" s="35"/>
    </row>
    <row r="120" spans="2:11" x14ac:dyDescent="0.35">
      <c r="B120" s="8" t="s">
        <v>3319</v>
      </c>
      <c r="C120" s="57" t="s">
        <v>3320</v>
      </c>
      <c r="D120" s="54" t="s">
        <v>3321</v>
      </c>
      <c r="E120" s="6" t="s">
        <v>189</v>
      </c>
      <c r="F120" s="19">
        <v>500000</v>
      </c>
      <c r="G120" s="24">
        <v>506.6</v>
      </c>
      <c r="H120" s="24">
        <v>0.05</v>
      </c>
      <c r="I120" s="31">
        <v>6.9388158000000004</v>
      </c>
      <c r="J120" s="31"/>
      <c r="K120" s="35"/>
    </row>
    <row r="121" spans="2:11" x14ac:dyDescent="0.35">
      <c r="B121" s="8" t="s">
        <v>3671</v>
      </c>
      <c r="C121" s="57" t="s">
        <v>3251</v>
      </c>
      <c r="D121" s="54" t="s">
        <v>3672</v>
      </c>
      <c r="E121" s="6" t="s">
        <v>189</v>
      </c>
      <c r="F121" s="19">
        <v>500000</v>
      </c>
      <c r="G121" s="24">
        <v>506.12</v>
      </c>
      <c r="H121" s="24">
        <v>0.05</v>
      </c>
      <c r="I121" s="31">
        <v>6.9468180000000004</v>
      </c>
      <c r="J121" s="31"/>
      <c r="K121" s="35"/>
    </row>
    <row r="122" spans="2:11" x14ac:dyDescent="0.35">
      <c r="B122" s="8" t="s">
        <v>3673</v>
      </c>
      <c r="C122" s="57" t="s">
        <v>3674</v>
      </c>
      <c r="D122" s="54" t="s">
        <v>3675</v>
      </c>
      <c r="E122" s="6" t="s">
        <v>189</v>
      </c>
      <c r="F122" s="19">
        <v>500000</v>
      </c>
      <c r="G122" s="24">
        <v>505.78</v>
      </c>
      <c r="H122" s="24">
        <v>0.05</v>
      </c>
      <c r="I122" s="31">
        <v>6.9221661000000001</v>
      </c>
      <c r="J122" s="31"/>
      <c r="K122" s="35"/>
    </row>
    <row r="123" spans="2:11" x14ac:dyDescent="0.35">
      <c r="B123" s="8" t="s">
        <v>3676</v>
      </c>
      <c r="C123" s="57" t="s">
        <v>3677</v>
      </c>
      <c r="D123" s="54" t="s">
        <v>3678</v>
      </c>
      <c r="E123" s="6" t="s">
        <v>189</v>
      </c>
      <c r="F123" s="19">
        <v>500000</v>
      </c>
      <c r="G123" s="24">
        <v>505.63</v>
      </c>
      <c r="H123" s="24">
        <v>0.05</v>
      </c>
      <c r="I123" s="31">
        <v>6.9451764999999996</v>
      </c>
      <c r="J123" s="31"/>
      <c r="K123" s="35"/>
    </row>
    <row r="124" spans="2:11" x14ac:dyDescent="0.35">
      <c r="B124" s="8" t="s">
        <v>3261</v>
      </c>
      <c r="C124" s="57" t="s">
        <v>3262</v>
      </c>
      <c r="D124" s="54" t="s">
        <v>3263</v>
      </c>
      <c r="E124" s="6" t="s">
        <v>189</v>
      </c>
      <c r="F124" s="19">
        <v>287600</v>
      </c>
      <c r="G124" s="24">
        <v>291.29000000000002</v>
      </c>
      <c r="H124" s="24">
        <v>0.03</v>
      </c>
      <c r="I124" s="31">
        <v>6.9676799999999997</v>
      </c>
      <c r="J124" s="31"/>
      <c r="K124" s="35"/>
    </row>
    <row r="125" spans="2:11" x14ac:dyDescent="0.35">
      <c r="B125" s="8" t="s">
        <v>3679</v>
      </c>
      <c r="C125" s="57" t="s">
        <v>3680</v>
      </c>
      <c r="D125" s="54" t="s">
        <v>3681</v>
      </c>
      <c r="E125" s="6" t="s">
        <v>189</v>
      </c>
      <c r="F125" s="19">
        <v>276000</v>
      </c>
      <c r="G125" s="24">
        <v>279.61</v>
      </c>
      <c r="H125" s="24">
        <v>0.03</v>
      </c>
      <c r="I125" s="31">
        <v>6.9086255000000003</v>
      </c>
      <c r="J125" s="31"/>
      <c r="K125" s="35"/>
    </row>
    <row r="126" spans="2:11" x14ac:dyDescent="0.35">
      <c r="B126" s="8" t="s">
        <v>3682</v>
      </c>
      <c r="C126" s="57" t="s">
        <v>3683</v>
      </c>
      <c r="D126" s="54" t="s">
        <v>3684</v>
      </c>
      <c r="E126" s="6" t="s">
        <v>189</v>
      </c>
      <c r="F126" s="19">
        <v>249800</v>
      </c>
      <c r="G126" s="24">
        <v>253.01</v>
      </c>
      <c r="H126" s="24">
        <v>0.03</v>
      </c>
      <c r="I126" s="31">
        <v>6.9228205999999997</v>
      </c>
      <c r="J126" s="31"/>
      <c r="K126" s="35"/>
    </row>
    <row r="127" spans="2:11" x14ac:dyDescent="0.35">
      <c r="B127" s="8" t="s">
        <v>3685</v>
      </c>
      <c r="C127" s="57" t="s">
        <v>3210</v>
      </c>
      <c r="D127" s="54" t="s">
        <v>3686</v>
      </c>
      <c r="E127" s="6" t="s">
        <v>189</v>
      </c>
      <c r="F127" s="19">
        <v>206300</v>
      </c>
      <c r="G127" s="24">
        <v>209.06</v>
      </c>
      <c r="H127" s="24">
        <v>0.02</v>
      </c>
      <c r="I127" s="31">
        <v>6.8689917999999999</v>
      </c>
      <c r="J127" s="31"/>
      <c r="K127" s="35"/>
    </row>
    <row r="128" spans="2:11" x14ac:dyDescent="0.35">
      <c r="C128" s="58" t="s">
        <v>175</v>
      </c>
      <c r="D128" s="54"/>
      <c r="E128" s="6"/>
      <c r="F128" s="19"/>
      <c r="G128" s="25">
        <v>467549.34</v>
      </c>
      <c r="H128" s="25">
        <v>50.27</v>
      </c>
      <c r="I128" s="31"/>
      <c r="J128" s="31"/>
      <c r="K128" s="35"/>
    </row>
    <row r="129" spans="1:11" x14ac:dyDescent="0.35">
      <c r="C129" s="57"/>
      <c r="D129" s="54"/>
      <c r="E129" s="6"/>
      <c r="F129" s="19"/>
      <c r="G129" s="24"/>
      <c r="H129" s="24"/>
      <c r="I129" s="31"/>
      <c r="J129" s="31"/>
      <c r="K129" s="35"/>
    </row>
    <row r="130" spans="1:11" x14ac:dyDescent="0.35">
      <c r="C130" s="58" t="s">
        <v>11</v>
      </c>
      <c r="D130" s="54"/>
      <c r="E130" s="6"/>
      <c r="F130" s="19"/>
      <c r="G130" s="24"/>
      <c r="H130" s="24"/>
      <c r="I130" s="31"/>
      <c r="J130" s="31"/>
      <c r="K130" s="35"/>
    </row>
    <row r="131" spans="1:11" x14ac:dyDescent="0.35">
      <c r="C131" s="57"/>
      <c r="D131" s="54"/>
      <c r="E131" s="6"/>
      <c r="F131" s="19"/>
      <c r="G131" s="24"/>
      <c r="H131" s="24"/>
      <c r="I131" s="31"/>
      <c r="J131" s="31"/>
      <c r="K131" s="35"/>
    </row>
    <row r="132" spans="1:11" x14ac:dyDescent="0.35">
      <c r="C132" s="58" t="s">
        <v>13</v>
      </c>
      <c r="D132" s="54"/>
      <c r="E132" s="6"/>
      <c r="F132" s="19"/>
      <c r="G132" s="24" t="s">
        <v>2</v>
      </c>
      <c r="H132" s="24" t="s">
        <v>2</v>
      </c>
      <c r="I132" s="31"/>
      <c r="J132" s="31"/>
      <c r="K132" s="35"/>
    </row>
    <row r="133" spans="1:11" x14ac:dyDescent="0.35">
      <c r="C133" s="57"/>
      <c r="D133" s="54"/>
      <c r="E133" s="6"/>
      <c r="F133" s="19"/>
      <c r="G133" s="24"/>
      <c r="H133" s="24"/>
      <c r="I133" s="31"/>
      <c r="J133" s="31"/>
      <c r="K133" s="35"/>
    </row>
    <row r="134" spans="1:11" x14ac:dyDescent="0.35">
      <c r="C134" s="58" t="s">
        <v>14</v>
      </c>
      <c r="D134" s="54"/>
      <c r="E134" s="6"/>
      <c r="F134" s="19"/>
      <c r="G134" s="24" t="s">
        <v>2</v>
      </c>
      <c r="H134" s="24" t="s">
        <v>2</v>
      </c>
      <c r="I134" s="31"/>
      <c r="J134" s="31"/>
      <c r="K134" s="35"/>
    </row>
    <row r="135" spans="1:11" x14ac:dyDescent="0.35">
      <c r="C135" s="57"/>
      <c r="D135" s="54"/>
      <c r="E135" s="6"/>
      <c r="F135" s="19"/>
      <c r="G135" s="24"/>
      <c r="H135" s="24"/>
      <c r="I135" s="31"/>
      <c r="J135" s="31"/>
      <c r="K135" s="35"/>
    </row>
    <row r="136" spans="1:11" x14ac:dyDescent="0.35">
      <c r="C136" s="58" t="s">
        <v>15</v>
      </c>
      <c r="D136" s="54"/>
      <c r="E136" s="6"/>
      <c r="F136" s="19"/>
      <c r="G136" s="24" t="s">
        <v>2</v>
      </c>
      <c r="H136" s="24" t="s">
        <v>2</v>
      </c>
      <c r="I136" s="31"/>
      <c r="J136" s="31"/>
      <c r="K136" s="35"/>
    </row>
    <row r="137" spans="1:11" x14ac:dyDescent="0.35">
      <c r="C137" s="57"/>
      <c r="D137" s="54"/>
      <c r="E137" s="6"/>
      <c r="F137" s="19"/>
      <c r="G137" s="24"/>
      <c r="H137" s="24"/>
      <c r="I137" s="31"/>
      <c r="J137" s="31"/>
      <c r="K137" s="35"/>
    </row>
    <row r="138" spans="1:11" x14ac:dyDescent="0.35">
      <c r="C138" s="58" t="s">
        <v>16</v>
      </c>
      <c r="D138" s="54"/>
      <c r="E138" s="6"/>
      <c r="F138" s="19"/>
      <c r="G138" s="24" t="s">
        <v>2</v>
      </c>
      <c r="H138" s="24" t="s">
        <v>2</v>
      </c>
      <c r="I138" s="31"/>
      <c r="J138" s="31"/>
      <c r="K138" s="35"/>
    </row>
    <row r="139" spans="1:11" x14ac:dyDescent="0.35">
      <c r="C139" s="57"/>
      <c r="D139" s="54"/>
      <c r="E139" s="6"/>
      <c r="F139" s="19"/>
      <c r="G139" s="24"/>
      <c r="H139" s="24"/>
      <c r="I139" s="31"/>
      <c r="J139" s="31"/>
      <c r="K139" s="35"/>
    </row>
    <row r="140" spans="1:11" x14ac:dyDescent="0.35">
      <c r="C140" s="58" t="s">
        <v>17</v>
      </c>
      <c r="D140" s="54"/>
      <c r="E140" s="6"/>
      <c r="F140" s="19"/>
      <c r="G140" s="24" t="s">
        <v>2</v>
      </c>
      <c r="H140" s="24" t="s">
        <v>2</v>
      </c>
      <c r="I140" s="31"/>
      <c r="J140" s="31"/>
      <c r="K140" s="35"/>
    </row>
    <row r="141" spans="1:11" x14ac:dyDescent="0.35">
      <c r="C141" s="57"/>
      <c r="D141" s="54"/>
      <c r="E141" s="6"/>
      <c r="F141" s="19"/>
      <c r="G141" s="24"/>
      <c r="H141" s="24"/>
      <c r="I141" s="31"/>
      <c r="J141" s="31"/>
      <c r="K141" s="35"/>
    </row>
    <row r="142" spans="1:11" x14ac:dyDescent="0.35">
      <c r="A142" s="10"/>
      <c r="B142" s="28"/>
      <c r="C142" s="58" t="s">
        <v>18</v>
      </c>
      <c r="D142" s="54"/>
      <c r="E142" s="6"/>
      <c r="F142" s="19"/>
      <c r="G142" s="24"/>
      <c r="H142" s="24"/>
      <c r="I142" s="31"/>
      <c r="J142" s="31"/>
      <c r="K142" s="35"/>
    </row>
    <row r="143" spans="1:11" x14ac:dyDescent="0.35">
      <c r="A143" s="28"/>
      <c r="B143" s="28"/>
      <c r="C143" s="58" t="s">
        <v>19</v>
      </c>
      <c r="D143" s="54"/>
      <c r="E143" s="6"/>
      <c r="F143" s="19"/>
      <c r="G143" s="24" t="s">
        <v>2</v>
      </c>
      <c r="H143" s="24" t="s">
        <v>2</v>
      </c>
      <c r="I143" s="31"/>
      <c r="J143" s="31"/>
      <c r="K143" s="35"/>
    </row>
    <row r="144" spans="1:11" x14ac:dyDescent="0.35">
      <c r="A144" s="28"/>
      <c r="B144" s="28"/>
      <c r="C144" s="58"/>
      <c r="D144" s="54"/>
      <c r="E144" s="6"/>
      <c r="F144" s="19"/>
      <c r="G144" s="24"/>
      <c r="H144" s="24"/>
      <c r="I144" s="31"/>
      <c r="J144" s="31"/>
      <c r="K144" s="35"/>
    </row>
    <row r="145" spans="1:54" x14ac:dyDescent="0.35">
      <c r="A145" s="28"/>
      <c r="B145" s="28"/>
      <c r="C145" s="58" t="s">
        <v>20</v>
      </c>
      <c r="D145" s="54"/>
      <c r="E145" s="6"/>
      <c r="F145" s="19"/>
      <c r="G145" s="24" t="s">
        <v>2</v>
      </c>
      <c r="H145" s="24" t="s">
        <v>2</v>
      </c>
      <c r="I145" s="31"/>
      <c r="J145" s="31"/>
      <c r="K145" s="35"/>
    </row>
    <row r="146" spans="1:54" x14ac:dyDescent="0.35">
      <c r="A146" s="28"/>
      <c r="B146" s="28"/>
      <c r="C146" s="58"/>
      <c r="D146" s="54"/>
      <c r="E146" s="6"/>
      <c r="F146" s="19"/>
      <c r="G146" s="24"/>
      <c r="H146" s="24"/>
      <c r="I146" s="31"/>
      <c r="J146" s="31"/>
      <c r="K146" s="35"/>
    </row>
    <row r="147" spans="1:54" x14ac:dyDescent="0.35">
      <c r="A147" s="28"/>
      <c r="B147" s="28"/>
      <c r="C147" s="58" t="s">
        <v>21</v>
      </c>
      <c r="D147" s="54"/>
      <c r="E147" s="6"/>
      <c r="F147" s="19"/>
      <c r="G147" s="24" t="s">
        <v>2</v>
      </c>
      <c r="H147" s="24" t="s">
        <v>2</v>
      </c>
      <c r="I147" s="31"/>
      <c r="J147" s="31"/>
      <c r="K147" s="35"/>
    </row>
    <row r="148" spans="1:54" x14ac:dyDescent="0.35">
      <c r="A148" s="28"/>
      <c r="B148" s="28"/>
      <c r="C148" s="58"/>
      <c r="D148" s="54"/>
      <c r="E148" s="6"/>
      <c r="F148" s="19"/>
      <c r="G148" s="24"/>
      <c r="H148" s="24"/>
      <c r="I148" s="31"/>
      <c r="J148" s="31"/>
      <c r="K148" s="35"/>
    </row>
    <row r="149" spans="1:54" x14ac:dyDescent="0.35">
      <c r="A149" s="28"/>
      <c r="B149" s="28"/>
      <c r="C149" s="58" t="s">
        <v>22</v>
      </c>
      <c r="D149" s="54"/>
      <c r="E149" s="6"/>
      <c r="F149" s="19"/>
      <c r="G149" s="24" t="s">
        <v>2</v>
      </c>
      <c r="H149" s="24" t="s">
        <v>2</v>
      </c>
      <c r="I149" s="31"/>
      <c r="J149" s="31"/>
      <c r="K149" s="35"/>
    </row>
    <row r="150" spans="1:54" x14ac:dyDescent="0.35">
      <c r="A150" s="28"/>
      <c r="B150" s="28"/>
      <c r="C150" s="58"/>
      <c r="D150" s="54"/>
      <c r="E150" s="6"/>
      <c r="F150" s="19"/>
      <c r="G150" s="24"/>
      <c r="H150" s="24"/>
      <c r="I150" s="31"/>
      <c r="J150" s="31"/>
      <c r="K150" s="35"/>
    </row>
    <row r="151" spans="1:54" x14ac:dyDescent="0.35">
      <c r="A151" s="28"/>
      <c r="B151" s="28"/>
      <c r="C151" s="58" t="s">
        <v>23</v>
      </c>
      <c r="D151" s="54"/>
      <c r="E151" s="6"/>
      <c r="F151" s="19"/>
      <c r="G151" s="24" t="s">
        <v>2</v>
      </c>
      <c r="H151" s="24" t="s">
        <v>2</v>
      </c>
      <c r="I151" s="31"/>
      <c r="J151" s="31"/>
      <c r="K151" s="35"/>
    </row>
    <row r="152" spans="1:54" x14ac:dyDescent="0.35">
      <c r="A152" s="28"/>
      <c r="B152" s="28"/>
      <c r="C152" s="58"/>
      <c r="D152" s="54"/>
      <c r="E152" s="6"/>
      <c r="F152" s="19"/>
      <c r="G152" s="24"/>
      <c r="H152" s="24"/>
      <c r="I152" s="31"/>
      <c r="J152" s="31"/>
      <c r="K152" s="35"/>
    </row>
    <row r="153" spans="1:54" x14ac:dyDescent="0.35">
      <c r="C153" s="59" t="s">
        <v>24</v>
      </c>
      <c r="D153" s="54"/>
      <c r="E153" s="6"/>
      <c r="F153" s="19"/>
      <c r="G153" s="24"/>
      <c r="H153" s="24"/>
      <c r="I153" s="31"/>
      <c r="J153" s="31"/>
      <c r="K153" s="35"/>
    </row>
    <row r="154" spans="1:54" x14ac:dyDescent="0.35">
      <c r="B154" s="8" t="s">
        <v>190</v>
      </c>
      <c r="C154" s="57" t="s">
        <v>191</v>
      </c>
      <c r="D154" s="54"/>
      <c r="E154" s="6"/>
      <c r="F154" s="19"/>
      <c r="G154" s="24">
        <v>941.28</v>
      </c>
      <c r="H154" s="24">
        <v>0.1</v>
      </c>
      <c r="I154" s="31"/>
      <c r="J154" s="31"/>
      <c r="K154" s="35"/>
    </row>
    <row r="155" spans="1:54" x14ac:dyDescent="0.35">
      <c r="C155" s="58" t="s">
        <v>175</v>
      </c>
      <c r="D155" s="54"/>
      <c r="E155" s="6"/>
      <c r="F155" s="19"/>
      <c r="G155" s="25">
        <v>941.28</v>
      </c>
      <c r="H155" s="25">
        <v>0.1</v>
      </c>
      <c r="I155" s="31"/>
      <c r="J155" s="31"/>
      <c r="K155" s="35"/>
    </row>
    <row r="156" spans="1:54" x14ac:dyDescent="0.35">
      <c r="C156" s="57"/>
      <c r="D156" s="54"/>
      <c r="E156" s="6"/>
      <c r="F156" s="19"/>
      <c r="G156" s="24"/>
      <c r="H156" s="24"/>
      <c r="I156" s="31"/>
      <c r="J156" s="31"/>
      <c r="K156" s="35"/>
    </row>
    <row r="157" spans="1:54" x14ac:dyDescent="0.35">
      <c r="A157" s="10"/>
      <c r="B157" s="28"/>
      <c r="C157" s="58" t="s">
        <v>25</v>
      </c>
      <c r="D157" s="54"/>
      <c r="E157" s="6"/>
      <c r="F157" s="19"/>
      <c r="G157" s="24"/>
      <c r="H157" s="24"/>
      <c r="I157" s="31"/>
      <c r="J157" s="31"/>
      <c r="K157" s="35"/>
    </row>
    <row r="158" spans="1:54" s="2" customFormat="1" ht="13.5" x14ac:dyDescent="0.35">
      <c r="A158" s="28"/>
      <c r="B158" s="28"/>
      <c r="C158" s="57" t="s">
        <v>4926</v>
      </c>
      <c r="D158" s="54"/>
      <c r="E158" s="6"/>
      <c r="F158" s="19"/>
      <c r="G158" s="24" t="s">
        <v>2</v>
      </c>
      <c r="H158" s="24" t="s">
        <v>2</v>
      </c>
      <c r="I158" s="31"/>
      <c r="J158" s="31"/>
      <c r="K158" s="35"/>
      <c r="L158" s="3"/>
      <c r="AI158" s="3"/>
      <c r="AV158" s="3"/>
      <c r="AX158" s="3"/>
      <c r="BB158" s="3"/>
    </row>
    <row r="159" spans="1:54" x14ac:dyDescent="0.35">
      <c r="B159" s="8"/>
      <c r="C159" s="57" t="s">
        <v>192</v>
      </c>
      <c r="D159" s="54"/>
      <c r="E159" s="6"/>
      <c r="F159" s="19"/>
      <c r="G159" s="24">
        <v>26664.06</v>
      </c>
      <c r="H159" s="24">
        <v>2.9</v>
      </c>
      <c r="I159" s="31"/>
      <c r="J159" s="31"/>
      <c r="K159" s="35"/>
    </row>
    <row r="160" spans="1:54" x14ac:dyDescent="0.35">
      <c r="C160" s="58" t="s">
        <v>175</v>
      </c>
      <c r="D160" s="54"/>
      <c r="E160" s="6"/>
      <c r="F160" s="19"/>
      <c r="G160" s="25">
        <v>26664.06</v>
      </c>
      <c r="H160" s="25">
        <v>2.9</v>
      </c>
      <c r="I160" s="31"/>
      <c r="J160" s="31"/>
      <c r="K160" s="35"/>
    </row>
    <row r="161" spans="3:11" x14ac:dyDescent="0.35">
      <c r="C161" s="57"/>
      <c r="D161" s="54"/>
      <c r="E161" s="6"/>
      <c r="F161" s="19"/>
      <c r="G161" s="24"/>
      <c r="H161" s="24"/>
      <c r="I161" s="31"/>
      <c r="J161" s="31"/>
      <c r="K161" s="35"/>
    </row>
    <row r="162" spans="3:11" x14ac:dyDescent="0.35">
      <c r="C162" s="60" t="s">
        <v>193</v>
      </c>
      <c r="D162" s="55"/>
      <c r="E162" s="5"/>
      <c r="F162" s="20"/>
      <c r="G162" s="26">
        <v>929658.96</v>
      </c>
      <c r="H162" s="26">
        <v>100</v>
      </c>
      <c r="I162" s="32"/>
      <c r="J162" s="32"/>
      <c r="K162" s="36"/>
    </row>
    <row r="165" spans="3:11" x14ac:dyDescent="0.35">
      <c r="C165" s="1" t="s">
        <v>194</v>
      </c>
    </row>
    <row r="166" spans="3:11" x14ac:dyDescent="0.35">
      <c r="C166" s="37" t="s">
        <v>195</v>
      </c>
      <c r="D166" s="37"/>
      <c r="E166" s="37"/>
      <c r="F166" s="37"/>
      <c r="G166" s="37"/>
      <c r="H166" s="37"/>
      <c r="I166" s="37"/>
      <c r="J166" s="37"/>
      <c r="K166" s="37"/>
    </row>
    <row r="167" spans="3:11" x14ac:dyDescent="0.35">
      <c r="C167" s="2" t="s">
        <v>196</v>
      </c>
    </row>
    <row r="168" spans="3:11" x14ac:dyDescent="0.35">
      <c r="C168" s="2" t="s">
        <v>197</v>
      </c>
    </row>
    <row r="169" spans="3:11" ht="30" customHeight="1" x14ac:dyDescent="0.35">
      <c r="C169" s="89" t="s">
        <v>198</v>
      </c>
      <c r="D169" s="90"/>
      <c r="E169" s="90"/>
      <c r="F169" s="90"/>
      <c r="G169" s="90"/>
      <c r="H169" s="90"/>
      <c r="I169" s="90"/>
      <c r="J169" s="90"/>
      <c r="K169" s="90"/>
    </row>
    <row r="170" spans="3:11" x14ac:dyDescent="0.35">
      <c r="C170" s="2" t="s">
        <v>199</v>
      </c>
    </row>
    <row r="172" spans="3:11" x14ac:dyDescent="0.35">
      <c r="C172" s="86" t="s">
        <v>5013</v>
      </c>
      <c r="E172" s="86" t="s">
        <v>5014</v>
      </c>
      <c r="F172" s="87"/>
    </row>
    <row r="173" spans="3:11" x14ac:dyDescent="0.35">
      <c r="E173" s="2" t="s">
        <v>5064</v>
      </c>
    </row>
  </sheetData>
  <mergeCells count="1">
    <mergeCell ref="C169:K169"/>
  </mergeCells>
  <hyperlinks>
    <hyperlink ref="J2" location="'Index'!A1" display="'Index'!A1" xr:uid="{BE6688F0-174C-457B-BD4D-75FC2C56BC4A}"/>
  </hyperlinks>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A3F2-1872-4F4F-AF7D-40BE19958BCF}">
  <sheetPr codeName="Sheet17"/>
  <dimension ref="A1:IV107"/>
  <sheetViews>
    <sheetView showGridLines="0" zoomScale="90" zoomScaleNormal="90" workbookViewId="0">
      <pane ySplit="6" topLeftCell="A88"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833</v>
      </c>
      <c r="J2" s="38" t="s">
        <v>4693</v>
      </c>
    </row>
    <row r="3" spans="1:54" ht="16" x14ac:dyDescent="0.4">
      <c r="C3" s="1" t="s">
        <v>28</v>
      </c>
      <c r="D3" s="21" t="s">
        <v>834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47</v>
      </c>
      <c r="C10" s="57" t="s">
        <v>48</v>
      </c>
      <c r="D10" s="54" t="s">
        <v>49</v>
      </c>
      <c r="E10" s="6" t="s">
        <v>50</v>
      </c>
      <c r="F10" s="19">
        <v>5000000</v>
      </c>
      <c r="G10" s="24">
        <v>84385</v>
      </c>
      <c r="H10" s="24">
        <v>19.87</v>
      </c>
      <c r="I10" s="31"/>
      <c r="J10" s="31"/>
      <c r="K10" s="35"/>
    </row>
    <row r="11" spans="1:54" x14ac:dyDescent="0.35">
      <c r="B11" s="8" t="s">
        <v>250</v>
      </c>
      <c r="C11" s="57" t="s">
        <v>251</v>
      </c>
      <c r="D11" s="54" t="s">
        <v>252</v>
      </c>
      <c r="E11" s="6" t="s">
        <v>246</v>
      </c>
      <c r="F11" s="19">
        <v>2900000</v>
      </c>
      <c r="G11" s="24">
        <v>45535.8</v>
      </c>
      <c r="H11" s="24">
        <v>10.72</v>
      </c>
      <c r="I11" s="31"/>
      <c r="J11" s="31"/>
      <c r="K11" s="35"/>
    </row>
    <row r="12" spans="1:54" x14ac:dyDescent="0.35">
      <c r="B12" s="8" t="s">
        <v>835</v>
      </c>
      <c r="C12" s="57" t="s">
        <v>836</v>
      </c>
      <c r="D12" s="54" t="s">
        <v>837</v>
      </c>
      <c r="E12" s="6" t="s">
        <v>838</v>
      </c>
      <c r="F12" s="19">
        <v>7645887</v>
      </c>
      <c r="G12" s="24">
        <v>26454.77</v>
      </c>
      <c r="H12" s="24">
        <v>6.23</v>
      </c>
      <c r="I12" s="31"/>
      <c r="J12" s="31"/>
      <c r="K12" s="35"/>
    </row>
    <row r="13" spans="1:54" x14ac:dyDescent="0.35">
      <c r="B13" s="8" t="s">
        <v>234</v>
      </c>
      <c r="C13" s="57" t="s">
        <v>235</v>
      </c>
      <c r="D13" s="54" t="s">
        <v>236</v>
      </c>
      <c r="E13" s="6" t="s">
        <v>50</v>
      </c>
      <c r="F13" s="19">
        <v>304454</v>
      </c>
      <c r="G13" s="24">
        <v>22414.36</v>
      </c>
      <c r="H13" s="24">
        <v>5.28</v>
      </c>
      <c r="I13" s="31"/>
      <c r="J13" s="31"/>
      <c r="K13" s="35"/>
    </row>
    <row r="14" spans="1:54" x14ac:dyDescent="0.35">
      <c r="B14" s="8" t="s">
        <v>839</v>
      </c>
      <c r="C14" s="57" t="s">
        <v>840</v>
      </c>
      <c r="D14" s="54" t="s">
        <v>841</v>
      </c>
      <c r="E14" s="6" t="s">
        <v>123</v>
      </c>
      <c r="F14" s="19">
        <v>6583400</v>
      </c>
      <c r="G14" s="24">
        <v>14621.73</v>
      </c>
      <c r="H14" s="24">
        <v>3.44</v>
      </c>
      <c r="I14" s="31"/>
      <c r="J14" s="31"/>
      <c r="K14" s="35"/>
    </row>
    <row r="15" spans="1:54" x14ac:dyDescent="0.35">
      <c r="B15" s="8" t="s">
        <v>87</v>
      </c>
      <c r="C15" s="57" t="s">
        <v>88</v>
      </c>
      <c r="D15" s="54" t="s">
        <v>89</v>
      </c>
      <c r="E15" s="6" t="s">
        <v>50</v>
      </c>
      <c r="F15" s="19">
        <v>300000</v>
      </c>
      <c r="G15" s="24">
        <v>13997.85</v>
      </c>
      <c r="H15" s="24">
        <v>3.3</v>
      </c>
      <c r="I15" s="31"/>
      <c r="J15" s="31"/>
      <c r="K15" s="35"/>
    </row>
    <row r="16" spans="1:54" x14ac:dyDescent="0.35">
      <c r="B16" s="8" t="s">
        <v>61</v>
      </c>
      <c r="C16" s="57" t="s">
        <v>62</v>
      </c>
      <c r="D16" s="54" t="s">
        <v>63</v>
      </c>
      <c r="E16" s="6" t="s">
        <v>50</v>
      </c>
      <c r="F16" s="19">
        <v>400000</v>
      </c>
      <c r="G16" s="24">
        <v>13933</v>
      </c>
      <c r="H16" s="24">
        <v>3.28</v>
      </c>
      <c r="I16" s="31"/>
      <c r="J16" s="31"/>
      <c r="K16" s="35"/>
    </row>
    <row r="17" spans="2:11" x14ac:dyDescent="0.35">
      <c r="B17" s="8" t="s">
        <v>842</v>
      </c>
      <c r="C17" s="57" t="s">
        <v>843</v>
      </c>
      <c r="D17" s="54" t="s">
        <v>844</v>
      </c>
      <c r="E17" s="6" t="s">
        <v>202</v>
      </c>
      <c r="F17" s="19">
        <v>2805105</v>
      </c>
      <c r="G17" s="24">
        <v>11857.18</v>
      </c>
      <c r="H17" s="24">
        <v>2.79</v>
      </c>
      <c r="I17" s="31"/>
      <c r="J17" s="31"/>
      <c r="K17" s="35"/>
    </row>
    <row r="18" spans="2:11" x14ac:dyDescent="0.35">
      <c r="B18" s="8" t="s">
        <v>845</v>
      </c>
      <c r="C18" s="57" t="s">
        <v>846</v>
      </c>
      <c r="D18" s="54" t="s">
        <v>847</v>
      </c>
      <c r="E18" s="6" t="s">
        <v>50</v>
      </c>
      <c r="F18" s="19">
        <v>220000</v>
      </c>
      <c r="G18" s="24">
        <v>11668.58</v>
      </c>
      <c r="H18" s="24">
        <v>2.75</v>
      </c>
      <c r="I18" s="31"/>
      <c r="J18" s="31"/>
      <c r="K18" s="35"/>
    </row>
    <row r="19" spans="2:11" x14ac:dyDescent="0.35">
      <c r="B19" s="8" t="s">
        <v>491</v>
      </c>
      <c r="C19" s="57" t="s">
        <v>492</v>
      </c>
      <c r="D19" s="54" t="s">
        <v>493</v>
      </c>
      <c r="E19" s="6" t="s">
        <v>494</v>
      </c>
      <c r="F19" s="19">
        <v>1260504</v>
      </c>
      <c r="G19" s="24">
        <v>11481.3</v>
      </c>
      <c r="H19" s="24">
        <v>2.7</v>
      </c>
      <c r="I19" s="31"/>
      <c r="J19" s="31"/>
      <c r="K19" s="35"/>
    </row>
    <row r="20" spans="2:11" x14ac:dyDescent="0.35">
      <c r="B20" s="8" t="s">
        <v>848</v>
      </c>
      <c r="C20" s="57" t="s">
        <v>849</v>
      </c>
      <c r="D20" s="54" t="s">
        <v>850</v>
      </c>
      <c r="E20" s="6" t="s">
        <v>851</v>
      </c>
      <c r="F20" s="19">
        <v>700000</v>
      </c>
      <c r="G20" s="24">
        <v>10245.200000000001</v>
      </c>
      <c r="H20" s="24">
        <v>2.41</v>
      </c>
      <c r="I20" s="31"/>
      <c r="J20" s="31"/>
      <c r="K20" s="35"/>
    </row>
    <row r="21" spans="2:11" x14ac:dyDescent="0.35">
      <c r="B21" s="8" t="s">
        <v>852</v>
      </c>
      <c r="C21" s="57" t="s">
        <v>853</v>
      </c>
      <c r="D21" s="54" t="s">
        <v>854</v>
      </c>
      <c r="E21" s="6" t="s">
        <v>123</v>
      </c>
      <c r="F21" s="19">
        <v>395231</v>
      </c>
      <c r="G21" s="24">
        <v>7766.09</v>
      </c>
      <c r="H21" s="24">
        <v>1.83</v>
      </c>
      <c r="I21" s="31"/>
      <c r="J21" s="31"/>
      <c r="K21" s="35"/>
    </row>
    <row r="22" spans="2:11" x14ac:dyDescent="0.35">
      <c r="B22" s="8" t="s">
        <v>384</v>
      </c>
      <c r="C22" s="57" t="s">
        <v>385</v>
      </c>
      <c r="D22" s="54" t="s">
        <v>386</v>
      </c>
      <c r="E22" s="6" t="s">
        <v>50</v>
      </c>
      <c r="F22" s="19">
        <v>500000</v>
      </c>
      <c r="G22" s="24">
        <v>7439.25</v>
      </c>
      <c r="H22" s="24">
        <v>1.75</v>
      </c>
      <c r="I22" s="31"/>
      <c r="J22" s="31"/>
      <c r="K22" s="35"/>
    </row>
    <row r="23" spans="2:11" x14ac:dyDescent="0.35">
      <c r="B23" s="8" t="s">
        <v>855</v>
      </c>
      <c r="C23" s="57" t="s">
        <v>856</v>
      </c>
      <c r="D23" s="54" t="s">
        <v>857</v>
      </c>
      <c r="E23" s="6" t="s">
        <v>246</v>
      </c>
      <c r="F23" s="19">
        <v>750000</v>
      </c>
      <c r="G23" s="24">
        <v>7350.75</v>
      </c>
      <c r="H23" s="24">
        <v>1.73</v>
      </c>
      <c r="I23" s="31"/>
      <c r="J23" s="31"/>
      <c r="K23" s="35"/>
    </row>
    <row r="24" spans="2:11" x14ac:dyDescent="0.35">
      <c r="B24" s="8" t="s">
        <v>294</v>
      </c>
      <c r="C24" s="57" t="s">
        <v>295</v>
      </c>
      <c r="D24" s="54" t="s">
        <v>296</v>
      </c>
      <c r="E24" s="6" t="s">
        <v>202</v>
      </c>
      <c r="F24" s="19">
        <v>2900000</v>
      </c>
      <c r="G24" s="24">
        <v>7245.65</v>
      </c>
      <c r="H24" s="24">
        <v>1.71</v>
      </c>
      <c r="I24" s="31"/>
      <c r="J24" s="31"/>
      <c r="K24" s="35"/>
    </row>
    <row r="25" spans="2:11" x14ac:dyDescent="0.35">
      <c r="B25" s="8" t="s">
        <v>372</v>
      </c>
      <c r="C25" s="57" t="s">
        <v>373</v>
      </c>
      <c r="D25" s="54" t="s">
        <v>374</v>
      </c>
      <c r="E25" s="6" t="s">
        <v>50</v>
      </c>
      <c r="F25" s="19">
        <v>873911</v>
      </c>
      <c r="G25" s="24">
        <v>7065.13</v>
      </c>
      <c r="H25" s="24">
        <v>1.66</v>
      </c>
      <c r="I25" s="31"/>
      <c r="J25" s="31"/>
      <c r="K25" s="35"/>
    </row>
    <row r="26" spans="2:11" x14ac:dyDescent="0.35">
      <c r="B26" s="8" t="s">
        <v>858</v>
      </c>
      <c r="C26" s="57" t="s">
        <v>859</v>
      </c>
      <c r="D26" s="54" t="s">
        <v>860</v>
      </c>
      <c r="E26" s="6" t="s">
        <v>115</v>
      </c>
      <c r="F26" s="19">
        <v>681746</v>
      </c>
      <c r="G26" s="24">
        <v>5790.07</v>
      </c>
      <c r="H26" s="24">
        <v>1.36</v>
      </c>
      <c r="I26" s="31"/>
      <c r="J26" s="31"/>
      <c r="K26" s="35"/>
    </row>
    <row r="27" spans="2:11" x14ac:dyDescent="0.35">
      <c r="B27" s="8" t="s">
        <v>861</v>
      </c>
      <c r="C27" s="57" t="s">
        <v>862</v>
      </c>
      <c r="D27" s="54" t="s">
        <v>863</v>
      </c>
      <c r="E27" s="6" t="s">
        <v>127</v>
      </c>
      <c r="F27" s="19">
        <v>408704</v>
      </c>
      <c r="G27" s="24">
        <v>4907.92</v>
      </c>
      <c r="H27" s="24">
        <v>1.1599999999999999</v>
      </c>
      <c r="I27" s="31"/>
      <c r="J27" s="31"/>
      <c r="K27" s="35"/>
    </row>
    <row r="28" spans="2:11" x14ac:dyDescent="0.35">
      <c r="B28" s="8" t="s">
        <v>120</v>
      </c>
      <c r="C28" s="57" t="s">
        <v>121</v>
      </c>
      <c r="D28" s="54" t="s">
        <v>122</v>
      </c>
      <c r="E28" s="6" t="s">
        <v>123</v>
      </c>
      <c r="F28" s="19">
        <v>3000000</v>
      </c>
      <c r="G28" s="24">
        <v>4764</v>
      </c>
      <c r="H28" s="24">
        <v>1.1200000000000001</v>
      </c>
      <c r="I28" s="31"/>
      <c r="J28" s="31"/>
      <c r="K28" s="35"/>
    </row>
    <row r="29" spans="2:11" x14ac:dyDescent="0.35">
      <c r="B29" s="8" t="s">
        <v>864</v>
      </c>
      <c r="C29" s="57" t="s">
        <v>865</v>
      </c>
      <c r="D29" s="54" t="s">
        <v>866</v>
      </c>
      <c r="E29" s="6" t="s">
        <v>867</v>
      </c>
      <c r="F29" s="19">
        <v>1091456</v>
      </c>
      <c r="G29" s="24">
        <v>4583.57</v>
      </c>
      <c r="H29" s="24">
        <v>1.08</v>
      </c>
      <c r="I29" s="31"/>
      <c r="J29" s="31"/>
      <c r="K29" s="35"/>
    </row>
    <row r="30" spans="2:11" x14ac:dyDescent="0.35">
      <c r="B30" s="8" t="s">
        <v>868</v>
      </c>
      <c r="C30" s="57" t="s">
        <v>869</v>
      </c>
      <c r="D30" s="54" t="s">
        <v>870</v>
      </c>
      <c r="E30" s="6" t="s">
        <v>146</v>
      </c>
      <c r="F30" s="19">
        <v>782768</v>
      </c>
      <c r="G30" s="24">
        <v>4023.82</v>
      </c>
      <c r="H30" s="24">
        <v>0.95</v>
      </c>
      <c r="I30" s="31"/>
      <c r="J30" s="31"/>
      <c r="K30" s="35"/>
    </row>
    <row r="31" spans="2:11" x14ac:dyDescent="0.35">
      <c r="B31" s="8" t="s">
        <v>871</v>
      </c>
      <c r="C31" s="57" t="s">
        <v>872</v>
      </c>
      <c r="D31" s="54" t="s">
        <v>873</v>
      </c>
      <c r="E31" s="6" t="s">
        <v>494</v>
      </c>
      <c r="F31" s="19">
        <v>400000</v>
      </c>
      <c r="G31" s="24">
        <v>3615.8</v>
      </c>
      <c r="H31" s="24">
        <v>0.85</v>
      </c>
      <c r="I31" s="31"/>
      <c r="J31" s="31"/>
      <c r="K31" s="35"/>
    </row>
    <row r="32" spans="2:11" x14ac:dyDescent="0.35">
      <c r="B32" s="8" t="s">
        <v>461</v>
      </c>
      <c r="C32" s="57" t="s">
        <v>462</v>
      </c>
      <c r="D32" s="54" t="s">
        <v>463</v>
      </c>
      <c r="E32" s="6" t="s">
        <v>123</v>
      </c>
      <c r="F32" s="19">
        <v>1076958</v>
      </c>
      <c r="G32" s="24">
        <v>3604.04</v>
      </c>
      <c r="H32" s="24">
        <v>0.85</v>
      </c>
      <c r="I32" s="31"/>
      <c r="J32" s="31"/>
      <c r="K32" s="35"/>
    </row>
    <row r="33" spans="2:11" x14ac:dyDescent="0.35">
      <c r="B33" s="8" t="s">
        <v>112</v>
      </c>
      <c r="C33" s="57" t="s">
        <v>113</v>
      </c>
      <c r="D33" s="54" t="s">
        <v>114</v>
      </c>
      <c r="E33" s="6" t="s">
        <v>115</v>
      </c>
      <c r="F33" s="19">
        <v>69010</v>
      </c>
      <c r="G33" s="24">
        <v>3128.36</v>
      </c>
      <c r="H33" s="24">
        <v>0.74</v>
      </c>
      <c r="I33" s="31"/>
      <c r="J33" s="31"/>
      <c r="K33" s="35"/>
    </row>
    <row r="34" spans="2:11" x14ac:dyDescent="0.35">
      <c r="B34" s="8" t="s">
        <v>297</v>
      </c>
      <c r="C34" s="57" t="s">
        <v>298</v>
      </c>
      <c r="D34" s="54" t="s">
        <v>299</v>
      </c>
      <c r="E34" s="6" t="s">
        <v>246</v>
      </c>
      <c r="F34" s="19">
        <v>140348</v>
      </c>
      <c r="G34" s="24">
        <v>1830.7</v>
      </c>
      <c r="H34" s="24">
        <v>0.43</v>
      </c>
      <c r="I34" s="31"/>
      <c r="J34" s="31"/>
      <c r="K34" s="35"/>
    </row>
    <row r="35" spans="2:11" x14ac:dyDescent="0.35">
      <c r="B35" s="8" t="s">
        <v>874</v>
      </c>
      <c r="C35" s="57" t="s">
        <v>875</v>
      </c>
      <c r="D35" s="54" t="s">
        <v>876</v>
      </c>
      <c r="E35" s="6" t="s">
        <v>50</v>
      </c>
      <c r="F35" s="19">
        <v>1252886</v>
      </c>
      <c r="G35" s="24">
        <v>1337.71</v>
      </c>
      <c r="H35" s="24">
        <v>0.31</v>
      </c>
      <c r="I35" s="31"/>
      <c r="J35" s="31"/>
      <c r="K35" s="35"/>
    </row>
    <row r="36" spans="2:11" x14ac:dyDescent="0.35">
      <c r="C36" s="58" t="s">
        <v>175</v>
      </c>
      <c r="D36" s="54"/>
      <c r="E36" s="6"/>
      <c r="F36" s="19"/>
      <c r="G36" s="25">
        <v>341047.63</v>
      </c>
      <c r="H36" s="25">
        <v>80.3</v>
      </c>
      <c r="I36" s="31"/>
      <c r="J36" s="31"/>
      <c r="K36" s="35"/>
    </row>
    <row r="37" spans="2:11" x14ac:dyDescent="0.35">
      <c r="C37" s="57"/>
      <c r="D37" s="54"/>
      <c r="E37" s="6"/>
      <c r="F37" s="19"/>
      <c r="G37" s="24"/>
      <c r="H37" s="24"/>
      <c r="I37" s="31"/>
      <c r="J37" s="31"/>
      <c r="K37" s="35"/>
    </row>
    <row r="38" spans="2:11" x14ac:dyDescent="0.35">
      <c r="C38" s="59" t="s">
        <v>3</v>
      </c>
      <c r="D38" s="54"/>
      <c r="E38" s="6"/>
      <c r="F38" s="19"/>
      <c r="G38" s="24"/>
      <c r="H38" s="24"/>
      <c r="I38" s="31"/>
      <c r="J38" s="31"/>
      <c r="K38" s="35"/>
    </row>
    <row r="39" spans="2:11" x14ac:dyDescent="0.35">
      <c r="B39" s="8" t="s">
        <v>877</v>
      </c>
      <c r="C39" s="57" t="s">
        <v>878</v>
      </c>
      <c r="D39" s="54" t="s">
        <v>879</v>
      </c>
      <c r="E39" s="6" t="s">
        <v>50</v>
      </c>
      <c r="F39" s="19">
        <v>100000</v>
      </c>
      <c r="G39" s="61">
        <v>0</v>
      </c>
      <c r="H39" s="24" t="s">
        <v>4927</v>
      </c>
      <c r="I39" s="31"/>
      <c r="J39" s="31"/>
      <c r="K39" s="35" t="s">
        <v>4966</v>
      </c>
    </row>
    <row r="40" spans="2:11" x14ac:dyDescent="0.35">
      <c r="B40" s="8" t="s">
        <v>880</v>
      </c>
      <c r="C40" s="57" t="s">
        <v>881</v>
      </c>
      <c r="D40" s="54" t="s">
        <v>882</v>
      </c>
      <c r="E40" s="6" t="s">
        <v>50</v>
      </c>
      <c r="F40" s="19">
        <v>35014</v>
      </c>
      <c r="G40" s="61">
        <v>0</v>
      </c>
      <c r="H40" s="24" t="s">
        <v>4927</v>
      </c>
      <c r="I40" s="31"/>
      <c r="J40" s="31"/>
      <c r="K40" s="35" t="s">
        <v>4966</v>
      </c>
    </row>
    <row r="41" spans="2:11" x14ac:dyDescent="0.35">
      <c r="C41" s="58" t="s">
        <v>175</v>
      </c>
      <c r="D41" s="54"/>
      <c r="E41" s="6"/>
      <c r="F41" s="19"/>
      <c r="G41" s="62">
        <v>0</v>
      </c>
      <c r="H41" s="25" t="s">
        <v>4927</v>
      </c>
      <c r="I41" s="31"/>
      <c r="J41" s="31"/>
      <c r="K41" s="35"/>
    </row>
    <row r="42" spans="2:11" x14ac:dyDescent="0.35">
      <c r="C42" s="57"/>
      <c r="D42" s="54"/>
      <c r="E42" s="6"/>
      <c r="F42" s="19"/>
      <c r="G42" s="24"/>
      <c r="H42" s="24"/>
      <c r="I42" s="31"/>
      <c r="J42" s="31"/>
      <c r="K42" s="35"/>
    </row>
    <row r="43" spans="2:11" x14ac:dyDescent="0.35">
      <c r="C43" s="59" t="s">
        <v>4</v>
      </c>
      <c r="D43" s="54"/>
      <c r="E43" s="6"/>
      <c r="F43" s="19"/>
      <c r="G43" s="24"/>
      <c r="H43" s="24"/>
      <c r="I43" s="31"/>
      <c r="J43" s="31"/>
      <c r="K43" s="35"/>
    </row>
    <row r="44" spans="2:11" x14ac:dyDescent="0.35">
      <c r="B44" s="8" t="s">
        <v>883</v>
      </c>
      <c r="C44" s="57" t="s">
        <v>884</v>
      </c>
      <c r="D44" s="54" t="s">
        <v>885</v>
      </c>
      <c r="E44" s="6" t="s">
        <v>115</v>
      </c>
      <c r="F44" s="19">
        <v>254000</v>
      </c>
      <c r="G44" s="24">
        <v>18499.05</v>
      </c>
      <c r="H44" s="24">
        <v>4.3600000000000003</v>
      </c>
      <c r="I44" s="31"/>
      <c r="J44" s="31"/>
      <c r="K44" s="35"/>
    </row>
    <row r="45" spans="2:11" x14ac:dyDescent="0.35">
      <c r="B45" s="8" t="s">
        <v>886</v>
      </c>
      <c r="C45" s="57" t="s">
        <v>887</v>
      </c>
      <c r="D45" s="54" t="s">
        <v>888</v>
      </c>
      <c r="E45" s="6" t="s">
        <v>494</v>
      </c>
      <c r="F45" s="19">
        <v>20000</v>
      </c>
      <c r="G45" s="24">
        <v>17140.310000000001</v>
      </c>
      <c r="H45" s="24">
        <v>4.04</v>
      </c>
      <c r="I45" s="31"/>
      <c r="J45" s="31"/>
      <c r="K45" s="35"/>
    </row>
    <row r="46" spans="2:11" x14ac:dyDescent="0.35">
      <c r="B46" s="8" t="s">
        <v>183</v>
      </c>
      <c r="C46" s="57" t="s">
        <v>184</v>
      </c>
      <c r="D46" s="54" t="s">
        <v>185</v>
      </c>
      <c r="E46" s="6" t="s">
        <v>50</v>
      </c>
      <c r="F46" s="19">
        <v>38000</v>
      </c>
      <c r="G46" s="24">
        <v>13184.92</v>
      </c>
      <c r="H46" s="24">
        <v>3.1</v>
      </c>
      <c r="I46" s="31"/>
      <c r="J46" s="31"/>
      <c r="K46" s="35"/>
    </row>
    <row r="47" spans="2:11" x14ac:dyDescent="0.35">
      <c r="B47" s="8" t="s">
        <v>889</v>
      </c>
      <c r="C47" s="57" t="s">
        <v>890</v>
      </c>
      <c r="D47" s="54" t="s">
        <v>891</v>
      </c>
      <c r="E47" s="6" t="s">
        <v>50</v>
      </c>
      <c r="F47" s="19">
        <v>56000</v>
      </c>
      <c r="G47" s="24">
        <v>8334.24</v>
      </c>
      <c r="H47" s="24">
        <v>1.96</v>
      </c>
      <c r="I47" s="31"/>
      <c r="J47" s="31"/>
      <c r="K47" s="35"/>
    </row>
    <row r="48" spans="2:11" x14ac:dyDescent="0.35">
      <c r="B48" s="8" t="s">
        <v>367</v>
      </c>
      <c r="C48" s="57" t="s">
        <v>368</v>
      </c>
      <c r="D48" s="54" t="s">
        <v>369</v>
      </c>
      <c r="E48" s="6" t="s">
        <v>115</v>
      </c>
      <c r="F48" s="19">
        <v>38000</v>
      </c>
      <c r="G48" s="24">
        <v>6846.37</v>
      </c>
      <c r="H48" s="24">
        <v>1.61</v>
      </c>
      <c r="I48" s="31"/>
      <c r="J48" s="31"/>
      <c r="K48" s="35"/>
    </row>
    <row r="49" spans="1:11" x14ac:dyDescent="0.35">
      <c r="C49" s="58" t="s">
        <v>175</v>
      </c>
      <c r="D49" s="54"/>
      <c r="E49" s="6"/>
      <c r="F49" s="19"/>
      <c r="G49" s="25">
        <v>64004.89</v>
      </c>
      <c r="H49" s="25">
        <v>15.07</v>
      </c>
      <c r="I49" s="31"/>
      <c r="J49" s="31"/>
      <c r="K49" s="35"/>
    </row>
    <row r="50" spans="1:11" x14ac:dyDescent="0.35">
      <c r="C50" s="57"/>
      <c r="D50" s="54"/>
      <c r="E50" s="6"/>
      <c r="F50" s="19"/>
      <c r="G50" s="24"/>
      <c r="H50" s="24"/>
      <c r="I50" s="31"/>
      <c r="J50" s="31"/>
      <c r="K50" s="35"/>
    </row>
    <row r="51" spans="1:11" x14ac:dyDescent="0.35">
      <c r="C51" s="58" t="s">
        <v>5</v>
      </c>
      <c r="D51" s="54"/>
      <c r="E51" s="6"/>
      <c r="F51" s="19"/>
      <c r="G51" s="24"/>
      <c r="H51" s="24"/>
      <c r="I51" s="31"/>
      <c r="J51" s="31"/>
      <c r="K51" s="35"/>
    </row>
    <row r="52" spans="1:11" x14ac:dyDescent="0.35">
      <c r="C52" s="57"/>
      <c r="D52" s="54"/>
      <c r="E52" s="6"/>
      <c r="F52" s="19"/>
      <c r="G52" s="24"/>
      <c r="H52" s="24"/>
      <c r="I52" s="31"/>
      <c r="J52" s="31"/>
      <c r="K52" s="35"/>
    </row>
    <row r="53" spans="1:11" x14ac:dyDescent="0.35">
      <c r="C53" s="58" t="s">
        <v>6</v>
      </c>
      <c r="D53" s="54"/>
      <c r="E53" s="6"/>
      <c r="F53" s="19"/>
      <c r="G53" s="24" t="s">
        <v>2</v>
      </c>
      <c r="H53" s="24" t="s">
        <v>2</v>
      </c>
      <c r="I53" s="31"/>
      <c r="J53" s="31"/>
      <c r="K53" s="35"/>
    </row>
    <row r="54" spans="1:11" x14ac:dyDescent="0.35">
      <c r="C54" s="57"/>
      <c r="D54" s="54"/>
      <c r="E54" s="6"/>
      <c r="F54" s="19"/>
      <c r="G54" s="24"/>
      <c r="H54" s="24"/>
      <c r="I54" s="31"/>
      <c r="J54" s="31"/>
      <c r="K54" s="35"/>
    </row>
    <row r="55" spans="1:11" x14ac:dyDescent="0.35">
      <c r="C55" s="58" t="s">
        <v>7</v>
      </c>
      <c r="D55" s="54"/>
      <c r="E55" s="6"/>
      <c r="F55" s="19"/>
      <c r="G55" s="24" t="s">
        <v>2</v>
      </c>
      <c r="H55" s="24" t="s">
        <v>2</v>
      </c>
      <c r="I55" s="31"/>
      <c r="J55" s="31"/>
      <c r="K55" s="35"/>
    </row>
    <row r="56" spans="1:11" x14ac:dyDescent="0.35">
      <c r="C56" s="57"/>
      <c r="D56" s="54"/>
      <c r="E56" s="6"/>
      <c r="F56" s="19"/>
      <c r="G56" s="24"/>
      <c r="H56" s="24"/>
      <c r="I56" s="31"/>
      <c r="J56" s="31"/>
      <c r="K56" s="35"/>
    </row>
    <row r="57" spans="1:11" x14ac:dyDescent="0.35">
      <c r="C57" s="58" t="s">
        <v>8</v>
      </c>
      <c r="D57" s="54"/>
      <c r="E57" s="6"/>
      <c r="F57" s="19"/>
      <c r="G57" s="24" t="s">
        <v>2</v>
      </c>
      <c r="H57" s="24" t="s">
        <v>2</v>
      </c>
      <c r="I57" s="31"/>
      <c r="J57" s="31"/>
      <c r="K57" s="35"/>
    </row>
    <row r="58" spans="1:11" x14ac:dyDescent="0.35">
      <c r="C58" s="57"/>
      <c r="D58" s="54"/>
      <c r="E58" s="6"/>
      <c r="F58" s="19"/>
      <c r="G58" s="24"/>
      <c r="H58" s="24"/>
      <c r="I58" s="31"/>
      <c r="J58" s="31"/>
      <c r="K58" s="35"/>
    </row>
    <row r="59" spans="1:11" x14ac:dyDescent="0.35">
      <c r="C59" s="58" t="s">
        <v>9</v>
      </c>
      <c r="D59" s="54"/>
      <c r="E59" s="6"/>
      <c r="F59" s="19"/>
      <c r="G59" s="24" t="s">
        <v>2</v>
      </c>
      <c r="H59" s="24" t="s">
        <v>2</v>
      </c>
      <c r="I59" s="31"/>
      <c r="J59" s="31"/>
      <c r="K59" s="35"/>
    </row>
    <row r="60" spans="1:11" x14ac:dyDescent="0.35">
      <c r="C60" s="57"/>
      <c r="D60" s="54"/>
      <c r="E60" s="6"/>
      <c r="F60" s="19"/>
      <c r="G60" s="24"/>
      <c r="H60" s="24"/>
      <c r="I60" s="31"/>
      <c r="J60" s="31"/>
      <c r="K60" s="35"/>
    </row>
    <row r="61" spans="1:11" x14ac:dyDescent="0.35">
      <c r="C61" s="58" t="s">
        <v>10</v>
      </c>
      <c r="D61" s="54"/>
      <c r="E61" s="6"/>
      <c r="F61" s="19"/>
      <c r="G61" s="24" t="s">
        <v>2</v>
      </c>
      <c r="H61" s="24" t="s">
        <v>2</v>
      </c>
      <c r="I61" s="31"/>
      <c r="J61" s="31"/>
      <c r="K61" s="35"/>
    </row>
    <row r="62" spans="1:11" x14ac:dyDescent="0.35">
      <c r="C62" s="57"/>
      <c r="D62" s="54"/>
      <c r="E62" s="6"/>
      <c r="F62" s="19"/>
      <c r="G62" s="24"/>
      <c r="H62" s="24"/>
      <c r="I62" s="31"/>
      <c r="J62" s="31"/>
      <c r="K62" s="35"/>
    </row>
    <row r="63" spans="1:11" x14ac:dyDescent="0.35">
      <c r="A63" s="10"/>
      <c r="B63" s="28"/>
      <c r="C63" s="58" t="s">
        <v>11</v>
      </c>
      <c r="D63" s="54"/>
      <c r="E63" s="6"/>
      <c r="F63" s="19"/>
      <c r="G63" s="24"/>
      <c r="H63" s="24"/>
      <c r="I63" s="31"/>
      <c r="J63" s="31"/>
      <c r="K63" s="35"/>
    </row>
    <row r="64" spans="1:11" x14ac:dyDescent="0.35">
      <c r="A64" s="28"/>
      <c r="B64" s="28"/>
      <c r="C64" s="58" t="s">
        <v>13</v>
      </c>
      <c r="D64" s="54"/>
      <c r="E64" s="6"/>
      <c r="F64" s="19"/>
      <c r="G64" s="24" t="s">
        <v>2</v>
      </c>
      <c r="H64" s="24" t="s">
        <v>2</v>
      </c>
      <c r="I64" s="31"/>
      <c r="J64" s="31"/>
      <c r="K64" s="35"/>
    </row>
    <row r="65" spans="1:11" x14ac:dyDescent="0.35">
      <c r="A65" s="28"/>
      <c r="B65" s="28"/>
      <c r="C65" s="58"/>
      <c r="D65" s="54"/>
      <c r="E65" s="6"/>
      <c r="F65" s="19"/>
      <c r="G65" s="24"/>
      <c r="H65" s="24"/>
      <c r="I65" s="31"/>
      <c r="J65" s="31"/>
      <c r="K65" s="35"/>
    </row>
    <row r="66" spans="1:11" x14ac:dyDescent="0.35">
      <c r="A66" s="28"/>
      <c r="B66" s="28"/>
      <c r="C66" s="58" t="s">
        <v>14</v>
      </c>
      <c r="D66" s="54"/>
      <c r="E66" s="6"/>
      <c r="F66" s="19"/>
      <c r="G66" s="24" t="s">
        <v>2</v>
      </c>
      <c r="H66" s="24" t="s">
        <v>2</v>
      </c>
      <c r="I66" s="31"/>
      <c r="J66" s="31"/>
      <c r="K66" s="35"/>
    </row>
    <row r="67" spans="1:11" x14ac:dyDescent="0.35">
      <c r="A67" s="28"/>
      <c r="B67" s="28"/>
      <c r="C67" s="58"/>
      <c r="D67" s="54"/>
      <c r="E67" s="6"/>
      <c r="F67" s="19"/>
      <c r="G67" s="24"/>
      <c r="H67" s="24"/>
      <c r="I67" s="31"/>
      <c r="J67" s="31"/>
      <c r="K67" s="35"/>
    </row>
    <row r="68" spans="1:11" x14ac:dyDescent="0.35">
      <c r="C68" s="59" t="s">
        <v>15</v>
      </c>
      <c r="D68" s="54"/>
      <c r="E68" s="6"/>
      <c r="F68" s="19"/>
      <c r="G68" s="24"/>
      <c r="H68" s="24"/>
      <c r="I68" s="31"/>
      <c r="J68" s="31"/>
      <c r="K68" s="35"/>
    </row>
    <row r="69" spans="1:11" x14ac:dyDescent="0.35">
      <c r="B69" s="8" t="s">
        <v>186</v>
      </c>
      <c r="C69" s="57" t="s">
        <v>187</v>
      </c>
      <c r="D69" s="54" t="s">
        <v>188</v>
      </c>
      <c r="E69" s="6" t="s">
        <v>189</v>
      </c>
      <c r="F69" s="19">
        <v>300000</v>
      </c>
      <c r="G69" s="24">
        <v>295.02</v>
      </c>
      <c r="H69" s="24">
        <v>7.0000000000000007E-2</v>
      </c>
      <c r="I69" s="31">
        <v>6.4154</v>
      </c>
      <c r="J69" s="31"/>
      <c r="K69" s="35"/>
    </row>
    <row r="70" spans="1:11" x14ac:dyDescent="0.35">
      <c r="C70" s="58" t="s">
        <v>175</v>
      </c>
      <c r="D70" s="54"/>
      <c r="E70" s="6"/>
      <c r="F70" s="19"/>
      <c r="G70" s="25">
        <v>295.02</v>
      </c>
      <c r="H70" s="25">
        <v>7.0000000000000007E-2</v>
      </c>
      <c r="I70" s="31"/>
      <c r="J70" s="31"/>
      <c r="K70" s="35"/>
    </row>
    <row r="71" spans="1:11" x14ac:dyDescent="0.35">
      <c r="C71" s="57"/>
      <c r="D71" s="54"/>
      <c r="E71" s="6"/>
      <c r="F71" s="19"/>
      <c r="G71" s="24"/>
      <c r="H71" s="24"/>
      <c r="I71" s="31"/>
      <c r="J71" s="31"/>
      <c r="K71" s="35"/>
    </row>
    <row r="72" spans="1:11" x14ac:dyDescent="0.35">
      <c r="C72" s="58" t="s">
        <v>16</v>
      </c>
      <c r="D72" s="54"/>
      <c r="E72" s="6"/>
      <c r="F72" s="19"/>
      <c r="G72" s="24" t="s">
        <v>2</v>
      </c>
      <c r="H72" s="24" t="s">
        <v>2</v>
      </c>
      <c r="I72" s="31"/>
      <c r="J72" s="31"/>
      <c r="K72" s="35"/>
    </row>
    <row r="73" spans="1:11" x14ac:dyDescent="0.35">
      <c r="C73" s="57"/>
      <c r="D73" s="54"/>
      <c r="E73" s="6"/>
      <c r="F73" s="19"/>
      <c r="G73" s="24"/>
      <c r="H73" s="24"/>
      <c r="I73" s="31"/>
      <c r="J73" s="31"/>
      <c r="K73" s="35"/>
    </row>
    <row r="74" spans="1:11" x14ac:dyDescent="0.35">
      <c r="C74" s="58" t="s">
        <v>17</v>
      </c>
      <c r="D74" s="54"/>
      <c r="E74" s="6"/>
      <c r="F74" s="19"/>
      <c r="G74" s="24" t="s">
        <v>2</v>
      </c>
      <c r="H74" s="24" t="s">
        <v>2</v>
      </c>
      <c r="I74" s="31"/>
      <c r="J74" s="31"/>
      <c r="K74" s="35"/>
    </row>
    <row r="75" spans="1:11" x14ac:dyDescent="0.35">
      <c r="C75" s="57"/>
      <c r="D75" s="54"/>
      <c r="E75" s="6"/>
      <c r="F75" s="19"/>
      <c r="G75" s="24"/>
      <c r="H75" s="24"/>
      <c r="I75" s="31"/>
      <c r="J75" s="31"/>
      <c r="K75" s="35"/>
    </row>
    <row r="76" spans="1:11" x14ac:dyDescent="0.35">
      <c r="A76" s="10"/>
      <c r="B76" s="28"/>
      <c r="C76" s="58" t="s">
        <v>18</v>
      </c>
      <c r="D76" s="54"/>
      <c r="E76" s="6"/>
      <c r="F76" s="19"/>
      <c r="G76" s="24"/>
      <c r="H76" s="24"/>
      <c r="I76" s="31"/>
      <c r="J76" s="31"/>
      <c r="K76" s="35"/>
    </row>
    <row r="77" spans="1:11" x14ac:dyDescent="0.35">
      <c r="A77" s="28"/>
      <c r="B77" s="28"/>
      <c r="C77" s="58" t="s">
        <v>19</v>
      </c>
      <c r="D77" s="54"/>
      <c r="E77" s="6"/>
      <c r="F77" s="19"/>
      <c r="G77" s="24" t="s">
        <v>2</v>
      </c>
      <c r="H77" s="24" t="s">
        <v>2</v>
      </c>
      <c r="I77" s="31"/>
      <c r="J77" s="31"/>
      <c r="K77" s="35"/>
    </row>
    <row r="78" spans="1:11" x14ac:dyDescent="0.35">
      <c r="A78" s="28"/>
      <c r="B78" s="28"/>
      <c r="C78" s="58"/>
      <c r="D78" s="54"/>
      <c r="E78" s="6"/>
      <c r="F78" s="19"/>
      <c r="G78" s="24"/>
      <c r="H78" s="24"/>
      <c r="I78" s="31"/>
      <c r="J78" s="31"/>
      <c r="K78" s="35"/>
    </row>
    <row r="79" spans="1:11" x14ac:dyDescent="0.35">
      <c r="A79" s="28"/>
      <c r="B79" s="28"/>
      <c r="C79" s="58" t="s">
        <v>20</v>
      </c>
      <c r="D79" s="54"/>
      <c r="E79" s="6"/>
      <c r="F79" s="19"/>
      <c r="G79" s="24" t="s">
        <v>2</v>
      </c>
      <c r="H79" s="24" t="s">
        <v>2</v>
      </c>
      <c r="I79" s="31"/>
      <c r="J79" s="31"/>
      <c r="K79" s="35"/>
    </row>
    <row r="80" spans="1:11" x14ac:dyDescent="0.35">
      <c r="A80" s="28"/>
      <c r="B80" s="28"/>
      <c r="C80" s="58"/>
      <c r="D80" s="54"/>
      <c r="E80" s="6"/>
      <c r="F80" s="19"/>
      <c r="G80" s="24"/>
      <c r="H80" s="24"/>
      <c r="I80" s="31"/>
      <c r="J80" s="31"/>
      <c r="K80" s="35"/>
    </row>
    <row r="81" spans="1:54" x14ac:dyDescent="0.35">
      <c r="A81" s="28"/>
      <c r="B81" s="28"/>
      <c r="C81" s="58" t="s">
        <v>21</v>
      </c>
      <c r="D81" s="54"/>
      <c r="E81" s="6"/>
      <c r="F81" s="19"/>
      <c r="G81" s="24" t="s">
        <v>2</v>
      </c>
      <c r="H81" s="24" t="s">
        <v>2</v>
      </c>
      <c r="I81" s="31"/>
      <c r="J81" s="31"/>
      <c r="K81" s="35"/>
    </row>
    <row r="82" spans="1:54" x14ac:dyDescent="0.35">
      <c r="A82" s="28"/>
      <c r="B82" s="28"/>
      <c r="C82" s="58"/>
      <c r="D82" s="54"/>
      <c r="E82" s="6"/>
      <c r="F82" s="19"/>
      <c r="G82" s="24"/>
      <c r="H82" s="24"/>
      <c r="I82" s="31"/>
      <c r="J82" s="31"/>
      <c r="K82" s="35"/>
    </row>
    <row r="83" spans="1:54" x14ac:dyDescent="0.35">
      <c r="A83" s="28"/>
      <c r="B83" s="28"/>
      <c r="C83" s="58" t="s">
        <v>22</v>
      </c>
      <c r="D83" s="54"/>
      <c r="E83" s="6"/>
      <c r="F83" s="19"/>
      <c r="G83" s="24" t="s">
        <v>2</v>
      </c>
      <c r="H83" s="24" t="s">
        <v>2</v>
      </c>
      <c r="I83" s="31"/>
      <c r="J83" s="31"/>
      <c r="K83" s="35"/>
    </row>
    <row r="84" spans="1:54" x14ac:dyDescent="0.35">
      <c r="A84" s="28"/>
      <c r="B84" s="28"/>
      <c r="C84" s="58"/>
      <c r="D84" s="54"/>
      <c r="E84" s="6"/>
      <c r="F84" s="19"/>
      <c r="G84" s="24"/>
      <c r="H84" s="24"/>
      <c r="I84" s="31"/>
      <c r="J84" s="31"/>
      <c r="K84" s="35"/>
    </row>
    <row r="85" spans="1:54" x14ac:dyDescent="0.35">
      <c r="A85" s="28"/>
      <c r="B85" s="28"/>
      <c r="C85" s="58" t="s">
        <v>23</v>
      </c>
      <c r="D85" s="54"/>
      <c r="E85" s="6"/>
      <c r="F85" s="19"/>
      <c r="G85" s="24" t="s">
        <v>2</v>
      </c>
      <c r="H85" s="24" t="s">
        <v>2</v>
      </c>
      <c r="I85" s="31"/>
      <c r="J85" s="31"/>
      <c r="K85" s="35"/>
    </row>
    <row r="86" spans="1:54" x14ac:dyDescent="0.35">
      <c r="A86" s="28"/>
      <c r="B86" s="28"/>
      <c r="C86" s="58"/>
      <c r="D86" s="54"/>
      <c r="E86" s="6"/>
      <c r="F86" s="19"/>
      <c r="G86" s="24"/>
      <c r="H86" s="24"/>
      <c r="I86" s="31"/>
      <c r="J86" s="31"/>
      <c r="K86" s="35"/>
    </row>
    <row r="87" spans="1:54" x14ac:dyDescent="0.35">
      <c r="C87" s="59" t="s">
        <v>24</v>
      </c>
      <c r="D87" s="54"/>
      <c r="E87" s="6"/>
      <c r="F87" s="19"/>
      <c r="G87" s="24"/>
      <c r="H87" s="24"/>
      <c r="I87" s="31"/>
      <c r="J87" s="31"/>
      <c r="K87" s="35"/>
    </row>
    <row r="88" spans="1:54" x14ac:dyDescent="0.35">
      <c r="B88" s="8" t="s">
        <v>190</v>
      </c>
      <c r="C88" s="57" t="s">
        <v>191</v>
      </c>
      <c r="D88" s="54"/>
      <c r="E88" s="6"/>
      <c r="F88" s="19"/>
      <c r="G88" s="24">
        <v>20375.060000000001</v>
      </c>
      <c r="H88" s="24">
        <v>4.8</v>
      </c>
      <c r="I88" s="31"/>
      <c r="J88" s="31"/>
      <c r="K88" s="35"/>
    </row>
    <row r="89" spans="1:54" x14ac:dyDescent="0.35">
      <c r="C89" s="58" t="s">
        <v>175</v>
      </c>
      <c r="D89" s="54"/>
      <c r="E89" s="6"/>
      <c r="F89" s="19"/>
      <c r="G89" s="25">
        <v>20375.060000000001</v>
      </c>
      <c r="H89" s="25">
        <v>4.8</v>
      </c>
      <c r="I89" s="31"/>
      <c r="J89" s="31"/>
      <c r="K89" s="35"/>
    </row>
    <row r="90" spans="1:54" x14ac:dyDescent="0.35">
      <c r="C90" s="57"/>
      <c r="D90" s="54"/>
      <c r="E90" s="6"/>
      <c r="F90" s="19"/>
      <c r="G90" s="24"/>
      <c r="H90" s="24"/>
      <c r="I90" s="31"/>
      <c r="J90" s="31"/>
      <c r="K90" s="35"/>
    </row>
    <row r="91" spans="1:54" x14ac:dyDescent="0.35">
      <c r="A91" s="10"/>
      <c r="B91" s="28"/>
      <c r="C91" s="58" t="s">
        <v>25</v>
      </c>
      <c r="D91" s="54"/>
      <c r="E91" s="6"/>
      <c r="F91" s="19"/>
      <c r="G91" s="24"/>
      <c r="H91" s="24"/>
      <c r="I91" s="31"/>
      <c r="J91" s="31"/>
      <c r="K91" s="35"/>
    </row>
    <row r="92" spans="1:54" s="2" customFormat="1" ht="13.5" x14ac:dyDescent="0.35">
      <c r="A92" s="28"/>
      <c r="B92" s="28"/>
      <c r="C92" s="57" t="s">
        <v>4926</v>
      </c>
      <c r="D92" s="54"/>
      <c r="E92" s="6"/>
      <c r="F92" s="19"/>
      <c r="G92" s="24" t="s">
        <v>2</v>
      </c>
      <c r="H92" s="24" t="s">
        <v>2</v>
      </c>
      <c r="I92" s="31"/>
      <c r="J92" s="31"/>
      <c r="K92" s="35"/>
      <c r="L92" s="3"/>
      <c r="AI92" s="3"/>
      <c r="AV92" s="3"/>
      <c r="AX92" s="3"/>
      <c r="BB92" s="3"/>
    </row>
    <row r="93" spans="1:54" x14ac:dyDescent="0.35">
      <c r="B93" s="8"/>
      <c r="C93" s="57" t="s">
        <v>192</v>
      </c>
      <c r="D93" s="54"/>
      <c r="E93" s="6"/>
      <c r="F93" s="19"/>
      <c r="G93" s="24">
        <v>-1024.95</v>
      </c>
      <c r="H93" s="24">
        <v>-0.24</v>
      </c>
      <c r="I93" s="31"/>
      <c r="J93" s="31"/>
      <c r="K93" s="35"/>
    </row>
    <row r="94" spans="1:54" x14ac:dyDescent="0.35">
      <c r="C94" s="58" t="s">
        <v>175</v>
      </c>
      <c r="D94" s="54"/>
      <c r="E94" s="6"/>
      <c r="F94" s="19"/>
      <c r="G94" s="25">
        <v>-1024.95</v>
      </c>
      <c r="H94" s="25">
        <v>-0.24</v>
      </c>
      <c r="I94" s="31"/>
      <c r="J94" s="31"/>
      <c r="K94" s="35"/>
    </row>
    <row r="95" spans="1:54" x14ac:dyDescent="0.35">
      <c r="C95" s="57"/>
      <c r="D95" s="54"/>
      <c r="E95" s="6"/>
      <c r="F95" s="19"/>
      <c r="G95" s="24"/>
      <c r="H95" s="24"/>
      <c r="I95" s="31"/>
      <c r="J95" s="31"/>
      <c r="K95" s="35"/>
    </row>
    <row r="96" spans="1:54" x14ac:dyDescent="0.35">
      <c r="C96" s="60" t="s">
        <v>193</v>
      </c>
      <c r="D96" s="55"/>
      <c r="E96" s="5"/>
      <c r="F96" s="20"/>
      <c r="G96" s="26">
        <v>424697.65</v>
      </c>
      <c r="H96" s="26">
        <v>100</v>
      </c>
      <c r="I96" s="32"/>
      <c r="J96" s="32"/>
      <c r="K96" s="36"/>
    </row>
    <row r="99" spans="3:11" x14ac:dyDescent="0.35">
      <c r="C99" s="1" t="s">
        <v>194</v>
      </c>
    </row>
    <row r="100" spans="3:11" x14ac:dyDescent="0.35">
      <c r="C100" s="37" t="s">
        <v>195</v>
      </c>
      <c r="D100" s="37"/>
      <c r="E100" s="37"/>
      <c r="F100" s="37"/>
      <c r="G100" s="37"/>
      <c r="H100" s="37"/>
      <c r="I100" s="37"/>
      <c r="J100" s="37"/>
      <c r="K100" s="37"/>
    </row>
    <row r="101" spans="3:11" x14ac:dyDescent="0.35">
      <c r="C101" s="2" t="s">
        <v>196</v>
      </c>
    </row>
    <row r="102" spans="3:11" x14ac:dyDescent="0.35">
      <c r="C102" s="2" t="s">
        <v>197</v>
      </c>
    </row>
    <row r="103" spans="3:11" ht="30" customHeight="1" x14ac:dyDescent="0.35">
      <c r="C103" s="89" t="s">
        <v>198</v>
      </c>
      <c r="D103" s="90"/>
      <c r="E103" s="90"/>
      <c r="F103" s="90"/>
      <c r="G103" s="90"/>
      <c r="H103" s="90"/>
      <c r="I103" s="90"/>
      <c r="J103" s="90"/>
      <c r="K103" s="90"/>
    </row>
    <row r="104" spans="3:11" x14ac:dyDescent="0.35">
      <c r="C104" s="2" t="s">
        <v>199</v>
      </c>
    </row>
    <row r="106" spans="3:11" x14ac:dyDescent="0.35">
      <c r="C106" s="86" t="s">
        <v>5013</v>
      </c>
      <c r="E106" s="86" t="s">
        <v>5014</v>
      </c>
      <c r="F106" s="87"/>
    </row>
    <row r="107" spans="3:11" x14ac:dyDescent="0.35">
      <c r="E107" s="2" t="s">
        <v>5022</v>
      </c>
    </row>
  </sheetData>
  <mergeCells count="1">
    <mergeCell ref="C103:K103"/>
  </mergeCells>
  <hyperlinks>
    <hyperlink ref="J2" location="'Index'!A1" display="'Index'!A1" xr:uid="{4B16030C-BC79-40DE-ACBA-0AA1004D8DB1}"/>
  </hyperlinks>
  <pageMargins left="0.7" right="0.7" top="0.75" bottom="0.75" header="0.3" footer="0.3"/>
  <pageSetup orientation="portrait" horizontalDpi="4294967293"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6559-1742-454F-AD19-99C260BC330B}">
  <sheetPr codeName="Sheet188"/>
  <dimension ref="A1:IV74"/>
  <sheetViews>
    <sheetView showGridLines="0" zoomScale="90" zoomScaleNormal="90" workbookViewId="0">
      <pane ySplit="6" topLeftCell="A54"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1720</v>
      </c>
      <c r="J2" s="38" t="s">
        <v>4693</v>
      </c>
    </row>
    <row r="3" spans="1:54" ht="16" x14ac:dyDescent="0.4">
      <c r="C3" s="1" t="s">
        <v>28</v>
      </c>
      <c r="D3" s="21" t="s">
        <v>3687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C16" s="58" t="s">
        <v>5</v>
      </c>
      <c r="D16" s="54"/>
      <c r="E16" s="6"/>
      <c r="F16" s="19"/>
      <c r="G16" s="24"/>
      <c r="H16" s="24"/>
      <c r="I16" s="31"/>
      <c r="J16" s="31"/>
      <c r="K16" s="35"/>
    </row>
    <row r="17" spans="1:11" x14ac:dyDescent="0.35">
      <c r="C17" s="57"/>
      <c r="D17" s="54"/>
      <c r="E17" s="6"/>
      <c r="F17" s="19"/>
      <c r="G17" s="24"/>
      <c r="H17" s="24"/>
      <c r="I17" s="31"/>
      <c r="J17" s="31"/>
      <c r="K17" s="35"/>
    </row>
    <row r="18" spans="1:11" x14ac:dyDescent="0.35">
      <c r="C18" s="58" t="s">
        <v>6</v>
      </c>
      <c r="D18" s="54"/>
      <c r="E18" s="6"/>
      <c r="F18" s="19"/>
      <c r="G18" s="24" t="s">
        <v>2</v>
      </c>
      <c r="H18" s="24" t="s">
        <v>2</v>
      </c>
      <c r="I18" s="31"/>
      <c r="J18" s="31"/>
      <c r="K18" s="35"/>
    </row>
    <row r="19" spans="1:11" x14ac:dyDescent="0.35">
      <c r="C19" s="57"/>
      <c r="D19" s="54"/>
      <c r="E19" s="6"/>
      <c r="F19" s="19"/>
      <c r="G19" s="24"/>
      <c r="H19" s="24"/>
      <c r="I19" s="31"/>
      <c r="J19" s="31"/>
      <c r="K19" s="35"/>
    </row>
    <row r="20" spans="1:11" x14ac:dyDescent="0.35">
      <c r="C20" s="58" t="s">
        <v>7</v>
      </c>
      <c r="D20" s="54"/>
      <c r="E20" s="6"/>
      <c r="F20" s="19"/>
      <c r="G20" s="24" t="s">
        <v>2</v>
      </c>
      <c r="H20" s="24" t="s">
        <v>2</v>
      </c>
      <c r="I20" s="31"/>
      <c r="J20" s="31"/>
      <c r="K20" s="35"/>
    </row>
    <row r="21" spans="1:11" x14ac:dyDescent="0.35">
      <c r="C21" s="57"/>
      <c r="D21" s="54"/>
      <c r="E21" s="6"/>
      <c r="F21" s="19"/>
      <c r="G21" s="24"/>
      <c r="H21" s="24"/>
      <c r="I21" s="31"/>
      <c r="J21" s="31"/>
      <c r="K21" s="35"/>
    </row>
    <row r="22" spans="1:11" x14ac:dyDescent="0.35">
      <c r="C22" s="58" t="s">
        <v>8</v>
      </c>
      <c r="D22" s="54"/>
      <c r="E22" s="6"/>
      <c r="F22" s="19"/>
      <c r="G22" s="24" t="s">
        <v>2</v>
      </c>
      <c r="H22" s="24" t="s">
        <v>2</v>
      </c>
      <c r="I22" s="31"/>
      <c r="J22" s="31"/>
      <c r="K22" s="35"/>
    </row>
    <row r="23" spans="1:11" x14ac:dyDescent="0.35">
      <c r="C23" s="57"/>
      <c r="D23" s="54"/>
      <c r="E23" s="6"/>
      <c r="F23" s="19"/>
      <c r="G23" s="24"/>
      <c r="H23" s="24"/>
      <c r="I23" s="31"/>
      <c r="J23" s="31"/>
      <c r="K23" s="35"/>
    </row>
    <row r="24" spans="1:11" x14ac:dyDescent="0.35">
      <c r="C24" s="58" t="s">
        <v>9</v>
      </c>
      <c r="D24" s="54"/>
      <c r="E24" s="6"/>
      <c r="F24" s="19"/>
      <c r="G24" s="24" t="s">
        <v>2</v>
      </c>
      <c r="H24" s="24" t="s">
        <v>2</v>
      </c>
      <c r="I24" s="31"/>
      <c r="J24" s="31"/>
      <c r="K24" s="35"/>
    </row>
    <row r="25" spans="1:11" x14ac:dyDescent="0.35">
      <c r="C25" s="57"/>
      <c r="D25" s="54"/>
      <c r="E25" s="6"/>
      <c r="F25" s="19"/>
      <c r="G25" s="24"/>
      <c r="H25" s="24"/>
      <c r="I25" s="31"/>
      <c r="J25" s="31"/>
      <c r="K25" s="35"/>
    </row>
    <row r="26" spans="1:11" x14ac:dyDescent="0.35">
      <c r="C26" s="58" t="s">
        <v>10</v>
      </c>
      <c r="D26" s="54"/>
      <c r="E26" s="6"/>
      <c r="F26" s="19"/>
      <c r="G26" s="24" t="s">
        <v>2</v>
      </c>
      <c r="H26" s="24" t="s">
        <v>2</v>
      </c>
      <c r="I26" s="31"/>
      <c r="J26" s="31"/>
      <c r="K26" s="35"/>
    </row>
    <row r="27" spans="1:11" x14ac:dyDescent="0.35">
      <c r="C27" s="57"/>
      <c r="D27" s="54"/>
      <c r="E27" s="6"/>
      <c r="F27" s="19"/>
      <c r="G27" s="24"/>
      <c r="H27" s="24"/>
      <c r="I27" s="31"/>
      <c r="J27" s="31"/>
      <c r="K27" s="35"/>
    </row>
    <row r="28" spans="1:11" x14ac:dyDescent="0.35">
      <c r="A28" s="10"/>
      <c r="B28" s="28"/>
      <c r="C28" s="58" t="s">
        <v>11</v>
      </c>
      <c r="D28" s="54"/>
      <c r="E28" s="6"/>
      <c r="F28" s="19"/>
      <c r="G28" s="24"/>
      <c r="H28" s="24"/>
      <c r="I28" s="31"/>
      <c r="J28" s="31"/>
      <c r="K28" s="35"/>
    </row>
    <row r="29" spans="1:11" x14ac:dyDescent="0.35">
      <c r="A29" s="28"/>
      <c r="B29" s="28"/>
      <c r="C29" s="58" t="s">
        <v>13</v>
      </c>
      <c r="D29" s="54"/>
      <c r="E29" s="6"/>
      <c r="F29" s="19"/>
      <c r="G29" s="24" t="s">
        <v>2</v>
      </c>
      <c r="H29" s="24" t="s">
        <v>2</v>
      </c>
      <c r="I29" s="31"/>
      <c r="J29" s="31"/>
      <c r="K29" s="35"/>
    </row>
    <row r="30" spans="1:11" x14ac:dyDescent="0.35">
      <c r="A30" s="28"/>
      <c r="B30" s="28"/>
      <c r="C30" s="58"/>
      <c r="D30" s="54"/>
      <c r="E30" s="6"/>
      <c r="F30" s="19"/>
      <c r="G30" s="24"/>
      <c r="H30" s="24"/>
      <c r="I30" s="31"/>
      <c r="J30" s="31"/>
      <c r="K30" s="35"/>
    </row>
    <row r="31" spans="1:11" x14ac:dyDescent="0.35">
      <c r="A31" s="28"/>
      <c r="B31" s="28"/>
      <c r="C31" s="58" t="s">
        <v>14</v>
      </c>
      <c r="D31" s="54"/>
      <c r="E31" s="6"/>
      <c r="F31" s="19"/>
      <c r="G31" s="24" t="s">
        <v>2</v>
      </c>
      <c r="H31" s="24" t="s">
        <v>2</v>
      </c>
      <c r="I31" s="31"/>
      <c r="J31" s="31"/>
      <c r="K31" s="35"/>
    </row>
    <row r="32" spans="1:11" x14ac:dyDescent="0.35">
      <c r="A32" s="28"/>
      <c r="B32" s="28"/>
      <c r="C32" s="58"/>
      <c r="D32" s="54"/>
      <c r="E32" s="6"/>
      <c r="F32" s="19"/>
      <c r="G32" s="24"/>
      <c r="H32" s="24"/>
      <c r="I32" s="31"/>
      <c r="J32" s="31"/>
      <c r="K32" s="35"/>
    </row>
    <row r="33" spans="1:11" x14ac:dyDescent="0.35">
      <c r="A33" s="28"/>
      <c r="B33" s="28"/>
      <c r="C33" s="58" t="s">
        <v>15</v>
      </c>
      <c r="D33" s="54"/>
      <c r="E33" s="6"/>
      <c r="F33" s="19"/>
      <c r="G33" s="24" t="s">
        <v>2</v>
      </c>
      <c r="H33" s="24" t="s">
        <v>2</v>
      </c>
      <c r="I33" s="31"/>
      <c r="J33" s="31"/>
      <c r="K33" s="35"/>
    </row>
    <row r="34" spans="1:11" x14ac:dyDescent="0.35">
      <c r="A34" s="28"/>
      <c r="B34" s="28"/>
      <c r="C34" s="58"/>
      <c r="D34" s="54"/>
      <c r="E34" s="6"/>
      <c r="F34" s="19"/>
      <c r="G34" s="24"/>
      <c r="H34" s="24"/>
      <c r="I34" s="31"/>
      <c r="J34" s="31"/>
      <c r="K34" s="35"/>
    </row>
    <row r="35" spans="1:11" x14ac:dyDescent="0.35">
      <c r="A35" s="28"/>
      <c r="B35" s="28"/>
      <c r="C35" s="58" t="s">
        <v>16</v>
      </c>
      <c r="D35" s="54"/>
      <c r="E35" s="6"/>
      <c r="F35" s="19"/>
      <c r="G35" s="24" t="s">
        <v>2</v>
      </c>
      <c r="H35" s="24" t="s">
        <v>2</v>
      </c>
      <c r="I35" s="31"/>
      <c r="J35" s="31"/>
      <c r="K35" s="35"/>
    </row>
    <row r="36" spans="1:11" x14ac:dyDescent="0.35">
      <c r="A36" s="28"/>
      <c r="B36" s="28"/>
      <c r="C36" s="58"/>
      <c r="D36" s="54"/>
      <c r="E36" s="6"/>
      <c r="F36" s="19"/>
      <c r="G36" s="24"/>
      <c r="H36" s="24"/>
      <c r="I36" s="31"/>
      <c r="J36" s="31"/>
      <c r="K36" s="35"/>
    </row>
    <row r="37" spans="1:11" x14ac:dyDescent="0.35">
      <c r="C37" s="59" t="s">
        <v>17</v>
      </c>
      <c r="D37" s="54"/>
      <c r="E37" s="6"/>
      <c r="F37" s="19"/>
      <c r="G37" s="24"/>
      <c r="H37" s="24"/>
      <c r="I37" s="31"/>
      <c r="J37" s="31"/>
      <c r="K37" s="35"/>
    </row>
    <row r="38" spans="1:11" x14ac:dyDescent="0.35">
      <c r="B38" s="8" t="s">
        <v>3215</v>
      </c>
      <c r="C38" s="57" t="s">
        <v>3216</v>
      </c>
      <c r="D38" s="54" t="s">
        <v>3217</v>
      </c>
      <c r="E38" s="6" t="s">
        <v>189</v>
      </c>
      <c r="F38" s="19">
        <v>2097000</v>
      </c>
      <c r="G38" s="24">
        <v>1928.24</v>
      </c>
      <c r="H38" s="24">
        <v>70.08</v>
      </c>
      <c r="I38" s="31">
        <v>6.7261701</v>
      </c>
      <c r="J38" s="31"/>
      <c r="K38" s="35"/>
    </row>
    <row r="39" spans="1:11" x14ac:dyDescent="0.35">
      <c r="B39" s="8" t="s">
        <v>3227</v>
      </c>
      <c r="C39" s="57" t="s">
        <v>3228</v>
      </c>
      <c r="D39" s="54" t="s">
        <v>3229</v>
      </c>
      <c r="E39" s="6" t="s">
        <v>189</v>
      </c>
      <c r="F39" s="19">
        <v>567200</v>
      </c>
      <c r="G39" s="24">
        <v>521.36</v>
      </c>
      <c r="H39" s="24">
        <v>18.95</v>
      </c>
      <c r="I39" s="31">
        <v>6.7262734000000002</v>
      </c>
      <c r="J39" s="31"/>
      <c r="K39" s="35"/>
    </row>
    <row r="40" spans="1:11" x14ac:dyDescent="0.35">
      <c r="B40" s="8" t="s">
        <v>3149</v>
      </c>
      <c r="C40" s="57" t="s">
        <v>3150</v>
      </c>
      <c r="D40" s="54" t="s">
        <v>3151</v>
      </c>
      <c r="E40" s="6" t="s">
        <v>189</v>
      </c>
      <c r="F40" s="19">
        <v>309900</v>
      </c>
      <c r="G40" s="24">
        <v>289.64999999999998</v>
      </c>
      <c r="H40" s="24">
        <v>10.53</v>
      </c>
      <c r="I40" s="31">
        <v>6.7214713000000001</v>
      </c>
      <c r="J40" s="31"/>
      <c r="K40" s="35"/>
    </row>
    <row r="41" spans="1:11" x14ac:dyDescent="0.35">
      <c r="C41" s="58" t="s">
        <v>175</v>
      </c>
      <c r="D41" s="54"/>
      <c r="E41" s="6"/>
      <c r="F41" s="19"/>
      <c r="G41" s="25">
        <v>2739.25</v>
      </c>
      <c r="H41" s="25">
        <v>99.56</v>
      </c>
      <c r="I41" s="31"/>
      <c r="J41" s="31"/>
      <c r="K41" s="35"/>
    </row>
    <row r="42" spans="1:11" x14ac:dyDescent="0.35">
      <c r="C42" s="57"/>
      <c r="D42" s="54"/>
      <c r="E42" s="6"/>
      <c r="F42" s="19"/>
      <c r="G42" s="24"/>
      <c r="H42" s="24"/>
      <c r="I42" s="31"/>
      <c r="J42" s="31"/>
      <c r="K42" s="35"/>
    </row>
    <row r="43" spans="1:11" x14ac:dyDescent="0.35">
      <c r="A43" s="10"/>
      <c r="B43" s="28"/>
      <c r="C43" s="58" t="s">
        <v>18</v>
      </c>
      <c r="D43" s="54"/>
      <c r="E43" s="6"/>
      <c r="F43" s="19"/>
      <c r="G43" s="24"/>
      <c r="H43" s="24"/>
      <c r="I43" s="31"/>
      <c r="J43" s="31"/>
      <c r="K43" s="35"/>
    </row>
    <row r="44" spans="1:11" x14ac:dyDescent="0.35">
      <c r="A44" s="28"/>
      <c r="B44" s="28"/>
      <c r="C44" s="58" t="s">
        <v>19</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20</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A48" s="28"/>
      <c r="B48" s="28"/>
      <c r="C48" s="58" t="s">
        <v>21</v>
      </c>
      <c r="D48" s="54"/>
      <c r="E48" s="6"/>
      <c r="F48" s="19"/>
      <c r="G48" s="24" t="s">
        <v>2</v>
      </c>
      <c r="H48" s="24" t="s">
        <v>2</v>
      </c>
      <c r="I48" s="31"/>
      <c r="J48" s="31"/>
      <c r="K48" s="35"/>
    </row>
    <row r="49" spans="1:54" x14ac:dyDescent="0.35">
      <c r="A49" s="28"/>
      <c r="B49" s="28"/>
      <c r="C49" s="58"/>
      <c r="D49" s="54"/>
      <c r="E49" s="6"/>
      <c r="F49" s="19"/>
      <c r="G49" s="24"/>
      <c r="H49" s="24"/>
      <c r="I49" s="31"/>
      <c r="J49" s="31"/>
      <c r="K49" s="35"/>
    </row>
    <row r="50" spans="1:54" x14ac:dyDescent="0.35">
      <c r="A50" s="28"/>
      <c r="B50" s="28"/>
      <c r="C50" s="58" t="s">
        <v>22</v>
      </c>
      <c r="D50" s="54"/>
      <c r="E50" s="6"/>
      <c r="F50" s="19"/>
      <c r="G50" s="24" t="s">
        <v>2</v>
      </c>
      <c r="H50" s="24" t="s">
        <v>2</v>
      </c>
      <c r="I50" s="31"/>
      <c r="J50" s="31"/>
      <c r="K50" s="35"/>
    </row>
    <row r="51" spans="1:54" x14ac:dyDescent="0.35">
      <c r="A51" s="28"/>
      <c r="B51" s="28"/>
      <c r="C51" s="58"/>
      <c r="D51" s="54"/>
      <c r="E51" s="6"/>
      <c r="F51" s="19"/>
      <c r="G51" s="24"/>
      <c r="H51" s="24"/>
      <c r="I51" s="31"/>
      <c r="J51" s="31"/>
      <c r="K51" s="35"/>
    </row>
    <row r="52" spans="1:54" x14ac:dyDescent="0.35">
      <c r="A52" s="28"/>
      <c r="B52" s="28"/>
      <c r="C52" s="58" t="s">
        <v>23</v>
      </c>
      <c r="D52" s="54"/>
      <c r="E52" s="6"/>
      <c r="F52" s="19"/>
      <c r="G52" s="24" t="s">
        <v>2</v>
      </c>
      <c r="H52" s="24" t="s">
        <v>2</v>
      </c>
      <c r="I52" s="31"/>
      <c r="J52" s="31"/>
      <c r="K52" s="35"/>
    </row>
    <row r="53" spans="1:54" x14ac:dyDescent="0.35">
      <c r="A53" s="28"/>
      <c r="B53" s="28"/>
      <c r="C53" s="58"/>
      <c r="D53" s="54"/>
      <c r="E53" s="6"/>
      <c r="F53" s="19"/>
      <c r="G53" s="24"/>
      <c r="H53" s="24"/>
      <c r="I53" s="31"/>
      <c r="J53" s="31"/>
      <c r="K53" s="35"/>
    </row>
    <row r="54" spans="1:54" x14ac:dyDescent="0.35">
      <c r="C54" s="59" t="s">
        <v>24</v>
      </c>
      <c r="D54" s="54"/>
      <c r="E54" s="6"/>
      <c r="F54" s="19"/>
      <c r="G54" s="24"/>
      <c r="H54" s="24"/>
      <c r="I54" s="31"/>
      <c r="J54" s="31"/>
      <c r="K54" s="35"/>
    </row>
    <row r="55" spans="1:54" x14ac:dyDescent="0.35">
      <c r="B55" s="8" t="s">
        <v>190</v>
      </c>
      <c r="C55" s="57" t="s">
        <v>191</v>
      </c>
      <c r="D55" s="54"/>
      <c r="E55" s="6"/>
      <c r="F55" s="19"/>
      <c r="G55" s="24">
        <v>2.35</v>
      </c>
      <c r="H55" s="24">
        <v>0.09</v>
      </c>
      <c r="I55" s="31"/>
      <c r="J55" s="31"/>
      <c r="K55" s="35"/>
    </row>
    <row r="56" spans="1:54" x14ac:dyDescent="0.35">
      <c r="C56" s="58" t="s">
        <v>175</v>
      </c>
      <c r="D56" s="54"/>
      <c r="E56" s="6"/>
      <c r="F56" s="19"/>
      <c r="G56" s="25">
        <v>2.35</v>
      </c>
      <c r="H56" s="25">
        <v>0.09</v>
      </c>
      <c r="I56" s="31"/>
      <c r="J56" s="31"/>
      <c r="K56" s="35"/>
    </row>
    <row r="57" spans="1:54" x14ac:dyDescent="0.35">
      <c r="C57" s="57"/>
      <c r="D57" s="54"/>
      <c r="E57" s="6"/>
      <c r="F57" s="19"/>
      <c r="G57" s="24"/>
      <c r="H57" s="24"/>
      <c r="I57" s="31"/>
      <c r="J57" s="31"/>
      <c r="K57" s="35"/>
    </row>
    <row r="58" spans="1:54" x14ac:dyDescent="0.35">
      <c r="A58" s="10"/>
      <c r="B58" s="28"/>
      <c r="C58" s="58" t="s">
        <v>25</v>
      </c>
      <c r="D58" s="54"/>
      <c r="E58" s="6"/>
      <c r="F58" s="19"/>
      <c r="G58" s="24"/>
      <c r="H58" s="24"/>
      <c r="I58" s="31"/>
      <c r="J58" s="31"/>
      <c r="K58" s="35"/>
    </row>
    <row r="59" spans="1:54" s="2" customFormat="1" ht="13.5" x14ac:dyDescent="0.35">
      <c r="A59" s="28"/>
      <c r="B59" s="28"/>
      <c r="C59" s="57" t="s">
        <v>4926</v>
      </c>
      <c r="D59" s="54"/>
      <c r="E59" s="6"/>
      <c r="F59" s="19"/>
      <c r="G59" s="24" t="s">
        <v>2</v>
      </c>
      <c r="H59" s="24" t="s">
        <v>2</v>
      </c>
      <c r="I59" s="31"/>
      <c r="J59" s="31"/>
      <c r="K59" s="35"/>
      <c r="L59" s="3"/>
      <c r="AI59" s="3"/>
      <c r="AV59" s="3"/>
      <c r="AX59" s="3"/>
      <c r="BB59" s="3"/>
    </row>
    <row r="60" spans="1:54" x14ac:dyDescent="0.35">
      <c r="B60" s="8"/>
      <c r="C60" s="57" t="s">
        <v>192</v>
      </c>
      <c r="D60" s="54"/>
      <c r="E60" s="6"/>
      <c r="F60" s="19"/>
      <c r="G60" s="24">
        <v>9.8000000000000007</v>
      </c>
      <c r="H60" s="24">
        <v>0.35</v>
      </c>
      <c r="I60" s="31"/>
      <c r="J60" s="31"/>
      <c r="K60" s="35"/>
    </row>
    <row r="61" spans="1:54" x14ac:dyDescent="0.35">
      <c r="C61" s="58" t="s">
        <v>175</v>
      </c>
      <c r="D61" s="54"/>
      <c r="E61" s="6"/>
      <c r="F61" s="19"/>
      <c r="G61" s="25">
        <v>9.8000000000000007</v>
      </c>
      <c r="H61" s="25">
        <v>0.35</v>
      </c>
      <c r="I61" s="31"/>
      <c r="J61" s="31"/>
      <c r="K61" s="35"/>
    </row>
    <row r="62" spans="1:54" x14ac:dyDescent="0.35">
      <c r="C62" s="57"/>
      <c r="D62" s="54"/>
      <c r="E62" s="6"/>
      <c r="F62" s="19"/>
      <c r="G62" s="24"/>
      <c r="H62" s="24"/>
      <c r="I62" s="31"/>
      <c r="J62" s="31"/>
      <c r="K62" s="35"/>
    </row>
    <row r="63" spans="1:54" x14ac:dyDescent="0.35">
      <c r="C63" s="60" t="s">
        <v>193</v>
      </c>
      <c r="D63" s="55"/>
      <c r="E63" s="5"/>
      <c r="F63" s="20"/>
      <c r="G63" s="26">
        <v>2751.4</v>
      </c>
      <c r="H63" s="26">
        <v>100</v>
      </c>
      <c r="I63" s="32"/>
      <c r="J63" s="32"/>
      <c r="K63" s="36"/>
    </row>
    <row r="66" spans="3:11" x14ac:dyDescent="0.35">
      <c r="C66" s="1" t="s">
        <v>194</v>
      </c>
    </row>
    <row r="67" spans="3:11" x14ac:dyDescent="0.35">
      <c r="C67" s="37" t="s">
        <v>195</v>
      </c>
      <c r="D67" s="37"/>
      <c r="E67" s="37"/>
      <c r="F67" s="37"/>
      <c r="G67" s="37"/>
      <c r="H67" s="37"/>
      <c r="I67" s="37"/>
      <c r="J67" s="37"/>
      <c r="K67" s="37"/>
    </row>
    <row r="68" spans="3:11" x14ac:dyDescent="0.35">
      <c r="C68" s="2" t="s">
        <v>196</v>
      </c>
    </row>
    <row r="69" spans="3:11" x14ac:dyDescent="0.35">
      <c r="C69" s="2" t="s">
        <v>197</v>
      </c>
    </row>
    <row r="70" spans="3:11" ht="30" customHeight="1" x14ac:dyDescent="0.35">
      <c r="C70" s="89" t="s">
        <v>198</v>
      </c>
      <c r="D70" s="90"/>
      <c r="E70" s="90"/>
      <c r="F70" s="90"/>
      <c r="G70" s="90"/>
      <c r="H70" s="90"/>
      <c r="I70" s="90"/>
      <c r="J70" s="90"/>
      <c r="K70" s="90"/>
    </row>
    <row r="71" spans="3:11" x14ac:dyDescent="0.35">
      <c r="C71" s="2" t="s">
        <v>199</v>
      </c>
    </row>
    <row r="73" spans="3:11" x14ac:dyDescent="0.35">
      <c r="C73" s="86" t="s">
        <v>5013</v>
      </c>
      <c r="E73" s="86" t="s">
        <v>5014</v>
      </c>
      <c r="F73" s="87"/>
    </row>
    <row r="74" spans="3:11" x14ac:dyDescent="0.35">
      <c r="E74" s="2" t="s">
        <v>5020</v>
      </c>
    </row>
  </sheetData>
  <mergeCells count="1">
    <mergeCell ref="C70:K70"/>
  </mergeCells>
  <hyperlinks>
    <hyperlink ref="J2" location="'Index'!A1" display="'Index'!A1" xr:uid="{F61E7F60-239C-4865-8C4D-29244A37E5BF}"/>
  </hyperlinks>
  <pageMargins left="0.7" right="0.7" top="0.75" bottom="0.75" header="0.3" footer="0.3"/>
  <pageSetup orientation="portrait" horizontalDpi="4294967293"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F06-51EC-44E3-A2A1-D198187930FD}">
  <sheetPr codeName="Sheet189"/>
  <dimension ref="A1:IV85"/>
  <sheetViews>
    <sheetView showGridLines="0" zoomScale="90" zoomScaleNormal="90" workbookViewId="0">
      <pane ySplit="6" topLeftCell="A6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3688</v>
      </c>
      <c r="J2" s="38" t="s">
        <v>4693</v>
      </c>
    </row>
    <row r="3" spans="1:54" ht="16" x14ac:dyDescent="0.4">
      <c r="C3" s="1" t="s">
        <v>28</v>
      </c>
      <c r="D3" s="21" t="s">
        <v>3689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3690</v>
      </c>
      <c r="C26" s="57" t="s">
        <v>3691</v>
      </c>
      <c r="D26" s="54" t="s">
        <v>3692</v>
      </c>
      <c r="E26" s="6" t="s">
        <v>189</v>
      </c>
      <c r="F26" s="19">
        <v>7500000</v>
      </c>
      <c r="G26" s="24">
        <v>7647.5</v>
      </c>
      <c r="H26" s="24">
        <v>31.41</v>
      </c>
      <c r="I26" s="31">
        <v>6.9240370999999996</v>
      </c>
      <c r="J26" s="31"/>
      <c r="K26" s="35"/>
    </row>
    <row r="27" spans="1:11" x14ac:dyDescent="0.35">
      <c r="B27" s="8" t="s">
        <v>3693</v>
      </c>
      <c r="C27" s="57" t="s">
        <v>3694</v>
      </c>
      <c r="D27" s="54" t="s">
        <v>3695</v>
      </c>
      <c r="E27" s="6" t="s">
        <v>189</v>
      </c>
      <c r="F27" s="19">
        <v>5000000</v>
      </c>
      <c r="G27" s="24">
        <v>5098</v>
      </c>
      <c r="H27" s="24">
        <v>20.94</v>
      </c>
      <c r="I27" s="31">
        <v>6.9480072000000002</v>
      </c>
      <c r="J27" s="31"/>
      <c r="K27" s="35"/>
    </row>
    <row r="28" spans="1:11" x14ac:dyDescent="0.35">
      <c r="B28" s="8" t="s">
        <v>3696</v>
      </c>
      <c r="C28" s="57" t="s">
        <v>3697</v>
      </c>
      <c r="D28" s="54" t="s">
        <v>3698</v>
      </c>
      <c r="E28" s="6" t="s">
        <v>189</v>
      </c>
      <c r="F28" s="19">
        <v>2000000</v>
      </c>
      <c r="G28" s="24">
        <v>2029.91</v>
      </c>
      <c r="H28" s="24">
        <v>8.34</v>
      </c>
      <c r="I28" s="31">
        <v>6.9480072000000002</v>
      </c>
      <c r="J28" s="31"/>
      <c r="K28" s="35"/>
    </row>
    <row r="29" spans="1:11" x14ac:dyDescent="0.35">
      <c r="B29" s="8" t="s">
        <v>3699</v>
      </c>
      <c r="C29" s="57" t="s">
        <v>3700</v>
      </c>
      <c r="D29" s="54" t="s">
        <v>3701</v>
      </c>
      <c r="E29" s="6" t="s">
        <v>189</v>
      </c>
      <c r="F29" s="19">
        <v>1000000</v>
      </c>
      <c r="G29" s="24">
        <v>1015.37</v>
      </c>
      <c r="H29" s="24">
        <v>4.17</v>
      </c>
      <c r="I29" s="31">
        <v>6.9259500000000003</v>
      </c>
      <c r="J29" s="31"/>
      <c r="K29" s="35"/>
    </row>
    <row r="30" spans="1:11" x14ac:dyDescent="0.35">
      <c r="B30" s="8" t="s">
        <v>3702</v>
      </c>
      <c r="C30" s="57" t="s">
        <v>3703</v>
      </c>
      <c r="D30" s="54" t="s">
        <v>3704</v>
      </c>
      <c r="E30" s="6" t="s">
        <v>189</v>
      </c>
      <c r="F30" s="19">
        <v>1000000</v>
      </c>
      <c r="G30" s="24">
        <v>1014.49</v>
      </c>
      <c r="H30" s="24">
        <v>4.17</v>
      </c>
      <c r="I30" s="31">
        <v>6.9630194999999997</v>
      </c>
      <c r="J30" s="31"/>
      <c r="K30" s="35"/>
    </row>
    <row r="31" spans="1:11" x14ac:dyDescent="0.35">
      <c r="C31" s="58" t="s">
        <v>175</v>
      </c>
      <c r="D31" s="54"/>
      <c r="E31" s="6"/>
      <c r="F31" s="19"/>
      <c r="G31" s="25">
        <v>16805.27</v>
      </c>
      <c r="H31" s="25">
        <v>69.03</v>
      </c>
      <c r="I31" s="31"/>
      <c r="J31" s="31"/>
      <c r="K31" s="35"/>
    </row>
    <row r="32" spans="1:11" x14ac:dyDescent="0.35">
      <c r="C32" s="57"/>
      <c r="D32" s="54"/>
      <c r="E32" s="6"/>
      <c r="F32" s="19"/>
      <c r="G32" s="24"/>
      <c r="H32" s="24"/>
      <c r="I32" s="31"/>
      <c r="J32" s="31"/>
      <c r="K32" s="35"/>
    </row>
    <row r="33" spans="1:11" x14ac:dyDescent="0.35">
      <c r="A33" s="10"/>
      <c r="B33" s="28"/>
      <c r="C33" s="58" t="s">
        <v>11</v>
      </c>
      <c r="D33" s="54"/>
      <c r="E33" s="6"/>
      <c r="F33" s="19"/>
      <c r="G33" s="24"/>
      <c r="H33" s="24"/>
      <c r="I33" s="31"/>
      <c r="J33" s="31"/>
      <c r="K33" s="35"/>
    </row>
    <row r="34" spans="1:11" x14ac:dyDescent="0.35">
      <c r="A34" s="28"/>
      <c r="B34" s="28"/>
      <c r="C34" s="58" t="s">
        <v>13</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14</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15</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16</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C42" s="59" t="s">
        <v>17</v>
      </c>
      <c r="D42" s="54"/>
      <c r="E42" s="6"/>
      <c r="F42" s="19"/>
      <c r="G42" s="24"/>
      <c r="H42" s="24"/>
      <c r="I42" s="31"/>
      <c r="J42" s="31"/>
      <c r="K42" s="35"/>
    </row>
    <row r="43" spans="1:11" x14ac:dyDescent="0.35">
      <c r="B43" s="8" t="s">
        <v>3471</v>
      </c>
      <c r="C43" s="57" t="s">
        <v>3472</v>
      </c>
      <c r="D43" s="54" t="s">
        <v>3473</v>
      </c>
      <c r="E43" s="6" t="s">
        <v>189</v>
      </c>
      <c r="F43" s="19">
        <v>2097000</v>
      </c>
      <c r="G43" s="24">
        <v>1865.2</v>
      </c>
      <c r="H43" s="24">
        <v>7.66</v>
      </c>
      <c r="I43" s="31">
        <v>6.7674149999999997</v>
      </c>
      <c r="J43" s="31"/>
      <c r="K43" s="35"/>
    </row>
    <row r="44" spans="1:11" x14ac:dyDescent="0.35">
      <c r="B44" s="8" t="s">
        <v>3705</v>
      </c>
      <c r="C44" s="57" t="s">
        <v>3706</v>
      </c>
      <c r="D44" s="54" t="s">
        <v>3707</v>
      </c>
      <c r="E44" s="6" t="s">
        <v>189</v>
      </c>
      <c r="F44" s="19">
        <v>1759000</v>
      </c>
      <c r="G44" s="24">
        <v>1537.26</v>
      </c>
      <c r="H44" s="24">
        <v>6.31</v>
      </c>
      <c r="I44" s="31">
        <v>6.7939061000000001</v>
      </c>
      <c r="J44" s="31"/>
      <c r="K44" s="35"/>
    </row>
    <row r="45" spans="1:11" x14ac:dyDescent="0.35">
      <c r="B45" s="8" t="s">
        <v>3708</v>
      </c>
      <c r="C45" s="57" t="s">
        <v>3709</v>
      </c>
      <c r="D45" s="54" t="s">
        <v>3710</v>
      </c>
      <c r="E45" s="6" t="s">
        <v>189</v>
      </c>
      <c r="F45" s="19">
        <v>1521000</v>
      </c>
      <c r="G45" s="24">
        <v>1335.85</v>
      </c>
      <c r="H45" s="24">
        <v>5.49</v>
      </c>
      <c r="I45" s="31">
        <v>6.7929249</v>
      </c>
      <c r="J45" s="31"/>
      <c r="K45" s="35"/>
    </row>
    <row r="46" spans="1:11" x14ac:dyDescent="0.35">
      <c r="B46" s="8" t="s">
        <v>3502</v>
      </c>
      <c r="C46" s="57" t="s">
        <v>3503</v>
      </c>
      <c r="D46" s="54" t="s">
        <v>3504</v>
      </c>
      <c r="E46" s="6" t="s">
        <v>189</v>
      </c>
      <c r="F46" s="19">
        <v>720000</v>
      </c>
      <c r="G46" s="24">
        <v>639.94000000000005</v>
      </c>
      <c r="H46" s="24">
        <v>2.63</v>
      </c>
      <c r="I46" s="31">
        <v>6.7676214999999997</v>
      </c>
      <c r="J46" s="31"/>
      <c r="K46" s="35"/>
    </row>
    <row r="47" spans="1:11" x14ac:dyDescent="0.35">
      <c r="B47" s="8" t="s">
        <v>3428</v>
      </c>
      <c r="C47" s="57" t="s">
        <v>3429</v>
      </c>
      <c r="D47" s="54" t="s">
        <v>3430</v>
      </c>
      <c r="E47" s="6" t="s">
        <v>189</v>
      </c>
      <c r="F47" s="19">
        <v>527600</v>
      </c>
      <c r="G47" s="24">
        <v>473.88</v>
      </c>
      <c r="H47" s="24">
        <v>1.95</v>
      </c>
      <c r="I47" s="31">
        <v>6.7600781000000003</v>
      </c>
      <c r="J47" s="31"/>
      <c r="K47" s="35"/>
    </row>
    <row r="48" spans="1:11" x14ac:dyDescent="0.35">
      <c r="B48" s="8" t="s">
        <v>3093</v>
      </c>
      <c r="C48" s="57" t="s">
        <v>3094</v>
      </c>
      <c r="D48" s="54" t="s">
        <v>3095</v>
      </c>
      <c r="E48" s="6" t="s">
        <v>189</v>
      </c>
      <c r="F48" s="19">
        <v>306700</v>
      </c>
      <c r="G48" s="24">
        <v>304.44</v>
      </c>
      <c r="H48" s="24">
        <v>1.25</v>
      </c>
      <c r="I48" s="31">
        <v>6.44625</v>
      </c>
      <c r="J48" s="31"/>
      <c r="K48" s="35"/>
    </row>
    <row r="49" spans="1:11" x14ac:dyDescent="0.35">
      <c r="B49" s="8" t="s">
        <v>3474</v>
      </c>
      <c r="C49" s="57" t="s">
        <v>3475</v>
      </c>
      <c r="D49" s="54" t="s">
        <v>3476</v>
      </c>
      <c r="E49" s="6" t="s">
        <v>189</v>
      </c>
      <c r="F49" s="19">
        <v>300000</v>
      </c>
      <c r="G49" s="24">
        <v>266.99</v>
      </c>
      <c r="H49" s="24">
        <v>1.1000000000000001</v>
      </c>
      <c r="I49" s="31">
        <v>6.7672600000000003</v>
      </c>
      <c r="J49" s="31"/>
      <c r="K49" s="35"/>
    </row>
    <row r="50" spans="1:11" x14ac:dyDescent="0.35">
      <c r="B50" s="8" t="s">
        <v>1129</v>
      </c>
      <c r="C50" s="57" t="s">
        <v>1130</v>
      </c>
      <c r="D50" s="54" t="s">
        <v>1131</v>
      </c>
      <c r="E50" s="6" t="s">
        <v>189</v>
      </c>
      <c r="F50" s="19">
        <v>171900</v>
      </c>
      <c r="G50" s="24">
        <v>152.87</v>
      </c>
      <c r="H50" s="24">
        <v>0.63</v>
      </c>
      <c r="I50" s="31">
        <v>6.7674665999999997</v>
      </c>
      <c r="J50" s="31"/>
      <c r="K50" s="35"/>
    </row>
    <row r="51" spans="1:11" x14ac:dyDescent="0.35">
      <c r="B51" s="8" t="s">
        <v>3711</v>
      </c>
      <c r="C51" s="57" t="s">
        <v>3712</v>
      </c>
      <c r="D51" s="54" t="s">
        <v>3713</v>
      </c>
      <c r="E51" s="6" t="s">
        <v>189</v>
      </c>
      <c r="F51" s="19">
        <v>170000</v>
      </c>
      <c r="G51" s="24">
        <v>148.76</v>
      </c>
      <c r="H51" s="24">
        <v>0.61</v>
      </c>
      <c r="I51" s="31">
        <v>6.7937512</v>
      </c>
      <c r="J51" s="31"/>
      <c r="K51" s="35"/>
    </row>
    <row r="52" spans="1:11" x14ac:dyDescent="0.35">
      <c r="C52" s="58" t="s">
        <v>175</v>
      </c>
      <c r="D52" s="54"/>
      <c r="E52" s="6"/>
      <c r="F52" s="19"/>
      <c r="G52" s="25">
        <v>6725.19</v>
      </c>
      <c r="H52" s="25">
        <v>27.63</v>
      </c>
      <c r="I52" s="31"/>
      <c r="J52" s="31"/>
      <c r="K52" s="35"/>
    </row>
    <row r="53" spans="1:11" x14ac:dyDescent="0.35">
      <c r="C53" s="57"/>
      <c r="D53" s="54"/>
      <c r="E53" s="6"/>
      <c r="F53" s="19"/>
      <c r="G53" s="24"/>
      <c r="H53" s="24"/>
      <c r="I53" s="31"/>
      <c r="J53" s="31"/>
      <c r="K53" s="35"/>
    </row>
    <row r="54" spans="1:11" x14ac:dyDescent="0.35">
      <c r="A54" s="10"/>
      <c r="B54" s="28"/>
      <c r="C54" s="58" t="s">
        <v>18</v>
      </c>
      <c r="D54" s="54"/>
      <c r="E54" s="6"/>
      <c r="F54" s="19"/>
      <c r="G54" s="24"/>
      <c r="H54" s="24"/>
      <c r="I54" s="31"/>
      <c r="J54" s="31"/>
      <c r="K54" s="35"/>
    </row>
    <row r="55" spans="1:11" x14ac:dyDescent="0.35">
      <c r="A55" s="28"/>
      <c r="B55" s="28"/>
      <c r="C55" s="58" t="s">
        <v>19</v>
      </c>
      <c r="D55" s="54"/>
      <c r="E55" s="6"/>
      <c r="F55" s="19"/>
      <c r="G55" s="24" t="s">
        <v>2</v>
      </c>
      <c r="H55" s="24" t="s">
        <v>2</v>
      </c>
      <c r="I55" s="31"/>
      <c r="J55" s="31"/>
      <c r="K55" s="35"/>
    </row>
    <row r="56" spans="1:11" x14ac:dyDescent="0.35">
      <c r="A56" s="28"/>
      <c r="B56" s="28"/>
      <c r="C56" s="58"/>
      <c r="D56" s="54"/>
      <c r="E56" s="6"/>
      <c r="F56" s="19"/>
      <c r="G56" s="24"/>
      <c r="H56" s="24"/>
      <c r="I56" s="31"/>
      <c r="J56" s="31"/>
      <c r="K56" s="35"/>
    </row>
    <row r="57" spans="1:11" x14ac:dyDescent="0.35">
      <c r="A57" s="28"/>
      <c r="B57" s="28"/>
      <c r="C57" s="58" t="s">
        <v>20</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21</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22</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23</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C65" s="59" t="s">
        <v>24</v>
      </c>
      <c r="D65" s="54"/>
      <c r="E65" s="6"/>
      <c r="F65" s="19"/>
      <c r="G65" s="24"/>
      <c r="H65" s="24"/>
      <c r="I65" s="31"/>
      <c r="J65" s="31"/>
      <c r="K65" s="35"/>
    </row>
    <row r="66" spans="1:54" x14ac:dyDescent="0.35">
      <c r="B66" s="8" t="s">
        <v>190</v>
      </c>
      <c r="C66" s="57" t="s">
        <v>191</v>
      </c>
      <c r="D66" s="54"/>
      <c r="E66" s="6"/>
      <c r="F66" s="19"/>
      <c r="G66" s="24">
        <v>225.86</v>
      </c>
      <c r="H66" s="24">
        <v>0.93</v>
      </c>
      <c r="I66" s="31"/>
      <c r="J66" s="31"/>
      <c r="K66" s="35"/>
    </row>
    <row r="67" spans="1:54" x14ac:dyDescent="0.35">
      <c r="C67" s="58" t="s">
        <v>175</v>
      </c>
      <c r="D67" s="54"/>
      <c r="E67" s="6"/>
      <c r="F67" s="19"/>
      <c r="G67" s="25">
        <v>225.86</v>
      </c>
      <c r="H67" s="25">
        <v>0.93</v>
      </c>
      <c r="I67" s="31"/>
      <c r="J67" s="31"/>
      <c r="K67" s="35"/>
    </row>
    <row r="68" spans="1:54" x14ac:dyDescent="0.35">
      <c r="C68" s="57"/>
      <c r="D68" s="54"/>
      <c r="E68" s="6"/>
      <c r="F68" s="19"/>
      <c r="G68" s="24"/>
      <c r="H68" s="24"/>
      <c r="I68" s="31"/>
      <c r="J68" s="31"/>
      <c r="K68" s="35"/>
    </row>
    <row r="69" spans="1:54" x14ac:dyDescent="0.35">
      <c r="A69" s="10"/>
      <c r="B69" s="28"/>
      <c r="C69" s="58" t="s">
        <v>25</v>
      </c>
      <c r="D69" s="54"/>
      <c r="E69" s="6"/>
      <c r="F69" s="19"/>
      <c r="G69" s="24"/>
      <c r="H69" s="24"/>
      <c r="I69" s="31"/>
      <c r="J69" s="31"/>
      <c r="K69" s="35"/>
    </row>
    <row r="70" spans="1:54" s="2" customFormat="1" ht="13.5" x14ac:dyDescent="0.35">
      <c r="A70" s="28"/>
      <c r="B70" s="28"/>
      <c r="C70" s="57" t="s">
        <v>4926</v>
      </c>
      <c r="D70" s="54"/>
      <c r="E70" s="6"/>
      <c r="F70" s="19"/>
      <c r="G70" s="24" t="s">
        <v>2</v>
      </c>
      <c r="H70" s="24" t="s">
        <v>2</v>
      </c>
      <c r="I70" s="31"/>
      <c r="J70" s="31"/>
      <c r="K70" s="35"/>
      <c r="L70" s="3"/>
      <c r="AI70" s="3"/>
      <c r="AV70" s="3"/>
      <c r="AX70" s="3"/>
      <c r="BB70" s="3"/>
    </row>
    <row r="71" spans="1:54" x14ac:dyDescent="0.35">
      <c r="B71" s="8"/>
      <c r="C71" s="57" t="s">
        <v>192</v>
      </c>
      <c r="D71" s="54"/>
      <c r="E71" s="6"/>
      <c r="F71" s="19"/>
      <c r="G71" s="24">
        <v>591.45000000000005</v>
      </c>
      <c r="H71" s="24">
        <v>2.41</v>
      </c>
      <c r="I71" s="31"/>
      <c r="J71" s="31"/>
      <c r="K71" s="35"/>
    </row>
    <row r="72" spans="1:54" x14ac:dyDescent="0.35">
      <c r="C72" s="58" t="s">
        <v>175</v>
      </c>
      <c r="D72" s="54"/>
      <c r="E72" s="6"/>
      <c r="F72" s="19"/>
      <c r="G72" s="25">
        <v>591.45000000000005</v>
      </c>
      <c r="H72" s="25">
        <v>2.41</v>
      </c>
      <c r="I72" s="31"/>
      <c r="J72" s="31"/>
      <c r="K72" s="35"/>
    </row>
    <row r="73" spans="1:54" x14ac:dyDescent="0.35">
      <c r="C73" s="57"/>
      <c r="D73" s="54"/>
      <c r="E73" s="6"/>
      <c r="F73" s="19"/>
      <c r="G73" s="24"/>
      <c r="H73" s="24"/>
      <c r="I73" s="31"/>
      <c r="J73" s="31"/>
      <c r="K73" s="35"/>
    </row>
    <row r="74" spans="1:54" x14ac:dyDescent="0.35">
      <c r="C74" s="60" t="s">
        <v>193</v>
      </c>
      <c r="D74" s="55"/>
      <c r="E74" s="5"/>
      <c r="F74" s="20"/>
      <c r="G74" s="26">
        <v>24347.77</v>
      </c>
      <c r="H74" s="26">
        <v>100</v>
      </c>
      <c r="I74" s="32"/>
      <c r="J74" s="32"/>
      <c r="K74" s="36"/>
    </row>
    <row r="77" spans="1:54" x14ac:dyDescent="0.35">
      <c r="C77" s="1" t="s">
        <v>194</v>
      </c>
    </row>
    <row r="78" spans="1:54" x14ac:dyDescent="0.35">
      <c r="C78" s="37" t="s">
        <v>195</v>
      </c>
      <c r="D78" s="37"/>
      <c r="E78" s="37"/>
      <c r="F78" s="37"/>
      <c r="G78" s="37"/>
      <c r="H78" s="37"/>
      <c r="I78" s="37"/>
      <c r="J78" s="37"/>
      <c r="K78" s="37"/>
    </row>
    <row r="79" spans="1:54" x14ac:dyDescent="0.35">
      <c r="C79" s="2" t="s">
        <v>196</v>
      </c>
    </row>
    <row r="80" spans="1:54" x14ac:dyDescent="0.35">
      <c r="C80" s="2" t="s">
        <v>197</v>
      </c>
    </row>
    <row r="81" spans="3:11" ht="30" customHeight="1" x14ac:dyDescent="0.35">
      <c r="C81" s="89" t="s">
        <v>198</v>
      </c>
      <c r="D81" s="90"/>
      <c r="E81" s="90"/>
      <c r="F81" s="90"/>
      <c r="G81" s="90"/>
      <c r="H81" s="90"/>
      <c r="I81" s="90"/>
      <c r="J81" s="90"/>
      <c r="K81" s="90"/>
    </row>
    <row r="82" spans="3:11" x14ac:dyDescent="0.35">
      <c r="C82" s="2" t="s">
        <v>199</v>
      </c>
    </row>
    <row r="84" spans="3:11" x14ac:dyDescent="0.35">
      <c r="C84" s="86" t="s">
        <v>5013</v>
      </c>
      <c r="E84" s="86" t="s">
        <v>5014</v>
      </c>
      <c r="F84" s="87"/>
    </row>
    <row r="85" spans="3:11" x14ac:dyDescent="0.35">
      <c r="E85" s="2" t="s">
        <v>5020</v>
      </c>
    </row>
  </sheetData>
  <mergeCells count="1">
    <mergeCell ref="C81:K81"/>
  </mergeCells>
  <hyperlinks>
    <hyperlink ref="J2" location="'Index'!A1" display="'Index'!A1" xr:uid="{6308CC9C-B6B3-4815-A742-30D294D5666A}"/>
  </hyperlinks>
  <pageMargins left="0.7" right="0.7" top="0.75" bottom="0.75" header="0.3" footer="0.3"/>
  <pageSetup orientation="portrait" horizontalDpi="4294967293"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F94BC-EE17-45C4-9F3E-37A3930FFDA0}">
  <sheetPr codeName="Sheet190"/>
  <dimension ref="A1:IV125"/>
  <sheetViews>
    <sheetView showGridLines="0" zoomScale="90" zoomScaleNormal="90" workbookViewId="0">
      <pane ySplit="6" topLeftCell="A10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3714</v>
      </c>
      <c r="J2" s="38" t="s">
        <v>4693</v>
      </c>
    </row>
    <row r="3" spans="1:54" ht="16" x14ac:dyDescent="0.4">
      <c r="C3" s="1" t="s">
        <v>28</v>
      </c>
      <c r="D3" s="21" t="s">
        <v>3715</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58</v>
      </c>
      <c r="C10" s="57" t="s">
        <v>59</v>
      </c>
      <c r="D10" s="54" t="s">
        <v>60</v>
      </c>
      <c r="E10" s="6" t="s">
        <v>43</v>
      </c>
      <c r="F10" s="19">
        <v>4680000</v>
      </c>
      <c r="G10" s="24">
        <v>89058.06</v>
      </c>
      <c r="H10" s="24">
        <v>5.07</v>
      </c>
      <c r="I10" s="31"/>
      <c r="J10" s="31"/>
      <c r="K10" s="35"/>
    </row>
    <row r="11" spans="1:54" x14ac:dyDescent="0.35">
      <c r="B11" s="8" t="s">
        <v>222</v>
      </c>
      <c r="C11" s="57" t="s">
        <v>223</v>
      </c>
      <c r="D11" s="54" t="s">
        <v>224</v>
      </c>
      <c r="E11" s="6" t="s">
        <v>82</v>
      </c>
      <c r="F11" s="19">
        <v>3300000</v>
      </c>
      <c r="G11" s="24">
        <v>70382.399999999994</v>
      </c>
      <c r="H11" s="24">
        <v>4</v>
      </c>
      <c r="I11" s="31"/>
      <c r="J11" s="31"/>
      <c r="K11" s="35"/>
    </row>
    <row r="12" spans="1:54" x14ac:dyDescent="0.35">
      <c r="B12" s="8" t="s">
        <v>101</v>
      </c>
      <c r="C12" s="57" t="s">
        <v>102</v>
      </c>
      <c r="D12" s="54" t="s">
        <v>103</v>
      </c>
      <c r="E12" s="6" t="s">
        <v>104</v>
      </c>
      <c r="F12" s="19">
        <v>11017800</v>
      </c>
      <c r="G12" s="24">
        <v>69891.41</v>
      </c>
      <c r="H12" s="24">
        <v>3.98</v>
      </c>
      <c r="I12" s="31"/>
      <c r="J12" s="31"/>
      <c r="K12" s="35"/>
    </row>
    <row r="13" spans="1:54" x14ac:dyDescent="0.35">
      <c r="B13" s="8" t="s">
        <v>124</v>
      </c>
      <c r="C13" s="57" t="s">
        <v>125</v>
      </c>
      <c r="D13" s="54" t="s">
        <v>126</v>
      </c>
      <c r="E13" s="6" t="s">
        <v>127</v>
      </c>
      <c r="F13" s="19">
        <v>11000000</v>
      </c>
      <c r="G13" s="24">
        <v>68871</v>
      </c>
      <c r="H13" s="24">
        <v>3.92</v>
      </c>
      <c r="I13" s="31"/>
      <c r="J13" s="31"/>
      <c r="K13" s="35"/>
    </row>
    <row r="14" spans="1:54" x14ac:dyDescent="0.35">
      <c r="B14" s="8" t="s">
        <v>44</v>
      </c>
      <c r="C14" s="57" t="s">
        <v>45</v>
      </c>
      <c r="D14" s="54" t="s">
        <v>46</v>
      </c>
      <c r="E14" s="6" t="s">
        <v>43</v>
      </c>
      <c r="F14" s="19">
        <v>5427045</v>
      </c>
      <c r="G14" s="24">
        <v>65347.05</v>
      </c>
      <c r="H14" s="24">
        <v>3.72</v>
      </c>
      <c r="I14" s="31"/>
      <c r="J14" s="31"/>
      <c r="K14" s="35"/>
    </row>
    <row r="15" spans="1:54" x14ac:dyDescent="0.35">
      <c r="B15" s="8" t="s">
        <v>256</v>
      </c>
      <c r="C15" s="57" t="s">
        <v>257</v>
      </c>
      <c r="D15" s="54" t="s">
        <v>258</v>
      </c>
      <c r="E15" s="6" t="s">
        <v>150</v>
      </c>
      <c r="F15" s="19">
        <v>3371598</v>
      </c>
      <c r="G15" s="24">
        <v>64655.45</v>
      </c>
      <c r="H15" s="24">
        <v>3.68</v>
      </c>
      <c r="I15" s="31"/>
      <c r="J15" s="31"/>
      <c r="K15" s="35"/>
    </row>
    <row r="16" spans="1:54" x14ac:dyDescent="0.35">
      <c r="B16" s="8" t="s">
        <v>40</v>
      </c>
      <c r="C16" s="57" t="s">
        <v>41</v>
      </c>
      <c r="D16" s="54" t="s">
        <v>42</v>
      </c>
      <c r="E16" s="6" t="s">
        <v>43</v>
      </c>
      <c r="F16" s="19">
        <v>3702666</v>
      </c>
      <c r="G16" s="24">
        <v>64144.99</v>
      </c>
      <c r="H16" s="24">
        <v>3.65</v>
      </c>
      <c r="I16" s="31"/>
      <c r="J16" s="31"/>
      <c r="K16" s="35"/>
    </row>
    <row r="17" spans="2:11" x14ac:dyDescent="0.35">
      <c r="B17" s="8" t="s">
        <v>985</v>
      </c>
      <c r="C17" s="57" t="s">
        <v>986</v>
      </c>
      <c r="D17" s="54" t="s">
        <v>987</v>
      </c>
      <c r="E17" s="6" t="s">
        <v>111</v>
      </c>
      <c r="F17" s="19">
        <v>7900000</v>
      </c>
      <c r="G17" s="24">
        <v>63326.400000000001</v>
      </c>
      <c r="H17" s="24">
        <v>3.6</v>
      </c>
      <c r="I17" s="31"/>
      <c r="J17" s="31"/>
      <c r="K17" s="35"/>
    </row>
    <row r="18" spans="2:11" x14ac:dyDescent="0.35">
      <c r="B18" s="8" t="s">
        <v>250</v>
      </c>
      <c r="C18" s="57" t="s">
        <v>251</v>
      </c>
      <c r="D18" s="54" t="s">
        <v>252</v>
      </c>
      <c r="E18" s="6" t="s">
        <v>246</v>
      </c>
      <c r="F18" s="19">
        <v>3800000</v>
      </c>
      <c r="G18" s="24">
        <v>59667.6</v>
      </c>
      <c r="H18" s="24">
        <v>3.39</v>
      </c>
      <c r="I18" s="31"/>
      <c r="J18" s="31"/>
      <c r="K18" s="35"/>
    </row>
    <row r="19" spans="2:11" x14ac:dyDescent="0.35">
      <c r="B19" s="8" t="s">
        <v>93</v>
      </c>
      <c r="C19" s="57" t="s">
        <v>94</v>
      </c>
      <c r="D19" s="54" t="s">
        <v>95</v>
      </c>
      <c r="E19" s="6" t="s">
        <v>96</v>
      </c>
      <c r="F19" s="19">
        <v>1010000</v>
      </c>
      <c r="G19" s="24">
        <v>55350.53</v>
      </c>
      <c r="H19" s="24">
        <v>3.15</v>
      </c>
      <c r="I19" s="31"/>
      <c r="J19" s="31"/>
      <c r="K19" s="35"/>
    </row>
    <row r="20" spans="2:11" x14ac:dyDescent="0.35">
      <c r="B20" s="8" t="s">
        <v>225</v>
      </c>
      <c r="C20" s="57" t="s">
        <v>226</v>
      </c>
      <c r="D20" s="54" t="s">
        <v>227</v>
      </c>
      <c r="E20" s="6" t="s">
        <v>119</v>
      </c>
      <c r="F20" s="19">
        <v>4330142</v>
      </c>
      <c r="G20" s="24">
        <v>54687.53</v>
      </c>
      <c r="H20" s="24">
        <v>3.11</v>
      </c>
      <c r="I20" s="31"/>
      <c r="J20" s="31"/>
      <c r="K20" s="35"/>
    </row>
    <row r="21" spans="2:11" x14ac:dyDescent="0.35">
      <c r="B21" s="8" t="s">
        <v>259</v>
      </c>
      <c r="C21" s="57" t="s">
        <v>260</v>
      </c>
      <c r="D21" s="54" t="s">
        <v>261</v>
      </c>
      <c r="E21" s="6" t="s">
        <v>262</v>
      </c>
      <c r="F21" s="19">
        <v>2715556</v>
      </c>
      <c r="G21" s="24">
        <v>52848.79</v>
      </c>
      <c r="H21" s="24">
        <v>3.01</v>
      </c>
      <c r="I21" s="31"/>
      <c r="J21" s="31"/>
      <c r="K21" s="35"/>
    </row>
    <row r="22" spans="2:11" x14ac:dyDescent="0.35">
      <c r="B22" s="8" t="s">
        <v>243</v>
      </c>
      <c r="C22" s="57" t="s">
        <v>244</v>
      </c>
      <c r="D22" s="54" t="s">
        <v>245</v>
      </c>
      <c r="E22" s="6" t="s">
        <v>246</v>
      </c>
      <c r="F22" s="19">
        <v>13633600</v>
      </c>
      <c r="G22" s="24">
        <v>44084.25</v>
      </c>
      <c r="H22" s="24">
        <v>2.5099999999999998</v>
      </c>
      <c r="I22" s="31"/>
      <c r="J22" s="31"/>
      <c r="K22" s="35"/>
    </row>
    <row r="23" spans="2:11" x14ac:dyDescent="0.35">
      <c r="B23" s="8" t="s">
        <v>97</v>
      </c>
      <c r="C23" s="57" t="s">
        <v>98</v>
      </c>
      <c r="D23" s="54" t="s">
        <v>99</v>
      </c>
      <c r="E23" s="6" t="s">
        <v>100</v>
      </c>
      <c r="F23" s="19">
        <v>2010000</v>
      </c>
      <c r="G23" s="24">
        <v>44024.03</v>
      </c>
      <c r="H23" s="24">
        <v>2.5</v>
      </c>
      <c r="I23" s="31"/>
      <c r="J23" s="31"/>
      <c r="K23" s="35"/>
    </row>
    <row r="24" spans="2:11" x14ac:dyDescent="0.35">
      <c r="B24" s="8" t="s">
        <v>219</v>
      </c>
      <c r="C24" s="57" t="s">
        <v>220</v>
      </c>
      <c r="D24" s="54" t="s">
        <v>221</v>
      </c>
      <c r="E24" s="6" t="s">
        <v>150</v>
      </c>
      <c r="F24" s="19">
        <v>8718643</v>
      </c>
      <c r="G24" s="24">
        <v>42594.93</v>
      </c>
      <c r="H24" s="24">
        <v>2.42</v>
      </c>
      <c r="I24" s="31"/>
      <c r="J24" s="31"/>
      <c r="K24" s="35"/>
    </row>
    <row r="25" spans="2:11" x14ac:dyDescent="0.35">
      <c r="B25" s="8" t="s">
        <v>901</v>
      </c>
      <c r="C25" s="57" t="s">
        <v>902</v>
      </c>
      <c r="D25" s="54" t="s">
        <v>903</v>
      </c>
      <c r="E25" s="6" t="s">
        <v>146</v>
      </c>
      <c r="F25" s="19">
        <v>8127089</v>
      </c>
      <c r="G25" s="24">
        <v>42346.2</v>
      </c>
      <c r="H25" s="24">
        <v>2.41</v>
      </c>
      <c r="I25" s="31"/>
      <c r="J25" s="31"/>
      <c r="K25" s="35"/>
    </row>
    <row r="26" spans="2:11" x14ac:dyDescent="0.35">
      <c r="B26" s="8" t="s">
        <v>2048</v>
      </c>
      <c r="C26" s="57" t="s">
        <v>2049</v>
      </c>
      <c r="D26" s="54" t="s">
        <v>2050</v>
      </c>
      <c r="E26" s="6" t="s">
        <v>433</v>
      </c>
      <c r="F26" s="19">
        <v>47668663</v>
      </c>
      <c r="G26" s="24">
        <v>41419.300000000003</v>
      </c>
      <c r="H26" s="24">
        <v>2.36</v>
      </c>
      <c r="I26" s="31"/>
      <c r="J26" s="31"/>
      <c r="K26" s="35"/>
    </row>
    <row r="27" spans="2:11" x14ac:dyDescent="0.35">
      <c r="B27" s="8" t="s">
        <v>61</v>
      </c>
      <c r="C27" s="57" t="s">
        <v>62</v>
      </c>
      <c r="D27" s="54" t="s">
        <v>63</v>
      </c>
      <c r="E27" s="6" t="s">
        <v>50</v>
      </c>
      <c r="F27" s="19">
        <v>1100000</v>
      </c>
      <c r="G27" s="24">
        <v>38315.75</v>
      </c>
      <c r="H27" s="24">
        <v>2.1800000000000002</v>
      </c>
      <c r="I27" s="31"/>
      <c r="J27" s="31"/>
      <c r="K27" s="35"/>
    </row>
    <row r="28" spans="2:11" x14ac:dyDescent="0.35">
      <c r="B28" s="8" t="s">
        <v>51</v>
      </c>
      <c r="C28" s="57" t="s">
        <v>52</v>
      </c>
      <c r="D28" s="54" t="s">
        <v>53</v>
      </c>
      <c r="E28" s="6" t="s">
        <v>43</v>
      </c>
      <c r="F28" s="19">
        <v>3543609</v>
      </c>
      <c r="G28" s="24">
        <v>35987.120000000003</v>
      </c>
      <c r="H28" s="24">
        <v>2.0499999999999998</v>
      </c>
      <c r="I28" s="31"/>
      <c r="J28" s="31"/>
      <c r="K28" s="35"/>
    </row>
    <row r="29" spans="2:11" x14ac:dyDescent="0.35">
      <c r="B29" s="8" t="s">
        <v>478</v>
      </c>
      <c r="C29" s="57" t="s">
        <v>479</v>
      </c>
      <c r="D29" s="54" t="s">
        <v>480</v>
      </c>
      <c r="E29" s="6" t="s">
        <v>306</v>
      </c>
      <c r="F29" s="19">
        <v>4000000</v>
      </c>
      <c r="G29" s="24">
        <v>34214</v>
      </c>
      <c r="H29" s="24">
        <v>1.95</v>
      </c>
      <c r="I29" s="31"/>
      <c r="J29" s="31"/>
      <c r="K29" s="35"/>
    </row>
    <row r="30" spans="2:11" x14ac:dyDescent="0.35">
      <c r="B30" s="8" t="s">
        <v>105</v>
      </c>
      <c r="C30" s="57" t="s">
        <v>106</v>
      </c>
      <c r="D30" s="54" t="s">
        <v>107</v>
      </c>
      <c r="E30" s="6" t="s">
        <v>67</v>
      </c>
      <c r="F30" s="19">
        <v>1530019</v>
      </c>
      <c r="G30" s="24">
        <v>34050.57</v>
      </c>
      <c r="H30" s="24">
        <v>1.94</v>
      </c>
      <c r="I30" s="31"/>
      <c r="J30" s="31"/>
      <c r="K30" s="35"/>
    </row>
    <row r="31" spans="2:11" x14ac:dyDescent="0.35">
      <c r="B31" s="8" t="s">
        <v>47</v>
      </c>
      <c r="C31" s="57" t="s">
        <v>48</v>
      </c>
      <c r="D31" s="54" t="s">
        <v>49</v>
      </c>
      <c r="E31" s="6" t="s">
        <v>50</v>
      </c>
      <c r="F31" s="19">
        <v>2000000</v>
      </c>
      <c r="G31" s="24">
        <v>33754</v>
      </c>
      <c r="H31" s="24">
        <v>1.92</v>
      </c>
      <c r="I31" s="31"/>
      <c r="J31" s="31"/>
      <c r="K31" s="35"/>
    </row>
    <row r="32" spans="2:11" x14ac:dyDescent="0.35">
      <c r="B32" s="8" t="s">
        <v>1755</v>
      </c>
      <c r="C32" s="57" t="s">
        <v>1756</v>
      </c>
      <c r="D32" s="54" t="s">
        <v>1757</v>
      </c>
      <c r="E32" s="6" t="s">
        <v>82</v>
      </c>
      <c r="F32" s="19">
        <v>10675139</v>
      </c>
      <c r="G32" s="24">
        <v>32831.39</v>
      </c>
      <c r="H32" s="24">
        <v>1.87</v>
      </c>
      <c r="I32" s="31"/>
      <c r="J32" s="31"/>
      <c r="K32" s="35"/>
    </row>
    <row r="33" spans="2:11" x14ac:dyDescent="0.35">
      <c r="B33" s="8" t="s">
        <v>108</v>
      </c>
      <c r="C33" s="57" t="s">
        <v>109</v>
      </c>
      <c r="D33" s="54" t="s">
        <v>110</v>
      </c>
      <c r="E33" s="6" t="s">
        <v>111</v>
      </c>
      <c r="F33" s="19">
        <v>77000</v>
      </c>
      <c r="G33" s="24">
        <v>31197.279999999999</v>
      </c>
      <c r="H33" s="24">
        <v>1.77</v>
      </c>
      <c r="I33" s="31"/>
      <c r="J33" s="31"/>
      <c r="K33" s="35"/>
    </row>
    <row r="34" spans="2:11" x14ac:dyDescent="0.35">
      <c r="B34" s="8" t="s">
        <v>1964</v>
      </c>
      <c r="C34" s="57" t="s">
        <v>1965</v>
      </c>
      <c r="D34" s="54" t="s">
        <v>1966</v>
      </c>
      <c r="E34" s="6" t="s">
        <v>71</v>
      </c>
      <c r="F34" s="19">
        <v>1835625</v>
      </c>
      <c r="G34" s="24">
        <v>31015.64</v>
      </c>
      <c r="H34" s="24">
        <v>1.76</v>
      </c>
      <c r="I34" s="31"/>
      <c r="J34" s="31"/>
      <c r="K34" s="35"/>
    </row>
    <row r="35" spans="2:11" x14ac:dyDescent="0.35">
      <c r="B35" s="8" t="s">
        <v>2077</v>
      </c>
      <c r="C35" s="57" t="s">
        <v>2078</v>
      </c>
      <c r="D35" s="54" t="s">
        <v>2079</v>
      </c>
      <c r="E35" s="6" t="s">
        <v>123</v>
      </c>
      <c r="F35" s="19">
        <v>1000000</v>
      </c>
      <c r="G35" s="24">
        <v>29911.5</v>
      </c>
      <c r="H35" s="24">
        <v>1.7</v>
      </c>
      <c r="I35" s="31"/>
      <c r="J35" s="31"/>
      <c r="K35" s="35"/>
    </row>
    <row r="36" spans="2:11" x14ac:dyDescent="0.35">
      <c r="B36" s="8" t="s">
        <v>997</v>
      </c>
      <c r="C36" s="57" t="s">
        <v>998</v>
      </c>
      <c r="D36" s="54" t="s">
        <v>999</v>
      </c>
      <c r="E36" s="6" t="s">
        <v>135</v>
      </c>
      <c r="F36" s="19">
        <v>3500000</v>
      </c>
      <c r="G36" s="24">
        <v>29107.75</v>
      </c>
      <c r="H36" s="24">
        <v>1.66</v>
      </c>
      <c r="I36" s="31"/>
      <c r="J36" s="31"/>
      <c r="K36" s="35"/>
    </row>
    <row r="37" spans="2:11" x14ac:dyDescent="0.35">
      <c r="B37" s="8" t="s">
        <v>800</v>
      </c>
      <c r="C37" s="57" t="s">
        <v>801</v>
      </c>
      <c r="D37" s="54" t="s">
        <v>802</v>
      </c>
      <c r="E37" s="6" t="s">
        <v>150</v>
      </c>
      <c r="F37" s="19">
        <v>4478128</v>
      </c>
      <c r="G37" s="24">
        <v>27979.34</v>
      </c>
      <c r="H37" s="24">
        <v>1.59</v>
      </c>
      <c r="I37" s="31"/>
      <c r="J37" s="31"/>
      <c r="K37" s="35"/>
    </row>
    <row r="38" spans="2:11" x14ac:dyDescent="0.35">
      <c r="B38" s="8" t="s">
        <v>2069</v>
      </c>
      <c r="C38" s="57" t="s">
        <v>2070</v>
      </c>
      <c r="D38" s="54" t="s">
        <v>2071</v>
      </c>
      <c r="E38" s="6" t="s">
        <v>57</v>
      </c>
      <c r="F38" s="19">
        <v>3180000</v>
      </c>
      <c r="G38" s="24">
        <v>27956.97</v>
      </c>
      <c r="H38" s="24">
        <v>1.59</v>
      </c>
      <c r="I38" s="31"/>
      <c r="J38" s="31"/>
      <c r="K38" s="35"/>
    </row>
    <row r="39" spans="2:11" x14ac:dyDescent="0.35">
      <c r="B39" s="8" t="s">
        <v>803</v>
      </c>
      <c r="C39" s="57" t="s">
        <v>804</v>
      </c>
      <c r="D39" s="54" t="s">
        <v>805</v>
      </c>
      <c r="E39" s="6" t="s">
        <v>316</v>
      </c>
      <c r="F39" s="19">
        <v>2013502</v>
      </c>
      <c r="G39" s="24">
        <v>26595.34</v>
      </c>
      <c r="H39" s="24">
        <v>1.51</v>
      </c>
      <c r="I39" s="31"/>
      <c r="J39" s="31"/>
      <c r="K39" s="35"/>
    </row>
    <row r="40" spans="2:11" x14ac:dyDescent="0.35">
      <c r="B40" s="8" t="s">
        <v>128</v>
      </c>
      <c r="C40" s="57" t="s">
        <v>129</v>
      </c>
      <c r="D40" s="54" t="s">
        <v>130</v>
      </c>
      <c r="E40" s="6" t="s">
        <v>131</v>
      </c>
      <c r="F40" s="19">
        <v>5000000</v>
      </c>
      <c r="G40" s="24">
        <v>24695</v>
      </c>
      <c r="H40" s="24">
        <v>1.4</v>
      </c>
      <c r="I40" s="31"/>
      <c r="J40" s="31"/>
      <c r="K40" s="35"/>
    </row>
    <row r="41" spans="2:11" x14ac:dyDescent="0.35">
      <c r="B41" s="8" t="s">
        <v>821</v>
      </c>
      <c r="C41" s="57" t="s">
        <v>822</v>
      </c>
      <c r="D41" s="54" t="s">
        <v>823</v>
      </c>
      <c r="E41" s="6" t="s">
        <v>150</v>
      </c>
      <c r="F41" s="19">
        <v>7931704</v>
      </c>
      <c r="G41" s="24">
        <v>24544.66</v>
      </c>
      <c r="H41" s="24">
        <v>1.4</v>
      </c>
      <c r="I41" s="31"/>
      <c r="J41" s="31"/>
      <c r="K41" s="35"/>
    </row>
    <row r="42" spans="2:11" x14ac:dyDescent="0.35">
      <c r="B42" s="8" t="s">
        <v>894</v>
      </c>
      <c r="C42" s="57" t="s">
        <v>895</v>
      </c>
      <c r="D42" s="54" t="s">
        <v>896</v>
      </c>
      <c r="E42" s="6" t="s">
        <v>146</v>
      </c>
      <c r="F42" s="19">
        <v>1688726</v>
      </c>
      <c r="G42" s="24">
        <v>24245.040000000001</v>
      </c>
      <c r="H42" s="24">
        <v>1.38</v>
      </c>
      <c r="I42" s="31"/>
      <c r="J42" s="31"/>
      <c r="K42" s="35"/>
    </row>
    <row r="43" spans="2:11" x14ac:dyDescent="0.35">
      <c r="B43" s="8" t="s">
        <v>491</v>
      </c>
      <c r="C43" s="57" t="s">
        <v>492</v>
      </c>
      <c r="D43" s="54" t="s">
        <v>493</v>
      </c>
      <c r="E43" s="6" t="s">
        <v>494</v>
      </c>
      <c r="F43" s="19">
        <v>2642079</v>
      </c>
      <c r="G43" s="24">
        <v>24065.38</v>
      </c>
      <c r="H43" s="24">
        <v>1.37</v>
      </c>
      <c r="I43" s="31"/>
      <c r="J43" s="31"/>
      <c r="K43" s="35"/>
    </row>
    <row r="44" spans="2:11" x14ac:dyDescent="0.35">
      <c r="B44" s="8" t="s">
        <v>418</v>
      </c>
      <c r="C44" s="57" t="s">
        <v>419</v>
      </c>
      <c r="D44" s="54" t="s">
        <v>420</v>
      </c>
      <c r="E44" s="6" t="s">
        <v>341</v>
      </c>
      <c r="F44" s="19">
        <v>7500000</v>
      </c>
      <c r="G44" s="24">
        <v>21247.5</v>
      </c>
      <c r="H44" s="24">
        <v>1.21</v>
      </c>
      <c r="I44" s="31"/>
      <c r="J44" s="31"/>
      <c r="K44" s="35"/>
    </row>
    <row r="45" spans="2:11" x14ac:dyDescent="0.35">
      <c r="B45" s="8" t="s">
        <v>2658</v>
      </c>
      <c r="C45" s="57" t="s">
        <v>2659</v>
      </c>
      <c r="D45" s="54" t="s">
        <v>2660</v>
      </c>
      <c r="E45" s="6" t="s">
        <v>306</v>
      </c>
      <c r="F45" s="19">
        <v>4094476</v>
      </c>
      <c r="G45" s="24">
        <v>20605.45</v>
      </c>
      <c r="H45" s="24">
        <v>1.17</v>
      </c>
      <c r="I45" s="31"/>
      <c r="J45" s="31"/>
      <c r="K45" s="35"/>
    </row>
    <row r="46" spans="2:11" x14ac:dyDescent="0.35">
      <c r="B46" s="8" t="s">
        <v>572</v>
      </c>
      <c r="C46" s="57" t="s">
        <v>573</v>
      </c>
      <c r="D46" s="54" t="s">
        <v>574</v>
      </c>
      <c r="E46" s="6" t="s">
        <v>123</v>
      </c>
      <c r="F46" s="19">
        <v>15500000</v>
      </c>
      <c r="G46" s="24">
        <v>15532.55</v>
      </c>
      <c r="H46" s="24">
        <v>0.88</v>
      </c>
      <c r="I46" s="31"/>
      <c r="J46" s="31"/>
      <c r="K46" s="35"/>
    </row>
    <row r="47" spans="2:11" x14ac:dyDescent="0.35">
      <c r="B47" s="8" t="s">
        <v>76</v>
      </c>
      <c r="C47" s="57" t="s">
        <v>77</v>
      </c>
      <c r="D47" s="54" t="s">
        <v>78</v>
      </c>
      <c r="E47" s="6" t="s">
        <v>43</v>
      </c>
      <c r="F47" s="19">
        <v>2000000</v>
      </c>
      <c r="G47" s="24">
        <v>13776</v>
      </c>
      <c r="H47" s="24">
        <v>0.78</v>
      </c>
      <c r="I47" s="31"/>
      <c r="J47" s="31"/>
      <c r="K47" s="35"/>
    </row>
    <row r="48" spans="2:11" x14ac:dyDescent="0.35">
      <c r="B48" s="8" t="s">
        <v>966</v>
      </c>
      <c r="C48" s="57" t="s">
        <v>967</v>
      </c>
      <c r="D48" s="54" t="s">
        <v>968</v>
      </c>
      <c r="E48" s="6" t="s">
        <v>969</v>
      </c>
      <c r="F48" s="19">
        <v>16599232</v>
      </c>
      <c r="G48" s="24">
        <v>10371.200000000001</v>
      </c>
      <c r="H48" s="24">
        <v>0.59</v>
      </c>
      <c r="I48" s="31"/>
      <c r="J48" s="31"/>
      <c r="K48" s="35"/>
    </row>
    <row r="49" spans="2:11" x14ac:dyDescent="0.35">
      <c r="B49" s="8" t="s">
        <v>2056</v>
      </c>
      <c r="C49" s="57" t="s">
        <v>2057</v>
      </c>
      <c r="D49" s="54" t="s">
        <v>2058</v>
      </c>
      <c r="E49" s="6" t="s">
        <v>123</v>
      </c>
      <c r="F49" s="19">
        <v>7547565</v>
      </c>
      <c r="G49" s="24">
        <v>10243.56</v>
      </c>
      <c r="H49" s="24">
        <v>0.57999999999999996</v>
      </c>
      <c r="I49" s="31"/>
      <c r="J49" s="31"/>
      <c r="K49" s="35"/>
    </row>
    <row r="50" spans="2:11" x14ac:dyDescent="0.35">
      <c r="B50" s="8" t="s">
        <v>2042</v>
      </c>
      <c r="C50" s="57" t="s">
        <v>2043</v>
      </c>
      <c r="D50" s="54" t="s">
        <v>2044</v>
      </c>
      <c r="E50" s="6" t="s">
        <v>150</v>
      </c>
      <c r="F50" s="19">
        <v>3031256</v>
      </c>
      <c r="G50" s="24">
        <v>9171.07</v>
      </c>
      <c r="H50" s="24">
        <v>0.52</v>
      </c>
      <c r="I50" s="31"/>
      <c r="J50" s="31"/>
      <c r="K50" s="35"/>
    </row>
    <row r="51" spans="2:11" x14ac:dyDescent="0.35">
      <c r="B51" s="8" t="s">
        <v>2646</v>
      </c>
      <c r="C51" s="57" t="s">
        <v>2647</v>
      </c>
      <c r="D51" s="54" t="s">
        <v>2648</v>
      </c>
      <c r="E51" s="6" t="s">
        <v>123</v>
      </c>
      <c r="F51" s="19">
        <v>6500000</v>
      </c>
      <c r="G51" s="24">
        <v>8191.95</v>
      </c>
      <c r="H51" s="24">
        <v>0.47</v>
      </c>
      <c r="I51" s="31"/>
      <c r="J51" s="31"/>
      <c r="K51" s="35"/>
    </row>
    <row r="52" spans="2:11" x14ac:dyDescent="0.35">
      <c r="B52" s="8" t="s">
        <v>778</v>
      </c>
      <c r="C52" s="57" t="s">
        <v>779</v>
      </c>
      <c r="D52" s="54" t="s">
        <v>780</v>
      </c>
      <c r="E52" s="6" t="s">
        <v>127</v>
      </c>
      <c r="F52" s="19">
        <v>2467012</v>
      </c>
      <c r="G52" s="24">
        <v>7875.94</v>
      </c>
      <c r="H52" s="24">
        <v>0.45</v>
      </c>
      <c r="I52" s="31"/>
      <c r="J52" s="31"/>
      <c r="K52" s="35"/>
    </row>
    <row r="53" spans="2:11" x14ac:dyDescent="0.35">
      <c r="B53" s="8" t="s">
        <v>812</v>
      </c>
      <c r="C53" s="57" t="s">
        <v>813</v>
      </c>
      <c r="D53" s="54" t="s">
        <v>814</v>
      </c>
      <c r="E53" s="6" t="s">
        <v>150</v>
      </c>
      <c r="F53" s="19">
        <v>2719142</v>
      </c>
      <c r="G53" s="24">
        <v>7484.44</v>
      </c>
      <c r="H53" s="24">
        <v>0.43</v>
      </c>
      <c r="I53" s="31"/>
      <c r="J53" s="31"/>
      <c r="K53" s="35"/>
    </row>
    <row r="54" spans="2:11" x14ac:dyDescent="0.35">
      <c r="B54" s="8" t="s">
        <v>561</v>
      </c>
      <c r="C54" s="57" t="s">
        <v>562</v>
      </c>
      <c r="D54" s="54" t="s">
        <v>563</v>
      </c>
      <c r="E54" s="6" t="s">
        <v>123</v>
      </c>
      <c r="F54" s="19">
        <v>1919371</v>
      </c>
      <c r="G54" s="24">
        <v>7227.39</v>
      </c>
      <c r="H54" s="24">
        <v>0.41</v>
      </c>
      <c r="I54" s="31"/>
      <c r="J54" s="31"/>
      <c r="K54" s="35"/>
    </row>
    <row r="55" spans="2:11" x14ac:dyDescent="0.35">
      <c r="B55" s="8" t="s">
        <v>345</v>
      </c>
      <c r="C55" s="57" t="s">
        <v>346</v>
      </c>
      <c r="D55" s="54" t="s">
        <v>347</v>
      </c>
      <c r="E55" s="6" t="s">
        <v>150</v>
      </c>
      <c r="F55" s="19">
        <v>1621704</v>
      </c>
      <c r="G55" s="24">
        <v>6927.92</v>
      </c>
      <c r="H55" s="24">
        <v>0.39</v>
      </c>
      <c r="I55" s="31"/>
      <c r="J55" s="31"/>
      <c r="K55" s="35"/>
    </row>
    <row r="56" spans="2:11" x14ac:dyDescent="0.35">
      <c r="B56" s="8" t="s">
        <v>2378</v>
      </c>
      <c r="C56" s="57" t="s">
        <v>2379</v>
      </c>
      <c r="D56" s="54" t="s">
        <v>2380</v>
      </c>
      <c r="E56" s="6" t="s">
        <v>127</v>
      </c>
      <c r="F56" s="19">
        <v>3573264</v>
      </c>
      <c r="G56" s="24">
        <v>5135.5</v>
      </c>
      <c r="H56" s="24">
        <v>0.28999999999999998</v>
      </c>
      <c r="I56" s="31"/>
      <c r="J56" s="31"/>
      <c r="K56" s="35"/>
    </row>
    <row r="57" spans="2:11" x14ac:dyDescent="0.35">
      <c r="B57" s="8" t="s">
        <v>498</v>
      </c>
      <c r="C57" s="57" t="s">
        <v>499</v>
      </c>
      <c r="D57" s="54" t="s">
        <v>500</v>
      </c>
      <c r="E57" s="6" t="s">
        <v>316</v>
      </c>
      <c r="F57" s="19">
        <v>110000</v>
      </c>
      <c r="G57" s="24">
        <v>5055</v>
      </c>
      <c r="H57" s="24">
        <v>0.28999999999999998</v>
      </c>
      <c r="I57" s="31"/>
      <c r="J57" s="31"/>
      <c r="K57" s="35"/>
    </row>
    <row r="58" spans="2:11" x14ac:dyDescent="0.35">
      <c r="B58" s="8" t="s">
        <v>467</v>
      </c>
      <c r="C58" s="57" t="s">
        <v>468</v>
      </c>
      <c r="D58" s="54" t="s">
        <v>469</v>
      </c>
      <c r="E58" s="6" t="s">
        <v>96</v>
      </c>
      <c r="F58" s="19">
        <v>100823</v>
      </c>
      <c r="G58" s="24">
        <v>4589.87</v>
      </c>
      <c r="H58" s="24">
        <v>0.26</v>
      </c>
      <c r="I58" s="31"/>
      <c r="J58" s="31"/>
      <c r="K58" s="35"/>
    </row>
    <row r="59" spans="2:11" x14ac:dyDescent="0.35">
      <c r="B59" s="8" t="s">
        <v>332</v>
      </c>
      <c r="C59" s="57" t="s">
        <v>333</v>
      </c>
      <c r="D59" s="54" t="s">
        <v>334</v>
      </c>
      <c r="E59" s="6" t="s">
        <v>43</v>
      </c>
      <c r="F59" s="19">
        <v>3956402</v>
      </c>
      <c r="G59" s="24">
        <v>3764.91</v>
      </c>
      <c r="H59" s="24">
        <v>0.21</v>
      </c>
      <c r="I59" s="31"/>
      <c r="J59" s="31"/>
      <c r="K59" s="35"/>
    </row>
    <row r="60" spans="2:11" x14ac:dyDescent="0.35">
      <c r="B60" s="8" t="s">
        <v>533</v>
      </c>
      <c r="C60" s="57" t="s">
        <v>534</v>
      </c>
      <c r="D60" s="54" t="s">
        <v>535</v>
      </c>
      <c r="E60" s="6" t="s">
        <v>202</v>
      </c>
      <c r="F60" s="19">
        <v>5500</v>
      </c>
      <c r="G60" s="24">
        <v>246.25</v>
      </c>
      <c r="H60" s="24">
        <v>0.01</v>
      </c>
      <c r="I60" s="31"/>
      <c r="J60" s="31"/>
      <c r="K60" s="35"/>
    </row>
    <row r="61" spans="2:11" x14ac:dyDescent="0.35">
      <c r="C61" s="58" t="s">
        <v>175</v>
      </c>
      <c r="D61" s="54"/>
      <c r="E61" s="6"/>
      <c r="F61" s="19"/>
      <c r="G61" s="25">
        <v>1660613.15</v>
      </c>
      <c r="H61" s="25">
        <v>94.46</v>
      </c>
      <c r="I61" s="31"/>
      <c r="J61" s="31"/>
      <c r="K61" s="35"/>
    </row>
    <row r="62" spans="2:11" x14ac:dyDescent="0.35">
      <c r="C62" s="57"/>
      <c r="D62" s="54"/>
      <c r="E62" s="6"/>
      <c r="F62" s="19"/>
      <c r="G62" s="24"/>
      <c r="H62" s="24"/>
      <c r="I62" s="31"/>
      <c r="J62" s="31"/>
      <c r="K62" s="35"/>
    </row>
    <row r="63" spans="2:11" x14ac:dyDescent="0.35">
      <c r="C63" s="58" t="s">
        <v>3</v>
      </c>
      <c r="D63" s="54"/>
      <c r="E63" s="6"/>
      <c r="F63" s="19"/>
      <c r="G63" s="24" t="s">
        <v>2</v>
      </c>
      <c r="H63" s="24" t="s">
        <v>2</v>
      </c>
      <c r="I63" s="31"/>
      <c r="J63" s="31"/>
      <c r="K63" s="35"/>
    </row>
    <row r="64" spans="2:11" x14ac:dyDescent="0.35">
      <c r="C64" s="57"/>
      <c r="D64" s="54"/>
      <c r="E64" s="6"/>
      <c r="F64" s="19"/>
      <c r="G64" s="24"/>
      <c r="H64" s="24"/>
      <c r="I64" s="31"/>
      <c r="J64" s="31"/>
      <c r="K64" s="35"/>
    </row>
    <row r="65" spans="1:11" x14ac:dyDescent="0.35">
      <c r="C65" s="58" t="s">
        <v>4</v>
      </c>
      <c r="D65" s="54"/>
      <c r="E65" s="6"/>
      <c r="F65" s="19"/>
      <c r="G65" s="24" t="s">
        <v>2</v>
      </c>
      <c r="H65" s="24" t="s">
        <v>2</v>
      </c>
      <c r="I65" s="31"/>
      <c r="J65" s="31"/>
      <c r="K65" s="35"/>
    </row>
    <row r="66" spans="1:11" x14ac:dyDescent="0.35">
      <c r="C66" s="57"/>
      <c r="D66" s="54"/>
      <c r="E66" s="6"/>
      <c r="F66" s="19"/>
      <c r="G66" s="24"/>
      <c r="H66" s="24"/>
      <c r="I66" s="31"/>
      <c r="J66" s="31"/>
      <c r="K66" s="35"/>
    </row>
    <row r="67" spans="1:11" x14ac:dyDescent="0.35">
      <c r="A67" s="10"/>
      <c r="B67" s="28"/>
      <c r="C67" s="58" t="s">
        <v>5</v>
      </c>
      <c r="D67" s="54"/>
      <c r="E67" s="6"/>
      <c r="F67" s="19"/>
      <c r="G67" s="24"/>
      <c r="H67" s="24"/>
      <c r="I67" s="31"/>
      <c r="J67" s="31"/>
      <c r="K67" s="35"/>
    </row>
    <row r="68" spans="1:11" x14ac:dyDescent="0.35">
      <c r="A68" s="28"/>
      <c r="B68" s="28"/>
      <c r="C68" s="58" t="s">
        <v>6</v>
      </c>
      <c r="D68" s="54"/>
      <c r="E68" s="6"/>
      <c r="F68" s="19"/>
      <c r="G68" s="24" t="s">
        <v>2</v>
      </c>
      <c r="H68" s="24" t="s">
        <v>2</v>
      </c>
      <c r="I68" s="31"/>
      <c r="J68" s="31"/>
      <c r="K68" s="35"/>
    </row>
    <row r="69" spans="1:11" x14ac:dyDescent="0.35">
      <c r="A69" s="28"/>
      <c r="B69" s="28"/>
      <c r="C69" s="58"/>
      <c r="D69" s="54"/>
      <c r="E69" s="6"/>
      <c r="F69" s="19"/>
      <c r="G69" s="24"/>
      <c r="H69" s="24"/>
      <c r="I69" s="31"/>
      <c r="J69" s="31"/>
      <c r="K69" s="35"/>
    </row>
    <row r="70" spans="1:11" x14ac:dyDescent="0.35">
      <c r="A70" s="28"/>
      <c r="B70" s="28"/>
      <c r="C70" s="58" t="s">
        <v>7</v>
      </c>
      <c r="D70" s="54"/>
      <c r="E70" s="6"/>
      <c r="F70" s="19"/>
      <c r="G70" s="24" t="s">
        <v>2</v>
      </c>
      <c r="H70" s="24" t="s">
        <v>2</v>
      </c>
      <c r="I70" s="31"/>
      <c r="J70" s="31"/>
      <c r="K70" s="35"/>
    </row>
    <row r="71" spans="1:11" x14ac:dyDescent="0.35">
      <c r="A71" s="28"/>
      <c r="B71" s="28"/>
      <c r="C71" s="58"/>
      <c r="D71" s="54"/>
      <c r="E71" s="6"/>
      <c r="F71" s="19"/>
      <c r="G71" s="24"/>
      <c r="H71" s="24"/>
      <c r="I71" s="31"/>
      <c r="J71" s="31"/>
      <c r="K71" s="35"/>
    </row>
    <row r="72" spans="1:11" x14ac:dyDescent="0.35">
      <c r="A72" s="28"/>
      <c r="B72" s="28"/>
      <c r="C72" s="58" t="s">
        <v>8</v>
      </c>
      <c r="D72" s="54"/>
      <c r="E72" s="6"/>
      <c r="F72" s="19"/>
      <c r="G72" s="24" t="s">
        <v>2</v>
      </c>
      <c r="H72" s="24" t="s">
        <v>2</v>
      </c>
      <c r="I72" s="31"/>
      <c r="J72" s="31"/>
      <c r="K72" s="35"/>
    </row>
    <row r="73" spans="1:11" x14ac:dyDescent="0.35">
      <c r="A73" s="28"/>
      <c r="B73" s="28"/>
      <c r="C73" s="58"/>
      <c r="D73" s="54"/>
      <c r="E73" s="6"/>
      <c r="F73" s="19"/>
      <c r="G73" s="24"/>
      <c r="H73" s="24"/>
      <c r="I73" s="31"/>
      <c r="J73" s="31"/>
      <c r="K73" s="35"/>
    </row>
    <row r="74" spans="1:11" x14ac:dyDescent="0.35">
      <c r="C74" s="59" t="s">
        <v>9</v>
      </c>
      <c r="D74" s="54"/>
      <c r="E74" s="6"/>
      <c r="F74" s="19"/>
      <c r="G74" s="24"/>
      <c r="H74" s="24"/>
      <c r="I74" s="31"/>
      <c r="J74" s="31"/>
      <c r="K74" s="35"/>
    </row>
    <row r="75" spans="1:11" x14ac:dyDescent="0.35">
      <c r="B75" s="8" t="s">
        <v>1835</v>
      </c>
      <c r="C75" s="57" t="s">
        <v>1836</v>
      </c>
      <c r="D75" s="54" t="s">
        <v>1837</v>
      </c>
      <c r="E75" s="6" t="s">
        <v>189</v>
      </c>
      <c r="F75" s="19">
        <v>10000000</v>
      </c>
      <c r="G75" s="24">
        <v>10169.5</v>
      </c>
      <c r="H75" s="24">
        <v>0.57999999999999996</v>
      </c>
      <c r="I75" s="31">
        <v>6.6759249000000001</v>
      </c>
      <c r="J75" s="31"/>
      <c r="K75" s="35"/>
    </row>
    <row r="76" spans="1:11" x14ac:dyDescent="0.35">
      <c r="C76" s="58" t="s">
        <v>175</v>
      </c>
      <c r="D76" s="54"/>
      <c r="E76" s="6"/>
      <c r="F76" s="19"/>
      <c r="G76" s="25">
        <v>10169.5</v>
      </c>
      <c r="H76" s="25">
        <v>0.57999999999999996</v>
      </c>
      <c r="I76" s="31"/>
      <c r="J76" s="31"/>
      <c r="K76" s="35"/>
    </row>
    <row r="77" spans="1:11" x14ac:dyDescent="0.35">
      <c r="C77" s="57"/>
      <c r="D77" s="54"/>
      <c r="E77" s="6"/>
      <c r="F77" s="19"/>
      <c r="G77" s="24"/>
      <c r="H77" s="24"/>
      <c r="I77" s="31"/>
      <c r="J77" s="31"/>
      <c r="K77" s="35"/>
    </row>
    <row r="78" spans="1:11" x14ac:dyDescent="0.35">
      <c r="C78" s="58" t="s">
        <v>10</v>
      </c>
      <c r="D78" s="54"/>
      <c r="E78" s="6"/>
      <c r="F78" s="19"/>
      <c r="G78" s="24" t="s">
        <v>2</v>
      </c>
      <c r="H78" s="24" t="s">
        <v>2</v>
      </c>
      <c r="I78" s="31"/>
      <c r="J78" s="31"/>
      <c r="K78" s="35"/>
    </row>
    <row r="79" spans="1:11" x14ac:dyDescent="0.35">
      <c r="C79" s="57"/>
      <c r="D79" s="54"/>
      <c r="E79" s="6"/>
      <c r="F79" s="19"/>
      <c r="G79" s="24"/>
      <c r="H79" s="24"/>
      <c r="I79" s="31"/>
      <c r="J79" s="31"/>
      <c r="K79" s="35"/>
    </row>
    <row r="80" spans="1:11" x14ac:dyDescent="0.35">
      <c r="A80" s="10"/>
      <c r="B80" s="28"/>
      <c r="C80" s="58" t="s">
        <v>11</v>
      </c>
      <c r="D80" s="54"/>
      <c r="E80" s="6"/>
      <c r="F80" s="19"/>
      <c r="G80" s="24"/>
      <c r="H80" s="24"/>
      <c r="I80" s="31"/>
      <c r="J80" s="31"/>
      <c r="K80" s="35"/>
    </row>
    <row r="81" spans="1:11" x14ac:dyDescent="0.35">
      <c r="A81" s="28"/>
      <c r="B81" s="28"/>
      <c r="C81" s="58" t="s">
        <v>13</v>
      </c>
      <c r="D81" s="54"/>
      <c r="E81" s="6"/>
      <c r="F81" s="19"/>
      <c r="G81" s="24" t="s">
        <v>2</v>
      </c>
      <c r="H81" s="24" t="s">
        <v>2</v>
      </c>
      <c r="I81" s="31"/>
      <c r="J81" s="31"/>
      <c r="K81" s="35"/>
    </row>
    <row r="82" spans="1:11" x14ac:dyDescent="0.35">
      <c r="A82" s="28"/>
      <c r="B82" s="28"/>
      <c r="C82" s="58"/>
      <c r="D82" s="54"/>
      <c r="E82" s="6"/>
      <c r="F82" s="19"/>
      <c r="G82" s="24"/>
      <c r="H82" s="24"/>
      <c r="I82" s="31"/>
      <c r="J82" s="31"/>
      <c r="K82" s="35"/>
    </row>
    <row r="83" spans="1:11" x14ac:dyDescent="0.35">
      <c r="A83" s="28"/>
      <c r="B83" s="28"/>
      <c r="C83" s="58" t="s">
        <v>14</v>
      </c>
      <c r="D83" s="54"/>
      <c r="E83" s="6"/>
      <c r="F83" s="19"/>
      <c r="G83" s="24" t="s">
        <v>2</v>
      </c>
      <c r="H83" s="24" t="s">
        <v>2</v>
      </c>
      <c r="I83" s="31"/>
      <c r="J83" s="31"/>
      <c r="K83" s="35"/>
    </row>
    <row r="84" spans="1:11" x14ac:dyDescent="0.35">
      <c r="A84" s="28"/>
      <c r="B84" s="28"/>
      <c r="C84" s="58"/>
      <c r="D84" s="54"/>
      <c r="E84" s="6"/>
      <c r="F84" s="19"/>
      <c r="G84" s="24"/>
      <c r="H84" s="24"/>
      <c r="I84" s="31"/>
      <c r="J84" s="31"/>
      <c r="K84" s="35"/>
    </row>
    <row r="85" spans="1:11" x14ac:dyDescent="0.35">
      <c r="C85" s="59" t="s">
        <v>15</v>
      </c>
      <c r="D85" s="54"/>
      <c r="E85" s="6"/>
      <c r="F85" s="19"/>
      <c r="G85" s="24"/>
      <c r="H85" s="24"/>
      <c r="I85" s="31"/>
      <c r="J85" s="31"/>
      <c r="K85" s="35"/>
    </row>
    <row r="86" spans="1:11" x14ac:dyDescent="0.35">
      <c r="B86" s="8" t="s">
        <v>1024</v>
      </c>
      <c r="C86" s="57" t="s">
        <v>1025</v>
      </c>
      <c r="D86" s="54" t="s">
        <v>1026</v>
      </c>
      <c r="E86" s="6" t="s">
        <v>189</v>
      </c>
      <c r="F86" s="19">
        <v>5000000</v>
      </c>
      <c r="G86" s="24">
        <v>4983.54</v>
      </c>
      <c r="H86" s="24">
        <v>0.28000000000000003</v>
      </c>
      <c r="I86" s="31">
        <v>6.3449999999999998</v>
      </c>
      <c r="J86" s="31"/>
      <c r="K86" s="35"/>
    </row>
    <row r="87" spans="1:11" x14ac:dyDescent="0.35">
      <c r="B87" s="8" t="s">
        <v>186</v>
      </c>
      <c r="C87" s="57" t="s">
        <v>187</v>
      </c>
      <c r="D87" s="54" t="s">
        <v>188</v>
      </c>
      <c r="E87" s="6" t="s">
        <v>189</v>
      </c>
      <c r="F87" s="19">
        <v>1500000</v>
      </c>
      <c r="G87" s="24">
        <v>1475.11</v>
      </c>
      <c r="H87" s="24">
        <v>0.08</v>
      </c>
      <c r="I87" s="31">
        <v>6.4154</v>
      </c>
      <c r="J87" s="31"/>
      <c r="K87" s="35"/>
    </row>
    <row r="88" spans="1:11" x14ac:dyDescent="0.35">
      <c r="C88" s="58" t="s">
        <v>175</v>
      </c>
      <c r="D88" s="54"/>
      <c r="E88" s="6"/>
      <c r="F88" s="19"/>
      <c r="G88" s="25">
        <v>6458.65</v>
      </c>
      <c r="H88" s="25">
        <v>0.36</v>
      </c>
      <c r="I88" s="31"/>
      <c r="J88" s="31"/>
      <c r="K88" s="35"/>
    </row>
    <row r="89" spans="1:11" x14ac:dyDescent="0.35">
      <c r="C89" s="57"/>
      <c r="D89" s="54"/>
      <c r="E89" s="6"/>
      <c r="F89" s="19"/>
      <c r="G89" s="24"/>
      <c r="H89" s="24"/>
      <c r="I89" s="31"/>
      <c r="J89" s="31"/>
      <c r="K89" s="35"/>
    </row>
    <row r="90" spans="1:11" x14ac:dyDescent="0.35">
      <c r="C90" s="58" t="s">
        <v>16</v>
      </c>
      <c r="D90" s="54"/>
      <c r="E90" s="6"/>
      <c r="F90" s="19"/>
      <c r="G90" s="24" t="s">
        <v>2</v>
      </c>
      <c r="H90" s="24" t="s">
        <v>2</v>
      </c>
      <c r="I90" s="31"/>
      <c r="J90" s="31"/>
      <c r="K90" s="35"/>
    </row>
    <row r="91" spans="1:11" x14ac:dyDescent="0.35">
      <c r="C91" s="57"/>
      <c r="D91" s="54"/>
      <c r="E91" s="6"/>
      <c r="F91" s="19"/>
      <c r="G91" s="24"/>
      <c r="H91" s="24"/>
      <c r="I91" s="31"/>
      <c r="J91" s="31"/>
      <c r="K91" s="35"/>
    </row>
    <row r="92" spans="1:11" x14ac:dyDescent="0.35">
      <c r="C92" s="58" t="s">
        <v>17</v>
      </c>
      <c r="D92" s="54"/>
      <c r="E92" s="6"/>
      <c r="F92" s="19"/>
      <c r="G92" s="24" t="s">
        <v>2</v>
      </c>
      <c r="H92" s="24" t="s">
        <v>2</v>
      </c>
      <c r="I92" s="31"/>
      <c r="J92" s="31"/>
      <c r="K92" s="35"/>
    </row>
    <row r="93" spans="1:11" x14ac:dyDescent="0.35">
      <c r="C93" s="57"/>
      <c r="D93" s="54"/>
      <c r="E93" s="6"/>
      <c r="F93" s="19"/>
      <c r="G93" s="24"/>
      <c r="H93" s="24"/>
      <c r="I93" s="31"/>
      <c r="J93" s="31"/>
      <c r="K93" s="35"/>
    </row>
    <row r="94" spans="1:11" x14ac:dyDescent="0.35">
      <c r="A94" s="10"/>
      <c r="B94" s="28"/>
      <c r="C94" s="58" t="s">
        <v>18</v>
      </c>
      <c r="D94" s="54"/>
      <c r="E94" s="6"/>
      <c r="F94" s="19"/>
      <c r="G94" s="24"/>
      <c r="H94" s="24"/>
      <c r="I94" s="31"/>
      <c r="J94" s="31"/>
      <c r="K94" s="35"/>
    </row>
    <row r="95" spans="1:11" x14ac:dyDescent="0.35">
      <c r="A95" s="28"/>
      <c r="B95" s="28"/>
      <c r="C95" s="58" t="s">
        <v>19</v>
      </c>
      <c r="D95" s="54"/>
      <c r="E95" s="6"/>
      <c r="F95" s="19"/>
      <c r="G95" s="24" t="s">
        <v>2</v>
      </c>
      <c r="H95" s="24" t="s">
        <v>2</v>
      </c>
      <c r="I95" s="31"/>
      <c r="J95" s="31"/>
      <c r="K95" s="35"/>
    </row>
    <row r="96" spans="1:11" x14ac:dyDescent="0.35">
      <c r="A96" s="28"/>
      <c r="B96" s="28"/>
      <c r="C96" s="58"/>
      <c r="D96" s="54"/>
      <c r="E96" s="6"/>
      <c r="F96" s="19"/>
      <c r="G96" s="24"/>
      <c r="H96" s="24"/>
      <c r="I96" s="31"/>
      <c r="J96" s="31"/>
      <c r="K96" s="35"/>
    </row>
    <row r="97" spans="1:54" x14ac:dyDescent="0.35">
      <c r="A97" s="28"/>
      <c r="B97" s="28"/>
      <c r="C97" s="58" t="s">
        <v>20</v>
      </c>
      <c r="D97" s="54"/>
      <c r="E97" s="6"/>
      <c r="F97" s="19"/>
      <c r="G97" s="24" t="s">
        <v>2</v>
      </c>
      <c r="H97" s="24" t="s">
        <v>2</v>
      </c>
      <c r="I97" s="31"/>
      <c r="J97" s="31"/>
      <c r="K97" s="35"/>
    </row>
    <row r="98" spans="1:54" x14ac:dyDescent="0.35">
      <c r="A98" s="28"/>
      <c r="B98" s="28"/>
      <c r="C98" s="58"/>
      <c r="D98" s="54"/>
      <c r="E98" s="6"/>
      <c r="F98" s="19"/>
      <c r="G98" s="24"/>
      <c r="H98" s="24"/>
      <c r="I98" s="31"/>
      <c r="J98" s="31"/>
      <c r="K98" s="35"/>
    </row>
    <row r="99" spans="1:54" x14ac:dyDescent="0.35">
      <c r="A99" s="28"/>
      <c r="B99" s="28"/>
      <c r="C99" s="58" t="s">
        <v>21</v>
      </c>
      <c r="D99" s="54"/>
      <c r="E99" s="6"/>
      <c r="F99" s="19"/>
      <c r="G99" s="24" t="s">
        <v>2</v>
      </c>
      <c r="H99" s="24" t="s">
        <v>2</v>
      </c>
      <c r="I99" s="31"/>
      <c r="J99" s="31"/>
      <c r="K99" s="35"/>
    </row>
    <row r="100" spans="1:54" x14ac:dyDescent="0.35">
      <c r="A100" s="28"/>
      <c r="B100" s="28"/>
      <c r="C100" s="58"/>
      <c r="D100" s="54"/>
      <c r="E100" s="6"/>
      <c r="F100" s="19"/>
      <c r="G100" s="24"/>
      <c r="H100" s="24"/>
      <c r="I100" s="31"/>
      <c r="J100" s="31"/>
      <c r="K100" s="35"/>
    </row>
    <row r="101" spans="1:54" x14ac:dyDescent="0.35">
      <c r="A101" s="28"/>
      <c r="B101" s="28"/>
      <c r="C101" s="58" t="s">
        <v>22</v>
      </c>
      <c r="D101" s="54"/>
      <c r="E101" s="6"/>
      <c r="F101" s="19"/>
      <c r="G101" s="24" t="s">
        <v>2</v>
      </c>
      <c r="H101" s="24" t="s">
        <v>2</v>
      </c>
      <c r="I101" s="31"/>
      <c r="J101" s="31"/>
      <c r="K101" s="35"/>
    </row>
    <row r="102" spans="1:54" x14ac:dyDescent="0.35">
      <c r="A102" s="28"/>
      <c r="B102" s="28"/>
      <c r="C102" s="58"/>
      <c r="D102" s="54"/>
      <c r="E102" s="6"/>
      <c r="F102" s="19"/>
      <c r="G102" s="24"/>
      <c r="H102" s="24"/>
      <c r="I102" s="31"/>
      <c r="J102" s="31"/>
      <c r="K102" s="35"/>
    </row>
    <row r="103" spans="1:54" x14ac:dyDescent="0.35">
      <c r="A103" s="28"/>
      <c r="B103" s="28"/>
      <c r="C103" s="58" t="s">
        <v>23</v>
      </c>
      <c r="D103" s="54"/>
      <c r="E103" s="6"/>
      <c r="F103" s="19"/>
      <c r="G103" s="24" t="s">
        <v>2</v>
      </c>
      <c r="H103" s="24" t="s">
        <v>2</v>
      </c>
      <c r="I103" s="31"/>
      <c r="J103" s="31"/>
      <c r="K103" s="35"/>
    </row>
    <row r="104" spans="1:54" x14ac:dyDescent="0.35">
      <c r="A104" s="28"/>
      <c r="B104" s="28"/>
      <c r="C104" s="58"/>
      <c r="D104" s="54"/>
      <c r="E104" s="6"/>
      <c r="F104" s="19"/>
      <c r="G104" s="24"/>
      <c r="H104" s="24"/>
      <c r="I104" s="31"/>
      <c r="J104" s="31"/>
      <c r="K104" s="35"/>
    </row>
    <row r="105" spans="1:54" x14ac:dyDescent="0.35">
      <c r="C105" s="59" t="s">
        <v>24</v>
      </c>
      <c r="D105" s="54"/>
      <c r="E105" s="6"/>
      <c r="F105" s="19"/>
      <c r="G105" s="24"/>
      <c r="H105" s="24"/>
      <c r="I105" s="31"/>
      <c r="J105" s="31"/>
      <c r="K105" s="35"/>
    </row>
    <row r="106" spans="1:54" x14ac:dyDescent="0.35">
      <c r="B106" s="8" t="s">
        <v>190</v>
      </c>
      <c r="C106" s="57" t="s">
        <v>191</v>
      </c>
      <c r="D106" s="54"/>
      <c r="E106" s="6"/>
      <c r="F106" s="19"/>
      <c r="G106" s="24">
        <v>69919.570000000007</v>
      </c>
      <c r="H106" s="24">
        <v>3.98</v>
      </c>
      <c r="I106" s="31"/>
      <c r="J106" s="31"/>
      <c r="K106" s="35"/>
    </row>
    <row r="107" spans="1:54" x14ac:dyDescent="0.35">
      <c r="C107" s="58" t="s">
        <v>175</v>
      </c>
      <c r="D107" s="54"/>
      <c r="E107" s="6"/>
      <c r="F107" s="19"/>
      <c r="G107" s="25">
        <v>69919.570000000007</v>
      </c>
      <c r="H107" s="25">
        <v>3.98</v>
      </c>
      <c r="I107" s="31"/>
      <c r="J107" s="31"/>
      <c r="K107" s="35"/>
    </row>
    <row r="108" spans="1:54" x14ac:dyDescent="0.35">
      <c r="C108" s="57"/>
      <c r="D108" s="54"/>
      <c r="E108" s="6"/>
      <c r="F108" s="19"/>
      <c r="G108" s="24"/>
      <c r="H108" s="24"/>
      <c r="I108" s="31"/>
      <c r="J108" s="31"/>
      <c r="K108" s="35"/>
    </row>
    <row r="109" spans="1:54" x14ac:dyDescent="0.35">
      <c r="A109" s="10"/>
      <c r="B109" s="28"/>
      <c r="C109" s="58" t="s">
        <v>25</v>
      </c>
      <c r="D109" s="54"/>
      <c r="E109" s="6"/>
      <c r="F109" s="19"/>
      <c r="G109" s="24"/>
      <c r="H109" s="24"/>
      <c r="I109" s="31"/>
      <c r="J109" s="31"/>
      <c r="K109" s="35"/>
    </row>
    <row r="110" spans="1:54" s="2" customFormat="1" ht="13.5" x14ac:dyDescent="0.35">
      <c r="A110" s="28"/>
      <c r="B110" s="28"/>
      <c r="C110" s="57" t="s">
        <v>4926</v>
      </c>
      <c r="D110" s="54"/>
      <c r="E110" s="6"/>
      <c r="F110" s="19"/>
      <c r="G110" s="24">
        <v>10600</v>
      </c>
      <c r="H110" s="24">
        <v>0.6</v>
      </c>
      <c r="I110" s="31"/>
      <c r="J110" s="31"/>
      <c r="K110" s="35"/>
      <c r="L110" s="3"/>
      <c r="AI110" s="3"/>
      <c r="AV110" s="3"/>
      <c r="AX110" s="3"/>
      <c r="BB110" s="3"/>
    </row>
    <row r="111" spans="1:54" x14ac:dyDescent="0.35">
      <c r="B111" s="8"/>
      <c r="C111" s="57" t="s">
        <v>192</v>
      </c>
      <c r="D111" s="54"/>
      <c r="E111" s="6"/>
      <c r="F111" s="19"/>
      <c r="G111" s="24">
        <v>186.89999999999964</v>
      </c>
      <c r="H111" s="24">
        <v>2.0000000000000011E-2</v>
      </c>
      <c r="I111" s="31"/>
      <c r="J111" s="31"/>
      <c r="K111" s="35"/>
    </row>
    <row r="112" spans="1:54" x14ac:dyDescent="0.35">
      <c r="C112" s="58" t="s">
        <v>175</v>
      </c>
      <c r="D112" s="54"/>
      <c r="E112" s="6"/>
      <c r="F112" s="19"/>
      <c r="G112" s="25">
        <v>10786.9</v>
      </c>
      <c r="H112" s="25">
        <v>0.62</v>
      </c>
      <c r="I112" s="31"/>
      <c r="J112" s="31"/>
      <c r="K112" s="35"/>
    </row>
    <row r="113" spans="3:11" x14ac:dyDescent="0.35">
      <c r="C113" s="57"/>
      <c r="D113" s="54"/>
      <c r="E113" s="6"/>
      <c r="F113" s="19"/>
      <c r="G113" s="24"/>
      <c r="H113" s="24"/>
      <c r="I113" s="31"/>
      <c r="J113" s="31"/>
      <c r="K113" s="35"/>
    </row>
    <row r="114" spans="3:11" x14ac:dyDescent="0.35">
      <c r="C114" s="60" t="s">
        <v>193</v>
      </c>
      <c r="D114" s="55"/>
      <c r="E114" s="5"/>
      <c r="F114" s="20"/>
      <c r="G114" s="26">
        <v>1757947.77</v>
      </c>
      <c r="H114" s="26">
        <v>100</v>
      </c>
      <c r="I114" s="32"/>
      <c r="J114" s="32"/>
      <c r="K114" s="36"/>
    </row>
    <row r="117" spans="3:11" x14ac:dyDescent="0.35">
      <c r="C117" s="1" t="s">
        <v>194</v>
      </c>
    </row>
    <row r="118" spans="3:11" x14ac:dyDescent="0.35">
      <c r="C118" s="37" t="s">
        <v>195</v>
      </c>
      <c r="D118" s="37"/>
      <c r="E118" s="37"/>
      <c r="F118" s="37"/>
      <c r="G118" s="37"/>
      <c r="H118" s="37"/>
      <c r="I118" s="37"/>
      <c r="J118" s="37"/>
      <c r="K118" s="37"/>
    </row>
    <row r="119" spans="3:11" x14ac:dyDescent="0.35">
      <c r="C119" s="2" t="s">
        <v>196</v>
      </c>
    </row>
    <row r="120" spans="3:11" x14ac:dyDescent="0.35">
      <c r="C120" s="2" t="s">
        <v>197</v>
      </c>
    </row>
    <row r="121" spans="3:11" ht="30" customHeight="1" x14ac:dyDescent="0.35">
      <c r="C121" s="89" t="s">
        <v>198</v>
      </c>
      <c r="D121" s="90"/>
      <c r="E121" s="90"/>
      <c r="F121" s="90"/>
      <c r="G121" s="90"/>
      <c r="H121" s="90"/>
      <c r="I121" s="90"/>
      <c r="J121" s="90"/>
      <c r="K121" s="90"/>
    </row>
    <row r="122" spans="3:11" x14ac:dyDescent="0.35">
      <c r="C122" s="2" t="s">
        <v>199</v>
      </c>
    </row>
    <row r="124" spans="3:11" x14ac:dyDescent="0.35">
      <c r="C124" s="86" t="s">
        <v>5013</v>
      </c>
      <c r="E124" s="86" t="s">
        <v>5014</v>
      </c>
      <c r="F124" s="87"/>
    </row>
    <row r="125" spans="3:11" x14ac:dyDescent="0.35">
      <c r="E125" s="2" t="s">
        <v>5065</v>
      </c>
    </row>
  </sheetData>
  <mergeCells count="1">
    <mergeCell ref="C121:K121"/>
  </mergeCells>
  <hyperlinks>
    <hyperlink ref="J2" location="'Index'!A1" display="'Index'!A1" xr:uid="{3A4DC930-C9A2-4B5B-AB7A-68E710BE3BEE}"/>
  </hyperlinks>
  <pageMargins left="0.7" right="0.7" top="0.75" bottom="0.75" header="0.3" footer="0.3"/>
  <pageSetup orientation="portrait" horizontalDpi="4294967293"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8E7D-B59A-4B6E-A156-311EFD9BE41D}">
  <sheetPr codeName="Sheet191"/>
  <dimension ref="A1:IV92"/>
  <sheetViews>
    <sheetView showGridLines="0" zoomScale="90" zoomScaleNormal="90" workbookViewId="0">
      <pane ySplit="6" topLeftCell="A72"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3716</v>
      </c>
      <c r="J2" s="38" t="s">
        <v>4693</v>
      </c>
    </row>
    <row r="3" spans="1:54" ht="16" x14ac:dyDescent="0.4">
      <c r="C3" s="1" t="s">
        <v>28</v>
      </c>
      <c r="D3" s="21" t="s">
        <v>3717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3718</v>
      </c>
      <c r="C26" s="57" t="s">
        <v>3719</v>
      </c>
      <c r="D26" s="54" t="s">
        <v>3720</v>
      </c>
      <c r="E26" s="6" t="s">
        <v>189</v>
      </c>
      <c r="F26" s="19">
        <v>5000000</v>
      </c>
      <c r="G26" s="24">
        <v>5037.2700000000004</v>
      </c>
      <c r="H26" s="24">
        <v>15.27</v>
      </c>
      <c r="I26" s="31">
        <v>6.9827960999999998</v>
      </c>
      <c r="J26" s="31"/>
      <c r="K26" s="35"/>
    </row>
    <row r="27" spans="1:11" x14ac:dyDescent="0.35">
      <c r="B27" s="8" t="s">
        <v>3721</v>
      </c>
      <c r="C27" s="57" t="s">
        <v>3722</v>
      </c>
      <c r="D27" s="54" t="s">
        <v>3723</v>
      </c>
      <c r="E27" s="6" t="s">
        <v>189</v>
      </c>
      <c r="F27" s="19">
        <v>3500000</v>
      </c>
      <c r="G27" s="24">
        <v>3549.6</v>
      </c>
      <c r="H27" s="24">
        <v>10.76</v>
      </c>
      <c r="I27" s="31">
        <v>6.9329296999999999</v>
      </c>
      <c r="J27" s="31"/>
      <c r="K27" s="35"/>
    </row>
    <row r="28" spans="1:11" x14ac:dyDescent="0.35">
      <c r="B28" s="8" t="s">
        <v>3724</v>
      </c>
      <c r="C28" s="57" t="s">
        <v>3725</v>
      </c>
      <c r="D28" s="54" t="s">
        <v>3726</v>
      </c>
      <c r="E28" s="6" t="s">
        <v>189</v>
      </c>
      <c r="F28" s="19">
        <v>3500000</v>
      </c>
      <c r="G28" s="24">
        <v>3531.4</v>
      </c>
      <c r="H28" s="24">
        <v>10.7</v>
      </c>
      <c r="I28" s="31">
        <v>6.9462929000000004</v>
      </c>
      <c r="J28" s="31"/>
      <c r="K28" s="35"/>
    </row>
    <row r="29" spans="1:11" x14ac:dyDescent="0.35">
      <c r="B29" s="8" t="s">
        <v>3727</v>
      </c>
      <c r="C29" s="57" t="s">
        <v>3728</v>
      </c>
      <c r="D29" s="54" t="s">
        <v>3729</v>
      </c>
      <c r="E29" s="6" t="s">
        <v>189</v>
      </c>
      <c r="F29" s="19">
        <v>3000000</v>
      </c>
      <c r="G29" s="24">
        <v>3026.79</v>
      </c>
      <c r="H29" s="24">
        <v>9.17</v>
      </c>
      <c r="I29" s="31">
        <v>6.9277297000000004</v>
      </c>
      <c r="J29" s="31"/>
      <c r="K29" s="35"/>
    </row>
    <row r="30" spans="1:11" x14ac:dyDescent="0.35">
      <c r="B30" s="8" t="s">
        <v>3730</v>
      </c>
      <c r="C30" s="57" t="s">
        <v>3731</v>
      </c>
      <c r="D30" s="54" t="s">
        <v>3732</v>
      </c>
      <c r="E30" s="6" t="s">
        <v>189</v>
      </c>
      <c r="F30" s="19">
        <v>2500000</v>
      </c>
      <c r="G30" s="24">
        <v>2535.5100000000002</v>
      </c>
      <c r="H30" s="24">
        <v>7.68</v>
      </c>
      <c r="I30" s="31">
        <v>6.9312234999999998</v>
      </c>
      <c r="J30" s="31"/>
      <c r="K30" s="35"/>
    </row>
    <row r="31" spans="1:11" x14ac:dyDescent="0.35">
      <c r="B31" s="8" t="s">
        <v>3733</v>
      </c>
      <c r="C31" s="57" t="s">
        <v>3734</v>
      </c>
      <c r="D31" s="54" t="s">
        <v>3735</v>
      </c>
      <c r="E31" s="6" t="s">
        <v>189</v>
      </c>
      <c r="F31" s="19">
        <v>1180000</v>
      </c>
      <c r="G31" s="24">
        <v>1196.28</v>
      </c>
      <c r="H31" s="24">
        <v>3.63</v>
      </c>
      <c r="I31" s="31">
        <v>6.9415645000000001</v>
      </c>
      <c r="J31" s="31"/>
      <c r="K31" s="35"/>
    </row>
    <row r="32" spans="1:11" x14ac:dyDescent="0.35">
      <c r="B32" s="8" t="s">
        <v>3736</v>
      </c>
      <c r="C32" s="57" t="s">
        <v>3737</v>
      </c>
      <c r="D32" s="54" t="s">
        <v>3738</v>
      </c>
      <c r="E32" s="6" t="s">
        <v>189</v>
      </c>
      <c r="F32" s="19">
        <v>1000000</v>
      </c>
      <c r="G32" s="24">
        <v>1013.83</v>
      </c>
      <c r="H32" s="24">
        <v>3.07</v>
      </c>
      <c r="I32" s="31">
        <v>6.9503116</v>
      </c>
      <c r="J32" s="31"/>
      <c r="K32" s="35"/>
    </row>
    <row r="33" spans="1:11" x14ac:dyDescent="0.35">
      <c r="B33" s="8" t="s">
        <v>3739</v>
      </c>
      <c r="C33" s="57" t="s">
        <v>3740</v>
      </c>
      <c r="D33" s="54" t="s">
        <v>3741</v>
      </c>
      <c r="E33" s="6" t="s">
        <v>189</v>
      </c>
      <c r="F33" s="19">
        <v>1000000</v>
      </c>
      <c r="G33" s="24">
        <v>1008.6</v>
      </c>
      <c r="H33" s="24">
        <v>3.06</v>
      </c>
      <c r="I33" s="31">
        <v>6.9746021000000002</v>
      </c>
      <c r="J33" s="31"/>
      <c r="K33" s="35"/>
    </row>
    <row r="34" spans="1:11" x14ac:dyDescent="0.35">
      <c r="B34" s="8" t="s">
        <v>3742</v>
      </c>
      <c r="C34" s="57" t="s">
        <v>3743</v>
      </c>
      <c r="D34" s="54" t="s">
        <v>3744</v>
      </c>
      <c r="E34" s="6" t="s">
        <v>189</v>
      </c>
      <c r="F34" s="19">
        <v>500000</v>
      </c>
      <c r="G34" s="24">
        <v>515.19000000000005</v>
      </c>
      <c r="H34" s="24">
        <v>1.56</v>
      </c>
      <c r="I34" s="31">
        <v>6.9673547999999998</v>
      </c>
      <c r="J34" s="31"/>
      <c r="K34" s="35"/>
    </row>
    <row r="35" spans="1:11" x14ac:dyDescent="0.35">
      <c r="B35" s="8" t="s">
        <v>3745</v>
      </c>
      <c r="C35" s="57" t="s">
        <v>3746</v>
      </c>
      <c r="D35" s="54" t="s">
        <v>3747</v>
      </c>
      <c r="E35" s="6" t="s">
        <v>189</v>
      </c>
      <c r="F35" s="19">
        <v>500000</v>
      </c>
      <c r="G35" s="24">
        <v>504.29</v>
      </c>
      <c r="H35" s="24">
        <v>1.53</v>
      </c>
      <c r="I35" s="31">
        <v>6.9277297000000004</v>
      </c>
      <c r="J35" s="31"/>
      <c r="K35" s="35"/>
    </row>
    <row r="36" spans="1:11" x14ac:dyDescent="0.35">
      <c r="B36" s="8" t="s">
        <v>3748</v>
      </c>
      <c r="C36" s="57" t="s">
        <v>3749</v>
      </c>
      <c r="D36" s="54" t="s">
        <v>3750</v>
      </c>
      <c r="E36" s="6" t="s">
        <v>189</v>
      </c>
      <c r="F36" s="19">
        <v>500000</v>
      </c>
      <c r="G36" s="24">
        <v>503.99</v>
      </c>
      <c r="H36" s="24">
        <v>1.53</v>
      </c>
      <c r="I36" s="31">
        <v>6.9260235000000003</v>
      </c>
      <c r="J36" s="31"/>
      <c r="K36" s="35"/>
    </row>
    <row r="37" spans="1:11" x14ac:dyDescent="0.35">
      <c r="C37" s="58" t="s">
        <v>175</v>
      </c>
      <c r="D37" s="54"/>
      <c r="E37" s="6"/>
      <c r="F37" s="19"/>
      <c r="G37" s="25">
        <v>22422.75</v>
      </c>
      <c r="H37" s="25">
        <v>67.959999999999994</v>
      </c>
      <c r="I37" s="31"/>
      <c r="J37" s="31"/>
      <c r="K37" s="35"/>
    </row>
    <row r="38" spans="1:11" x14ac:dyDescent="0.35">
      <c r="C38" s="57"/>
      <c r="D38" s="54"/>
      <c r="E38" s="6"/>
      <c r="F38" s="19"/>
      <c r="G38" s="24"/>
      <c r="H38" s="24"/>
      <c r="I38" s="31"/>
      <c r="J38" s="31"/>
      <c r="K38" s="35"/>
    </row>
    <row r="39" spans="1:11" x14ac:dyDescent="0.35">
      <c r="A39" s="10"/>
      <c r="B39" s="28"/>
      <c r="C39" s="58" t="s">
        <v>11</v>
      </c>
      <c r="D39" s="54"/>
      <c r="E39" s="6"/>
      <c r="F39" s="19"/>
      <c r="G39" s="24"/>
      <c r="H39" s="24"/>
      <c r="I39" s="31"/>
      <c r="J39" s="31"/>
      <c r="K39" s="35"/>
    </row>
    <row r="40" spans="1:11" x14ac:dyDescent="0.35">
      <c r="A40" s="28"/>
      <c r="B40" s="28"/>
      <c r="C40" s="58" t="s">
        <v>13</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14</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15</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A46" s="28"/>
      <c r="B46" s="28"/>
      <c r="C46" s="58" t="s">
        <v>16</v>
      </c>
      <c r="D46" s="54"/>
      <c r="E46" s="6"/>
      <c r="F46" s="19"/>
      <c r="G46" s="24" t="s">
        <v>2</v>
      </c>
      <c r="H46" s="24" t="s">
        <v>2</v>
      </c>
      <c r="I46" s="31"/>
      <c r="J46" s="31"/>
      <c r="K46" s="35"/>
    </row>
    <row r="47" spans="1:11" x14ac:dyDescent="0.35">
      <c r="A47" s="28"/>
      <c r="B47" s="28"/>
      <c r="C47" s="58"/>
      <c r="D47" s="54"/>
      <c r="E47" s="6"/>
      <c r="F47" s="19"/>
      <c r="G47" s="24"/>
      <c r="H47" s="24"/>
      <c r="I47" s="31"/>
      <c r="J47" s="31"/>
      <c r="K47" s="35"/>
    </row>
    <row r="48" spans="1:11" x14ac:dyDescent="0.35">
      <c r="C48" s="59" t="s">
        <v>17</v>
      </c>
      <c r="D48" s="54"/>
      <c r="E48" s="6"/>
      <c r="F48" s="19"/>
      <c r="G48" s="24"/>
      <c r="H48" s="24"/>
      <c r="I48" s="31"/>
      <c r="J48" s="31"/>
      <c r="K48" s="35"/>
    </row>
    <row r="49" spans="1:11" x14ac:dyDescent="0.35">
      <c r="B49" s="8" t="s">
        <v>3708</v>
      </c>
      <c r="C49" s="57" t="s">
        <v>3709</v>
      </c>
      <c r="D49" s="54" t="s">
        <v>3710</v>
      </c>
      <c r="E49" s="6" t="s">
        <v>189</v>
      </c>
      <c r="F49" s="19">
        <v>4878400</v>
      </c>
      <c r="G49" s="24">
        <v>4284.57</v>
      </c>
      <c r="H49" s="24">
        <v>12.98</v>
      </c>
      <c r="I49" s="31">
        <v>6.7929249</v>
      </c>
      <c r="J49" s="31"/>
      <c r="K49" s="35"/>
    </row>
    <row r="50" spans="1:11" x14ac:dyDescent="0.35">
      <c r="B50" s="8" t="s">
        <v>3751</v>
      </c>
      <c r="C50" s="57" t="s">
        <v>3752</v>
      </c>
      <c r="D50" s="54" t="s">
        <v>3753</v>
      </c>
      <c r="E50" s="6" t="s">
        <v>189</v>
      </c>
      <c r="F50" s="19">
        <v>1257500</v>
      </c>
      <c r="G50" s="24">
        <v>1082.4000000000001</v>
      </c>
      <c r="H50" s="24">
        <v>3.28</v>
      </c>
      <c r="I50" s="31">
        <v>6.7960235000000004</v>
      </c>
      <c r="J50" s="31"/>
      <c r="K50" s="35"/>
    </row>
    <row r="51" spans="1:11" x14ac:dyDescent="0.35">
      <c r="B51" s="8" t="s">
        <v>3754</v>
      </c>
      <c r="C51" s="57" t="s">
        <v>3755</v>
      </c>
      <c r="D51" s="54" t="s">
        <v>3756</v>
      </c>
      <c r="E51" s="6" t="s">
        <v>189</v>
      </c>
      <c r="F51" s="19">
        <v>872300</v>
      </c>
      <c r="G51" s="24">
        <v>750.29</v>
      </c>
      <c r="H51" s="24">
        <v>2.27</v>
      </c>
      <c r="I51" s="31">
        <v>6.7961267999999997</v>
      </c>
      <c r="J51" s="31"/>
      <c r="K51" s="35"/>
    </row>
    <row r="52" spans="1:11" x14ac:dyDescent="0.35">
      <c r="B52" s="8" t="s">
        <v>3711</v>
      </c>
      <c r="C52" s="57" t="s">
        <v>3712</v>
      </c>
      <c r="D52" s="54" t="s">
        <v>3713</v>
      </c>
      <c r="E52" s="6" t="s">
        <v>189</v>
      </c>
      <c r="F52" s="19">
        <v>797600</v>
      </c>
      <c r="G52" s="24">
        <v>697.95</v>
      </c>
      <c r="H52" s="24">
        <v>2.12</v>
      </c>
      <c r="I52" s="31">
        <v>6.7937512</v>
      </c>
      <c r="J52" s="31"/>
      <c r="K52" s="35"/>
    </row>
    <row r="53" spans="1:11" x14ac:dyDescent="0.35">
      <c r="B53" s="8" t="s">
        <v>2593</v>
      </c>
      <c r="C53" s="57" t="s">
        <v>2594</v>
      </c>
      <c r="D53" s="54" t="s">
        <v>2595</v>
      </c>
      <c r="E53" s="6" t="s">
        <v>189</v>
      </c>
      <c r="F53" s="19">
        <v>753000</v>
      </c>
      <c r="G53" s="24">
        <v>647.79</v>
      </c>
      <c r="H53" s="24">
        <v>1.96</v>
      </c>
      <c r="I53" s="31">
        <v>6.7961267999999997</v>
      </c>
      <c r="J53" s="31"/>
      <c r="K53" s="35"/>
    </row>
    <row r="54" spans="1:11" x14ac:dyDescent="0.35">
      <c r="B54" s="8" t="s">
        <v>3757</v>
      </c>
      <c r="C54" s="57" t="s">
        <v>3758</v>
      </c>
      <c r="D54" s="54" t="s">
        <v>3759</v>
      </c>
      <c r="E54" s="6" t="s">
        <v>189</v>
      </c>
      <c r="F54" s="19">
        <v>613200</v>
      </c>
      <c r="G54" s="24">
        <v>532.65</v>
      </c>
      <c r="H54" s="24">
        <v>1.61</v>
      </c>
      <c r="I54" s="31">
        <v>6.7970341000000003</v>
      </c>
      <c r="J54" s="31"/>
      <c r="K54" s="35"/>
    </row>
    <row r="55" spans="1:11" x14ac:dyDescent="0.35">
      <c r="B55" s="8" t="s">
        <v>3705</v>
      </c>
      <c r="C55" s="57" t="s">
        <v>3706</v>
      </c>
      <c r="D55" s="54" t="s">
        <v>3707</v>
      </c>
      <c r="E55" s="6" t="s">
        <v>189</v>
      </c>
      <c r="F55" s="19">
        <v>550000</v>
      </c>
      <c r="G55" s="24">
        <v>480.67</v>
      </c>
      <c r="H55" s="24">
        <v>1.46</v>
      </c>
      <c r="I55" s="31">
        <v>6.7939061000000001</v>
      </c>
      <c r="J55" s="31"/>
      <c r="K55" s="35"/>
    </row>
    <row r="56" spans="1:11" x14ac:dyDescent="0.35">
      <c r="B56" s="8" t="s">
        <v>3760</v>
      </c>
      <c r="C56" s="57" t="s">
        <v>3761</v>
      </c>
      <c r="D56" s="54" t="s">
        <v>3762</v>
      </c>
      <c r="E56" s="6" t="s">
        <v>189</v>
      </c>
      <c r="F56" s="19">
        <v>500000</v>
      </c>
      <c r="G56" s="24">
        <v>444.08</v>
      </c>
      <c r="H56" s="24">
        <v>1.35</v>
      </c>
      <c r="I56" s="31">
        <v>6.7678281</v>
      </c>
      <c r="J56" s="31"/>
      <c r="K56" s="35"/>
    </row>
    <row r="57" spans="1:11" x14ac:dyDescent="0.35">
      <c r="B57" s="8" t="s">
        <v>3428</v>
      </c>
      <c r="C57" s="57" t="s">
        <v>3429</v>
      </c>
      <c r="D57" s="54" t="s">
        <v>3430</v>
      </c>
      <c r="E57" s="6" t="s">
        <v>189</v>
      </c>
      <c r="F57" s="19">
        <v>350000</v>
      </c>
      <c r="G57" s="24">
        <v>314.36</v>
      </c>
      <c r="H57" s="24">
        <v>0.95</v>
      </c>
      <c r="I57" s="31">
        <v>6.7600781000000003</v>
      </c>
      <c r="J57" s="31"/>
      <c r="K57" s="35"/>
    </row>
    <row r="58" spans="1:11" x14ac:dyDescent="0.35">
      <c r="B58" s="8" t="s">
        <v>3763</v>
      </c>
      <c r="C58" s="57" t="s">
        <v>3764</v>
      </c>
      <c r="D58" s="54" t="s">
        <v>3765</v>
      </c>
      <c r="E58" s="6" t="s">
        <v>189</v>
      </c>
      <c r="F58" s="19">
        <v>192000</v>
      </c>
      <c r="G58" s="24">
        <v>165.05</v>
      </c>
      <c r="H58" s="24">
        <v>0.5</v>
      </c>
      <c r="I58" s="31">
        <v>6.7961783999999996</v>
      </c>
      <c r="J58" s="31"/>
      <c r="K58" s="35"/>
    </row>
    <row r="59" spans="1:11" x14ac:dyDescent="0.35">
      <c r="C59" s="58" t="s">
        <v>175</v>
      </c>
      <c r="D59" s="54"/>
      <c r="E59" s="6"/>
      <c r="F59" s="19"/>
      <c r="G59" s="25">
        <v>9399.81</v>
      </c>
      <c r="H59" s="25">
        <v>28.48</v>
      </c>
      <c r="I59" s="31"/>
      <c r="J59" s="31"/>
      <c r="K59" s="35"/>
    </row>
    <row r="60" spans="1:11" x14ac:dyDescent="0.35">
      <c r="C60" s="57"/>
      <c r="D60" s="54"/>
      <c r="E60" s="6"/>
      <c r="F60" s="19"/>
      <c r="G60" s="24"/>
      <c r="H60" s="24"/>
      <c r="I60" s="31"/>
      <c r="J60" s="31"/>
      <c r="K60" s="35"/>
    </row>
    <row r="61" spans="1:11" x14ac:dyDescent="0.35">
      <c r="A61" s="10"/>
      <c r="B61" s="28"/>
      <c r="C61" s="58" t="s">
        <v>18</v>
      </c>
      <c r="D61" s="54"/>
      <c r="E61" s="6"/>
      <c r="F61" s="19"/>
      <c r="G61" s="24"/>
      <c r="H61" s="24"/>
      <c r="I61" s="31"/>
      <c r="J61" s="31"/>
      <c r="K61" s="35"/>
    </row>
    <row r="62" spans="1:11" x14ac:dyDescent="0.35">
      <c r="A62" s="28"/>
      <c r="B62" s="28"/>
      <c r="C62" s="58" t="s">
        <v>19</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20</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A66" s="28"/>
      <c r="B66" s="28"/>
      <c r="C66" s="58" t="s">
        <v>21</v>
      </c>
      <c r="D66" s="54"/>
      <c r="E66" s="6"/>
      <c r="F66" s="19"/>
      <c r="G66" s="24" t="s">
        <v>2</v>
      </c>
      <c r="H66" s="24" t="s">
        <v>2</v>
      </c>
      <c r="I66" s="31"/>
      <c r="J66" s="31"/>
      <c r="K66" s="35"/>
    </row>
    <row r="67" spans="1:54" x14ac:dyDescent="0.35">
      <c r="A67" s="28"/>
      <c r="B67" s="28"/>
      <c r="C67" s="58"/>
      <c r="D67" s="54"/>
      <c r="E67" s="6"/>
      <c r="F67" s="19"/>
      <c r="G67" s="24"/>
      <c r="H67" s="24"/>
      <c r="I67" s="31"/>
      <c r="J67" s="31"/>
      <c r="K67" s="35"/>
    </row>
    <row r="68" spans="1:54" x14ac:dyDescent="0.35">
      <c r="A68" s="28"/>
      <c r="B68" s="28"/>
      <c r="C68" s="58" t="s">
        <v>22</v>
      </c>
      <c r="D68" s="54"/>
      <c r="E68" s="6"/>
      <c r="F68" s="19"/>
      <c r="G68" s="24" t="s">
        <v>2</v>
      </c>
      <c r="H68" s="24" t="s">
        <v>2</v>
      </c>
      <c r="I68" s="31"/>
      <c r="J68" s="31"/>
      <c r="K68" s="35"/>
    </row>
    <row r="69" spans="1:54" x14ac:dyDescent="0.35">
      <c r="A69" s="28"/>
      <c r="B69" s="28"/>
      <c r="C69" s="58"/>
      <c r="D69" s="54"/>
      <c r="E69" s="6"/>
      <c r="F69" s="19"/>
      <c r="G69" s="24"/>
      <c r="H69" s="24"/>
      <c r="I69" s="31"/>
      <c r="J69" s="31"/>
      <c r="K69" s="35"/>
    </row>
    <row r="70" spans="1:54" x14ac:dyDescent="0.35">
      <c r="A70" s="28"/>
      <c r="B70" s="28"/>
      <c r="C70" s="58" t="s">
        <v>23</v>
      </c>
      <c r="D70" s="54"/>
      <c r="E70" s="6"/>
      <c r="F70" s="19"/>
      <c r="G70" s="24" t="s">
        <v>2</v>
      </c>
      <c r="H70" s="24" t="s">
        <v>2</v>
      </c>
      <c r="I70" s="31"/>
      <c r="J70" s="31"/>
      <c r="K70" s="35"/>
    </row>
    <row r="71" spans="1:54" x14ac:dyDescent="0.35">
      <c r="A71" s="28"/>
      <c r="B71" s="28"/>
      <c r="C71" s="58"/>
      <c r="D71" s="54"/>
      <c r="E71" s="6"/>
      <c r="F71" s="19"/>
      <c r="G71" s="24"/>
      <c r="H71" s="24"/>
      <c r="I71" s="31"/>
      <c r="J71" s="31"/>
      <c r="K71" s="35"/>
    </row>
    <row r="72" spans="1:54" x14ac:dyDescent="0.35">
      <c r="C72" s="59" t="s">
        <v>24</v>
      </c>
      <c r="D72" s="54"/>
      <c r="E72" s="6"/>
      <c r="F72" s="19"/>
      <c r="G72" s="24"/>
      <c r="H72" s="24"/>
      <c r="I72" s="31"/>
      <c r="J72" s="31"/>
      <c r="K72" s="35"/>
    </row>
    <row r="73" spans="1:54" x14ac:dyDescent="0.35">
      <c r="B73" s="8" t="s">
        <v>190</v>
      </c>
      <c r="C73" s="57" t="s">
        <v>191</v>
      </c>
      <c r="D73" s="54"/>
      <c r="E73" s="6"/>
      <c r="F73" s="19"/>
      <c r="G73" s="24">
        <v>810.08</v>
      </c>
      <c r="H73" s="24">
        <v>2.4500000000000002</v>
      </c>
      <c r="I73" s="31"/>
      <c r="J73" s="31"/>
      <c r="K73" s="35"/>
    </row>
    <row r="74" spans="1:54" x14ac:dyDescent="0.35">
      <c r="C74" s="58" t="s">
        <v>175</v>
      </c>
      <c r="D74" s="54"/>
      <c r="E74" s="6"/>
      <c r="F74" s="19"/>
      <c r="G74" s="25">
        <v>810.08</v>
      </c>
      <c r="H74" s="25">
        <v>2.4500000000000002</v>
      </c>
      <c r="I74" s="31"/>
      <c r="J74" s="31"/>
      <c r="K74" s="35"/>
    </row>
    <row r="75" spans="1:54" x14ac:dyDescent="0.35">
      <c r="C75" s="57"/>
      <c r="D75" s="54"/>
      <c r="E75" s="6"/>
      <c r="F75" s="19"/>
      <c r="G75" s="24"/>
      <c r="H75" s="24"/>
      <c r="I75" s="31"/>
      <c r="J75" s="31"/>
      <c r="K75" s="35"/>
    </row>
    <row r="76" spans="1:54" x14ac:dyDescent="0.35">
      <c r="A76" s="10"/>
      <c r="B76" s="28"/>
      <c r="C76" s="58" t="s">
        <v>25</v>
      </c>
      <c r="D76" s="54"/>
      <c r="E76" s="6"/>
      <c r="F76" s="19"/>
      <c r="G76" s="24"/>
      <c r="H76" s="24"/>
      <c r="I76" s="31"/>
      <c r="J76" s="31"/>
      <c r="K76" s="35"/>
    </row>
    <row r="77" spans="1:54" s="2" customFormat="1" ht="13.5" x14ac:dyDescent="0.35">
      <c r="A77" s="28"/>
      <c r="B77" s="28"/>
      <c r="C77" s="57" t="s">
        <v>4926</v>
      </c>
      <c r="D77" s="54"/>
      <c r="E77" s="6"/>
      <c r="F77" s="19"/>
      <c r="G77" s="24" t="s">
        <v>2</v>
      </c>
      <c r="H77" s="24" t="s">
        <v>2</v>
      </c>
      <c r="I77" s="31"/>
      <c r="J77" s="31"/>
      <c r="K77" s="35"/>
      <c r="L77" s="3"/>
      <c r="AI77" s="3"/>
      <c r="AV77" s="3"/>
      <c r="AX77" s="3"/>
      <c r="BB77" s="3"/>
    </row>
    <row r="78" spans="1:54" x14ac:dyDescent="0.35">
      <c r="B78" s="8"/>
      <c r="C78" s="57" t="s">
        <v>192</v>
      </c>
      <c r="D78" s="54"/>
      <c r="E78" s="6"/>
      <c r="F78" s="19"/>
      <c r="G78" s="24">
        <v>365.33</v>
      </c>
      <c r="H78" s="24">
        <v>1.1100000000000001</v>
      </c>
      <c r="I78" s="31"/>
      <c r="J78" s="31"/>
      <c r="K78" s="35"/>
    </row>
    <row r="79" spans="1:54" x14ac:dyDescent="0.35">
      <c r="C79" s="58" t="s">
        <v>175</v>
      </c>
      <c r="D79" s="54"/>
      <c r="E79" s="6"/>
      <c r="F79" s="19"/>
      <c r="G79" s="25">
        <v>365.33</v>
      </c>
      <c r="H79" s="25">
        <v>1.1100000000000001</v>
      </c>
      <c r="I79" s="31"/>
      <c r="J79" s="31"/>
      <c r="K79" s="35"/>
    </row>
    <row r="80" spans="1:54" x14ac:dyDescent="0.35">
      <c r="C80" s="57"/>
      <c r="D80" s="54"/>
      <c r="E80" s="6"/>
      <c r="F80" s="19"/>
      <c r="G80" s="24"/>
      <c r="H80" s="24"/>
      <c r="I80" s="31"/>
      <c r="J80" s="31"/>
      <c r="K80" s="35"/>
    </row>
    <row r="81" spans="3:11" x14ac:dyDescent="0.35">
      <c r="C81" s="60" t="s">
        <v>193</v>
      </c>
      <c r="D81" s="55"/>
      <c r="E81" s="5"/>
      <c r="F81" s="20"/>
      <c r="G81" s="26">
        <v>32997.97</v>
      </c>
      <c r="H81" s="26">
        <v>100</v>
      </c>
      <c r="I81" s="32"/>
      <c r="J81" s="32"/>
      <c r="K81" s="36"/>
    </row>
    <row r="84" spans="3:11" x14ac:dyDescent="0.35">
      <c r="C84" s="1" t="s">
        <v>194</v>
      </c>
    </row>
    <row r="85" spans="3:11" x14ac:dyDescent="0.35">
      <c r="C85" s="37" t="s">
        <v>195</v>
      </c>
      <c r="D85" s="37"/>
      <c r="E85" s="37"/>
      <c r="F85" s="37"/>
      <c r="G85" s="37"/>
      <c r="H85" s="37"/>
      <c r="I85" s="37"/>
      <c r="J85" s="37"/>
      <c r="K85" s="37"/>
    </row>
    <row r="86" spans="3:11" x14ac:dyDescent="0.35">
      <c r="C86" s="2" t="s">
        <v>196</v>
      </c>
    </row>
    <row r="87" spans="3:11" x14ac:dyDescent="0.35">
      <c r="C87" s="2" t="s">
        <v>197</v>
      </c>
    </row>
    <row r="88" spans="3:11" ht="30" customHeight="1" x14ac:dyDescent="0.35">
      <c r="C88" s="89" t="s">
        <v>198</v>
      </c>
      <c r="D88" s="90"/>
      <c r="E88" s="90"/>
      <c r="F88" s="90"/>
      <c r="G88" s="90"/>
      <c r="H88" s="90"/>
      <c r="I88" s="90"/>
      <c r="J88" s="90"/>
      <c r="K88" s="90"/>
    </row>
    <row r="89" spans="3:11" x14ac:dyDescent="0.35">
      <c r="C89" s="2" t="s">
        <v>199</v>
      </c>
    </row>
    <row r="91" spans="3:11" x14ac:dyDescent="0.35">
      <c r="C91" s="86" t="s">
        <v>5013</v>
      </c>
      <c r="E91" s="86" t="s">
        <v>5014</v>
      </c>
      <c r="F91" s="87"/>
    </row>
    <row r="92" spans="3:11" x14ac:dyDescent="0.35">
      <c r="E92" s="2" t="s">
        <v>5020</v>
      </c>
    </row>
  </sheetData>
  <mergeCells count="1">
    <mergeCell ref="C88:K88"/>
  </mergeCells>
  <hyperlinks>
    <hyperlink ref="J2" location="'Index'!A1" display="'Index'!A1" xr:uid="{E92368F1-D363-4BAA-B652-9D6C52F7CB02}"/>
  </hyperlinks>
  <pageMargins left="0.7" right="0.7" top="0.75" bottom="0.75" header="0.3" footer="0.3"/>
  <pageSetup orientation="portrait" horizontalDpi="4294967293"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6B8E-E1F7-4606-B59A-8F3173BFD32D}">
  <sheetPr codeName="Sheet192"/>
  <dimension ref="A1:IV90"/>
  <sheetViews>
    <sheetView showGridLines="0" zoomScale="90" zoomScaleNormal="90" workbookViewId="0">
      <pane ySplit="6" topLeftCell="A7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3766</v>
      </c>
      <c r="J2" s="38" t="s">
        <v>4693</v>
      </c>
    </row>
    <row r="3" spans="1:54" ht="16" x14ac:dyDescent="0.4">
      <c r="C3" s="1" t="s">
        <v>28</v>
      </c>
      <c r="D3" s="21" t="s">
        <v>3767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3122</v>
      </c>
      <c r="C26" s="57" t="s">
        <v>3123</v>
      </c>
      <c r="D26" s="54" t="s">
        <v>3124</v>
      </c>
      <c r="E26" s="6" t="s">
        <v>189</v>
      </c>
      <c r="F26" s="19">
        <v>15000000</v>
      </c>
      <c r="G26" s="24">
        <v>14913.84</v>
      </c>
      <c r="H26" s="24">
        <v>22.23</v>
      </c>
      <c r="I26" s="31">
        <v>6.8467072</v>
      </c>
      <c r="J26" s="31"/>
      <c r="K26" s="35"/>
    </row>
    <row r="27" spans="1:11" x14ac:dyDescent="0.35">
      <c r="B27" s="8" t="s">
        <v>3235</v>
      </c>
      <c r="C27" s="57" t="s">
        <v>3236</v>
      </c>
      <c r="D27" s="54" t="s">
        <v>3237</v>
      </c>
      <c r="E27" s="6" t="s">
        <v>189</v>
      </c>
      <c r="F27" s="19">
        <v>10000000</v>
      </c>
      <c r="G27" s="24">
        <v>10179.52</v>
      </c>
      <c r="H27" s="24">
        <v>15.17</v>
      </c>
      <c r="I27" s="31">
        <v>6.8639111000000002</v>
      </c>
      <c r="J27" s="31"/>
      <c r="K27" s="35"/>
    </row>
    <row r="28" spans="1:11" x14ac:dyDescent="0.35">
      <c r="B28" s="8" t="s">
        <v>3098</v>
      </c>
      <c r="C28" s="57" t="s">
        <v>3099</v>
      </c>
      <c r="D28" s="54" t="s">
        <v>3100</v>
      </c>
      <c r="E28" s="6" t="s">
        <v>189</v>
      </c>
      <c r="F28" s="19">
        <v>6500000</v>
      </c>
      <c r="G28" s="24">
        <v>6595.58</v>
      </c>
      <c r="H28" s="24">
        <v>9.83</v>
      </c>
      <c r="I28" s="31">
        <v>6.8672696000000002</v>
      </c>
      <c r="J28" s="31"/>
      <c r="K28" s="35"/>
    </row>
    <row r="29" spans="1:11" x14ac:dyDescent="0.35">
      <c r="B29" s="8" t="s">
        <v>3768</v>
      </c>
      <c r="C29" s="57" t="s">
        <v>3769</v>
      </c>
      <c r="D29" s="54" t="s">
        <v>3770</v>
      </c>
      <c r="E29" s="6" t="s">
        <v>189</v>
      </c>
      <c r="F29" s="19">
        <v>6000000</v>
      </c>
      <c r="G29" s="24">
        <v>6105.08</v>
      </c>
      <c r="H29" s="24">
        <v>9.1</v>
      </c>
      <c r="I29" s="31">
        <v>6.8793417999999997</v>
      </c>
      <c r="J29" s="31"/>
      <c r="K29" s="35"/>
    </row>
    <row r="30" spans="1:11" x14ac:dyDescent="0.35">
      <c r="B30" s="8" t="s">
        <v>1924</v>
      </c>
      <c r="C30" s="57" t="s">
        <v>1925</v>
      </c>
      <c r="D30" s="54" t="s">
        <v>1926</v>
      </c>
      <c r="E30" s="6" t="s">
        <v>189</v>
      </c>
      <c r="F30" s="19">
        <v>5000000</v>
      </c>
      <c r="G30" s="24">
        <v>5090.13</v>
      </c>
      <c r="H30" s="24">
        <v>7.59</v>
      </c>
      <c r="I30" s="31">
        <v>6.8298205999999997</v>
      </c>
      <c r="J30" s="31"/>
      <c r="K30" s="35"/>
    </row>
    <row r="31" spans="1:11" x14ac:dyDescent="0.35">
      <c r="B31" s="8" t="s">
        <v>3668</v>
      </c>
      <c r="C31" s="57" t="s">
        <v>3669</v>
      </c>
      <c r="D31" s="54" t="s">
        <v>3670</v>
      </c>
      <c r="E31" s="6" t="s">
        <v>189</v>
      </c>
      <c r="F31" s="19">
        <v>3500000</v>
      </c>
      <c r="G31" s="24">
        <v>3558.82</v>
      </c>
      <c r="H31" s="24">
        <v>5.3</v>
      </c>
      <c r="I31" s="31">
        <v>6.9331706000000004</v>
      </c>
      <c r="J31" s="31"/>
      <c r="K31" s="35"/>
    </row>
    <row r="32" spans="1:11" x14ac:dyDescent="0.35">
      <c r="B32" s="8" t="s">
        <v>3633</v>
      </c>
      <c r="C32" s="57" t="s">
        <v>3634</v>
      </c>
      <c r="D32" s="54" t="s">
        <v>3635</v>
      </c>
      <c r="E32" s="6" t="s">
        <v>189</v>
      </c>
      <c r="F32" s="19">
        <v>2500000</v>
      </c>
      <c r="G32" s="24">
        <v>2550.64</v>
      </c>
      <c r="H32" s="24">
        <v>3.8</v>
      </c>
      <c r="I32" s="31">
        <v>6.8207754999999999</v>
      </c>
      <c r="J32" s="31"/>
      <c r="K32" s="35"/>
    </row>
    <row r="33" spans="1:11" x14ac:dyDescent="0.35">
      <c r="B33" s="8" t="s">
        <v>3771</v>
      </c>
      <c r="C33" s="57" t="s">
        <v>3772</v>
      </c>
      <c r="D33" s="54" t="s">
        <v>3773</v>
      </c>
      <c r="E33" s="6" t="s">
        <v>189</v>
      </c>
      <c r="F33" s="19">
        <v>1368600</v>
      </c>
      <c r="G33" s="24">
        <v>1392.05</v>
      </c>
      <c r="H33" s="24">
        <v>2.0699999999999998</v>
      </c>
      <c r="I33" s="31">
        <v>6.9189755000000002</v>
      </c>
      <c r="J33" s="31"/>
      <c r="K33" s="35"/>
    </row>
    <row r="34" spans="1:11" x14ac:dyDescent="0.35">
      <c r="B34" s="8" t="s">
        <v>3774</v>
      </c>
      <c r="C34" s="57" t="s">
        <v>3775</v>
      </c>
      <c r="D34" s="54" t="s">
        <v>3776</v>
      </c>
      <c r="E34" s="6" t="s">
        <v>189</v>
      </c>
      <c r="F34" s="19">
        <v>1000000</v>
      </c>
      <c r="G34" s="24">
        <v>1016.9</v>
      </c>
      <c r="H34" s="24">
        <v>1.52</v>
      </c>
      <c r="I34" s="31">
        <v>6.8827714000000002</v>
      </c>
      <c r="J34" s="31"/>
      <c r="K34" s="35"/>
    </row>
    <row r="35" spans="1:11" x14ac:dyDescent="0.35">
      <c r="C35" s="58" t="s">
        <v>175</v>
      </c>
      <c r="D35" s="54"/>
      <c r="E35" s="6"/>
      <c r="F35" s="19"/>
      <c r="G35" s="25">
        <v>51402.559999999998</v>
      </c>
      <c r="H35" s="25">
        <v>76.61</v>
      </c>
      <c r="I35" s="31"/>
      <c r="J35" s="31"/>
      <c r="K35" s="35"/>
    </row>
    <row r="36" spans="1:11" x14ac:dyDescent="0.35">
      <c r="C36" s="57"/>
      <c r="D36" s="54"/>
      <c r="E36" s="6"/>
      <c r="F36" s="19"/>
      <c r="G36" s="24"/>
      <c r="H36" s="24"/>
      <c r="I36" s="31"/>
      <c r="J36" s="31"/>
      <c r="K36" s="35"/>
    </row>
    <row r="37" spans="1:11" x14ac:dyDescent="0.35">
      <c r="A37" s="10"/>
      <c r="B37" s="28"/>
      <c r="C37" s="58" t="s">
        <v>11</v>
      </c>
      <c r="D37" s="54"/>
      <c r="E37" s="6"/>
      <c r="F37" s="19"/>
      <c r="G37" s="24"/>
      <c r="H37" s="24"/>
      <c r="I37" s="31"/>
      <c r="J37" s="31"/>
      <c r="K37" s="35"/>
    </row>
    <row r="38" spans="1:11" x14ac:dyDescent="0.35">
      <c r="A38" s="28"/>
      <c r="B38" s="28"/>
      <c r="C38" s="58" t="s">
        <v>13</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14</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15</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16</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C46" s="59" t="s">
        <v>17</v>
      </c>
      <c r="D46" s="54"/>
      <c r="E46" s="6"/>
      <c r="F46" s="19"/>
      <c r="G46" s="24"/>
      <c r="H46" s="24"/>
      <c r="I46" s="31"/>
      <c r="J46" s="31"/>
      <c r="K46" s="35"/>
    </row>
    <row r="47" spans="1:11" x14ac:dyDescent="0.35">
      <c r="B47" s="8" t="s">
        <v>3777</v>
      </c>
      <c r="C47" s="57" t="s">
        <v>3778</v>
      </c>
      <c r="D47" s="54" t="s">
        <v>3779</v>
      </c>
      <c r="E47" s="6" t="s">
        <v>189</v>
      </c>
      <c r="F47" s="19">
        <v>2990000</v>
      </c>
      <c r="G47" s="24">
        <v>2840.73</v>
      </c>
      <c r="H47" s="24">
        <v>4.2300000000000004</v>
      </c>
      <c r="I47" s="31">
        <v>6.6826514000000001</v>
      </c>
      <c r="J47" s="31"/>
      <c r="K47" s="35"/>
    </row>
    <row r="48" spans="1:11" x14ac:dyDescent="0.35">
      <c r="B48" s="8" t="s">
        <v>3152</v>
      </c>
      <c r="C48" s="57" t="s">
        <v>3153</v>
      </c>
      <c r="D48" s="54" t="s">
        <v>3154</v>
      </c>
      <c r="E48" s="6" t="s">
        <v>189</v>
      </c>
      <c r="F48" s="19">
        <v>2400000</v>
      </c>
      <c r="G48" s="24">
        <v>2280.6</v>
      </c>
      <c r="H48" s="24">
        <v>3.4</v>
      </c>
      <c r="I48" s="31">
        <v>6.6827031000000003</v>
      </c>
      <c r="J48" s="31"/>
      <c r="K48" s="35"/>
    </row>
    <row r="49" spans="1:11" x14ac:dyDescent="0.35">
      <c r="B49" s="8" t="s">
        <v>3158</v>
      </c>
      <c r="C49" s="57" t="s">
        <v>3159</v>
      </c>
      <c r="D49" s="54" t="s">
        <v>3160</v>
      </c>
      <c r="E49" s="6" t="s">
        <v>189</v>
      </c>
      <c r="F49" s="19">
        <v>1600000</v>
      </c>
      <c r="G49" s="24">
        <v>1519.31</v>
      </c>
      <c r="H49" s="24">
        <v>2.2599999999999998</v>
      </c>
      <c r="I49" s="31">
        <v>6.6825482000000003</v>
      </c>
      <c r="J49" s="31"/>
      <c r="K49" s="35"/>
    </row>
    <row r="50" spans="1:11" x14ac:dyDescent="0.35">
      <c r="B50" s="8" t="s">
        <v>3140</v>
      </c>
      <c r="C50" s="57" t="s">
        <v>3141</v>
      </c>
      <c r="D50" s="54" t="s">
        <v>3142</v>
      </c>
      <c r="E50" s="6" t="s">
        <v>189</v>
      </c>
      <c r="F50" s="19">
        <v>1400000</v>
      </c>
      <c r="G50" s="24">
        <v>1309.22</v>
      </c>
      <c r="H50" s="24">
        <v>1.95</v>
      </c>
      <c r="I50" s="31">
        <v>6.7213164000000001</v>
      </c>
      <c r="J50" s="31"/>
      <c r="K50" s="35"/>
    </row>
    <row r="51" spans="1:11" x14ac:dyDescent="0.35">
      <c r="B51" s="8" t="s">
        <v>3134</v>
      </c>
      <c r="C51" s="57" t="s">
        <v>3135</v>
      </c>
      <c r="D51" s="54" t="s">
        <v>3136</v>
      </c>
      <c r="E51" s="6" t="s">
        <v>189</v>
      </c>
      <c r="F51" s="19">
        <v>1177500</v>
      </c>
      <c r="G51" s="24">
        <v>1119.52</v>
      </c>
      <c r="H51" s="24">
        <v>1.67</v>
      </c>
      <c r="I51" s="31">
        <v>6.6828063000000002</v>
      </c>
      <c r="J51" s="31"/>
      <c r="K51" s="35"/>
    </row>
    <row r="52" spans="1:11" x14ac:dyDescent="0.35">
      <c r="B52" s="8" t="s">
        <v>3780</v>
      </c>
      <c r="C52" s="57" t="s">
        <v>3781</v>
      </c>
      <c r="D52" s="54" t="s">
        <v>3782</v>
      </c>
      <c r="E52" s="6" t="s">
        <v>189</v>
      </c>
      <c r="F52" s="19">
        <v>1044400</v>
      </c>
      <c r="G52" s="24">
        <v>999.42</v>
      </c>
      <c r="H52" s="24">
        <v>1.49</v>
      </c>
      <c r="I52" s="31">
        <v>6.6830645000000004</v>
      </c>
      <c r="J52" s="31"/>
      <c r="K52" s="35"/>
    </row>
    <row r="53" spans="1:11" x14ac:dyDescent="0.35">
      <c r="B53" s="8" t="s">
        <v>3146</v>
      </c>
      <c r="C53" s="57" t="s">
        <v>3147</v>
      </c>
      <c r="D53" s="54" t="s">
        <v>3148</v>
      </c>
      <c r="E53" s="6" t="s">
        <v>189</v>
      </c>
      <c r="F53" s="19">
        <v>1036000</v>
      </c>
      <c r="G53" s="24">
        <v>967.6</v>
      </c>
      <c r="H53" s="24">
        <v>1.44</v>
      </c>
      <c r="I53" s="31">
        <v>6.7216779000000004</v>
      </c>
      <c r="J53" s="31"/>
      <c r="K53" s="35"/>
    </row>
    <row r="54" spans="1:11" x14ac:dyDescent="0.35">
      <c r="B54" s="8" t="s">
        <v>3137</v>
      </c>
      <c r="C54" s="57" t="s">
        <v>3138</v>
      </c>
      <c r="D54" s="54" t="s">
        <v>3139</v>
      </c>
      <c r="E54" s="6" t="s">
        <v>189</v>
      </c>
      <c r="F54" s="19">
        <v>1028000</v>
      </c>
      <c r="G54" s="24">
        <v>964.85</v>
      </c>
      <c r="H54" s="24">
        <v>1.44</v>
      </c>
      <c r="I54" s="31">
        <v>6.7183733999999999</v>
      </c>
      <c r="J54" s="31"/>
      <c r="K54" s="35"/>
    </row>
    <row r="55" spans="1:11" x14ac:dyDescent="0.35">
      <c r="B55" s="8" t="s">
        <v>3783</v>
      </c>
      <c r="C55" s="57" t="s">
        <v>3784</v>
      </c>
      <c r="D55" s="54" t="s">
        <v>3785</v>
      </c>
      <c r="E55" s="6" t="s">
        <v>189</v>
      </c>
      <c r="F55" s="19">
        <v>539500</v>
      </c>
      <c r="G55" s="24">
        <v>510.93</v>
      </c>
      <c r="H55" s="24">
        <v>0.76</v>
      </c>
      <c r="I55" s="31">
        <v>6.7235367000000004</v>
      </c>
      <c r="J55" s="31"/>
      <c r="K55" s="35"/>
    </row>
    <row r="56" spans="1:11" x14ac:dyDescent="0.35">
      <c r="B56" s="8" t="s">
        <v>3786</v>
      </c>
      <c r="C56" s="57" t="s">
        <v>3787</v>
      </c>
      <c r="D56" s="54" t="s">
        <v>3788</v>
      </c>
      <c r="E56" s="6" t="s">
        <v>189</v>
      </c>
      <c r="F56" s="19">
        <v>335000</v>
      </c>
      <c r="G56" s="24">
        <v>317.88</v>
      </c>
      <c r="H56" s="24">
        <v>0.47</v>
      </c>
      <c r="I56" s="31">
        <v>6.6824449000000001</v>
      </c>
      <c r="J56" s="31"/>
      <c r="K56" s="35"/>
    </row>
    <row r="57" spans="1:11" x14ac:dyDescent="0.35">
      <c r="C57" s="58" t="s">
        <v>175</v>
      </c>
      <c r="D57" s="54"/>
      <c r="E57" s="6"/>
      <c r="F57" s="19"/>
      <c r="G57" s="25">
        <v>12830.06</v>
      </c>
      <c r="H57" s="25">
        <v>19.11</v>
      </c>
      <c r="I57" s="31"/>
      <c r="J57" s="31"/>
      <c r="K57" s="35"/>
    </row>
    <row r="58" spans="1:11" x14ac:dyDescent="0.35">
      <c r="C58" s="57"/>
      <c r="D58" s="54"/>
      <c r="E58" s="6"/>
      <c r="F58" s="19"/>
      <c r="G58" s="24"/>
      <c r="H58" s="24"/>
      <c r="I58" s="31"/>
      <c r="J58" s="31"/>
      <c r="K58" s="35"/>
    </row>
    <row r="59" spans="1:11" x14ac:dyDescent="0.35">
      <c r="A59" s="10"/>
      <c r="B59" s="28"/>
      <c r="C59" s="58" t="s">
        <v>18</v>
      </c>
      <c r="D59" s="54"/>
      <c r="E59" s="6"/>
      <c r="F59" s="19"/>
      <c r="G59" s="24"/>
      <c r="H59" s="24"/>
      <c r="I59" s="31"/>
      <c r="J59" s="31"/>
      <c r="K59" s="35"/>
    </row>
    <row r="60" spans="1:11" x14ac:dyDescent="0.35">
      <c r="A60" s="28"/>
      <c r="B60" s="28"/>
      <c r="C60" s="58" t="s">
        <v>19</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20</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21</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A66" s="28"/>
      <c r="B66" s="28"/>
      <c r="C66" s="58" t="s">
        <v>22</v>
      </c>
      <c r="D66" s="54"/>
      <c r="E66" s="6"/>
      <c r="F66" s="19"/>
      <c r="G66" s="24" t="s">
        <v>2</v>
      </c>
      <c r="H66" s="24" t="s">
        <v>2</v>
      </c>
      <c r="I66" s="31"/>
      <c r="J66" s="31"/>
      <c r="K66" s="35"/>
    </row>
    <row r="67" spans="1:54" x14ac:dyDescent="0.35">
      <c r="A67" s="28"/>
      <c r="B67" s="28"/>
      <c r="C67" s="58"/>
      <c r="D67" s="54"/>
      <c r="E67" s="6"/>
      <c r="F67" s="19"/>
      <c r="G67" s="24"/>
      <c r="H67" s="24"/>
      <c r="I67" s="31"/>
      <c r="J67" s="31"/>
      <c r="K67" s="35"/>
    </row>
    <row r="68" spans="1:54" x14ac:dyDescent="0.35">
      <c r="A68" s="28"/>
      <c r="B68" s="28"/>
      <c r="C68" s="58" t="s">
        <v>23</v>
      </c>
      <c r="D68" s="54"/>
      <c r="E68" s="6"/>
      <c r="F68" s="19"/>
      <c r="G68" s="24" t="s">
        <v>2</v>
      </c>
      <c r="H68" s="24" t="s">
        <v>2</v>
      </c>
      <c r="I68" s="31"/>
      <c r="J68" s="31"/>
      <c r="K68" s="35"/>
    </row>
    <row r="69" spans="1:54" x14ac:dyDescent="0.35">
      <c r="A69" s="28"/>
      <c r="B69" s="28"/>
      <c r="C69" s="58"/>
      <c r="D69" s="54"/>
      <c r="E69" s="6"/>
      <c r="F69" s="19"/>
      <c r="G69" s="24"/>
      <c r="H69" s="24"/>
      <c r="I69" s="31"/>
      <c r="J69" s="31"/>
      <c r="K69" s="35"/>
    </row>
    <row r="70" spans="1:54" x14ac:dyDescent="0.35">
      <c r="C70" s="59" t="s">
        <v>24</v>
      </c>
      <c r="D70" s="54"/>
      <c r="E70" s="6"/>
      <c r="F70" s="19"/>
      <c r="G70" s="24"/>
      <c r="H70" s="24"/>
      <c r="I70" s="31"/>
      <c r="J70" s="31"/>
      <c r="K70" s="35"/>
    </row>
    <row r="71" spans="1:54" x14ac:dyDescent="0.35">
      <c r="B71" s="8" t="s">
        <v>190</v>
      </c>
      <c r="C71" s="57" t="s">
        <v>191</v>
      </c>
      <c r="D71" s="54"/>
      <c r="E71" s="6"/>
      <c r="F71" s="19"/>
      <c r="G71" s="24">
        <v>1301.24</v>
      </c>
      <c r="H71" s="24">
        <v>1.94</v>
      </c>
      <c r="I71" s="31"/>
      <c r="J71" s="31"/>
      <c r="K71" s="35"/>
    </row>
    <row r="72" spans="1:54" x14ac:dyDescent="0.35">
      <c r="C72" s="58" t="s">
        <v>175</v>
      </c>
      <c r="D72" s="54"/>
      <c r="E72" s="6"/>
      <c r="F72" s="19"/>
      <c r="G72" s="25">
        <v>1301.24</v>
      </c>
      <c r="H72" s="25">
        <v>1.94</v>
      </c>
      <c r="I72" s="31"/>
      <c r="J72" s="31"/>
      <c r="K72" s="35"/>
    </row>
    <row r="73" spans="1:54" x14ac:dyDescent="0.35">
      <c r="C73" s="57"/>
      <c r="D73" s="54"/>
      <c r="E73" s="6"/>
      <c r="F73" s="19"/>
      <c r="G73" s="24"/>
      <c r="H73" s="24"/>
      <c r="I73" s="31"/>
      <c r="J73" s="31"/>
      <c r="K73" s="35"/>
    </row>
    <row r="74" spans="1:54" x14ac:dyDescent="0.35">
      <c r="A74" s="10"/>
      <c r="B74" s="28"/>
      <c r="C74" s="58" t="s">
        <v>25</v>
      </c>
      <c r="D74" s="54"/>
      <c r="E74" s="6"/>
      <c r="F74" s="19"/>
      <c r="G74" s="24"/>
      <c r="H74" s="24"/>
      <c r="I74" s="31"/>
      <c r="J74" s="31"/>
      <c r="K74" s="35"/>
    </row>
    <row r="75" spans="1:54" s="2" customFormat="1" ht="13.5" x14ac:dyDescent="0.35">
      <c r="A75" s="28"/>
      <c r="B75" s="28"/>
      <c r="C75" s="57" t="s">
        <v>4926</v>
      </c>
      <c r="D75" s="54"/>
      <c r="E75" s="6"/>
      <c r="F75" s="19"/>
      <c r="G75" s="24" t="s">
        <v>2</v>
      </c>
      <c r="H75" s="24" t="s">
        <v>2</v>
      </c>
      <c r="I75" s="31"/>
      <c r="J75" s="31"/>
      <c r="K75" s="35"/>
      <c r="L75" s="3"/>
      <c r="AI75" s="3"/>
      <c r="AV75" s="3"/>
      <c r="AX75" s="3"/>
      <c r="BB75" s="3"/>
    </row>
    <row r="76" spans="1:54" x14ac:dyDescent="0.35">
      <c r="B76" s="8"/>
      <c r="C76" s="57" t="s">
        <v>192</v>
      </c>
      <c r="D76" s="54"/>
      <c r="E76" s="6"/>
      <c r="F76" s="19"/>
      <c r="G76" s="24">
        <v>1562.13</v>
      </c>
      <c r="H76" s="24">
        <v>2.34</v>
      </c>
      <c r="I76" s="31"/>
      <c r="J76" s="31"/>
      <c r="K76" s="35"/>
    </row>
    <row r="77" spans="1:54" x14ac:dyDescent="0.35">
      <c r="C77" s="58" t="s">
        <v>175</v>
      </c>
      <c r="D77" s="54"/>
      <c r="E77" s="6"/>
      <c r="F77" s="19"/>
      <c r="G77" s="25">
        <v>1562.13</v>
      </c>
      <c r="H77" s="25">
        <v>2.34</v>
      </c>
      <c r="I77" s="31"/>
      <c r="J77" s="31"/>
      <c r="K77" s="35"/>
    </row>
    <row r="78" spans="1:54" x14ac:dyDescent="0.35">
      <c r="C78" s="57"/>
      <c r="D78" s="54"/>
      <c r="E78" s="6"/>
      <c r="F78" s="19"/>
      <c r="G78" s="24"/>
      <c r="H78" s="24"/>
      <c r="I78" s="31"/>
      <c r="J78" s="31"/>
      <c r="K78" s="35"/>
    </row>
    <row r="79" spans="1:54" x14ac:dyDescent="0.35">
      <c r="C79" s="60" t="s">
        <v>193</v>
      </c>
      <c r="D79" s="55"/>
      <c r="E79" s="5"/>
      <c r="F79" s="20"/>
      <c r="G79" s="26">
        <v>67095.990000000005</v>
      </c>
      <c r="H79" s="26">
        <v>100</v>
      </c>
      <c r="I79" s="32"/>
      <c r="J79" s="32"/>
      <c r="K79" s="36"/>
    </row>
    <row r="82" spans="3:11" x14ac:dyDescent="0.35">
      <c r="C82" s="1" t="s">
        <v>194</v>
      </c>
    </row>
    <row r="83" spans="3:11" x14ac:dyDescent="0.35">
      <c r="C83" s="37" t="s">
        <v>195</v>
      </c>
      <c r="D83" s="37"/>
      <c r="E83" s="37"/>
      <c r="F83" s="37"/>
      <c r="G83" s="37"/>
      <c r="H83" s="37"/>
      <c r="I83" s="37"/>
      <c r="J83" s="37"/>
      <c r="K83" s="37"/>
    </row>
    <row r="84" spans="3:11" x14ac:dyDescent="0.35">
      <c r="C84" s="2" t="s">
        <v>196</v>
      </c>
    </row>
    <row r="85" spans="3:11" x14ac:dyDescent="0.35">
      <c r="C85" s="2" t="s">
        <v>197</v>
      </c>
    </row>
    <row r="86" spans="3:11" ht="30" customHeight="1" x14ac:dyDescent="0.35">
      <c r="C86" s="89" t="s">
        <v>198</v>
      </c>
      <c r="D86" s="90"/>
      <c r="E86" s="90"/>
      <c r="F86" s="90"/>
      <c r="G86" s="90"/>
      <c r="H86" s="90"/>
      <c r="I86" s="90"/>
      <c r="J86" s="90"/>
      <c r="K86" s="90"/>
    </row>
    <row r="87" spans="3:11" x14ac:dyDescent="0.35">
      <c r="C87" s="2" t="s">
        <v>199</v>
      </c>
    </row>
    <row r="89" spans="3:11" x14ac:dyDescent="0.35">
      <c r="C89" s="86" t="s">
        <v>5013</v>
      </c>
      <c r="E89" s="86" t="s">
        <v>5014</v>
      </c>
      <c r="F89" s="87"/>
    </row>
    <row r="90" spans="3:11" x14ac:dyDescent="0.35">
      <c r="E90" s="2" t="s">
        <v>5062</v>
      </c>
    </row>
  </sheetData>
  <mergeCells count="1">
    <mergeCell ref="C86:K86"/>
  </mergeCells>
  <hyperlinks>
    <hyperlink ref="J2" location="'Index'!A1" display="'Index'!A1" xr:uid="{F91AEE22-92F7-46D6-A169-34D8F1254421}"/>
  </hyperlinks>
  <pageMargins left="0.7" right="0.7" top="0.75" bottom="0.75" header="0.3" footer="0.3"/>
  <pageSetup orientation="portrait" horizontalDpi="4294967293"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1B8E-2423-4893-8948-05F9A8A97B2D}">
  <sheetPr codeName="Sheet193"/>
  <dimension ref="A1:IV90"/>
  <sheetViews>
    <sheetView showGridLines="0" zoomScale="90" zoomScaleNormal="90" workbookViewId="0">
      <pane ySplit="6" topLeftCell="A70"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2782</v>
      </c>
      <c r="J2" s="38" t="s">
        <v>4693</v>
      </c>
    </row>
    <row r="3" spans="1:54" ht="16" x14ac:dyDescent="0.4">
      <c r="C3" s="1" t="s">
        <v>28</v>
      </c>
      <c r="D3" s="21" t="s">
        <v>3789</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A23" s="28"/>
      <c r="B23" s="28"/>
      <c r="C23" s="58" t="s">
        <v>9</v>
      </c>
      <c r="D23" s="54"/>
      <c r="E23" s="6"/>
      <c r="F23" s="19"/>
      <c r="G23" s="24" t="s">
        <v>2</v>
      </c>
      <c r="H23" s="24" t="s">
        <v>2</v>
      </c>
      <c r="I23" s="31"/>
      <c r="J23" s="31"/>
      <c r="K23" s="35"/>
    </row>
    <row r="24" spans="1:11" x14ac:dyDescent="0.35">
      <c r="A24" s="28"/>
      <c r="B24" s="28"/>
      <c r="C24" s="58"/>
      <c r="D24" s="54"/>
      <c r="E24" s="6"/>
      <c r="F24" s="19"/>
      <c r="G24" s="24"/>
      <c r="H24" s="24"/>
      <c r="I24" s="31"/>
      <c r="J24" s="31"/>
      <c r="K24" s="35"/>
    </row>
    <row r="25" spans="1:11" x14ac:dyDescent="0.35">
      <c r="C25" s="59" t="s">
        <v>10</v>
      </c>
      <c r="D25" s="54"/>
      <c r="E25" s="6"/>
      <c r="F25" s="19"/>
      <c r="G25" s="24"/>
      <c r="H25" s="24"/>
      <c r="I25" s="31"/>
      <c r="J25" s="31"/>
      <c r="K25" s="35"/>
    </row>
    <row r="26" spans="1:11" x14ac:dyDescent="0.35">
      <c r="B26" s="8" t="s">
        <v>3593</v>
      </c>
      <c r="C26" s="57" t="s">
        <v>3594</v>
      </c>
      <c r="D26" s="54" t="s">
        <v>3595</v>
      </c>
      <c r="E26" s="6" t="s">
        <v>189</v>
      </c>
      <c r="F26" s="19">
        <v>6500000</v>
      </c>
      <c r="G26" s="24">
        <v>6586.14</v>
      </c>
      <c r="H26" s="24">
        <v>11.42</v>
      </c>
      <c r="I26" s="31">
        <v>6.9137807999999996</v>
      </c>
      <c r="J26" s="31"/>
      <c r="K26" s="35"/>
    </row>
    <row r="27" spans="1:11" x14ac:dyDescent="0.35">
      <c r="B27" s="8" t="s">
        <v>3203</v>
      </c>
      <c r="C27" s="57" t="s">
        <v>3204</v>
      </c>
      <c r="D27" s="54" t="s">
        <v>3205</v>
      </c>
      <c r="E27" s="6" t="s">
        <v>189</v>
      </c>
      <c r="F27" s="19">
        <v>4000000</v>
      </c>
      <c r="G27" s="24">
        <v>4061.17</v>
      </c>
      <c r="H27" s="24">
        <v>7.04</v>
      </c>
      <c r="I27" s="31">
        <v>6.9127368000000002</v>
      </c>
      <c r="J27" s="31"/>
      <c r="K27" s="35"/>
    </row>
    <row r="28" spans="1:11" x14ac:dyDescent="0.35">
      <c r="B28" s="8" t="s">
        <v>3587</v>
      </c>
      <c r="C28" s="57" t="s">
        <v>3588</v>
      </c>
      <c r="D28" s="54" t="s">
        <v>3589</v>
      </c>
      <c r="E28" s="6" t="s">
        <v>189</v>
      </c>
      <c r="F28" s="19">
        <v>4000000</v>
      </c>
      <c r="G28" s="24">
        <v>4053.57</v>
      </c>
      <c r="H28" s="24">
        <v>7.03</v>
      </c>
      <c r="I28" s="31">
        <v>6.9026649999999998</v>
      </c>
      <c r="J28" s="31"/>
      <c r="K28" s="35"/>
    </row>
    <row r="29" spans="1:11" x14ac:dyDescent="0.35">
      <c r="B29" s="8" t="s">
        <v>3261</v>
      </c>
      <c r="C29" s="57" t="s">
        <v>3262</v>
      </c>
      <c r="D29" s="54" t="s">
        <v>3263</v>
      </c>
      <c r="E29" s="6" t="s">
        <v>189</v>
      </c>
      <c r="F29" s="19">
        <v>3858400</v>
      </c>
      <c r="G29" s="24">
        <v>3907.91</v>
      </c>
      <c r="H29" s="24">
        <v>6.78</v>
      </c>
      <c r="I29" s="31">
        <v>6.9676799999999997</v>
      </c>
      <c r="J29" s="31"/>
      <c r="K29" s="35"/>
    </row>
    <row r="30" spans="1:11" x14ac:dyDescent="0.35">
      <c r="B30" s="8" t="s">
        <v>3247</v>
      </c>
      <c r="C30" s="57" t="s">
        <v>3248</v>
      </c>
      <c r="D30" s="54" t="s">
        <v>3249</v>
      </c>
      <c r="E30" s="6" t="s">
        <v>189</v>
      </c>
      <c r="F30" s="19">
        <v>3570300</v>
      </c>
      <c r="G30" s="24">
        <v>3624.91</v>
      </c>
      <c r="H30" s="24">
        <v>6.29</v>
      </c>
      <c r="I30" s="31">
        <v>6.9225595000000002</v>
      </c>
      <c r="J30" s="31"/>
      <c r="K30" s="35"/>
    </row>
    <row r="31" spans="1:11" x14ac:dyDescent="0.35">
      <c r="B31" s="8" t="s">
        <v>3319</v>
      </c>
      <c r="C31" s="57" t="s">
        <v>3320</v>
      </c>
      <c r="D31" s="54" t="s">
        <v>3321</v>
      </c>
      <c r="E31" s="6" t="s">
        <v>189</v>
      </c>
      <c r="F31" s="19">
        <v>2974400</v>
      </c>
      <c r="G31" s="24">
        <v>3013.65</v>
      </c>
      <c r="H31" s="24">
        <v>5.23</v>
      </c>
      <c r="I31" s="31">
        <v>6.9388158000000004</v>
      </c>
      <c r="J31" s="31"/>
      <c r="K31" s="35"/>
    </row>
    <row r="32" spans="1:11" x14ac:dyDescent="0.35">
      <c r="B32" s="8" t="s">
        <v>3197</v>
      </c>
      <c r="C32" s="57" t="s">
        <v>3198</v>
      </c>
      <c r="D32" s="54" t="s">
        <v>3199</v>
      </c>
      <c r="E32" s="6" t="s">
        <v>189</v>
      </c>
      <c r="F32" s="19">
        <v>2200000</v>
      </c>
      <c r="G32" s="24">
        <v>2232.65</v>
      </c>
      <c r="H32" s="24">
        <v>3.87</v>
      </c>
      <c r="I32" s="31">
        <v>6.9508912</v>
      </c>
      <c r="J32" s="31"/>
      <c r="K32" s="35"/>
    </row>
    <row r="33" spans="1:11" x14ac:dyDescent="0.35">
      <c r="B33" s="8" t="s">
        <v>3264</v>
      </c>
      <c r="C33" s="57" t="s">
        <v>3265</v>
      </c>
      <c r="D33" s="54" t="s">
        <v>3266</v>
      </c>
      <c r="E33" s="6" t="s">
        <v>189</v>
      </c>
      <c r="F33" s="19">
        <v>1000000</v>
      </c>
      <c r="G33" s="24">
        <v>1013.27</v>
      </c>
      <c r="H33" s="24">
        <v>1.76</v>
      </c>
      <c r="I33" s="31">
        <v>6.9019928999999998</v>
      </c>
      <c r="J33" s="31"/>
      <c r="K33" s="35"/>
    </row>
    <row r="34" spans="1:11" x14ac:dyDescent="0.35">
      <c r="B34" s="8" t="s">
        <v>3790</v>
      </c>
      <c r="C34" s="57" t="s">
        <v>3791</v>
      </c>
      <c r="D34" s="54" t="s">
        <v>3792</v>
      </c>
      <c r="E34" s="6" t="s">
        <v>189</v>
      </c>
      <c r="F34" s="19">
        <v>500000</v>
      </c>
      <c r="G34" s="24">
        <v>507.47</v>
      </c>
      <c r="H34" s="24">
        <v>0.88</v>
      </c>
      <c r="I34" s="31">
        <v>6.9319271999999996</v>
      </c>
      <c r="J34" s="31"/>
      <c r="K34" s="35"/>
    </row>
    <row r="35" spans="1:11" x14ac:dyDescent="0.35">
      <c r="C35" s="58" t="s">
        <v>175</v>
      </c>
      <c r="D35" s="54"/>
      <c r="E35" s="6"/>
      <c r="F35" s="19"/>
      <c r="G35" s="25">
        <v>29000.74</v>
      </c>
      <c r="H35" s="25">
        <v>50.3</v>
      </c>
      <c r="I35" s="31"/>
      <c r="J35" s="31"/>
      <c r="K35" s="35"/>
    </row>
    <row r="36" spans="1:11" x14ac:dyDescent="0.35">
      <c r="C36" s="57"/>
      <c r="D36" s="54"/>
      <c r="E36" s="6"/>
      <c r="F36" s="19"/>
      <c r="G36" s="24"/>
      <c r="H36" s="24"/>
      <c r="I36" s="31"/>
      <c r="J36" s="31"/>
      <c r="K36" s="35"/>
    </row>
    <row r="37" spans="1:11" x14ac:dyDescent="0.35">
      <c r="A37" s="10"/>
      <c r="B37" s="28"/>
      <c r="C37" s="58" t="s">
        <v>11</v>
      </c>
      <c r="D37" s="54"/>
      <c r="E37" s="6"/>
      <c r="F37" s="19"/>
      <c r="G37" s="24"/>
      <c r="H37" s="24"/>
      <c r="I37" s="31"/>
      <c r="J37" s="31"/>
      <c r="K37" s="35"/>
    </row>
    <row r="38" spans="1:11" x14ac:dyDescent="0.35">
      <c r="A38" s="28"/>
      <c r="B38" s="28"/>
      <c r="C38" s="58" t="s">
        <v>13</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14</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15</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A44" s="28"/>
      <c r="B44" s="28"/>
      <c r="C44" s="58" t="s">
        <v>16</v>
      </c>
      <c r="D44" s="54"/>
      <c r="E44" s="6"/>
      <c r="F44" s="19"/>
      <c r="G44" s="24" t="s">
        <v>2</v>
      </c>
      <c r="H44" s="24" t="s">
        <v>2</v>
      </c>
      <c r="I44" s="31"/>
      <c r="J44" s="31"/>
      <c r="K44" s="35"/>
    </row>
    <row r="45" spans="1:11" x14ac:dyDescent="0.35">
      <c r="A45" s="28"/>
      <c r="B45" s="28"/>
      <c r="C45" s="58"/>
      <c r="D45" s="54"/>
      <c r="E45" s="6"/>
      <c r="F45" s="19"/>
      <c r="G45" s="24"/>
      <c r="H45" s="24"/>
      <c r="I45" s="31"/>
      <c r="J45" s="31"/>
      <c r="K45" s="35"/>
    </row>
    <row r="46" spans="1:11" x14ac:dyDescent="0.35">
      <c r="C46" s="59" t="s">
        <v>17</v>
      </c>
      <c r="D46" s="54"/>
      <c r="E46" s="6"/>
      <c r="F46" s="19"/>
      <c r="G46" s="24"/>
      <c r="H46" s="24"/>
      <c r="I46" s="31"/>
      <c r="J46" s="31"/>
      <c r="K46" s="35"/>
    </row>
    <row r="47" spans="1:11" x14ac:dyDescent="0.35">
      <c r="B47" s="8" t="s">
        <v>3218</v>
      </c>
      <c r="C47" s="57" t="s">
        <v>3219</v>
      </c>
      <c r="D47" s="54" t="s">
        <v>3220</v>
      </c>
      <c r="E47" s="6" t="s">
        <v>189</v>
      </c>
      <c r="F47" s="19">
        <v>16101100</v>
      </c>
      <c r="G47" s="24">
        <v>14802.63</v>
      </c>
      <c r="H47" s="24">
        <v>25.67</v>
      </c>
      <c r="I47" s="31">
        <v>6.7262217</v>
      </c>
      <c r="J47" s="31"/>
      <c r="K47" s="35"/>
    </row>
    <row r="48" spans="1:11" x14ac:dyDescent="0.35">
      <c r="B48" s="8" t="s">
        <v>3215</v>
      </c>
      <c r="C48" s="57" t="s">
        <v>3216</v>
      </c>
      <c r="D48" s="54" t="s">
        <v>3217</v>
      </c>
      <c r="E48" s="6" t="s">
        <v>189</v>
      </c>
      <c r="F48" s="19">
        <v>7027400</v>
      </c>
      <c r="G48" s="24">
        <v>6461.85</v>
      </c>
      <c r="H48" s="24">
        <v>11.21</v>
      </c>
      <c r="I48" s="31">
        <v>6.7261701</v>
      </c>
      <c r="J48" s="31"/>
      <c r="K48" s="35"/>
    </row>
    <row r="49" spans="1:11" x14ac:dyDescent="0.35">
      <c r="B49" s="8" t="s">
        <v>3143</v>
      </c>
      <c r="C49" s="57" t="s">
        <v>3144</v>
      </c>
      <c r="D49" s="54" t="s">
        <v>3145</v>
      </c>
      <c r="E49" s="6" t="s">
        <v>189</v>
      </c>
      <c r="F49" s="19">
        <v>1241400</v>
      </c>
      <c r="G49" s="24">
        <v>1152.52</v>
      </c>
      <c r="H49" s="24">
        <v>2</v>
      </c>
      <c r="I49" s="31">
        <v>6.7233818000000003</v>
      </c>
      <c r="J49" s="31"/>
      <c r="K49" s="35"/>
    </row>
    <row r="50" spans="1:11" x14ac:dyDescent="0.35">
      <c r="B50" s="8" t="s">
        <v>3227</v>
      </c>
      <c r="C50" s="57" t="s">
        <v>3228</v>
      </c>
      <c r="D50" s="54" t="s">
        <v>3229</v>
      </c>
      <c r="E50" s="6" t="s">
        <v>189</v>
      </c>
      <c r="F50" s="19">
        <v>1200000</v>
      </c>
      <c r="G50" s="24">
        <v>1103.03</v>
      </c>
      <c r="H50" s="24">
        <v>1.91</v>
      </c>
      <c r="I50" s="31">
        <v>6.7262734000000002</v>
      </c>
      <c r="J50" s="31"/>
      <c r="K50" s="35"/>
    </row>
    <row r="51" spans="1:11" x14ac:dyDescent="0.35">
      <c r="B51" s="8" t="s">
        <v>3230</v>
      </c>
      <c r="C51" s="57" t="s">
        <v>3231</v>
      </c>
      <c r="D51" s="54" t="s">
        <v>3232</v>
      </c>
      <c r="E51" s="6" t="s">
        <v>189</v>
      </c>
      <c r="F51" s="19">
        <v>1100000</v>
      </c>
      <c r="G51" s="24">
        <v>1012.03</v>
      </c>
      <c r="H51" s="24">
        <v>1.76</v>
      </c>
      <c r="I51" s="31">
        <v>6.7260152</v>
      </c>
      <c r="J51" s="31"/>
      <c r="K51" s="35"/>
    </row>
    <row r="52" spans="1:11" x14ac:dyDescent="0.35">
      <c r="B52" s="8" t="s">
        <v>3793</v>
      </c>
      <c r="C52" s="57" t="s">
        <v>3794</v>
      </c>
      <c r="D52" s="54" t="s">
        <v>3795</v>
      </c>
      <c r="E52" s="6" t="s">
        <v>189</v>
      </c>
      <c r="F52" s="19">
        <v>824000</v>
      </c>
      <c r="G52" s="24">
        <v>762.51</v>
      </c>
      <c r="H52" s="24">
        <v>1.32</v>
      </c>
      <c r="I52" s="31">
        <v>6.7243111999999998</v>
      </c>
      <c r="J52" s="31"/>
      <c r="K52" s="35"/>
    </row>
    <row r="53" spans="1:11" x14ac:dyDescent="0.35">
      <c r="B53" s="8" t="s">
        <v>3796</v>
      </c>
      <c r="C53" s="57" t="s">
        <v>3797</v>
      </c>
      <c r="D53" s="54" t="s">
        <v>3798</v>
      </c>
      <c r="E53" s="6" t="s">
        <v>189</v>
      </c>
      <c r="F53" s="19">
        <v>749700</v>
      </c>
      <c r="G53" s="24">
        <v>690.37</v>
      </c>
      <c r="H53" s="24">
        <v>1.2</v>
      </c>
      <c r="I53" s="31">
        <v>6.7257569999999998</v>
      </c>
      <c r="J53" s="31"/>
      <c r="K53" s="35"/>
    </row>
    <row r="54" spans="1:11" x14ac:dyDescent="0.35">
      <c r="B54" s="8" t="s">
        <v>3382</v>
      </c>
      <c r="C54" s="57" t="s">
        <v>3383</v>
      </c>
      <c r="D54" s="54" t="s">
        <v>3384</v>
      </c>
      <c r="E54" s="6" t="s">
        <v>189</v>
      </c>
      <c r="F54" s="19">
        <v>534500</v>
      </c>
      <c r="G54" s="24">
        <v>489.69</v>
      </c>
      <c r="H54" s="24">
        <v>0.85</v>
      </c>
      <c r="I54" s="31">
        <v>6.7725979000000001</v>
      </c>
      <c r="J54" s="31"/>
      <c r="K54" s="35"/>
    </row>
    <row r="55" spans="1:11" x14ac:dyDescent="0.35">
      <c r="B55" s="8" t="s">
        <v>3140</v>
      </c>
      <c r="C55" s="57" t="s">
        <v>3141</v>
      </c>
      <c r="D55" s="54" t="s">
        <v>3142</v>
      </c>
      <c r="E55" s="6" t="s">
        <v>189</v>
      </c>
      <c r="F55" s="19">
        <v>499800</v>
      </c>
      <c r="G55" s="24">
        <v>467.39</v>
      </c>
      <c r="H55" s="24">
        <v>0.81</v>
      </c>
      <c r="I55" s="31">
        <v>6.7213164000000001</v>
      </c>
      <c r="J55" s="31"/>
      <c r="K55" s="35"/>
    </row>
    <row r="56" spans="1:11" x14ac:dyDescent="0.35">
      <c r="B56" s="8" t="s">
        <v>3221</v>
      </c>
      <c r="C56" s="57" t="s">
        <v>3222</v>
      </c>
      <c r="D56" s="54" t="s">
        <v>3223</v>
      </c>
      <c r="E56" s="6" t="s">
        <v>189</v>
      </c>
      <c r="F56" s="19">
        <v>233000</v>
      </c>
      <c r="G56" s="24">
        <v>214.09</v>
      </c>
      <c r="H56" s="24">
        <v>0.37</v>
      </c>
      <c r="I56" s="31">
        <v>6.7263766</v>
      </c>
      <c r="J56" s="31"/>
      <c r="K56" s="35"/>
    </row>
    <row r="57" spans="1:11" x14ac:dyDescent="0.35">
      <c r="C57" s="58" t="s">
        <v>175</v>
      </c>
      <c r="D57" s="54"/>
      <c r="E57" s="6"/>
      <c r="F57" s="19"/>
      <c r="G57" s="25">
        <v>27156.11</v>
      </c>
      <c r="H57" s="25">
        <v>47.1</v>
      </c>
      <c r="I57" s="31"/>
      <c r="J57" s="31"/>
      <c r="K57" s="35"/>
    </row>
    <row r="58" spans="1:11" x14ac:dyDescent="0.35">
      <c r="C58" s="57"/>
      <c r="D58" s="54"/>
      <c r="E58" s="6"/>
      <c r="F58" s="19"/>
      <c r="G58" s="24"/>
      <c r="H58" s="24"/>
      <c r="I58" s="31"/>
      <c r="J58" s="31"/>
      <c r="K58" s="35"/>
    </row>
    <row r="59" spans="1:11" x14ac:dyDescent="0.35">
      <c r="A59" s="10"/>
      <c r="B59" s="28"/>
      <c r="C59" s="58" t="s">
        <v>18</v>
      </c>
      <c r="D59" s="54"/>
      <c r="E59" s="6"/>
      <c r="F59" s="19"/>
      <c r="G59" s="24"/>
      <c r="H59" s="24"/>
      <c r="I59" s="31"/>
      <c r="J59" s="31"/>
      <c r="K59" s="35"/>
    </row>
    <row r="60" spans="1:11" x14ac:dyDescent="0.35">
      <c r="A60" s="28"/>
      <c r="B60" s="28"/>
      <c r="C60" s="58" t="s">
        <v>19</v>
      </c>
      <c r="D60" s="54"/>
      <c r="E60" s="6"/>
      <c r="F60" s="19"/>
      <c r="G60" s="24" t="s">
        <v>2</v>
      </c>
      <c r="H60" s="24" t="s">
        <v>2</v>
      </c>
      <c r="I60" s="31"/>
      <c r="J60" s="31"/>
      <c r="K60" s="35"/>
    </row>
    <row r="61" spans="1:11" x14ac:dyDescent="0.35">
      <c r="A61" s="28"/>
      <c r="B61" s="28"/>
      <c r="C61" s="58"/>
      <c r="D61" s="54"/>
      <c r="E61" s="6"/>
      <c r="F61" s="19"/>
      <c r="G61" s="24"/>
      <c r="H61" s="24"/>
      <c r="I61" s="31"/>
      <c r="J61" s="31"/>
      <c r="K61" s="35"/>
    </row>
    <row r="62" spans="1:11" x14ac:dyDescent="0.35">
      <c r="A62" s="28"/>
      <c r="B62" s="28"/>
      <c r="C62" s="58" t="s">
        <v>20</v>
      </c>
      <c r="D62" s="54"/>
      <c r="E62" s="6"/>
      <c r="F62" s="19"/>
      <c r="G62" s="24" t="s">
        <v>2</v>
      </c>
      <c r="H62" s="24" t="s">
        <v>2</v>
      </c>
      <c r="I62" s="31"/>
      <c r="J62" s="31"/>
      <c r="K62" s="35"/>
    </row>
    <row r="63" spans="1:11" x14ac:dyDescent="0.35">
      <c r="A63" s="28"/>
      <c r="B63" s="28"/>
      <c r="C63" s="58"/>
      <c r="D63" s="54"/>
      <c r="E63" s="6"/>
      <c r="F63" s="19"/>
      <c r="G63" s="24"/>
      <c r="H63" s="24"/>
      <c r="I63" s="31"/>
      <c r="J63" s="31"/>
      <c r="K63" s="35"/>
    </row>
    <row r="64" spans="1:11" x14ac:dyDescent="0.35">
      <c r="A64" s="28"/>
      <c r="B64" s="28"/>
      <c r="C64" s="58" t="s">
        <v>21</v>
      </c>
      <c r="D64" s="54"/>
      <c r="E64" s="6"/>
      <c r="F64" s="19"/>
      <c r="G64" s="24" t="s">
        <v>2</v>
      </c>
      <c r="H64" s="24" t="s">
        <v>2</v>
      </c>
      <c r="I64" s="31"/>
      <c r="J64" s="31"/>
      <c r="K64" s="35"/>
    </row>
    <row r="65" spans="1:54" x14ac:dyDescent="0.35">
      <c r="A65" s="28"/>
      <c r="B65" s="28"/>
      <c r="C65" s="58"/>
      <c r="D65" s="54"/>
      <c r="E65" s="6"/>
      <c r="F65" s="19"/>
      <c r="G65" s="24"/>
      <c r="H65" s="24"/>
      <c r="I65" s="31"/>
      <c r="J65" s="31"/>
      <c r="K65" s="35"/>
    </row>
    <row r="66" spans="1:54" x14ac:dyDescent="0.35">
      <c r="A66" s="28"/>
      <c r="B66" s="28"/>
      <c r="C66" s="58" t="s">
        <v>22</v>
      </c>
      <c r="D66" s="54"/>
      <c r="E66" s="6"/>
      <c r="F66" s="19"/>
      <c r="G66" s="24" t="s">
        <v>2</v>
      </c>
      <c r="H66" s="24" t="s">
        <v>2</v>
      </c>
      <c r="I66" s="31"/>
      <c r="J66" s="31"/>
      <c r="K66" s="35"/>
    </row>
    <row r="67" spans="1:54" x14ac:dyDescent="0.35">
      <c r="A67" s="28"/>
      <c r="B67" s="28"/>
      <c r="C67" s="58"/>
      <c r="D67" s="54"/>
      <c r="E67" s="6"/>
      <c r="F67" s="19"/>
      <c r="G67" s="24"/>
      <c r="H67" s="24"/>
      <c r="I67" s="31"/>
      <c r="J67" s="31"/>
      <c r="K67" s="35"/>
    </row>
    <row r="68" spans="1:54" x14ac:dyDescent="0.35">
      <c r="A68" s="28"/>
      <c r="B68" s="28"/>
      <c r="C68" s="58" t="s">
        <v>23</v>
      </c>
      <c r="D68" s="54"/>
      <c r="E68" s="6"/>
      <c r="F68" s="19"/>
      <c r="G68" s="24" t="s">
        <v>2</v>
      </c>
      <c r="H68" s="24" t="s">
        <v>2</v>
      </c>
      <c r="I68" s="31"/>
      <c r="J68" s="31"/>
      <c r="K68" s="35"/>
    </row>
    <row r="69" spans="1:54" x14ac:dyDescent="0.35">
      <c r="A69" s="28"/>
      <c r="B69" s="28"/>
      <c r="C69" s="58"/>
      <c r="D69" s="54"/>
      <c r="E69" s="6"/>
      <c r="F69" s="19"/>
      <c r="G69" s="24"/>
      <c r="H69" s="24"/>
      <c r="I69" s="31"/>
      <c r="J69" s="31"/>
      <c r="K69" s="35"/>
    </row>
    <row r="70" spans="1:54" x14ac:dyDescent="0.35">
      <c r="C70" s="59" t="s">
        <v>24</v>
      </c>
      <c r="D70" s="54"/>
      <c r="E70" s="6"/>
      <c r="F70" s="19"/>
      <c r="G70" s="24"/>
      <c r="H70" s="24"/>
      <c r="I70" s="31"/>
      <c r="J70" s="31"/>
      <c r="K70" s="35"/>
    </row>
    <row r="71" spans="1:54" x14ac:dyDescent="0.35">
      <c r="B71" s="8" t="s">
        <v>190</v>
      </c>
      <c r="C71" s="57" t="s">
        <v>191</v>
      </c>
      <c r="D71" s="54"/>
      <c r="E71" s="6"/>
      <c r="F71" s="19"/>
      <c r="G71" s="24">
        <v>1138.48</v>
      </c>
      <c r="H71" s="24">
        <v>1.97</v>
      </c>
      <c r="I71" s="31"/>
      <c r="J71" s="31"/>
      <c r="K71" s="35"/>
    </row>
    <row r="72" spans="1:54" x14ac:dyDescent="0.35">
      <c r="C72" s="58" t="s">
        <v>175</v>
      </c>
      <c r="D72" s="54"/>
      <c r="E72" s="6"/>
      <c r="F72" s="19"/>
      <c r="G72" s="25">
        <v>1138.48</v>
      </c>
      <c r="H72" s="25">
        <v>1.97</v>
      </c>
      <c r="I72" s="31"/>
      <c r="J72" s="31"/>
      <c r="K72" s="35"/>
    </row>
    <row r="73" spans="1:54" x14ac:dyDescent="0.35">
      <c r="C73" s="57"/>
      <c r="D73" s="54"/>
      <c r="E73" s="6"/>
      <c r="F73" s="19"/>
      <c r="G73" s="24"/>
      <c r="H73" s="24"/>
      <c r="I73" s="31"/>
      <c r="J73" s="31"/>
      <c r="K73" s="35"/>
    </row>
    <row r="74" spans="1:54" x14ac:dyDescent="0.35">
      <c r="A74" s="10"/>
      <c r="B74" s="28"/>
      <c r="C74" s="58" t="s">
        <v>25</v>
      </c>
      <c r="D74" s="54"/>
      <c r="E74" s="6"/>
      <c r="F74" s="19"/>
      <c r="G74" s="24"/>
      <c r="H74" s="24"/>
      <c r="I74" s="31"/>
      <c r="J74" s="31"/>
      <c r="K74" s="35"/>
    </row>
    <row r="75" spans="1:54" s="2" customFormat="1" ht="13.5" x14ac:dyDescent="0.35">
      <c r="A75" s="28"/>
      <c r="B75" s="28"/>
      <c r="C75" s="57" t="s">
        <v>4926</v>
      </c>
      <c r="D75" s="54"/>
      <c r="E75" s="6"/>
      <c r="F75" s="19"/>
      <c r="G75" s="24" t="s">
        <v>2</v>
      </c>
      <c r="H75" s="24" t="s">
        <v>2</v>
      </c>
      <c r="I75" s="31"/>
      <c r="J75" s="31"/>
      <c r="K75" s="35"/>
      <c r="L75" s="3"/>
      <c r="AI75" s="3"/>
      <c r="AV75" s="3"/>
      <c r="AX75" s="3"/>
      <c r="BB75" s="3"/>
    </row>
    <row r="76" spans="1:54" x14ac:dyDescent="0.35">
      <c r="B76" s="8"/>
      <c r="C76" s="57" t="s">
        <v>192</v>
      </c>
      <c r="D76" s="54"/>
      <c r="E76" s="6"/>
      <c r="F76" s="19"/>
      <c r="G76" s="24">
        <v>358.61</v>
      </c>
      <c r="H76" s="24">
        <v>0.63</v>
      </c>
      <c r="I76" s="31"/>
      <c r="J76" s="31"/>
      <c r="K76" s="35"/>
    </row>
    <row r="77" spans="1:54" x14ac:dyDescent="0.35">
      <c r="C77" s="58" t="s">
        <v>175</v>
      </c>
      <c r="D77" s="54"/>
      <c r="E77" s="6"/>
      <c r="F77" s="19"/>
      <c r="G77" s="25">
        <v>358.61</v>
      </c>
      <c r="H77" s="25">
        <v>0.63</v>
      </c>
      <c r="I77" s="31"/>
      <c r="J77" s="31"/>
      <c r="K77" s="35"/>
    </row>
    <row r="78" spans="1:54" x14ac:dyDescent="0.35">
      <c r="C78" s="57"/>
      <c r="D78" s="54"/>
      <c r="E78" s="6"/>
      <c r="F78" s="19"/>
      <c r="G78" s="24"/>
      <c r="H78" s="24"/>
      <c r="I78" s="31"/>
      <c r="J78" s="31"/>
      <c r="K78" s="35"/>
    </row>
    <row r="79" spans="1:54" x14ac:dyDescent="0.35">
      <c r="C79" s="60" t="s">
        <v>193</v>
      </c>
      <c r="D79" s="55"/>
      <c r="E79" s="5"/>
      <c r="F79" s="20"/>
      <c r="G79" s="26">
        <v>57653.94</v>
      </c>
      <c r="H79" s="26">
        <v>100</v>
      </c>
      <c r="I79" s="32"/>
      <c r="J79" s="32"/>
      <c r="K79" s="36"/>
    </row>
    <row r="82" spans="3:11" x14ac:dyDescent="0.35">
      <c r="C82" s="1" t="s">
        <v>194</v>
      </c>
    </row>
    <row r="83" spans="3:11" x14ac:dyDescent="0.35">
      <c r="C83" s="37" t="s">
        <v>195</v>
      </c>
      <c r="D83" s="37"/>
      <c r="E83" s="37"/>
      <c r="F83" s="37"/>
      <c r="G83" s="37"/>
      <c r="H83" s="37"/>
      <c r="I83" s="37"/>
      <c r="J83" s="37"/>
      <c r="K83" s="37"/>
    </row>
    <row r="84" spans="3:11" x14ac:dyDescent="0.35">
      <c r="C84" s="2" t="s">
        <v>196</v>
      </c>
    </row>
    <row r="85" spans="3:11" x14ac:dyDescent="0.35">
      <c r="C85" s="2" t="s">
        <v>197</v>
      </c>
    </row>
    <row r="86" spans="3:11" ht="30" customHeight="1" x14ac:dyDescent="0.35">
      <c r="C86" s="89" t="s">
        <v>198</v>
      </c>
      <c r="D86" s="90"/>
      <c r="E86" s="90"/>
      <c r="F86" s="90"/>
      <c r="G86" s="90"/>
      <c r="H86" s="90"/>
      <c r="I86" s="90"/>
      <c r="J86" s="90"/>
      <c r="K86" s="90"/>
    </row>
    <row r="87" spans="3:11" x14ac:dyDescent="0.35">
      <c r="C87" s="2" t="s">
        <v>199</v>
      </c>
    </row>
    <row r="89" spans="3:11" x14ac:dyDescent="0.35">
      <c r="C89" s="86" t="s">
        <v>5013</v>
      </c>
      <c r="E89" s="86" t="s">
        <v>5014</v>
      </c>
      <c r="F89" s="87"/>
    </row>
    <row r="90" spans="3:11" x14ac:dyDescent="0.35">
      <c r="E90" s="2" t="s">
        <v>5020</v>
      </c>
    </row>
  </sheetData>
  <mergeCells count="1">
    <mergeCell ref="C86:K86"/>
  </mergeCells>
  <hyperlinks>
    <hyperlink ref="J2" location="'Index'!A1" display="'Index'!A1" xr:uid="{E079CDD6-1913-4B32-AF15-A48FF9CD75A7}"/>
  </hyperlinks>
  <pageMargins left="0.7" right="0.7" top="0.75" bottom="0.75" header="0.3" footer="0.3"/>
  <pageSetup orientation="portrait" horizontalDpi="4294967293"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BE51-05E2-4EDA-A1D3-66C3A42D37F5}">
  <sheetPr codeName="Sheet194"/>
  <dimension ref="A1:IV87"/>
  <sheetViews>
    <sheetView showGridLines="0" zoomScale="90" zoomScaleNormal="90" workbookViewId="0">
      <pane ySplit="6" topLeftCell="A67"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3799</v>
      </c>
      <c r="J2" s="38" t="s">
        <v>4693</v>
      </c>
    </row>
    <row r="3" spans="1:54" ht="16" x14ac:dyDescent="0.4">
      <c r="C3" s="1" t="s">
        <v>28</v>
      </c>
      <c r="D3" s="21" t="s">
        <v>3800</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3801</v>
      </c>
      <c r="C24" s="57" t="s">
        <v>3802</v>
      </c>
      <c r="D24" s="54" t="s">
        <v>3803</v>
      </c>
      <c r="E24" s="6" t="s">
        <v>189</v>
      </c>
      <c r="F24" s="19">
        <v>11980000</v>
      </c>
      <c r="G24" s="24">
        <v>11864.81</v>
      </c>
      <c r="H24" s="24">
        <v>29.97</v>
      </c>
      <c r="I24" s="31">
        <v>6.6940127</v>
      </c>
      <c r="J24" s="31"/>
      <c r="K24" s="35"/>
    </row>
    <row r="25" spans="1:11" x14ac:dyDescent="0.35">
      <c r="C25" s="58" t="s">
        <v>175</v>
      </c>
      <c r="D25" s="54"/>
      <c r="E25" s="6"/>
      <c r="F25" s="19"/>
      <c r="G25" s="25">
        <v>11864.81</v>
      </c>
      <c r="H25" s="25">
        <v>29.97</v>
      </c>
      <c r="I25" s="31"/>
      <c r="J25" s="31"/>
      <c r="K25" s="35"/>
    </row>
    <row r="26" spans="1:11" x14ac:dyDescent="0.35">
      <c r="C26" s="57"/>
      <c r="D26" s="54"/>
      <c r="E26" s="6"/>
      <c r="F26" s="19"/>
      <c r="G26" s="24"/>
      <c r="H26" s="24"/>
      <c r="I26" s="31"/>
      <c r="J26" s="31"/>
      <c r="K26" s="35"/>
    </row>
    <row r="27" spans="1:11" x14ac:dyDescent="0.35">
      <c r="C27" s="59" t="s">
        <v>10</v>
      </c>
      <c r="D27" s="54"/>
      <c r="E27" s="6"/>
      <c r="F27" s="19"/>
      <c r="G27" s="24"/>
      <c r="H27" s="24"/>
      <c r="I27" s="31"/>
      <c r="J27" s="31"/>
      <c r="K27" s="35"/>
    </row>
    <row r="28" spans="1:11" x14ac:dyDescent="0.35">
      <c r="B28" s="8" t="s">
        <v>1556</v>
      </c>
      <c r="C28" s="57" t="s">
        <v>1557</v>
      </c>
      <c r="D28" s="54" t="s">
        <v>1558</v>
      </c>
      <c r="E28" s="6" t="s">
        <v>189</v>
      </c>
      <c r="F28" s="19">
        <v>3900000</v>
      </c>
      <c r="G28" s="24">
        <v>3929.82</v>
      </c>
      <c r="H28" s="24">
        <v>9.93</v>
      </c>
      <c r="I28" s="31">
        <v>6.770912</v>
      </c>
      <c r="J28" s="31"/>
      <c r="K28" s="35"/>
    </row>
    <row r="29" spans="1:11" x14ac:dyDescent="0.35">
      <c r="B29" s="8" t="s">
        <v>1486</v>
      </c>
      <c r="C29" s="57" t="s">
        <v>1487</v>
      </c>
      <c r="D29" s="54" t="s">
        <v>1488</v>
      </c>
      <c r="E29" s="6" t="s">
        <v>189</v>
      </c>
      <c r="F29" s="19">
        <v>3500000</v>
      </c>
      <c r="G29" s="24">
        <v>3529.01</v>
      </c>
      <c r="H29" s="24">
        <v>8.92</v>
      </c>
      <c r="I29" s="31">
        <v>6.770912</v>
      </c>
      <c r="J29" s="31"/>
      <c r="K29" s="35"/>
    </row>
    <row r="30" spans="1:11" x14ac:dyDescent="0.35">
      <c r="B30" s="8" t="s">
        <v>3804</v>
      </c>
      <c r="C30" s="57" t="s">
        <v>3805</v>
      </c>
      <c r="D30" s="54" t="s">
        <v>3806</v>
      </c>
      <c r="E30" s="6" t="s">
        <v>189</v>
      </c>
      <c r="F30" s="19">
        <v>2950500</v>
      </c>
      <c r="G30" s="24">
        <v>2974.27</v>
      </c>
      <c r="H30" s="24">
        <v>7.51</v>
      </c>
      <c r="I30" s="31">
        <v>6.7514380000000003</v>
      </c>
      <c r="J30" s="31"/>
      <c r="K30" s="35"/>
    </row>
    <row r="31" spans="1:11" x14ac:dyDescent="0.35">
      <c r="B31" s="8" t="s">
        <v>3807</v>
      </c>
      <c r="C31" s="57" t="s">
        <v>3808</v>
      </c>
      <c r="D31" s="54" t="s">
        <v>3809</v>
      </c>
      <c r="E31" s="6" t="s">
        <v>189</v>
      </c>
      <c r="F31" s="19">
        <v>2500000</v>
      </c>
      <c r="G31" s="24">
        <v>2519.5100000000002</v>
      </c>
      <c r="H31" s="24">
        <v>6.37</v>
      </c>
      <c r="I31" s="31">
        <v>6.7540722000000004</v>
      </c>
      <c r="J31" s="31"/>
      <c r="K31" s="35"/>
    </row>
    <row r="32" spans="1:11" x14ac:dyDescent="0.35">
      <c r="B32" s="8" t="s">
        <v>3810</v>
      </c>
      <c r="C32" s="57" t="s">
        <v>3811</v>
      </c>
      <c r="D32" s="54" t="s">
        <v>3812</v>
      </c>
      <c r="E32" s="6" t="s">
        <v>189</v>
      </c>
      <c r="F32" s="19">
        <v>2000000</v>
      </c>
      <c r="G32" s="24">
        <v>2015.23</v>
      </c>
      <c r="H32" s="24">
        <v>5.09</v>
      </c>
      <c r="I32" s="31">
        <v>6.7861019999999996</v>
      </c>
      <c r="J32" s="31"/>
      <c r="K32" s="35"/>
    </row>
    <row r="33" spans="1:11" x14ac:dyDescent="0.35">
      <c r="C33" s="58" t="s">
        <v>175</v>
      </c>
      <c r="D33" s="54"/>
      <c r="E33" s="6"/>
      <c r="F33" s="19"/>
      <c r="G33" s="25">
        <v>14967.84</v>
      </c>
      <c r="H33" s="25">
        <v>37.82</v>
      </c>
      <c r="I33" s="31"/>
      <c r="J33" s="31"/>
      <c r="K33" s="35"/>
    </row>
    <row r="34" spans="1:11" x14ac:dyDescent="0.35">
      <c r="C34" s="57"/>
      <c r="D34" s="54"/>
      <c r="E34" s="6"/>
      <c r="F34" s="19"/>
      <c r="G34" s="24"/>
      <c r="H34" s="24"/>
      <c r="I34" s="31"/>
      <c r="J34" s="31"/>
      <c r="K34" s="35"/>
    </row>
    <row r="35" spans="1:11" x14ac:dyDescent="0.35">
      <c r="A35" s="10"/>
      <c r="B35" s="28"/>
      <c r="C35" s="58" t="s">
        <v>11</v>
      </c>
      <c r="D35" s="54"/>
      <c r="E35" s="6"/>
      <c r="F35" s="19"/>
      <c r="G35" s="24"/>
      <c r="H35" s="24"/>
      <c r="I35" s="31"/>
      <c r="J35" s="31"/>
      <c r="K35" s="35"/>
    </row>
    <row r="36" spans="1:11" x14ac:dyDescent="0.35">
      <c r="A36" s="28"/>
      <c r="B36" s="28"/>
      <c r="C36" s="58" t="s">
        <v>13</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A38" s="28"/>
      <c r="B38" s="28"/>
      <c r="C38" s="58" t="s">
        <v>14</v>
      </c>
      <c r="D38" s="54"/>
      <c r="E38" s="6"/>
      <c r="F38" s="19"/>
      <c r="G38" s="24" t="s">
        <v>2</v>
      </c>
      <c r="H38" s="24" t="s">
        <v>2</v>
      </c>
      <c r="I38" s="31"/>
      <c r="J38" s="31"/>
      <c r="K38" s="35"/>
    </row>
    <row r="39" spans="1:11" x14ac:dyDescent="0.35">
      <c r="A39" s="28"/>
      <c r="B39" s="28"/>
      <c r="C39" s="58"/>
      <c r="D39" s="54"/>
      <c r="E39" s="6"/>
      <c r="F39" s="19"/>
      <c r="G39" s="24"/>
      <c r="H39" s="24"/>
      <c r="I39" s="31"/>
      <c r="J39" s="31"/>
      <c r="K39" s="35"/>
    </row>
    <row r="40" spans="1:11" x14ac:dyDescent="0.35">
      <c r="A40" s="28"/>
      <c r="B40" s="28"/>
      <c r="C40" s="58" t="s">
        <v>15</v>
      </c>
      <c r="D40" s="54"/>
      <c r="E40" s="6"/>
      <c r="F40" s="19"/>
      <c r="G40" s="24" t="s">
        <v>2</v>
      </c>
      <c r="H40" s="24" t="s">
        <v>2</v>
      </c>
      <c r="I40" s="31"/>
      <c r="J40" s="31"/>
      <c r="K40" s="35"/>
    </row>
    <row r="41" spans="1:11" x14ac:dyDescent="0.35">
      <c r="A41" s="28"/>
      <c r="B41" s="28"/>
      <c r="C41" s="58"/>
      <c r="D41" s="54"/>
      <c r="E41" s="6"/>
      <c r="F41" s="19"/>
      <c r="G41" s="24"/>
      <c r="H41" s="24"/>
      <c r="I41" s="31"/>
      <c r="J41" s="31"/>
      <c r="K41" s="35"/>
    </row>
    <row r="42" spans="1:11" x14ac:dyDescent="0.35">
      <c r="A42" s="28"/>
      <c r="B42" s="28"/>
      <c r="C42" s="58" t="s">
        <v>16</v>
      </c>
      <c r="D42" s="54"/>
      <c r="E42" s="6"/>
      <c r="F42" s="19"/>
      <c r="G42" s="24" t="s">
        <v>2</v>
      </c>
      <c r="H42" s="24" t="s">
        <v>2</v>
      </c>
      <c r="I42" s="31"/>
      <c r="J42" s="31"/>
      <c r="K42" s="35"/>
    </row>
    <row r="43" spans="1:11" x14ac:dyDescent="0.35">
      <c r="A43" s="28"/>
      <c r="B43" s="28"/>
      <c r="C43" s="58"/>
      <c r="D43" s="54"/>
      <c r="E43" s="6"/>
      <c r="F43" s="19"/>
      <c r="G43" s="24"/>
      <c r="H43" s="24"/>
      <c r="I43" s="31"/>
      <c r="J43" s="31"/>
      <c r="K43" s="35"/>
    </row>
    <row r="44" spans="1:11" x14ac:dyDescent="0.35">
      <c r="C44" s="59" t="s">
        <v>17</v>
      </c>
      <c r="D44" s="54"/>
      <c r="E44" s="6"/>
      <c r="F44" s="19"/>
      <c r="G44" s="24"/>
      <c r="H44" s="24"/>
      <c r="I44" s="31"/>
      <c r="J44" s="31"/>
      <c r="K44" s="35"/>
    </row>
    <row r="45" spans="1:11" x14ac:dyDescent="0.35">
      <c r="B45" s="8" t="s">
        <v>3178</v>
      </c>
      <c r="C45" s="57" t="s">
        <v>3179</v>
      </c>
      <c r="D45" s="54" t="s">
        <v>3180</v>
      </c>
      <c r="E45" s="6" t="s">
        <v>189</v>
      </c>
      <c r="F45" s="19">
        <v>5116000</v>
      </c>
      <c r="G45" s="24">
        <v>5020.82</v>
      </c>
      <c r="H45" s="24">
        <v>12.68</v>
      </c>
      <c r="I45" s="31">
        <v>6.4670500000000004</v>
      </c>
      <c r="J45" s="31"/>
      <c r="K45" s="35"/>
    </row>
    <row r="46" spans="1:11" x14ac:dyDescent="0.35">
      <c r="B46" s="8" t="s">
        <v>3275</v>
      </c>
      <c r="C46" s="57" t="s">
        <v>3276</v>
      </c>
      <c r="D46" s="54" t="s">
        <v>3277</v>
      </c>
      <c r="E46" s="6" t="s">
        <v>189</v>
      </c>
      <c r="F46" s="19">
        <v>2248500</v>
      </c>
      <c r="G46" s="24">
        <v>2207.04</v>
      </c>
      <c r="H46" s="24">
        <v>5.58</v>
      </c>
      <c r="I46" s="31">
        <v>6.4680499999999999</v>
      </c>
      <c r="J46" s="31"/>
      <c r="K46" s="35"/>
    </row>
    <row r="47" spans="1:11" x14ac:dyDescent="0.35">
      <c r="B47" s="8" t="s">
        <v>3155</v>
      </c>
      <c r="C47" s="57" t="s">
        <v>3156</v>
      </c>
      <c r="D47" s="54" t="s">
        <v>3157</v>
      </c>
      <c r="E47" s="6" t="s">
        <v>189</v>
      </c>
      <c r="F47" s="19">
        <v>1107000</v>
      </c>
      <c r="G47" s="24">
        <v>1068.3599999999999</v>
      </c>
      <c r="H47" s="24">
        <v>2.7</v>
      </c>
      <c r="I47" s="31">
        <v>6.6738628999999996</v>
      </c>
      <c r="J47" s="31"/>
      <c r="K47" s="35"/>
    </row>
    <row r="48" spans="1:11" x14ac:dyDescent="0.35">
      <c r="B48" s="8" t="s">
        <v>2499</v>
      </c>
      <c r="C48" s="57" t="s">
        <v>2500</v>
      </c>
      <c r="D48" s="54" t="s">
        <v>2501</v>
      </c>
      <c r="E48" s="6" t="s">
        <v>189</v>
      </c>
      <c r="F48" s="19">
        <v>1063800</v>
      </c>
      <c r="G48" s="24">
        <v>1022.38</v>
      </c>
      <c r="H48" s="24">
        <v>2.58</v>
      </c>
      <c r="I48" s="31">
        <v>6.6830645000000004</v>
      </c>
      <c r="J48" s="31"/>
      <c r="K48" s="35"/>
    </row>
    <row r="49" spans="1:11" x14ac:dyDescent="0.35">
      <c r="B49" s="8" t="s">
        <v>3780</v>
      </c>
      <c r="C49" s="57" t="s">
        <v>3781</v>
      </c>
      <c r="D49" s="54" t="s">
        <v>3782</v>
      </c>
      <c r="E49" s="6" t="s">
        <v>189</v>
      </c>
      <c r="F49" s="19">
        <v>1056900</v>
      </c>
      <c r="G49" s="24">
        <v>1011.38</v>
      </c>
      <c r="H49" s="24">
        <v>2.56</v>
      </c>
      <c r="I49" s="31">
        <v>6.6830645000000004</v>
      </c>
      <c r="J49" s="31"/>
      <c r="K49" s="35"/>
    </row>
    <row r="50" spans="1:11" x14ac:dyDescent="0.35">
      <c r="B50" s="8" t="s">
        <v>3187</v>
      </c>
      <c r="C50" s="57" t="s">
        <v>3188</v>
      </c>
      <c r="D50" s="54" t="s">
        <v>3189</v>
      </c>
      <c r="E50" s="6" t="s">
        <v>189</v>
      </c>
      <c r="F50" s="19">
        <v>950000</v>
      </c>
      <c r="G50" s="24">
        <v>931.85</v>
      </c>
      <c r="H50" s="24">
        <v>2.35</v>
      </c>
      <c r="I50" s="31">
        <v>6.4641000000000002</v>
      </c>
      <c r="J50" s="31"/>
      <c r="K50" s="35"/>
    </row>
    <row r="51" spans="1:11" x14ac:dyDescent="0.35">
      <c r="B51" s="8" t="s">
        <v>3190</v>
      </c>
      <c r="C51" s="57" t="s">
        <v>3191</v>
      </c>
      <c r="D51" s="54" t="s">
        <v>3192</v>
      </c>
      <c r="E51" s="6" t="s">
        <v>189</v>
      </c>
      <c r="F51" s="19">
        <v>507500</v>
      </c>
      <c r="G51" s="24">
        <v>498.4</v>
      </c>
      <c r="H51" s="24">
        <v>1.26</v>
      </c>
      <c r="I51" s="31">
        <v>6.4710000000000001</v>
      </c>
      <c r="J51" s="31"/>
      <c r="K51" s="35"/>
    </row>
    <row r="52" spans="1:11" x14ac:dyDescent="0.35">
      <c r="B52" s="8" t="s">
        <v>3813</v>
      </c>
      <c r="C52" s="57" t="s">
        <v>3814</v>
      </c>
      <c r="D52" s="54" t="s">
        <v>3815</v>
      </c>
      <c r="E52" s="6" t="s">
        <v>189</v>
      </c>
      <c r="F52" s="19">
        <v>290000</v>
      </c>
      <c r="G52" s="24">
        <v>278.20999999999998</v>
      </c>
      <c r="H52" s="24">
        <v>0.7</v>
      </c>
      <c r="I52" s="31">
        <v>6.6830645000000004</v>
      </c>
      <c r="J52" s="31"/>
      <c r="K52" s="35"/>
    </row>
    <row r="53" spans="1:11" x14ac:dyDescent="0.35">
      <c r="B53" s="8" t="s">
        <v>3184</v>
      </c>
      <c r="C53" s="57" t="s">
        <v>3185</v>
      </c>
      <c r="D53" s="54" t="s">
        <v>3186</v>
      </c>
      <c r="E53" s="6" t="s">
        <v>189</v>
      </c>
      <c r="F53" s="19">
        <v>60800</v>
      </c>
      <c r="G53" s="24">
        <v>58.75</v>
      </c>
      <c r="H53" s="24">
        <v>0.15</v>
      </c>
      <c r="I53" s="31">
        <v>6.6738628999999996</v>
      </c>
      <c r="J53" s="31"/>
      <c r="K53" s="35"/>
    </row>
    <row r="54" spans="1:11" x14ac:dyDescent="0.35">
      <c r="C54" s="58" t="s">
        <v>175</v>
      </c>
      <c r="D54" s="54"/>
      <c r="E54" s="6"/>
      <c r="F54" s="19"/>
      <c r="G54" s="25">
        <v>12097.19</v>
      </c>
      <c r="H54" s="25">
        <v>30.56</v>
      </c>
      <c r="I54" s="31"/>
      <c r="J54" s="31"/>
      <c r="K54" s="35"/>
    </row>
    <row r="55" spans="1:11" x14ac:dyDescent="0.35">
      <c r="C55" s="57"/>
      <c r="D55" s="54"/>
      <c r="E55" s="6"/>
      <c r="F55" s="19"/>
      <c r="G55" s="24"/>
      <c r="H55" s="24"/>
      <c r="I55" s="31"/>
      <c r="J55" s="31"/>
      <c r="K55" s="35"/>
    </row>
    <row r="56" spans="1:11" x14ac:dyDescent="0.35">
      <c r="A56" s="10"/>
      <c r="B56" s="28"/>
      <c r="C56" s="58" t="s">
        <v>18</v>
      </c>
      <c r="D56" s="54"/>
      <c r="E56" s="6"/>
      <c r="F56" s="19"/>
      <c r="G56" s="24"/>
      <c r="H56" s="24"/>
      <c r="I56" s="31"/>
      <c r="J56" s="31"/>
      <c r="K56" s="35"/>
    </row>
    <row r="57" spans="1:11" x14ac:dyDescent="0.35">
      <c r="A57" s="28"/>
      <c r="B57" s="28"/>
      <c r="C57" s="58" t="s">
        <v>19</v>
      </c>
      <c r="D57" s="54"/>
      <c r="E57" s="6"/>
      <c r="F57" s="19"/>
      <c r="G57" s="24" t="s">
        <v>2</v>
      </c>
      <c r="H57" s="24" t="s">
        <v>2</v>
      </c>
      <c r="I57" s="31"/>
      <c r="J57" s="31"/>
      <c r="K57" s="35"/>
    </row>
    <row r="58" spans="1:11" x14ac:dyDescent="0.35">
      <c r="A58" s="28"/>
      <c r="B58" s="28"/>
      <c r="C58" s="58"/>
      <c r="D58" s="54"/>
      <c r="E58" s="6"/>
      <c r="F58" s="19"/>
      <c r="G58" s="24"/>
      <c r="H58" s="24"/>
      <c r="I58" s="31"/>
      <c r="J58" s="31"/>
      <c r="K58" s="35"/>
    </row>
    <row r="59" spans="1:11" x14ac:dyDescent="0.35">
      <c r="A59" s="28"/>
      <c r="B59" s="28"/>
      <c r="C59" s="58" t="s">
        <v>20</v>
      </c>
      <c r="D59" s="54"/>
      <c r="E59" s="6"/>
      <c r="F59" s="19"/>
      <c r="G59" s="24" t="s">
        <v>2</v>
      </c>
      <c r="H59" s="24" t="s">
        <v>2</v>
      </c>
      <c r="I59" s="31"/>
      <c r="J59" s="31"/>
      <c r="K59" s="35"/>
    </row>
    <row r="60" spans="1:11" x14ac:dyDescent="0.35">
      <c r="A60" s="28"/>
      <c r="B60" s="28"/>
      <c r="C60" s="58"/>
      <c r="D60" s="54"/>
      <c r="E60" s="6"/>
      <c r="F60" s="19"/>
      <c r="G60" s="24"/>
      <c r="H60" s="24"/>
      <c r="I60" s="31"/>
      <c r="J60" s="31"/>
      <c r="K60" s="35"/>
    </row>
    <row r="61" spans="1:11" x14ac:dyDescent="0.35">
      <c r="A61" s="28"/>
      <c r="B61" s="28"/>
      <c r="C61" s="58" t="s">
        <v>21</v>
      </c>
      <c r="D61" s="54"/>
      <c r="E61" s="6"/>
      <c r="F61" s="19"/>
      <c r="G61" s="24" t="s">
        <v>2</v>
      </c>
      <c r="H61" s="24" t="s">
        <v>2</v>
      </c>
      <c r="I61" s="31"/>
      <c r="J61" s="31"/>
      <c r="K61" s="35"/>
    </row>
    <row r="62" spans="1:11" x14ac:dyDescent="0.35">
      <c r="A62" s="28"/>
      <c r="B62" s="28"/>
      <c r="C62" s="58"/>
      <c r="D62" s="54"/>
      <c r="E62" s="6"/>
      <c r="F62" s="19"/>
      <c r="G62" s="24"/>
      <c r="H62" s="24"/>
      <c r="I62" s="31"/>
      <c r="J62" s="31"/>
      <c r="K62" s="35"/>
    </row>
    <row r="63" spans="1:11" x14ac:dyDescent="0.35">
      <c r="A63" s="28"/>
      <c r="B63" s="28"/>
      <c r="C63" s="58" t="s">
        <v>22</v>
      </c>
      <c r="D63" s="54"/>
      <c r="E63" s="6"/>
      <c r="F63" s="19"/>
      <c r="G63" s="24" t="s">
        <v>2</v>
      </c>
      <c r="H63" s="24" t="s">
        <v>2</v>
      </c>
      <c r="I63" s="31"/>
      <c r="J63" s="31"/>
      <c r="K63" s="35"/>
    </row>
    <row r="64" spans="1:11" x14ac:dyDescent="0.35">
      <c r="A64" s="28"/>
      <c r="B64" s="28"/>
      <c r="C64" s="58"/>
      <c r="D64" s="54"/>
      <c r="E64" s="6"/>
      <c r="F64" s="19"/>
      <c r="G64" s="24"/>
      <c r="H64" s="24"/>
      <c r="I64" s="31"/>
      <c r="J64" s="31"/>
      <c r="K64" s="35"/>
    </row>
    <row r="65" spans="1:54" x14ac:dyDescent="0.35">
      <c r="A65" s="28"/>
      <c r="B65" s="28"/>
      <c r="C65" s="58" t="s">
        <v>23</v>
      </c>
      <c r="D65" s="54"/>
      <c r="E65" s="6"/>
      <c r="F65" s="19"/>
      <c r="G65" s="24" t="s">
        <v>2</v>
      </c>
      <c r="H65" s="24" t="s">
        <v>2</v>
      </c>
      <c r="I65" s="31"/>
      <c r="J65" s="31"/>
      <c r="K65" s="35"/>
    </row>
    <row r="66" spans="1:54" x14ac:dyDescent="0.35">
      <c r="A66" s="28"/>
      <c r="B66" s="28"/>
      <c r="C66" s="58"/>
      <c r="D66" s="54"/>
      <c r="E66" s="6"/>
      <c r="F66" s="19"/>
      <c r="G66" s="24"/>
      <c r="H66" s="24"/>
      <c r="I66" s="31"/>
      <c r="J66" s="31"/>
      <c r="K66" s="35"/>
    </row>
    <row r="67" spans="1:54" x14ac:dyDescent="0.35">
      <c r="C67" s="59" t="s">
        <v>24</v>
      </c>
      <c r="D67" s="54"/>
      <c r="E67" s="6"/>
      <c r="F67" s="19"/>
      <c r="G67" s="24"/>
      <c r="H67" s="24"/>
      <c r="I67" s="31"/>
      <c r="J67" s="31"/>
      <c r="K67" s="35"/>
    </row>
    <row r="68" spans="1:54" x14ac:dyDescent="0.35">
      <c r="B68" s="8" t="s">
        <v>190</v>
      </c>
      <c r="C68" s="57" t="s">
        <v>191</v>
      </c>
      <c r="D68" s="54"/>
      <c r="E68" s="6"/>
      <c r="F68" s="19"/>
      <c r="G68" s="24">
        <v>19.55</v>
      </c>
      <c r="H68" s="24">
        <v>0.05</v>
      </c>
      <c r="I68" s="31"/>
      <c r="J68" s="31"/>
      <c r="K68" s="35"/>
    </row>
    <row r="69" spans="1:54" x14ac:dyDescent="0.35">
      <c r="C69" s="58" t="s">
        <v>175</v>
      </c>
      <c r="D69" s="54"/>
      <c r="E69" s="6"/>
      <c r="F69" s="19"/>
      <c r="G69" s="25">
        <v>19.55</v>
      </c>
      <c r="H69" s="25">
        <v>0.05</v>
      </c>
      <c r="I69" s="31"/>
      <c r="J69" s="31"/>
      <c r="K69" s="35"/>
    </row>
    <row r="70" spans="1:54" x14ac:dyDescent="0.35">
      <c r="C70" s="57"/>
      <c r="D70" s="54"/>
      <c r="E70" s="6"/>
      <c r="F70" s="19"/>
      <c r="G70" s="24"/>
      <c r="H70" s="24"/>
      <c r="I70" s="31"/>
      <c r="J70" s="31"/>
      <c r="K70" s="35"/>
    </row>
    <row r="71" spans="1:54" x14ac:dyDescent="0.35">
      <c r="A71" s="10"/>
      <c r="B71" s="28"/>
      <c r="C71" s="58" t="s">
        <v>25</v>
      </c>
      <c r="D71" s="54"/>
      <c r="E71" s="6"/>
      <c r="F71" s="19"/>
      <c r="G71" s="24"/>
      <c r="H71" s="24"/>
      <c r="I71" s="31"/>
      <c r="J71" s="31"/>
      <c r="K71" s="35"/>
    </row>
    <row r="72" spans="1:54" s="2" customFormat="1" ht="13.5" x14ac:dyDescent="0.35">
      <c r="A72" s="28"/>
      <c r="B72" s="28"/>
      <c r="C72" s="57" t="s">
        <v>4926</v>
      </c>
      <c r="D72" s="54"/>
      <c r="E72" s="6"/>
      <c r="F72" s="19"/>
      <c r="G72" s="24" t="s">
        <v>2</v>
      </c>
      <c r="H72" s="24" t="s">
        <v>2</v>
      </c>
      <c r="I72" s="31"/>
      <c r="J72" s="31"/>
      <c r="K72" s="35"/>
      <c r="L72" s="3"/>
      <c r="AI72" s="3"/>
      <c r="AV72" s="3"/>
      <c r="AX72" s="3"/>
      <c r="BB72" s="3"/>
    </row>
    <row r="73" spans="1:54" x14ac:dyDescent="0.35">
      <c r="B73" s="8"/>
      <c r="C73" s="57" t="s">
        <v>192</v>
      </c>
      <c r="D73" s="54"/>
      <c r="E73" s="6"/>
      <c r="F73" s="19"/>
      <c r="G73" s="24">
        <v>633.96</v>
      </c>
      <c r="H73" s="24">
        <v>1.6</v>
      </c>
      <c r="I73" s="31"/>
      <c r="J73" s="31"/>
      <c r="K73" s="35"/>
    </row>
    <row r="74" spans="1:54" x14ac:dyDescent="0.35">
      <c r="C74" s="58" t="s">
        <v>175</v>
      </c>
      <c r="D74" s="54"/>
      <c r="E74" s="6"/>
      <c r="F74" s="19"/>
      <c r="G74" s="25">
        <v>633.96</v>
      </c>
      <c r="H74" s="25">
        <v>1.6</v>
      </c>
      <c r="I74" s="31"/>
      <c r="J74" s="31"/>
      <c r="K74" s="35"/>
    </row>
    <row r="75" spans="1:54" x14ac:dyDescent="0.35">
      <c r="C75" s="57"/>
      <c r="D75" s="54"/>
      <c r="E75" s="6"/>
      <c r="F75" s="19"/>
      <c r="G75" s="24"/>
      <c r="H75" s="24"/>
      <c r="I75" s="31"/>
      <c r="J75" s="31"/>
      <c r="K75" s="35"/>
    </row>
    <row r="76" spans="1:54" x14ac:dyDescent="0.35">
      <c r="C76" s="60" t="s">
        <v>193</v>
      </c>
      <c r="D76" s="55"/>
      <c r="E76" s="5"/>
      <c r="F76" s="20"/>
      <c r="G76" s="26">
        <v>39583.35</v>
      </c>
      <c r="H76" s="26">
        <v>99.999999999999986</v>
      </c>
      <c r="I76" s="32"/>
      <c r="J76" s="32"/>
      <c r="K76" s="36"/>
    </row>
    <row r="79" spans="1:54" x14ac:dyDescent="0.35">
      <c r="C79" s="1" t="s">
        <v>194</v>
      </c>
    </row>
    <row r="80" spans="1:54" x14ac:dyDescent="0.35">
      <c r="C80" s="37" t="s">
        <v>195</v>
      </c>
      <c r="D80" s="37"/>
      <c r="E80" s="37"/>
      <c r="F80" s="37"/>
      <c r="G80" s="37"/>
      <c r="H80" s="37"/>
      <c r="I80" s="37"/>
      <c r="J80" s="37"/>
      <c r="K80" s="37"/>
    </row>
    <row r="81" spans="3:11" x14ac:dyDescent="0.35">
      <c r="C81" s="2" t="s">
        <v>196</v>
      </c>
    </row>
    <row r="82" spans="3:11" x14ac:dyDescent="0.35">
      <c r="C82" s="2" t="s">
        <v>197</v>
      </c>
    </row>
    <row r="83" spans="3:11" ht="30" customHeight="1" x14ac:dyDescent="0.35">
      <c r="C83" s="89" t="s">
        <v>198</v>
      </c>
      <c r="D83" s="90"/>
      <c r="E83" s="90"/>
      <c r="F83" s="90"/>
      <c r="G83" s="90"/>
      <c r="H83" s="90"/>
      <c r="I83" s="90"/>
      <c r="J83" s="90"/>
      <c r="K83" s="90"/>
    </row>
    <row r="84" spans="3:11" x14ac:dyDescent="0.35">
      <c r="C84" s="2" t="s">
        <v>199</v>
      </c>
    </row>
    <row r="86" spans="3:11" x14ac:dyDescent="0.35">
      <c r="C86" s="86" t="s">
        <v>5013</v>
      </c>
      <c r="E86" s="86" t="s">
        <v>5014</v>
      </c>
      <c r="F86" s="87"/>
    </row>
    <row r="87" spans="3:11" x14ac:dyDescent="0.35">
      <c r="E87" s="2" t="s">
        <v>5062</v>
      </c>
    </row>
  </sheetData>
  <mergeCells count="1">
    <mergeCell ref="C83:K83"/>
  </mergeCells>
  <hyperlinks>
    <hyperlink ref="J2" location="'Index'!A1" display="'Index'!A1" xr:uid="{038AFB2D-95DD-4655-9387-CA0DBC7479AA}"/>
  </hyperlinks>
  <pageMargins left="0.7" right="0.7" top="0.75" bottom="0.75" header="0.3" footer="0.3"/>
  <pageSetup orientation="portrait" horizontalDpi="4294967293"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4297-03F8-416A-87DD-D1D6750522A0}">
  <sheetPr codeName="Sheet195"/>
  <dimension ref="A1:IV75"/>
  <sheetViews>
    <sheetView showGridLines="0" zoomScale="90" zoomScaleNormal="90" workbookViewId="0">
      <pane ySplit="6" topLeftCell="A55"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3816</v>
      </c>
      <c r="J2" s="38" t="s">
        <v>4693</v>
      </c>
    </row>
    <row r="3" spans="1:54" ht="16" x14ac:dyDescent="0.4">
      <c r="C3" s="1" t="s">
        <v>28</v>
      </c>
      <c r="D3" s="21" t="s">
        <v>3817</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C8" s="58" t="s">
        <v>0</v>
      </c>
      <c r="D8" s="54"/>
      <c r="E8" s="6"/>
      <c r="F8" s="19"/>
      <c r="G8" s="24"/>
      <c r="H8" s="24"/>
      <c r="I8" s="31"/>
      <c r="J8" s="31"/>
      <c r="K8" s="35"/>
    </row>
    <row r="9" spans="1:54" x14ac:dyDescent="0.35">
      <c r="C9" s="57"/>
      <c r="D9" s="54"/>
      <c r="E9" s="6"/>
      <c r="F9" s="19"/>
      <c r="G9" s="24"/>
      <c r="H9" s="24"/>
      <c r="I9" s="31"/>
      <c r="J9" s="31"/>
      <c r="K9" s="35"/>
    </row>
    <row r="10" spans="1:54" x14ac:dyDescent="0.35">
      <c r="C10" s="58" t="s">
        <v>1</v>
      </c>
      <c r="D10" s="54"/>
      <c r="E10" s="6"/>
      <c r="F10" s="19"/>
      <c r="G10" s="24" t="s">
        <v>2</v>
      </c>
      <c r="H10" s="24" t="s">
        <v>2</v>
      </c>
      <c r="I10" s="31"/>
      <c r="J10" s="31"/>
      <c r="K10" s="35"/>
    </row>
    <row r="11" spans="1:54" x14ac:dyDescent="0.35">
      <c r="C11" s="57"/>
      <c r="D11" s="54"/>
      <c r="E11" s="6"/>
      <c r="F11" s="19"/>
      <c r="G11" s="24"/>
      <c r="H11" s="24"/>
      <c r="I11" s="31"/>
      <c r="J11" s="31"/>
      <c r="K11" s="35"/>
    </row>
    <row r="12" spans="1:54" x14ac:dyDescent="0.35">
      <c r="C12" s="58" t="s">
        <v>3</v>
      </c>
      <c r="D12" s="54"/>
      <c r="E12" s="6"/>
      <c r="F12" s="19"/>
      <c r="G12" s="24" t="s">
        <v>2</v>
      </c>
      <c r="H12" s="24" t="s">
        <v>2</v>
      </c>
      <c r="I12" s="31"/>
      <c r="J12" s="31"/>
      <c r="K12" s="35"/>
    </row>
    <row r="13" spans="1:54" x14ac:dyDescent="0.35">
      <c r="C13" s="57"/>
      <c r="D13" s="54"/>
      <c r="E13" s="6"/>
      <c r="F13" s="19"/>
      <c r="G13" s="24"/>
      <c r="H13" s="24"/>
      <c r="I13" s="31"/>
      <c r="J13" s="31"/>
      <c r="K13" s="35"/>
    </row>
    <row r="14" spans="1:54" x14ac:dyDescent="0.35">
      <c r="C14" s="58" t="s">
        <v>4</v>
      </c>
      <c r="D14" s="54"/>
      <c r="E14" s="6"/>
      <c r="F14" s="19"/>
      <c r="G14" s="24" t="s">
        <v>2</v>
      </c>
      <c r="H14" s="24" t="s">
        <v>2</v>
      </c>
      <c r="I14" s="31"/>
      <c r="J14" s="31"/>
      <c r="K14" s="35"/>
    </row>
    <row r="15" spans="1:54" x14ac:dyDescent="0.35">
      <c r="C15" s="57"/>
      <c r="D15" s="54"/>
      <c r="E15" s="6"/>
      <c r="F15" s="19"/>
      <c r="G15" s="24"/>
      <c r="H15" s="24"/>
      <c r="I15" s="31"/>
      <c r="J15" s="31"/>
      <c r="K15" s="35"/>
    </row>
    <row r="16" spans="1:54" x14ac:dyDescent="0.35">
      <c r="A16" s="10"/>
      <c r="B16" s="28"/>
      <c r="C16" s="58" t="s">
        <v>5</v>
      </c>
      <c r="D16" s="54"/>
      <c r="E16" s="6"/>
      <c r="F16" s="19"/>
      <c r="G16" s="24"/>
      <c r="H16" s="24"/>
      <c r="I16" s="31"/>
      <c r="J16" s="31"/>
      <c r="K16" s="35"/>
    </row>
    <row r="17" spans="1:11" x14ac:dyDescent="0.35">
      <c r="A17" s="28"/>
      <c r="B17" s="28"/>
      <c r="C17" s="58" t="s">
        <v>6</v>
      </c>
      <c r="D17" s="54"/>
      <c r="E17" s="6"/>
      <c r="F17" s="19"/>
      <c r="G17" s="24" t="s">
        <v>2</v>
      </c>
      <c r="H17" s="24" t="s">
        <v>2</v>
      </c>
      <c r="I17" s="31"/>
      <c r="J17" s="31"/>
      <c r="K17" s="35"/>
    </row>
    <row r="18" spans="1:11" x14ac:dyDescent="0.35">
      <c r="A18" s="28"/>
      <c r="B18" s="28"/>
      <c r="C18" s="58"/>
      <c r="D18" s="54"/>
      <c r="E18" s="6"/>
      <c r="F18" s="19"/>
      <c r="G18" s="24"/>
      <c r="H18" s="24"/>
      <c r="I18" s="31"/>
      <c r="J18" s="31"/>
      <c r="K18" s="35"/>
    </row>
    <row r="19" spans="1:11" x14ac:dyDescent="0.35">
      <c r="A19" s="28"/>
      <c r="B19" s="28"/>
      <c r="C19" s="58" t="s">
        <v>7</v>
      </c>
      <c r="D19" s="54"/>
      <c r="E19" s="6"/>
      <c r="F19" s="19"/>
      <c r="G19" s="24" t="s">
        <v>2</v>
      </c>
      <c r="H19" s="24" t="s">
        <v>2</v>
      </c>
      <c r="I19" s="31"/>
      <c r="J19" s="31"/>
      <c r="K19" s="35"/>
    </row>
    <row r="20" spans="1:11" x14ac:dyDescent="0.35">
      <c r="A20" s="28"/>
      <c r="B20" s="28"/>
      <c r="C20" s="58"/>
      <c r="D20" s="54"/>
      <c r="E20" s="6"/>
      <c r="F20" s="19"/>
      <c r="G20" s="24"/>
      <c r="H20" s="24"/>
      <c r="I20" s="31"/>
      <c r="J20" s="31"/>
      <c r="K20" s="35"/>
    </row>
    <row r="21" spans="1:11" x14ac:dyDescent="0.35">
      <c r="A21" s="28"/>
      <c r="B21" s="28"/>
      <c r="C21" s="58" t="s">
        <v>8</v>
      </c>
      <c r="D21" s="54"/>
      <c r="E21" s="6"/>
      <c r="F21" s="19"/>
      <c r="G21" s="24" t="s">
        <v>2</v>
      </c>
      <c r="H21" s="24" t="s">
        <v>2</v>
      </c>
      <c r="I21" s="31"/>
      <c r="J21" s="31"/>
      <c r="K21" s="35"/>
    </row>
    <row r="22" spans="1:11" x14ac:dyDescent="0.35">
      <c r="A22" s="28"/>
      <c r="B22" s="28"/>
      <c r="C22" s="58"/>
      <c r="D22" s="54"/>
      <c r="E22" s="6"/>
      <c r="F22" s="19"/>
      <c r="G22" s="24"/>
      <c r="H22" s="24"/>
      <c r="I22" s="31"/>
      <c r="J22" s="31"/>
      <c r="K22" s="35"/>
    </row>
    <row r="23" spans="1:11" x14ac:dyDescent="0.35">
      <c r="C23" s="59" t="s">
        <v>9</v>
      </c>
      <c r="D23" s="54"/>
      <c r="E23" s="6"/>
      <c r="F23" s="19"/>
      <c r="G23" s="24"/>
      <c r="H23" s="24"/>
      <c r="I23" s="31"/>
      <c r="J23" s="31"/>
      <c r="K23" s="35"/>
    </row>
    <row r="24" spans="1:11" x14ac:dyDescent="0.35">
      <c r="B24" s="8" t="s">
        <v>3569</v>
      </c>
      <c r="C24" s="57" t="s">
        <v>3570</v>
      </c>
      <c r="D24" s="54" t="s">
        <v>3571</v>
      </c>
      <c r="E24" s="6" t="s">
        <v>189</v>
      </c>
      <c r="F24" s="19">
        <v>1500000</v>
      </c>
      <c r="G24" s="24">
        <v>1484.94</v>
      </c>
      <c r="H24" s="24">
        <v>7.78</v>
      </c>
      <c r="I24" s="31">
        <v>6.6801922999999999</v>
      </c>
      <c r="J24" s="31"/>
      <c r="K24" s="35"/>
    </row>
    <row r="25" spans="1:11" x14ac:dyDescent="0.35">
      <c r="C25" s="58" t="s">
        <v>175</v>
      </c>
      <c r="D25" s="54"/>
      <c r="E25" s="6"/>
      <c r="F25" s="19"/>
      <c r="G25" s="25">
        <v>1484.94</v>
      </c>
      <c r="H25" s="25">
        <v>7.78</v>
      </c>
      <c r="I25" s="31"/>
      <c r="J25" s="31"/>
      <c r="K25" s="35"/>
    </row>
    <row r="26" spans="1:11" x14ac:dyDescent="0.35">
      <c r="C26" s="57"/>
      <c r="D26" s="54"/>
      <c r="E26" s="6"/>
      <c r="F26" s="19"/>
      <c r="G26" s="24"/>
      <c r="H26" s="24"/>
      <c r="I26" s="31"/>
      <c r="J26" s="31"/>
      <c r="K26" s="35"/>
    </row>
    <row r="27" spans="1:11" x14ac:dyDescent="0.35">
      <c r="C27" s="58" t="s">
        <v>10</v>
      </c>
      <c r="D27" s="54"/>
      <c r="E27" s="6"/>
      <c r="F27" s="19"/>
      <c r="G27" s="24" t="s">
        <v>2</v>
      </c>
      <c r="H27" s="24" t="s">
        <v>2</v>
      </c>
      <c r="I27" s="31"/>
      <c r="J27" s="31"/>
      <c r="K27" s="35"/>
    </row>
    <row r="28" spans="1:11" x14ac:dyDescent="0.35">
      <c r="C28" s="57"/>
      <c r="D28" s="54"/>
      <c r="E28" s="6"/>
      <c r="F28" s="19"/>
      <c r="G28" s="24"/>
      <c r="H28" s="24"/>
      <c r="I28" s="31"/>
      <c r="J28" s="31"/>
      <c r="K28" s="35"/>
    </row>
    <row r="29" spans="1:11" x14ac:dyDescent="0.35">
      <c r="A29" s="10"/>
      <c r="B29" s="28"/>
      <c r="C29" s="58" t="s">
        <v>11</v>
      </c>
      <c r="D29" s="54"/>
      <c r="E29" s="6"/>
      <c r="F29" s="19"/>
      <c r="G29" s="24"/>
      <c r="H29" s="24"/>
      <c r="I29" s="31"/>
      <c r="J29" s="31"/>
      <c r="K29" s="35"/>
    </row>
    <row r="30" spans="1:11" x14ac:dyDescent="0.35">
      <c r="A30" s="28"/>
      <c r="B30" s="28"/>
      <c r="C30" s="58" t="s">
        <v>13</v>
      </c>
      <c r="D30" s="54"/>
      <c r="E30" s="6"/>
      <c r="F30" s="19"/>
      <c r="G30" s="24" t="s">
        <v>2</v>
      </c>
      <c r="H30" s="24" t="s">
        <v>2</v>
      </c>
      <c r="I30" s="31"/>
      <c r="J30" s="31"/>
      <c r="K30" s="35"/>
    </row>
    <row r="31" spans="1:11" x14ac:dyDescent="0.35">
      <c r="A31" s="28"/>
      <c r="B31" s="28"/>
      <c r="C31" s="58"/>
      <c r="D31" s="54"/>
      <c r="E31" s="6"/>
      <c r="F31" s="19"/>
      <c r="G31" s="24"/>
      <c r="H31" s="24"/>
      <c r="I31" s="31"/>
      <c r="J31" s="31"/>
      <c r="K31" s="35"/>
    </row>
    <row r="32" spans="1:11" x14ac:dyDescent="0.35">
      <c r="A32" s="28"/>
      <c r="B32" s="28"/>
      <c r="C32" s="58" t="s">
        <v>14</v>
      </c>
      <c r="D32" s="54"/>
      <c r="E32" s="6"/>
      <c r="F32" s="19"/>
      <c r="G32" s="24" t="s">
        <v>2</v>
      </c>
      <c r="H32" s="24" t="s">
        <v>2</v>
      </c>
      <c r="I32" s="31"/>
      <c r="J32" s="31"/>
      <c r="K32" s="35"/>
    </row>
    <row r="33" spans="1:11" x14ac:dyDescent="0.35">
      <c r="A33" s="28"/>
      <c r="B33" s="28"/>
      <c r="C33" s="58"/>
      <c r="D33" s="54"/>
      <c r="E33" s="6"/>
      <c r="F33" s="19"/>
      <c r="G33" s="24"/>
      <c r="H33" s="24"/>
      <c r="I33" s="31"/>
      <c r="J33" s="31"/>
      <c r="K33" s="35"/>
    </row>
    <row r="34" spans="1:11" x14ac:dyDescent="0.35">
      <c r="A34" s="28"/>
      <c r="B34" s="28"/>
      <c r="C34" s="58" t="s">
        <v>15</v>
      </c>
      <c r="D34" s="54"/>
      <c r="E34" s="6"/>
      <c r="F34" s="19"/>
      <c r="G34" s="24" t="s">
        <v>2</v>
      </c>
      <c r="H34" s="24" t="s">
        <v>2</v>
      </c>
      <c r="I34" s="31"/>
      <c r="J34" s="31"/>
      <c r="K34" s="35"/>
    </row>
    <row r="35" spans="1:11" x14ac:dyDescent="0.35">
      <c r="A35" s="28"/>
      <c r="B35" s="28"/>
      <c r="C35" s="58"/>
      <c r="D35" s="54"/>
      <c r="E35" s="6"/>
      <c r="F35" s="19"/>
      <c r="G35" s="24"/>
      <c r="H35" s="24"/>
      <c r="I35" s="31"/>
      <c r="J35" s="31"/>
      <c r="K35" s="35"/>
    </row>
    <row r="36" spans="1:11" x14ac:dyDescent="0.35">
      <c r="A36" s="28"/>
      <c r="B36" s="28"/>
      <c r="C36" s="58" t="s">
        <v>16</v>
      </c>
      <c r="D36" s="54"/>
      <c r="E36" s="6"/>
      <c r="F36" s="19"/>
      <c r="G36" s="24" t="s">
        <v>2</v>
      </c>
      <c r="H36" s="24" t="s">
        <v>2</v>
      </c>
      <c r="I36" s="31"/>
      <c r="J36" s="31"/>
      <c r="K36" s="35"/>
    </row>
    <row r="37" spans="1:11" x14ac:dyDescent="0.35">
      <c r="A37" s="28"/>
      <c r="B37" s="28"/>
      <c r="C37" s="58"/>
      <c r="D37" s="54"/>
      <c r="E37" s="6"/>
      <c r="F37" s="19"/>
      <c r="G37" s="24"/>
      <c r="H37" s="24"/>
      <c r="I37" s="31"/>
      <c r="J37" s="31"/>
      <c r="K37" s="35"/>
    </row>
    <row r="38" spans="1:11" x14ac:dyDescent="0.35">
      <c r="C38" s="59" t="s">
        <v>17</v>
      </c>
      <c r="D38" s="54"/>
      <c r="E38" s="6"/>
      <c r="F38" s="19"/>
      <c r="G38" s="24"/>
      <c r="H38" s="24"/>
      <c r="I38" s="31"/>
      <c r="J38" s="31"/>
      <c r="K38" s="35"/>
    </row>
    <row r="39" spans="1:11" x14ac:dyDescent="0.35">
      <c r="B39" s="8" t="s">
        <v>3818</v>
      </c>
      <c r="C39" s="57" t="s">
        <v>3819</v>
      </c>
      <c r="D39" s="54" t="s">
        <v>3820</v>
      </c>
      <c r="E39" s="6" t="s">
        <v>189</v>
      </c>
      <c r="F39" s="19">
        <v>18000000</v>
      </c>
      <c r="G39" s="24">
        <v>16741.599999999999</v>
      </c>
      <c r="H39" s="24">
        <v>87.76</v>
      </c>
      <c r="I39" s="31">
        <v>6.7228655000000002</v>
      </c>
      <c r="J39" s="31"/>
      <c r="K39" s="35"/>
    </row>
    <row r="40" spans="1:11" x14ac:dyDescent="0.35">
      <c r="B40" s="8" t="s">
        <v>3821</v>
      </c>
      <c r="C40" s="57" t="s">
        <v>3819</v>
      </c>
      <c r="D40" s="54" t="s">
        <v>3822</v>
      </c>
      <c r="E40" s="6" t="s">
        <v>189</v>
      </c>
      <c r="F40" s="19">
        <v>506700</v>
      </c>
      <c r="G40" s="24">
        <v>471.28</v>
      </c>
      <c r="H40" s="24">
        <v>2.4700000000000002</v>
      </c>
      <c r="I40" s="31">
        <v>6.7228655000000002</v>
      </c>
      <c r="J40" s="31"/>
      <c r="K40" s="35"/>
    </row>
    <row r="41" spans="1:11" x14ac:dyDescent="0.35">
      <c r="B41" s="8" t="s">
        <v>3140</v>
      </c>
      <c r="C41" s="57" t="s">
        <v>3141</v>
      </c>
      <c r="D41" s="54" t="s">
        <v>3142</v>
      </c>
      <c r="E41" s="6" t="s">
        <v>189</v>
      </c>
      <c r="F41" s="19">
        <v>250000</v>
      </c>
      <c r="G41" s="24">
        <v>233.79</v>
      </c>
      <c r="H41" s="24">
        <v>1.23</v>
      </c>
      <c r="I41" s="31">
        <v>6.7213164000000001</v>
      </c>
      <c r="J41" s="31"/>
      <c r="K41" s="35"/>
    </row>
    <row r="42" spans="1:11" x14ac:dyDescent="0.35">
      <c r="C42" s="58" t="s">
        <v>175</v>
      </c>
      <c r="D42" s="54"/>
      <c r="E42" s="6"/>
      <c r="F42" s="19"/>
      <c r="G42" s="25">
        <v>17446.669999999998</v>
      </c>
      <c r="H42" s="25">
        <v>91.46</v>
      </c>
      <c r="I42" s="31"/>
      <c r="J42" s="31"/>
      <c r="K42" s="35"/>
    </row>
    <row r="43" spans="1:11" x14ac:dyDescent="0.35">
      <c r="C43" s="57"/>
      <c r="D43" s="54"/>
      <c r="E43" s="6"/>
      <c r="F43" s="19"/>
      <c r="G43" s="24"/>
      <c r="H43" s="24"/>
      <c r="I43" s="31"/>
      <c r="J43" s="31"/>
      <c r="K43" s="35"/>
    </row>
    <row r="44" spans="1:11" x14ac:dyDescent="0.35">
      <c r="A44" s="10"/>
      <c r="B44" s="28"/>
      <c r="C44" s="58" t="s">
        <v>18</v>
      </c>
      <c r="D44" s="54"/>
      <c r="E44" s="6"/>
      <c r="F44" s="19"/>
      <c r="G44" s="24"/>
      <c r="H44" s="24"/>
      <c r="I44" s="31"/>
      <c r="J44" s="31"/>
      <c r="K44" s="35"/>
    </row>
    <row r="45" spans="1:11" x14ac:dyDescent="0.35">
      <c r="A45" s="28"/>
      <c r="B45" s="28"/>
      <c r="C45" s="58" t="s">
        <v>19</v>
      </c>
      <c r="D45" s="54"/>
      <c r="E45" s="6"/>
      <c r="F45" s="19"/>
      <c r="G45" s="24" t="s">
        <v>2</v>
      </c>
      <c r="H45" s="24" t="s">
        <v>2</v>
      </c>
      <c r="I45" s="31"/>
      <c r="J45" s="31"/>
      <c r="K45" s="35"/>
    </row>
    <row r="46" spans="1:11" x14ac:dyDescent="0.35">
      <c r="A46" s="28"/>
      <c r="B46" s="28"/>
      <c r="C46" s="58"/>
      <c r="D46" s="54"/>
      <c r="E46" s="6"/>
      <c r="F46" s="19"/>
      <c r="G46" s="24"/>
      <c r="H46" s="24"/>
      <c r="I46" s="31"/>
      <c r="J46" s="31"/>
      <c r="K46" s="35"/>
    </row>
    <row r="47" spans="1:11" x14ac:dyDescent="0.35">
      <c r="A47" s="28"/>
      <c r="B47" s="28"/>
      <c r="C47" s="58" t="s">
        <v>20</v>
      </c>
      <c r="D47" s="54"/>
      <c r="E47" s="6"/>
      <c r="F47" s="19"/>
      <c r="G47" s="24" t="s">
        <v>2</v>
      </c>
      <c r="H47" s="24" t="s">
        <v>2</v>
      </c>
      <c r="I47" s="31"/>
      <c r="J47" s="31"/>
      <c r="K47" s="35"/>
    </row>
    <row r="48" spans="1:11" x14ac:dyDescent="0.35">
      <c r="A48" s="28"/>
      <c r="B48" s="28"/>
      <c r="C48" s="58"/>
      <c r="D48" s="54"/>
      <c r="E48" s="6"/>
      <c r="F48" s="19"/>
      <c r="G48" s="24"/>
      <c r="H48" s="24"/>
      <c r="I48" s="31"/>
      <c r="J48" s="31"/>
      <c r="K48" s="35"/>
    </row>
    <row r="49" spans="1:54" x14ac:dyDescent="0.35">
      <c r="A49" s="28"/>
      <c r="B49" s="28"/>
      <c r="C49" s="58" t="s">
        <v>21</v>
      </c>
      <c r="D49" s="54"/>
      <c r="E49" s="6"/>
      <c r="F49" s="19"/>
      <c r="G49" s="24" t="s">
        <v>2</v>
      </c>
      <c r="H49" s="24" t="s">
        <v>2</v>
      </c>
      <c r="I49" s="31"/>
      <c r="J49" s="31"/>
      <c r="K49" s="35"/>
    </row>
    <row r="50" spans="1:54" x14ac:dyDescent="0.35">
      <c r="A50" s="28"/>
      <c r="B50" s="28"/>
      <c r="C50" s="58"/>
      <c r="D50" s="54"/>
      <c r="E50" s="6"/>
      <c r="F50" s="19"/>
      <c r="G50" s="24"/>
      <c r="H50" s="24"/>
      <c r="I50" s="31"/>
      <c r="J50" s="31"/>
      <c r="K50" s="35"/>
    </row>
    <row r="51" spans="1:54" x14ac:dyDescent="0.35">
      <c r="A51" s="28"/>
      <c r="B51" s="28"/>
      <c r="C51" s="58" t="s">
        <v>22</v>
      </c>
      <c r="D51" s="54"/>
      <c r="E51" s="6"/>
      <c r="F51" s="19"/>
      <c r="G51" s="24" t="s">
        <v>2</v>
      </c>
      <c r="H51" s="24" t="s">
        <v>2</v>
      </c>
      <c r="I51" s="31"/>
      <c r="J51" s="31"/>
      <c r="K51" s="35"/>
    </row>
    <row r="52" spans="1:54" x14ac:dyDescent="0.35">
      <c r="A52" s="28"/>
      <c r="B52" s="28"/>
      <c r="C52" s="58"/>
      <c r="D52" s="54"/>
      <c r="E52" s="6"/>
      <c r="F52" s="19"/>
      <c r="G52" s="24"/>
      <c r="H52" s="24"/>
      <c r="I52" s="31"/>
      <c r="J52" s="31"/>
      <c r="K52" s="35"/>
    </row>
    <row r="53" spans="1:54" x14ac:dyDescent="0.35">
      <c r="A53" s="28"/>
      <c r="B53" s="28"/>
      <c r="C53" s="58" t="s">
        <v>23</v>
      </c>
      <c r="D53" s="54"/>
      <c r="E53" s="6"/>
      <c r="F53" s="19"/>
      <c r="G53" s="24" t="s">
        <v>2</v>
      </c>
      <c r="H53" s="24" t="s">
        <v>2</v>
      </c>
      <c r="I53" s="31"/>
      <c r="J53" s="31"/>
      <c r="K53" s="35"/>
    </row>
    <row r="54" spans="1:54" x14ac:dyDescent="0.35">
      <c r="A54" s="28"/>
      <c r="B54" s="28"/>
      <c r="C54" s="58"/>
      <c r="D54" s="54"/>
      <c r="E54" s="6"/>
      <c r="F54" s="19"/>
      <c r="G54" s="24"/>
      <c r="H54" s="24"/>
      <c r="I54" s="31"/>
      <c r="J54" s="31"/>
      <c r="K54" s="35"/>
    </row>
    <row r="55" spans="1:54" x14ac:dyDescent="0.35">
      <c r="C55" s="59" t="s">
        <v>24</v>
      </c>
      <c r="D55" s="54"/>
      <c r="E55" s="6"/>
      <c r="F55" s="19"/>
      <c r="G55" s="24"/>
      <c r="H55" s="24"/>
      <c r="I55" s="31"/>
      <c r="J55" s="31"/>
      <c r="K55" s="35"/>
    </row>
    <row r="56" spans="1:54" x14ac:dyDescent="0.35">
      <c r="B56" s="8" t="s">
        <v>190</v>
      </c>
      <c r="C56" s="57" t="s">
        <v>191</v>
      </c>
      <c r="D56" s="54"/>
      <c r="E56" s="6"/>
      <c r="F56" s="19"/>
      <c r="G56" s="24">
        <v>104.37</v>
      </c>
      <c r="H56" s="24">
        <v>0.55000000000000004</v>
      </c>
      <c r="I56" s="31"/>
      <c r="J56" s="31"/>
      <c r="K56" s="35"/>
    </row>
    <row r="57" spans="1:54" x14ac:dyDescent="0.35">
      <c r="C57" s="58" t="s">
        <v>175</v>
      </c>
      <c r="D57" s="54"/>
      <c r="E57" s="6"/>
      <c r="F57" s="19"/>
      <c r="G57" s="25">
        <v>104.37</v>
      </c>
      <c r="H57" s="25">
        <v>0.55000000000000004</v>
      </c>
      <c r="I57" s="31"/>
      <c r="J57" s="31"/>
      <c r="K57" s="35"/>
    </row>
    <row r="58" spans="1:54" x14ac:dyDescent="0.35">
      <c r="C58" s="57"/>
      <c r="D58" s="54"/>
      <c r="E58" s="6"/>
      <c r="F58" s="19"/>
      <c r="G58" s="24"/>
      <c r="H58" s="24"/>
      <c r="I58" s="31"/>
      <c r="J58" s="31"/>
      <c r="K58" s="35"/>
    </row>
    <row r="59" spans="1:54" x14ac:dyDescent="0.35">
      <c r="A59" s="10"/>
      <c r="B59" s="28"/>
      <c r="C59" s="58" t="s">
        <v>25</v>
      </c>
      <c r="D59" s="54"/>
      <c r="E59" s="6"/>
      <c r="F59" s="19"/>
      <c r="G59" s="24"/>
      <c r="H59" s="24"/>
      <c r="I59" s="31"/>
      <c r="J59" s="31"/>
      <c r="K59" s="35"/>
    </row>
    <row r="60" spans="1:54" s="2" customFormat="1" ht="13.5" x14ac:dyDescent="0.35">
      <c r="A60" s="28"/>
      <c r="B60" s="28"/>
      <c r="C60" s="57" t="s">
        <v>4926</v>
      </c>
      <c r="D60" s="54"/>
      <c r="E60" s="6"/>
      <c r="F60" s="19"/>
      <c r="G60" s="24" t="s">
        <v>2</v>
      </c>
      <c r="H60" s="24" t="s">
        <v>2</v>
      </c>
      <c r="I60" s="31"/>
      <c r="J60" s="31"/>
      <c r="K60" s="35"/>
      <c r="L60" s="3"/>
      <c r="AI60" s="3"/>
      <c r="AV60" s="3"/>
      <c r="AX60" s="3"/>
      <c r="BB60" s="3"/>
    </row>
    <row r="61" spans="1:54" x14ac:dyDescent="0.35">
      <c r="B61" s="8"/>
      <c r="C61" s="57" t="s">
        <v>192</v>
      </c>
      <c r="D61" s="54"/>
      <c r="E61" s="6"/>
      <c r="F61" s="19"/>
      <c r="G61" s="24">
        <v>40.130000000000003</v>
      </c>
      <c r="H61" s="24">
        <v>0.21</v>
      </c>
      <c r="I61" s="31"/>
      <c r="J61" s="31"/>
      <c r="K61" s="35"/>
    </row>
    <row r="62" spans="1:54" x14ac:dyDescent="0.35">
      <c r="C62" s="58" t="s">
        <v>175</v>
      </c>
      <c r="D62" s="54"/>
      <c r="E62" s="6"/>
      <c r="F62" s="19"/>
      <c r="G62" s="25">
        <v>40.130000000000003</v>
      </c>
      <c r="H62" s="25">
        <v>0.21</v>
      </c>
      <c r="I62" s="31"/>
      <c r="J62" s="31"/>
      <c r="K62" s="35"/>
    </row>
    <row r="63" spans="1:54" x14ac:dyDescent="0.35">
      <c r="C63" s="57"/>
      <c r="D63" s="54"/>
      <c r="E63" s="6"/>
      <c r="F63" s="19"/>
      <c r="G63" s="24"/>
      <c r="H63" s="24"/>
      <c r="I63" s="31"/>
      <c r="J63" s="31"/>
      <c r="K63" s="35"/>
    </row>
    <row r="64" spans="1:54" x14ac:dyDescent="0.35">
      <c r="C64" s="60" t="s">
        <v>193</v>
      </c>
      <c r="D64" s="55"/>
      <c r="E64" s="5"/>
      <c r="F64" s="20"/>
      <c r="G64" s="26">
        <v>19076.11</v>
      </c>
      <c r="H64" s="26">
        <v>99.999999999999986</v>
      </c>
      <c r="I64" s="32"/>
      <c r="J64" s="32"/>
      <c r="K64" s="36"/>
    </row>
    <row r="67" spans="3:11" x14ac:dyDescent="0.35">
      <c r="C67" s="1" t="s">
        <v>194</v>
      </c>
    </row>
    <row r="68" spans="3:11" x14ac:dyDescent="0.35">
      <c r="C68" s="37" t="s">
        <v>195</v>
      </c>
      <c r="D68" s="37"/>
      <c r="E68" s="37"/>
      <c r="F68" s="37"/>
      <c r="G68" s="37"/>
      <c r="H68" s="37"/>
      <c r="I68" s="37"/>
      <c r="J68" s="37"/>
      <c r="K68" s="37"/>
    </row>
    <row r="69" spans="3:11" x14ac:dyDescent="0.35">
      <c r="C69" s="2" t="s">
        <v>196</v>
      </c>
    </row>
    <row r="70" spans="3:11" x14ac:dyDescent="0.35">
      <c r="C70" s="2" t="s">
        <v>197</v>
      </c>
    </row>
    <row r="71" spans="3:11" ht="30" customHeight="1" x14ac:dyDescent="0.35">
      <c r="C71" s="89" t="s">
        <v>198</v>
      </c>
      <c r="D71" s="90"/>
      <c r="E71" s="90"/>
      <c r="F71" s="90"/>
      <c r="G71" s="90"/>
      <c r="H71" s="90"/>
      <c r="I71" s="90"/>
      <c r="J71" s="90"/>
      <c r="K71" s="90"/>
    </row>
    <row r="72" spans="3:11" x14ac:dyDescent="0.35">
      <c r="C72" s="2" t="s">
        <v>199</v>
      </c>
    </row>
    <row r="74" spans="3:11" x14ac:dyDescent="0.35">
      <c r="C74" s="86" t="s">
        <v>5013</v>
      </c>
      <c r="E74" s="86" t="s">
        <v>5014</v>
      </c>
      <c r="F74" s="87"/>
    </row>
    <row r="75" spans="3:11" x14ac:dyDescent="0.35">
      <c r="E75" s="2" t="s">
        <v>5062</v>
      </c>
    </row>
  </sheetData>
  <mergeCells count="1">
    <mergeCell ref="C71:K71"/>
  </mergeCells>
  <hyperlinks>
    <hyperlink ref="J2" location="'Index'!A1" display="'Index'!A1" xr:uid="{4EE11B63-5E92-47AB-9621-BBBC9BF14DF7}"/>
  </hyperlinks>
  <pageMargins left="0.7" right="0.7" top="0.75" bottom="0.75" header="0.3" footer="0.3"/>
  <pageSetup orientation="portrait" horizontalDpi="4294967293"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AAD4-3819-4F0B-BB93-58C756022521}">
  <sheetPr codeName="Sheet196"/>
  <dimension ref="A1:IV221"/>
  <sheetViews>
    <sheetView showGridLines="0" zoomScale="90" zoomScaleNormal="90" workbookViewId="0">
      <pane ySplit="6" topLeftCell="A2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3823</v>
      </c>
      <c r="J2" s="38" t="s">
        <v>4693</v>
      </c>
    </row>
    <row r="3" spans="1:54" ht="16" x14ac:dyDescent="0.4">
      <c r="C3" s="1" t="s">
        <v>28</v>
      </c>
      <c r="D3" s="21" t="s">
        <v>3824</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543</v>
      </c>
      <c r="C10" s="57" t="s">
        <v>544</v>
      </c>
      <c r="D10" s="54" t="s">
        <v>545</v>
      </c>
      <c r="E10" s="6" t="s">
        <v>146</v>
      </c>
      <c r="F10" s="19">
        <v>169847</v>
      </c>
      <c r="G10" s="24">
        <v>1661.27</v>
      </c>
      <c r="H10" s="24">
        <v>2.5299999999999998</v>
      </c>
      <c r="I10" s="31"/>
      <c r="J10" s="31"/>
      <c r="K10" s="35"/>
    </row>
    <row r="11" spans="1:54" x14ac:dyDescent="0.35">
      <c r="B11" s="8" t="s">
        <v>1979</v>
      </c>
      <c r="C11" s="57" t="s">
        <v>1980</v>
      </c>
      <c r="D11" s="54" t="s">
        <v>1981</v>
      </c>
      <c r="E11" s="6" t="s">
        <v>127</v>
      </c>
      <c r="F11" s="19">
        <v>201200</v>
      </c>
      <c r="G11" s="24">
        <v>1440.79</v>
      </c>
      <c r="H11" s="24">
        <v>2.19</v>
      </c>
      <c r="I11" s="31"/>
      <c r="J11" s="31"/>
      <c r="K11" s="35"/>
    </row>
    <row r="12" spans="1:54" x14ac:dyDescent="0.35">
      <c r="B12" s="8" t="s">
        <v>2754</v>
      </c>
      <c r="C12" s="57" t="s">
        <v>2755</v>
      </c>
      <c r="D12" s="54" t="s">
        <v>2756</v>
      </c>
      <c r="E12" s="6" t="s">
        <v>215</v>
      </c>
      <c r="F12" s="19">
        <v>31021</v>
      </c>
      <c r="G12" s="24">
        <v>1437.42</v>
      </c>
      <c r="H12" s="24">
        <v>2.19</v>
      </c>
      <c r="I12" s="31"/>
      <c r="J12" s="31"/>
      <c r="K12" s="35"/>
    </row>
    <row r="13" spans="1:54" x14ac:dyDescent="0.35">
      <c r="B13" s="8" t="s">
        <v>2783</v>
      </c>
      <c r="C13" s="57" t="s">
        <v>2784</v>
      </c>
      <c r="D13" s="54" t="s">
        <v>2785</v>
      </c>
      <c r="E13" s="6" t="s">
        <v>139</v>
      </c>
      <c r="F13" s="19">
        <v>2712492</v>
      </c>
      <c r="G13" s="24">
        <v>1348.38</v>
      </c>
      <c r="H13" s="24">
        <v>2.0499999999999998</v>
      </c>
      <c r="I13" s="31"/>
      <c r="J13" s="31"/>
      <c r="K13" s="35"/>
    </row>
    <row r="14" spans="1:54" x14ac:dyDescent="0.35">
      <c r="B14" s="8" t="s">
        <v>845</v>
      </c>
      <c r="C14" s="57" t="s">
        <v>846</v>
      </c>
      <c r="D14" s="54" t="s">
        <v>847</v>
      </c>
      <c r="E14" s="6" t="s">
        <v>50</v>
      </c>
      <c r="F14" s="19">
        <v>24124</v>
      </c>
      <c r="G14" s="24">
        <v>1279.51</v>
      </c>
      <c r="H14" s="24">
        <v>1.95</v>
      </c>
      <c r="I14" s="31"/>
      <c r="J14" s="31"/>
      <c r="K14" s="35"/>
    </row>
    <row r="15" spans="1:54" x14ac:dyDescent="0.35">
      <c r="B15" s="8" t="s">
        <v>2790</v>
      </c>
      <c r="C15" s="57" t="s">
        <v>2791</v>
      </c>
      <c r="D15" s="54" t="s">
        <v>2792</v>
      </c>
      <c r="E15" s="6" t="s">
        <v>150</v>
      </c>
      <c r="F15" s="19">
        <v>8733</v>
      </c>
      <c r="G15" s="24">
        <v>1217.02</v>
      </c>
      <c r="H15" s="24">
        <v>1.85</v>
      </c>
      <c r="I15" s="31"/>
      <c r="J15" s="31"/>
      <c r="K15" s="35"/>
    </row>
    <row r="16" spans="1:54" x14ac:dyDescent="0.35">
      <c r="B16" s="8" t="s">
        <v>234</v>
      </c>
      <c r="C16" s="57" t="s">
        <v>235</v>
      </c>
      <c r="D16" s="54" t="s">
        <v>236</v>
      </c>
      <c r="E16" s="6" t="s">
        <v>50</v>
      </c>
      <c r="F16" s="19">
        <v>15234</v>
      </c>
      <c r="G16" s="24">
        <v>1121.55</v>
      </c>
      <c r="H16" s="24">
        <v>1.71</v>
      </c>
      <c r="I16" s="31"/>
      <c r="J16" s="31"/>
      <c r="K16" s="35"/>
    </row>
    <row r="17" spans="2:11" x14ac:dyDescent="0.35">
      <c r="B17" s="8" t="s">
        <v>848</v>
      </c>
      <c r="C17" s="57" t="s">
        <v>849</v>
      </c>
      <c r="D17" s="54" t="s">
        <v>850</v>
      </c>
      <c r="E17" s="6" t="s">
        <v>851</v>
      </c>
      <c r="F17" s="19">
        <v>75581</v>
      </c>
      <c r="G17" s="24">
        <v>1106.2</v>
      </c>
      <c r="H17" s="24">
        <v>1.68</v>
      </c>
      <c r="I17" s="31"/>
      <c r="J17" s="31"/>
      <c r="K17" s="35"/>
    </row>
    <row r="18" spans="2:11" x14ac:dyDescent="0.35">
      <c r="B18" s="8" t="s">
        <v>387</v>
      </c>
      <c r="C18" s="57" t="s">
        <v>388</v>
      </c>
      <c r="D18" s="54" t="s">
        <v>389</v>
      </c>
      <c r="E18" s="6" t="s">
        <v>96</v>
      </c>
      <c r="F18" s="19">
        <v>55169</v>
      </c>
      <c r="G18" s="24">
        <v>1050.78</v>
      </c>
      <c r="H18" s="24">
        <v>1.6</v>
      </c>
      <c r="I18" s="31"/>
      <c r="J18" s="31"/>
      <c r="K18" s="35"/>
    </row>
    <row r="19" spans="2:11" x14ac:dyDescent="0.35">
      <c r="B19" s="8" t="s">
        <v>1959</v>
      </c>
      <c r="C19" s="57" t="s">
        <v>1666</v>
      </c>
      <c r="D19" s="54" t="s">
        <v>1960</v>
      </c>
      <c r="E19" s="6" t="s">
        <v>43</v>
      </c>
      <c r="F19" s="19">
        <v>560007</v>
      </c>
      <c r="G19" s="24">
        <v>994.68</v>
      </c>
      <c r="H19" s="24">
        <v>1.51</v>
      </c>
      <c r="I19" s="31"/>
      <c r="J19" s="31"/>
      <c r="K19" s="35"/>
    </row>
    <row r="20" spans="2:11" x14ac:dyDescent="0.35">
      <c r="B20" s="8" t="s">
        <v>2298</v>
      </c>
      <c r="C20" s="57" t="s">
        <v>2299</v>
      </c>
      <c r="D20" s="54" t="s">
        <v>2300</v>
      </c>
      <c r="E20" s="6" t="s">
        <v>306</v>
      </c>
      <c r="F20" s="19">
        <v>33181</v>
      </c>
      <c r="G20" s="24">
        <v>927.54</v>
      </c>
      <c r="H20" s="24">
        <v>1.41</v>
      </c>
      <c r="I20" s="31"/>
      <c r="J20" s="31"/>
      <c r="K20" s="35"/>
    </row>
    <row r="21" spans="2:11" x14ac:dyDescent="0.35">
      <c r="B21" s="8" t="s">
        <v>243</v>
      </c>
      <c r="C21" s="57" t="s">
        <v>244</v>
      </c>
      <c r="D21" s="54" t="s">
        <v>245</v>
      </c>
      <c r="E21" s="6" t="s">
        <v>246</v>
      </c>
      <c r="F21" s="19">
        <v>284039</v>
      </c>
      <c r="G21" s="24">
        <v>918.44</v>
      </c>
      <c r="H21" s="24">
        <v>1.4</v>
      </c>
      <c r="I21" s="31"/>
      <c r="J21" s="31"/>
      <c r="K21" s="35"/>
    </row>
    <row r="22" spans="2:11" x14ac:dyDescent="0.35">
      <c r="B22" s="8" t="s">
        <v>165</v>
      </c>
      <c r="C22" s="57" t="s">
        <v>166</v>
      </c>
      <c r="D22" s="54" t="s">
        <v>167</v>
      </c>
      <c r="E22" s="6" t="s">
        <v>135</v>
      </c>
      <c r="F22" s="19">
        <v>30986</v>
      </c>
      <c r="G22" s="24">
        <v>842.18</v>
      </c>
      <c r="H22" s="24">
        <v>1.28</v>
      </c>
      <c r="I22" s="31"/>
      <c r="J22" s="31"/>
      <c r="K22" s="35"/>
    </row>
    <row r="23" spans="2:11" x14ac:dyDescent="0.35">
      <c r="B23" s="8" t="s">
        <v>212</v>
      </c>
      <c r="C23" s="57" t="s">
        <v>213</v>
      </c>
      <c r="D23" s="54" t="s">
        <v>214</v>
      </c>
      <c r="E23" s="6" t="s">
        <v>215</v>
      </c>
      <c r="F23" s="19">
        <v>23168</v>
      </c>
      <c r="G23" s="24">
        <v>840.6</v>
      </c>
      <c r="H23" s="24">
        <v>1.28</v>
      </c>
      <c r="I23" s="31"/>
      <c r="J23" s="31"/>
      <c r="K23" s="35"/>
    </row>
    <row r="24" spans="2:11" x14ac:dyDescent="0.35">
      <c r="B24" s="8" t="s">
        <v>2265</v>
      </c>
      <c r="C24" s="57" t="s">
        <v>2266</v>
      </c>
      <c r="D24" s="54" t="s">
        <v>2267</v>
      </c>
      <c r="E24" s="6" t="s">
        <v>139</v>
      </c>
      <c r="F24" s="19">
        <v>146339</v>
      </c>
      <c r="G24" s="24">
        <v>837.94</v>
      </c>
      <c r="H24" s="24">
        <v>1.27</v>
      </c>
      <c r="I24" s="31"/>
      <c r="J24" s="31"/>
      <c r="K24" s="35"/>
    </row>
    <row r="25" spans="2:11" x14ac:dyDescent="0.35">
      <c r="B25" s="8" t="s">
        <v>2139</v>
      </c>
      <c r="C25" s="57" t="s">
        <v>2140</v>
      </c>
      <c r="D25" s="54" t="s">
        <v>2141</v>
      </c>
      <c r="E25" s="6" t="s">
        <v>43</v>
      </c>
      <c r="F25" s="19">
        <v>1416382</v>
      </c>
      <c r="G25" s="24">
        <v>827.03</v>
      </c>
      <c r="H25" s="24">
        <v>1.26</v>
      </c>
      <c r="I25" s="31"/>
      <c r="J25" s="31"/>
      <c r="K25" s="35"/>
    </row>
    <row r="26" spans="2:11" x14ac:dyDescent="0.35">
      <c r="B26" s="8" t="s">
        <v>161</v>
      </c>
      <c r="C26" s="57" t="s">
        <v>162</v>
      </c>
      <c r="D26" s="54" t="s">
        <v>163</v>
      </c>
      <c r="E26" s="6" t="s">
        <v>164</v>
      </c>
      <c r="F26" s="19">
        <v>30289</v>
      </c>
      <c r="G26" s="24">
        <v>746.5</v>
      </c>
      <c r="H26" s="24">
        <v>1.1299999999999999</v>
      </c>
      <c r="I26" s="31"/>
      <c r="J26" s="31"/>
      <c r="K26" s="35"/>
    </row>
    <row r="27" spans="2:11" x14ac:dyDescent="0.35">
      <c r="B27" s="8" t="s">
        <v>2204</v>
      </c>
      <c r="C27" s="57" t="s">
        <v>2205</v>
      </c>
      <c r="D27" s="54" t="s">
        <v>2206</v>
      </c>
      <c r="E27" s="6" t="s">
        <v>433</v>
      </c>
      <c r="F27" s="19">
        <v>115655</v>
      </c>
      <c r="G27" s="24">
        <v>732.04</v>
      </c>
      <c r="H27" s="24">
        <v>1.1100000000000001</v>
      </c>
      <c r="I27" s="31"/>
      <c r="J27" s="31"/>
      <c r="K27" s="35"/>
    </row>
    <row r="28" spans="2:11" x14ac:dyDescent="0.35">
      <c r="B28" s="8" t="s">
        <v>399</v>
      </c>
      <c r="C28" s="57" t="s">
        <v>400</v>
      </c>
      <c r="D28" s="54" t="s">
        <v>401</v>
      </c>
      <c r="E28" s="6" t="s">
        <v>146</v>
      </c>
      <c r="F28" s="19">
        <v>119093</v>
      </c>
      <c r="G28" s="24">
        <v>729.68</v>
      </c>
      <c r="H28" s="24">
        <v>1.1100000000000001</v>
      </c>
      <c r="I28" s="31"/>
      <c r="J28" s="31"/>
      <c r="K28" s="35"/>
    </row>
    <row r="29" spans="2:11" x14ac:dyDescent="0.35">
      <c r="B29" s="8" t="s">
        <v>558</v>
      </c>
      <c r="C29" s="57" t="s">
        <v>559</v>
      </c>
      <c r="D29" s="54" t="s">
        <v>560</v>
      </c>
      <c r="E29" s="6" t="s">
        <v>43</v>
      </c>
      <c r="F29" s="19">
        <v>128218</v>
      </c>
      <c r="G29" s="24">
        <v>725.33</v>
      </c>
      <c r="H29" s="24">
        <v>1.1000000000000001</v>
      </c>
      <c r="I29" s="31"/>
      <c r="J29" s="31"/>
      <c r="K29" s="35"/>
    </row>
    <row r="30" spans="2:11" x14ac:dyDescent="0.35">
      <c r="B30" s="8" t="s">
        <v>2210</v>
      </c>
      <c r="C30" s="57" t="s">
        <v>2211</v>
      </c>
      <c r="D30" s="54" t="s">
        <v>2212</v>
      </c>
      <c r="E30" s="6" t="s">
        <v>487</v>
      </c>
      <c r="F30" s="19">
        <v>120594</v>
      </c>
      <c r="G30" s="24">
        <v>724.29</v>
      </c>
      <c r="H30" s="24">
        <v>1.1000000000000001</v>
      </c>
      <c r="I30" s="31"/>
      <c r="J30" s="31"/>
      <c r="K30" s="35"/>
    </row>
    <row r="31" spans="2:11" x14ac:dyDescent="0.35">
      <c r="B31" s="8" t="s">
        <v>2786</v>
      </c>
      <c r="C31" s="57" t="s">
        <v>1145</v>
      </c>
      <c r="D31" s="54" t="s">
        <v>2787</v>
      </c>
      <c r="E31" s="6" t="s">
        <v>43</v>
      </c>
      <c r="F31" s="19">
        <v>4308798</v>
      </c>
      <c r="G31" s="24">
        <v>721.72</v>
      </c>
      <c r="H31" s="24">
        <v>1.1000000000000001</v>
      </c>
      <c r="I31" s="31"/>
      <c r="J31" s="31"/>
      <c r="K31" s="35"/>
    </row>
    <row r="32" spans="2:11" x14ac:dyDescent="0.35">
      <c r="B32" s="8" t="s">
        <v>1957</v>
      </c>
      <c r="C32" s="57" t="s">
        <v>1099</v>
      </c>
      <c r="D32" s="54" t="s">
        <v>1958</v>
      </c>
      <c r="E32" s="6" t="s">
        <v>82</v>
      </c>
      <c r="F32" s="19">
        <v>15733</v>
      </c>
      <c r="G32" s="24">
        <v>713.92</v>
      </c>
      <c r="H32" s="24">
        <v>1.0900000000000001</v>
      </c>
      <c r="I32" s="31"/>
      <c r="J32" s="31"/>
      <c r="K32" s="35"/>
    </row>
    <row r="33" spans="2:11" x14ac:dyDescent="0.35">
      <c r="B33" s="8" t="s">
        <v>168</v>
      </c>
      <c r="C33" s="57" t="s">
        <v>169</v>
      </c>
      <c r="D33" s="54" t="s">
        <v>170</v>
      </c>
      <c r="E33" s="6" t="s">
        <v>171</v>
      </c>
      <c r="F33" s="19">
        <v>327383</v>
      </c>
      <c r="G33" s="24">
        <v>697.13</v>
      </c>
      <c r="H33" s="24">
        <v>1.06</v>
      </c>
      <c r="I33" s="31"/>
      <c r="J33" s="31"/>
      <c r="K33" s="35"/>
    </row>
    <row r="34" spans="2:11" x14ac:dyDescent="0.35">
      <c r="B34" s="8" t="s">
        <v>830</v>
      </c>
      <c r="C34" s="57" t="s">
        <v>831</v>
      </c>
      <c r="D34" s="54" t="s">
        <v>832</v>
      </c>
      <c r="E34" s="6" t="s">
        <v>150</v>
      </c>
      <c r="F34" s="19">
        <v>52209</v>
      </c>
      <c r="G34" s="24">
        <v>689.21</v>
      </c>
      <c r="H34" s="24">
        <v>1.05</v>
      </c>
      <c r="I34" s="31"/>
      <c r="J34" s="31"/>
      <c r="K34" s="35"/>
    </row>
    <row r="35" spans="2:11" x14ac:dyDescent="0.35">
      <c r="B35" s="8" t="s">
        <v>913</v>
      </c>
      <c r="C35" s="57" t="s">
        <v>914</v>
      </c>
      <c r="D35" s="54" t="s">
        <v>915</v>
      </c>
      <c r="E35" s="6" t="s">
        <v>96</v>
      </c>
      <c r="F35" s="19">
        <v>63924</v>
      </c>
      <c r="G35" s="24">
        <v>676.51</v>
      </c>
      <c r="H35" s="24">
        <v>1.03</v>
      </c>
      <c r="I35" s="31"/>
      <c r="J35" s="31"/>
      <c r="K35" s="35"/>
    </row>
    <row r="36" spans="2:11" x14ac:dyDescent="0.35">
      <c r="B36" s="8" t="s">
        <v>154</v>
      </c>
      <c r="C36" s="57" t="s">
        <v>155</v>
      </c>
      <c r="D36" s="54" t="s">
        <v>156</v>
      </c>
      <c r="E36" s="6" t="s">
        <v>157</v>
      </c>
      <c r="F36" s="19">
        <v>34486</v>
      </c>
      <c r="G36" s="24">
        <v>667.75</v>
      </c>
      <c r="H36" s="24">
        <v>1.02</v>
      </c>
      <c r="I36" s="31"/>
      <c r="J36" s="31"/>
      <c r="K36" s="35"/>
    </row>
    <row r="37" spans="2:11" x14ac:dyDescent="0.35">
      <c r="B37" s="8" t="s">
        <v>1970</v>
      </c>
      <c r="C37" s="57" t="s">
        <v>1971</v>
      </c>
      <c r="D37" s="54" t="s">
        <v>1972</v>
      </c>
      <c r="E37" s="6" t="s">
        <v>157</v>
      </c>
      <c r="F37" s="19">
        <v>42623</v>
      </c>
      <c r="G37" s="24">
        <v>659.85</v>
      </c>
      <c r="H37" s="24">
        <v>1</v>
      </c>
      <c r="I37" s="31"/>
      <c r="J37" s="31"/>
      <c r="K37" s="35"/>
    </row>
    <row r="38" spans="2:11" x14ac:dyDescent="0.35">
      <c r="B38" s="8" t="s">
        <v>1982</v>
      </c>
      <c r="C38" s="57" t="s">
        <v>1983</v>
      </c>
      <c r="D38" s="54" t="s">
        <v>1984</v>
      </c>
      <c r="E38" s="6" t="s">
        <v>75</v>
      </c>
      <c r="F38" s="19">
        <v>219547</v>
      </c>
      <c r="G38" s="24">
        <v>644.91999999999996</v>
      </c>
      <c r="H38" s="24">
        <v>0.98</v>
      </c>
      <c r="I38" s="31"/>
      <c r="J38" s="31"/>
      <c r="K38" s="35"/>
    </row>
    <row r="39" spans="2:11" x14ac:dyDescent="0.35">
      <c r="B39" s="8" t="s">
        <v>507</v>
      </c>
      <c r="C39" s="57" t="s">
        <v>508</v>
      </c>
      <c r="D39" s="54" t="s">
        <v>509</v>
      </c>
      <c r="E39" s="6" t="s">
        <v>131</v>
      </c>
      <c r="F39" s="19">
        <v>59829</v>
      </c>
      <c r="G39" s="24">
        <v>608.16</v>
      </c>
      <c r="H39" s="24">
        <v>0.92</v>
      </c>
      <c r="I39" s="31"/>
      <c r="J39" s="31"/>
      <c r="K39" s="35"/>
    </row>
    <row r="40" spans="2:11" x14ac:dyDescent="0.35">
      <c r="B40" s="8" t="s">
        <v>323</v>
      </c>
      <c r="C40" s="57" t="s">
        <v>324</v>
      </c>
      <c r="D40" s="54" t="s">
        <v>325</v>
      </c>
      <c r="E40" s="6" t="s">
        <v>131</v>
      </c>
      <c r="F40" s="19">
        <v>24401</v>
      </c>
      <c r="G40" s="24">
        <v>600.79</v>
      </c>
      <c r="H40" s="24">
        <v>0.91</v>
      </c>
      <c r="I40" s="31"/>
      <c r="J40" s="31"/>
      <c r="K40" s="35"/>
    </row>
    <row r="41" spans="2:11" x14ac:dyDescent="0.35">
      <c r="B41" s="8" t="s">
        <v>2219</v>
      </c>
      <c r="C41" s="57" t="s">
        <v>2220</v>
      </c>
      <c r="D41" s="54" t="s">
        <v>2221</v>
      </c>
      <c r="E41" s="6" t="s">
        <v>135</v>
      </c>
      <c r="F41" s="19">
        <v>41383</v>
      </c>
      <c r="G41" s="24">
        <v>595.48</v>
      </c>
      <c r="H41" s="24">
        <v>0.91</v>
      </c>
      <c r="I41" s="31"/>
      <c r="J41" s="31"/>
      <c r="K41" s="35"/>
    </row>
    <row r="42" spans="2:11" x14ac:dyDescent="0.35">
      <c r="B42" s="8" t="s">
        <v>2304</v>
      </c>
      <c r="C42" s="57" t="s">
        <v>2305</v>
      </c>
      <c r="D42" s="54" t="s">
        <v>2306</v>
      </c>
      <c r="E42" s="6" t="s">
        <v>86</v>
      </c>
      <c r="F42" s="19">
        <v>58961</v>
      </c>
      <c r="G42" s="24">
        <v>588.49</v>
      </c>
      <c r="H42" s="24">
        <v>0.89</v>
      </c>
      <c r="I42" s="31"/>
      <c r="J42" s="31"/>
      <c r="K42" s="35"/>
    </row>
    <row r="43" spans="2:11" x14ac:dyDescent="0.35">
      <c r="B43" s="8" t="s">
        <v>2161</v>
      </c>
      <c r="C43" s="57" t="s">
        <v>2162</v>
      </c>
      <c r="D43" s="54" t="s">
        <v>2163</v>
      </c>
      <c r="E43" s="6" t="s">
        <v>50</v>
      </c>
      <c r="F43" s="19">
        <v>25872</v>
      </c>
      <c r="G43" s="24">
        <v>581.41</v>
      </c>
      <c r="H43" s="24">
        <v>0.88</v>
      </c>
      <c r="I43" s="31"/>
      <c r="J43" s="31"/>
      <c r="K43" s="35"/>
    </row>
    <row r="44" spans="2:11" x14ac:dyDescent="0.35">
      <c r="B44" s="8" t="s">
        <v>108</v>
      </c>
      <c r="C44" s="57" t="s">
        <v>109</v>
      </c>
      <c r="D44" s="54" t="s">
        <v>110</v>
      </c>
      <c r="E44" s="6" t="s">
        <v>111</v>
      </c>
      <c r="F44" s="19">
        <v>1424</v>
      </c>
      <c r="G44" s="24">
        <v>576.95000000000005</v>
      </c>
      <c r="H44" s="24">
        <v>0.88</v>
      </c>
      <c r="I44" s="31"/>
      <c r="J44" s="31"/>
      <c r="K44" s="35"/>
    </row>
    <row r="45" spans="2:11" x14ac:dyDescent="0.35">
      <c r="B45" s="8" t="s">
        <v>2605</v>
      </c>
      <c r="C45" s="57" t="s">
        <v>2606</v>
      </c>
      <c r="D45" s="54" t="s">
        <v>2607</v>
      </c>
      <c r="E45" s="6" t="s">
        <v>82</v>
      </c>
      <c r="F45" s="19">
        <v>68440</v>
      </c>
      <c r="G45" s="24">
        <v>574.07000000000005</v>
      </c>
      <c r="H45" s="24">
        <v>0.87</v>
      </c>
      <c r="I45" s="31"/>
      <c r="J45" s="31"/>
      <c r="K45" s="35"/>
    </row>
    <row r="46" spans="2:11" x14ac:dyDescent="0.35">
      <c r="B46" s="8" t="s">
        <v>2158</v>
      </c>
      <c r="C46" s="57" t="s">
        <v>2159</v>
      </c>
      <c r="D46" s="54" t="s">
        <v>2160</v>
      </c>
      <c r="E46" s="6" t="s">
        <v>542</v>
      </c>
      <c r="F46" s="19">
        <v>819592</v>
      </c>
      <c r="G46" s="24">
        <v>569.37</v>
      </c>
      <c r="H46" s="24">
        <v>0.87</v>
      </c>
      <c r="I46" s="31"/>
      <c r="J46" s="31"/>
      <c r="K46" s="35"/>
    </row>
    <row r="47" spans="2:11" x14ac:dyDescent="0.35">
      <c r="B47" s="8" t="s">
        <v>216</v>
      </c>
      <c r="C47" s="57" t="s">
        <v>217</v>
      </c>
      <c r="D47" s="54" t="s">
        <v>218</v>
      </c>
      <c r="E47" s="6" t="s">
        <v>96</v>
      </c>
      <c r="F47" s="19">
        <v>12154</v>
      </c>
      <c r="G47" s="24">
        <v>564.70000000000005</v>
      </c>
      <c r="H47" s="24">
        <v>0.86</v>
      </c>
      <c r="I47" s="31"/>
      <c r="J47" s="31"/>
      <c r="K47" s="35"/>
    </row>
    <row r="48" spans="2:11" x14ac:dyDescent="0.35">
      <c r="B48" s="8" t="s">
        <v>1991</v>
      </c>
      <c r="C48" s="57" t="s">
        <v>1992</v>
      </c>
      <c r="D48" s="54" t="s">
        <v>1993</v>
      </c>
      <c r="E48" s="6" t="s">
        <v>433</v>
      </c>
      <c r="F48" s="19">
        <v>18561</v>
      </c>
      <c r="G48" s="24">
        <v>559.41999999999996</v>
      </c>
      <c r="H48" s="24">
        <v>0.85</v>
      </c>
      <c r="I48" s="31"/>
      <c r="J48" s="31"/>
      <c r="K48" s="35"/>
    </row>
    <row r="49" spans="2:11" x14ac:dyDescent="0.35">
      <c r="B49" s="8" t="s">
        <v>2194</v>
      </c>
      <c r="C49" s="57" t="s">
        <v>2195</v>
      </c>
      <c r="D49" s="54" t="s">
        <v>2196</v>
      </c>
      <c r="E49" s="6" t="s">
        <v>851</v>
      </c>
      <c r="F49" s="19">
        <v>77653</v>
      </c>
      <c r="G49" s="24">
        <v>555.17999999999995</v>
      </c>
      <c r="H49" s="24">
        <v>0.84</v>
      </c>
      <c r="I49" s="31"/>
      <c r="J49" s="31"/>
      <c r="K49" s="35"/>
    </row>
    <row r="50" spans="2:11" x14ac:dyDescent="0.35">
      <c r="B50" s="8" t="s">
        <v>225</v>
      </c>
      <c r="C50" s="57" t="s">
        <v>226</v>
      </c>
      <c r="D50" s="54" t="s">
        <v>227</v>
      </c>
      <c r="E50" s="6" t="s">
        <v>119</v>
      </c>
      <c r="F50" s="19">
        <v>43479</v>
      </c>
      <c r="G50" s="24">
        <v>549.12</v>
      </c>
      <c r="H50" s="24">
        <v>0.83</v>
      </c>
      <c r="I50" s="31"/>
      <c r="J50" s="31"/>
      <c r="K50" s="35"/>
    </row>
    <row r="51" spans="2:11" x14ac:dyDescent="0.35">
      <c r="B51" s="8" t="s">
        <v>124</v>
      </c>
      <c r="C51" s="57" t="s">
        <v>125</v>
      </c>
      <c r="D51" s="54" t="s">
        <v>126</v>
      </c>
      <c r="E51" s="6" t="s">
        <v>127</v>
      </c>
      <c r="F51" s="19">
        <v>87248</v>
      </c>
      <c r="G51" s="24">
        <v>546.26</v>
      </c>
      <c r="H51" s="24">
        <v>0.83</v>
      </c>
      <c r="I51" s="31"/>
      <c r="J51" s="31"/>
      <c r="K51" s="35"/>
    </row>
    <row r="52" spans="2:11" x14ac:dyDescent="0.35">
      <c r="B52" s="8" t="s">
        <v>317</v>
      </c>
      <c r="C52" s="57" t="s">
        <v>318</v>
      </c>
      <c r="D52" s="54" t="s">
        <v>319</v>
      </c>
      <c r="E52" s="6" t="s">
        <v>96</v>
      </c>
      <c r="F52" s="19">
        <v>23762</v>
      </c>
      <c r="G52" s="24">
        <v>544.29</v>
      </c>
      <c r="H52" s="24">
        <v>0.83</v>
      </c>
      <c r="I52" s="31"/>
      <c r="J52" s="31"/>
      <c r="K52" s="35"/>
    </row>
    <row r="53" spans="2:11" x14ac:dyDescent="0.35">
      <c r="B53" s="8" t="s">
        <v>2224</v>
      </c>
      <c r="C53" s="57" t="s">
        <v>2225</v>
      </c>
      <c r="D53" s="54" t="s">
        <v>2226</v>
      </c>
      <c r="E53" s="6" t="s">
        <v>135</v>
      </c>
      <c r="F53" s="19">
        <v>11504</v>
      </c>
      <c r="G53" s="24">
        <v>542.23</v>
      </c>
      <c r="H53" s="24">
        <v>0.82</v>
      </c>
      <c r="I53" s="31"/>
      <c r="J53" s="31"/>
      <c r="K53" s="35"/>
    </row>
    <row r="54" spans="2:11" x14ac:dyDescent="0.35">
      <c r="B54" s="8" t="s">
        <v>222</v>
      </c>
      <c r="C54" s="57" t="s">
        <v>223</v>
      </c>
      <c r="D54" s="54" t="s">
        <v>224</v>
      </c>
      <c r="E54" s="6" t="s">
        <v>82</v>
      </c>
      <c r="F54" s="19">
        <v>24508</v>
      </c>
      <c r="G54" s="24">
        <v>522.71</v>
      </c>
      <c r="H54" s="24">
        <v>0.79</v>
      </c>
      <c r="I54" s="31"/>
      <c r="J54" s="31"/>
      <c r="K54" s="35"/>
    </row>
    <row r="55" spans="2:11" x14ac:dyDescent="0.35">
      <c r="B55" s="8" t="s">
        <v>128</v>
      </c>
      <c r="C55" s="57" t="s">
        <v>129</v>
      </c>
      <c r="D55" s="54" t="s">
        <v>130</v>
      </c>
      <c r="E55" s="6" t="s">
        <v>131</v>
      </c>
      <c r="F55" s="19">
        <v>102407</v>
      </c>
      <c r="G55" s="24">
        <v>505.79</v>
      </c>
      <c r="H55" s="24">
        <v>0.77</v>
      </c>
      <c r="I55" s="31"/>
      <c r="J55" s="31"/>
      <c r="K55" s="35"/>
    </row>
    <row r="56" spans="2:11" x14ac:dyDescent="0.35">
      <c r="B56" s="8" t="s">
        <v>120</v>
      </c>
      <c r="C56" s="57" t="s">
        <v>121</v>
      </c>
      <c r="D56" s="54" t="s">
        <v>122</v>
      </c>
      <c r="E56" s="6" t="s">
        <v>123</v>
      </c>
      <c r="F56" s="19">
        <v>311307</v>
      </c>
      <c r="G56" s="24">
        <v>494.36</v>
      </c>
      <c r="H56" s="24">
        <v>0.75</v>
      </c>
      <c r="I56" s="31"/>
      <c r="J56" s="31"/>
      <c r="K56" s="35"/>
    </row>
    <row r="57" spans="2:11" x14ac:dyDescent="0.35">
      <c r="B57" s="8" t="s">
        <v>966</v>
      </c>
      <c r="C57" s="57" t="s">
        <v>967</v>
      </c>
      <c r="D57" s="54" t="s">
        <v>968</v>
      </c>
      <c r="E57" s="6" t="s">
        <v>969</v>
      </c>
      <c r="F57" s="19">
        <v>789859</v>
      </c>
      <c r="G57" s="24">
        <v>493.5</v>
      </c>
      <c r="H57" s="24">
        <v>0.75</v>
      </c>
      <c r="I57" s="31"/>
      <c r="J57" s="31"/>
      <c r="K57" s="35"/>
    </row>
    <row r="58" spans="2:11" x14ac:dyDescent="0.35">
      <c r="B58" s="8" t="s">
        <v>2242</v>
      </c>
      <c r="C58" s="57" t="s">
        <v>2243</v>
      </c>
      <c r="D58" s="54" t="s">
        <v>2244</v>
      </c>
      <c r="E58" s="6" t="s">
        <v>135</v>
      </c>
      <c r="F58" s="19">
        <v>14776</v>
      </c>
      <c r="G58" s="24">
        <v>491.89</v>
      </c>
      <c r="H58" s="24">
        <v>0.75</v>
      </c>
      <c r="I58" s="31"/>
      <c r="J58" s="31"/>
      <c r="K58" s="35"/>
    </row>
    <row r="59" spans="2:11" x14ac:dyDescent="0.35">
      <c r="B59" s="8" t="s">
        <v>530</v>
      </c>
      <c r="C59" s="57" t="s">
        <v>531</v>
      </c>
      <c r="D59" s="54" t="s">
        <v>532</v>
      </c>
      <c r="E59" s="6" t="s">
        <v>131</v>
      </c>
      <c r="F59" s="19">
        <v>464</v>
      </c>
      <c r="G59" s="24">
        <v>488.93</v>
      </c>
      <c r="H59" s="24">
        <v>0.74</v>
      </c>
      <c r="I59" s="31"/>
      <c r="J59" s="31"/>
      <c r="K59" s="35"/>
    </row>
    <row r="60" spans="2:11" x14ac:dyDescent="0.35">
      <c r="B60" s="8" t="s">
        <v>418</v>
      </c>
      <c r="C60" s="57" t="s">
        <v>419</v>
      </c>
      <c r="D60" s="54" t="s">
        <v>420</v>
      </c>
      <c r="E60" s="6" t="s">
        <v>341</v>
      </c>
      <c r="F60" s="19">
        <v>171316</v>
      </c>
      <c r="G60" s="24">
        <v>485.34</v>
      </c>
      <c r="H60" s="24">
        <v>0.74</v>
      </c>
      <c r="I60" s="31"/>
      <c r="J60" s="31"/>
      <c r="K60" s="35"/>
    </row>
    <row r="61" spans="2:11" x14ac:dyDescent="0.35">
      <c r="B61" s="8" t="s">
        <v>527</v>
      </c>
      <c r="C61" s="57" t="s">
        <v>528</v>
      </c>
      <c r="D61" s="54" t="s">
        <v>529</v>
      </c>
      <c r="E61" s="6" t="s">
        <v>306</v>
      </c>
      <c r="F61" s="19">
        <v>5568</v>
      </c>
      <c r="G61" s="24">
        <v>485.01</v>
      </c>
      <c r="H61" s="24">
        <v>0.74</v>
      </c>
      <c r="I61" s="31"/>
      <c r="J61" s="31"/>
      <c r="K61" s="35"/>
    </row>
    <row r="62" spans="2:11" x14ac:dyDescent="0.35">
      <c r="B62" s="8" t="s">
        <v>272</v>
      </c>
      <c r="C62" s="57" t="s">
        <v>273</v>
      </c>
      <c r="D62" s="54" t="s">
        <v>274</v>
      </c>
      <c r="E62" s="6" t="s">
        <v>131</v>
      </c>
      <c r="F62" s="19">
        <v>18372</v>
      </c>
      <c r="G62" s="24">
        <v>480.55</v>
      </c>
      <c r="H62" s="24">
        <v>0.73</v>
      </c>
      <c r="I62" s="31"/>
      <c r="J62" s="31"/>
      <c r="K62" s="35"/>
    </row>
    <row r="63" spans="2:11" x14ac:dyDescent="0.35">
      <c r="B63" s="8" t="s">
        <v>1976</v>
      </c>
      <c r="C63" s="57" t="s">
        <v>1977</v>
      </c>
      <c r="D63" s="54" t="s">
        <v>1978</v>
      </c>
      <c r="E63" s="6" t="s">
        <v>433</v>
      </c>
      <c r="F63" s="19">
        <v>26884</v>
      </c>
      <c r="G63" s="24">
        <v>448.14</v>
      </c>
      <c r="H63" s="24">
        <v>0.68</v>
      </c>
      <c r="I63" s="31"/>
      <c r="J63" s="31"/>
      <c r="K63" s="35"/>
    </row>
    <row r="64" spans="2:11" x14ac:dyDescent="0.35">
      <c r="B64" s="8" t="s">
        <v>2167</v>
      </c>
      <c r="C64" s="57" t="s">
        <v>2168</v>
      </c>
      <c r="D64" s="54" t="s">
        <v>2169</v>
      </c>
      <c r="E64" s="6" t="s">
        <v>246</v>
      </c>
      <c r="F64" s="19">
        <v>5933192</v>
      </c>
      <c r="G64" s="24">
        <v>447.96</v>
      </c>
      <c r="H64" s="24">
        <v>0.68</v>
      </c>
      <c r="I64" s="31"/>
      <c r="J64" s="31"/>
      <c r="K64" s="35"/>
    </row>
    <row r="65" spans="2:11" x14ac:dyDescent="0.35">
      <c r="B65" s="8" t="s">
        <v>2280</v>
      </c>
      <c r="C65" s="57" t="s">
        <v>2281</v>
      </c>
      <c r="D65" s="54" t="s">
        <v>2282</v>
      </c>
      <c r="E65" s="6" t="s">
        <v>50</v>
      </c>
      <c r="F65" s="19">
        <v>37270</v>
      </c>
      <c r="G65" s="24">
        <v>446.27</v>
      </c>
      <c r="H65" s="24">
        <v>0.68</v>
      </c>
      <c r="I65" s="31"/>
      <c r="J65" s="31"/>
      <c r="K65" s="35"/>
    </row>
    <row r="66" spans="2:11" x14ac:dyDescent="0.35">
      <c r="B66" s="8" t="s">
        <v>3825</v>
      </c>
      <c r="C66" s="57" t="s">
        <v>3826</v>
      </c>
      <c r="D66" s="54" t="s">
        <v>3827</v>
      </c>
      <c r="E66" s="6" t="s">
        <v>487</v>
      </c>
      <c r="F66" s="19">
        <v>25084</v>
      </c>
      <c r="G66" s="24">
        <v>441.62</v>
      </c>
      <c r="H66" s="24">
        <v>0.67</v>
      </c>
      <c r="I66" s="31"/>
      <c r="J66" s="31"/>
      <c r="K66" s="35"/>
    </row>
    <row r="67" spans="2:11" x14ac:dyDescent="0.35">
      <c r="B67" s="8" t="s">
        <v>348</v>
      </c>
      <c r="C67" s="57" t="s">
        <v>349</v>
      </c>
      <c r="D67" s="54" t="s">
        <v>350</v>
      </c>
      <c r="E67" s="6" t="s">
        <v>200</v>
      </c>
      <c r="F67" s="19">
        <v>74569</v>
      </c>
      <c r="G67" s="24">
        <v>436.12</v>
      </c>
      <c r="H67" s="24">
        <v>0.66</v>
      </c>
      <c r="I67" s="31"/>
      <c r="J67" s="31"/>
      <c r="K67" s="35"/>
    </row>
    <row r="68" spans="2:11" x14ac:dyDescent="0.35">
      <c r="B68" s="8" t="s">
        <v>2233</v>
      </c>
      <c r="C68" s="57" t="s">
        <v>2234</v>
      </c>
      <c r="D68" s="54" t="s">
        <v>2235</v>
      </c>
      <c r="E68" s="6" t="s">
        <v>157</v>
      </c>
      <c r="F68" s="19">
        <v>38556</v>
      </c>
      <c r="G68" s="24">
        <v>434.37</v>
      </c>
      <c r="H68" s="24">
        <v>0.66</v>
      </c>
      <c r="I68" s="31"/>
      <c r="J68" s="31"/>
      <c r="K68" s="35"/>
    </row>
    <row r="69" spans="2:11" x14ac:dyDescent="0.35">
      <c r="B69" s="8" t="s">
        <v>2268</v>
      </c>
      <c r="C69" s="57" t="s">
        <v>2269</v>
      </c>
      <c r="D69" s="54" t="s">
        <v>2270</v>
      </c>
      <c r="E69" s="6" t="s">
        <v>135</v>
      </c>
      <c r="F69" s="19">
        <v>14088</v>
      </c>
      <c r="G69" s="24">
        <v>432.52</v>
      </c>
      <c r="H69" s="24">
        <v>0.66</v>
      </c>
      <c r="I69" s="31"/>
      <c r="J69" s="31"/>
      <c r="K69" s="35"/>
    </row>
    <row r="70" spans="2:11" x14ac:dyDescent="0.35">
      <c r="B70" s="8" t="s">
        <v>3828</v>
      </c>
      <c r="C70" s="57" t="s">
        <v>3829</v>
      </c>
      <c r="D70" s="54" t="s">
        <v>3830</v>
      </c>
      <c r="E70" s="6" t="s">
        <v>57</v>
      </c>
      <c r="F70" s="19">
        <v>129767</v>
      </c>
      <c r="G70" s="24">
        <v>431.35</v>
      </c>
      <c r="H70" s="24">
        <v>0.66</v>
      </c>
      <c r="I70" s="31"/>
      <c r="J70" s="31"/>
      <c r="K70" s="35"/>
    </row>
    <row r="71" spans="2:11" x14ac:dyDescent="0.35">
      <c r="B71" s="8" t="s">
        <v>1973</v>
      </c>
      <c r="C71" s="57" t="s">
        <v>1974</v>
      </c>
      <c r="D71" s="54" t="s">
        <v>1975</v>
      </c>
      <c r="E71" s="6" t="s">
        <v>50</v>
      </c>
      <c r="F71" s="19">
        <v>7928</v>
      </c>
      <c r="G71" s="24">
        <v>428.99</v>
      </c>
      <c r="H71" s="24">
        <v>0.65</v>
      </c>
      <c r="I71" s="31"/>
      <c r="J71" s="31"/>
      <c r="K71" s="35"/>
    </row>
    <row r="72" spans="2:11" x14ac:dyDescent="0.35">
      <c r="B72" s="8" t="s">
        <v>2014</v>
      </c>
      <c r="C72" s="57" t="s">
        <v>2015</v>
      </c>
      <c r="D72" s="54" t="s">
        <v>2016</v>
      </c>
      <c r="E72" s="6" t="s">
        <v>408</v>
      </c>
      <c r="F72" s="19">
        <v>124655</v>
      </c>
      <c r="G72" s="24">
        <v>427.19</v>
      </c>
      <c r="H72" s="24">
        <v>0.65</v>
      </c>
      <c r="I72" s="31"/>
      <c r="J72" s="31"/>
      <c r="K72" s="35"/>
    </row>
    <row r="73" spans="2:11" x14ac:dyDescent="0.35">
      <c r="B73" s="8" t="s">
        <v>3831</v>
      </c>
      <c r="C73" s="57" t="s">
        <v>3832</v>
      </c>
      <c r="D73" s="54" t="s">
        <v>3833</v>
      </c>
      <c r="E73" s="6" t="s">
        <v>96</v>
      </c>
      <c r="F73" s="19">
        <v>31039</v>
      </c>
      <c r="G73" s="24">
        <v>420.69</v>
      </c>
      <c r="H73" s="24">
        <v>0.64</v>
      </c>
      <c r="I73" s="31"/>
      <c r="J73" s="31"/>
      <c r="K73" s="35"/>
    </row>
    <row r="74" spans="2:11" x14ac:dyDescent="0.35">
      <c r="B74" s="8" t="s">
        <v>1967</v>
      </c>
      <c r="C74" s="57" t="s">
        <v>1968</v>
      </c>
      <c r="D74" s="54" t="s">
        <v>1969</v>
      </c>
      <c r="E74" s="6" t="s">
        <v>71</v>
      </c>
      <c r="F74" s="19">
        <v>9566</v>
      </c>
      <c r="G74" s="24">
        <v>419.89</v>
      </c>
      <c r="H74" s="24">
        <v>0.64</v>
      </c>
      <c r="I74" s="31"/>
      <c r="J74" s="31"/>
      <c r="K74" s="35"/>
    </row>
    <row r="75" spans="2:11" x14ac:dyDescent="0.35">
      <c r="B75" s="8" t="s">
        <v>2262</v>
      </c>
      <c r="C75" s="57" t="s">
        <v>2263</v>
      </c>
      <c r="D75" s="54" t="s">
        <v>2264</v>
      </c>
      <c r="E75" s="6" t="s">
        <v>50</v>
      </c>
      <c r="F75" s="19">
        <v>5399</v>
      </c>
      <c r="G75" s="24">
        <v>419.17</v>
      </c>
      <c r="H75" s="24">
        <v>0.64</v>
      </c>
      <c r="I75" s="31"/>
      <c r="J75" s="31"/>
      <c r="K75" s="35"/>
    </row>
    <row r="76" spans="2:11" x14ac:dyDescent="0.35">
      <c r="B76" s="8" t="s">
        <v>2251</v>
      </c>
      <c r="C76" s="57" t="s">
        <v>1373</v>
      </c>
      <c r="D76" s="54" t="s">
        <v>2252</v>
      </c>
      <c r="E76" s="6" t="s">
        <v>43</v>
      </c>
      <c r="F76" s="19">
        <v>80760</v>
      </c>
      <c r="G76" s="24">
        <v>412.52</v>
      </c>
      <c r="H76" s="24">
        <v>0.63</v>
      </c>
      <c r="I76" s="31"/>
      <c r="J76" s="31"/>
      <c r="K76" s="35"/>
    </row>
    <row r="77" spans="2:11" x14ac:dyDescent="0.35">
      <c r="B77" s="8" t="s">
        <v>3834</v>
      </c>
      <c r="C77" s="57" t="s">
        <v>3835</v>
      </c>
      <c r="D77" s="54" t="s">
        <v>3836</v>
      </c>
      <c r="E77" s="6" t="s">
        <v>150</v>
      </c>
      <c r="F77" s="19">
        <v>87609</v>
      </c>
      <c r="G77" s="24">
        <v>404.97</v>
      </c>
      <c r="H77" s="24">
        <v>0.62</v>
      </c>
      <c r="I77" s="31"/>
      <c r="J77" s="31"/>
      <c r="K77" s="35"/>
    </row>
    <row r="78" spans="2:11" x14ac:dyDescent="0.35">
      <c r="B78" s="8" t="s">
        <v>1985</v>
      </c>
      <c r="C78" s="57" t="s">
        <v>1986</v>
      </c>
      <c r="D78" s="54" t="s">
        <v>1987</v>
      </c>
      <c r="E78" s="6" t="s">
        <v>157</v>
      </c>
      <c r="F78" s="19">
        <v>26901</v>
      </c>
      <c r="G78" s="24">
        <v>399.35</v>
      </c>
      <c r="H78" s="24">
        <v>0.61</v>
      </c>
      <c r="I78" s="31"/>
      <c r="J78" s="31"/>
      <c r="K78" s="35"/>
    </row>
    <row r="79" spans="2:11" x14ac:dyDescent="0.35">
      <c r="B79" s="8" t="s">
        <v>2191</v>
      </c>
      <c r="C79" s="57" t="s">
        <v>2192</v>
      </c>
      <c r="D79" s="54" t="s">
        <v>2193</v>
      </c>
      <c r="E79" s="6" t="s">
        <v>202</v>
      </c>
      <c r="F79" s="19">
        <v>62996</v>
      </c>
      <c r="G79" s="24">
        <v>392.91</v>
      </c>
      <c r="H79" s="24">
        <v>0.6</v>
      </c>
      <c r="I79" s="31"/>
      <c r="J79" s="31"/>
      <c r="K79" s="35"/>
    </row>
    <row r="80" spans="2:11" x14ac:dyDescent="0.35">
      <c r="B80" s="8" t="s">
        <v>566</v>
      </c>
      <c r="C80" s="57" t="s">
        <v>567</v>
      </c>
      <c r="D80" s="54" t="s">
        <v>568</v>
      </c>
      <c r="E80" s="6" t="s">
        <v>135</v>
      </c>
      <c r="F80" s="19">
        <v>28257</v>
      </c>
      <c r="G80" s="24">
        <v>377.87</v>
      </c>
      <c r="H80" s="24">
        <v>0.56999999999999995</v>
      </c>
      <c r="I80" s="31"/>
      <c r="J80" s="31"/>
      <c r="K80" s="35"/>
    </row>
    <row r="81" spans="2:11" x14ac:dyDescent="0.35">
      <c r="B81" s="8" t="s">
        <v>393</v>
      </c>
      <c r="C81" s="57" t="s">
        <v>394</v>
      </c>
      <c r="D81" s="54" t="s">
        <v>395</v>
      </c>
      <c r="E81" s="6" t="s">
        <v>82</v>
      </c>
      <c r="F81" s="19">
        <v>135230</v>
      </c>
      <c r="G81" s="24">
        <v>365.93</v>
      </c>
      <c r="H81" s="24">
        <v>0.56000000000000005</v>
      </c>
      <c r="I81" s="31"/>
      <c r="J81" s="31"/>
      <c r="K81" s="35"/>
    </row>
    <row r="82" spans="2:11" x14ac:dyDescent="0.35">
      <c r="B82" s="8" t="s">
        <v>2197</v>
      </c>
      <c r="C82" s="57" t="s">
        <v>608</v>
      </c>
      <c r="D82" s="54" t="s">
        <v>2198</v>
      </c>
      <c r="E82" s="6" t="s">
        <v>246</v>
      </c>
      <c r="F82" s="19">
        <v>26842</v>
      </c>
      <c r="G82" s="24">
        <v>363.04</v>
      </c>
      <c r="H82" s="24">
        <v>0.55000000000000004</v>
      </c>
      <c r="I82" s="31"/>
      <c r="J82" s="31"/>
      <c r="K82" s="35"/>
    </row>
    <row r="83" spans="2:11" x14ac:dyDescent="0.35">
      <c r="B83" s="8" t="s">
        <v>206</v>
      </c>
      <c r="C83" s="57" t="s">
        <v>207</v>
      </c>
      <c r="D83" s="54" t="s">
        <v>208</v>
      </c>
      <c r="E83" s="6" t="s">
        <v>96</v>
      </c>
      <c r="F83" s="19">
        <v>1193</v>
      </c>
      <c r="G83" s="24">
        <v>362.62</v>
      </c>
      <c r="H83" s="24">
        <v>0.55000000000000004</v>
      </c>
      <c r="I83" s="31"/>
      <c r="J83" s="31"/>
      <c r="K83" s="35"/>
    </row>
    <row r="84" spans="2:11" x14ac:dyDescent="0.35">
      <c r="B84" s="8" t="s">
        <v>2176</v>
      </c>
      <c r="C84" s="57" t="s">
        <v>2177</v>
      </c>
      <c r="D84" s="54" t="s">
        <v>2178</v>
      </c>
      <c r="E84" s="6" t="s">
        <v>131</v>
      </c>
      <c r="F84" s="19">
        <v>104016</v>
      </c>
      <c r="G84" s="24">
        <v>361.77</v>
      </c>
      <c r="H84" s="24">
        <v>0.55000000000000004</v>
      </c>
      <c r="I84" s="31"/>
      <c r="J84" s="31"/>
      <c r="K84" s="35"/>
    </row>
    <row r="85" spans="2:11" x14ac:dyDescent="0.35">
      <c r="B85" s="8" t="s">
        <v>991</v>
      </c>
      <c r="C85" s="57" t="s">
        <v>992</v>
      </c>
      <c r="D85" s="54" t="s">
        <v>993</v>
      </c>
      <c r="E85" s="6" t="s">
        <v>200</v>
      </c>
      <c r="F85" s="19">
        <v>330365</v>
      </c>
      <c r="G85" s="24">
        <v>346.95</v>
      </c>
      <c r="H85" s="24">
        <v>0.53</v>
      </c>
      <c r="I85" s="31"/>
      <c r="J85" s="31"/>
      <c r="K85" s="35"/>
    </row>
    <row r="86" spans="2:11" x14ac:dyDescent="0.35">
      <c r="B86" s="8" t="s">
        <v>2199</v>
      </c>
      <c r="C86" s="57" t="s">
        <v>616</v>
      </c>
      <c r="D86" s="54" t="s">
        <v>2200</v>
      </c>
      <c r="E86" s="6" t="s">
        <v>82</v>
      </c>
      <c r="F86" s="19">
        <v>68737</v>
      </c>
      <c r="G86" s="24">
        <v>341.55</v>
      </c>
      <c r="H86" s="24">
        <v>0.52</v>
      </c>
      <c r="I86" s="31"/>
      <c r="J86" s="31"/>
      <c r="K86" s="35"/>
    </row>
    <row r="87" spans="2:11" x14ac:dyDescent="0.35">
      <c r="B87" s="8" t="s">
        <v>269</v>
      </c>
      <c r="C87" s="57" t="s">
        <v>270</v>
      </c>
      <c r="D87" s="54" t="s">
        <v>271</v>
      </c>
      <c r="E87" s="6" t="s">
        <v>131</v>
      </c>
      <c r="F87" s="19">
        <v>40862</v>
      </c>
      <c r="G87" s="24">
        <v>337.48</v>
      </c>
      <c r="H87" s="24">
        <v>0.51</v>
      </c>
      <c r="I87" s="31"/>
      <c r="J87" s="31"/>
      <c r="K87" s="35"/>
    </row>
    <row r="88" spans="2:11" x14ac:dyDescent="0.35">
      <c r="B88" s="8" t="s">
        <v>3837</v>
      </c>
      <c r="C88" s="57" t="s">
        <v>3838</v>
      </c>
      <c r="D88" s="54" t="s">
        <v>3839</v>
      </c>
      <c r="E88" s="6" t="s">
        <v>306</v>
      </c>
      <c r="F88" s="19">
        <v>9341</v>
      </c>
      <c r="G88" s="24">
        <v>334.86</v>
      </c>
      <c r="H88" s="24">
        <v>0.51</v>
      </c>
      <c r="I88" s="31"/>
      <c r="J88" s="31"/>
      <c r="K88" s="35"/>
    </row>
    <row r="89" spans="2:11" x14ac:dyDescent="0.35">
      <c r="B89" s="8" t="s">
        <v>259</v>
      </c>
      <c r="C89" s="57" t="s">
        <v>260</v>
      </c>
      <c r="D89" s="54" t="s">
        <v>261</v>
      </c>
      <c r="E89" s="6" t="s">
        <v>262</v>
      </c>
      <c r="F89" s="19">
        <v>17206</v>
      </c>
      <c r="G89" s="24">
        <v>334.85</v>
      </c>
      <c r="H89" s="24">
        <v>0.51</v>
      </c>
      <c r="I89" s="31"/>
      <c r="J89" s="31"/>
      <c r="K89" s="35"/>
    </row>
    <row r="90" spans="2:11" x14ac:dyDescent="0.35">
      <c r="B90" s="8" t="s">
        <v>219</v>
      </c>
      <c r="C90" s="57" t="s">
        <v>220</v>
      </c>
      <c r="D90" s="54" t="s">
        <v>221</v>
      </c>
      <c r="E90" s="6" t="s">
        <v>150</v>
      </c>
      <c r="F90" s="19">
        <v>65083</v>
      </c>
      <c r="G90" s="24">
        <v>317.95999999999998</v>
      </c>
      <c r="H90" s="24">
        <v>0.48</v>
      </c>
      <c r="I90" s="31"/>
      <c r="J90" s="31"/>
      <c r="K90" s="35"/>
    </row>
    <row r="91" spans="2:11" x14ac:dyDescent="0.35">
      <c r="B91" s="8" t="s">
        <v>919</v>
      </c>
      <c r="C91" s="57" t="s">
        <v>920</v>
      </c>
      <c r="D91" s="54" t="s">
        <v>921</v>
      </c>
      <c r="E91" s="6" t="s">
        <v>96</v>
      </c>
      <c r="F91" s="19">
        <v>102882</v>
      </c>
      <c r="G91" s="24">
        <v>311.17</v>
      </c>
      <c r="H91" s="24">
        <v>0.47</v>
      </c>
      <c r="I91" s="31"/>
      <c r="J91" s="31"/>
      <c r="K91" s="35"/>
    </row>
    <row r="92" spans="2:11" x14ac:dyDescent="0.35">
      <c r="B92" s="8" t="s">
        <v>1964</v>
      </c>
      <c r="C92" s="57" t="s">
        <v>1965</v>
      </c>
      <c r="D92" s="54" t="s">
        <v>1966</v>
      </c>
      <c r="E92" s="6" t="s">
        <v>71</v>
      </c>
      <c r="F92" s="19">
        <v>18271</v>
      </c>
      <c r="G92" s="24">
        <v>308.72000000000003</v>
      </c>
      <c r="H92" s="24">
        <v>0.47</v>
      </c>
      <c r="I92" s="31"/>
      <c r="J92" s="31"/>
      <c r="K92" s="35"/>
    </row>
    <row r="93" spans="2:11" x14ac:dyDescent="0.35">
      <c r="B93" s="8" t="s">
        <v>2823</v>
      </c>
      <c r="C93" s="57" t="s">
        <v>2824</v>
      </c>
      <c r="D93" s="54" t="s">
        <v>2825</v>
      </c>
      <c r="E93" s="6" t="s">
        <v>341</v>
      </c>
      <c r="F93" s="19">
        <v>160312</v>
      </c>
      <c r="G93" s="24">
        <v>303.76</v>
      </c>
      <c r="H93" s="24">
        <v>0.46</v>
      </c>
      <c r="I93" s="31"/>
      <c r="J93" s="31"/>
      <c r="K93" s="35"/>
    </row>
    <row r="94" spans="2:11" x14ac:dyDescent="0.35">
      <c r="B94" s="8" t="s">
        <v>3840</v>
      </c>
      <c r="C94" s="57" t="s">
        <v>3841</v>
      </c>
      <c r="D94" s="54" t="s">
        <v>3842</v>
      </c>
      <c r="E94" s="6" t="s">
        <v>290</v>
      </c>
      <c r="F94" s="19">
        <v>14026</v>
      </c>
      <c r="G94" s="24">
        <v>298.89999999999998</v>
      </c>
      <c r="H94" s="24">
        <v>0.45</v>
      </c>
      <c r="I94" s="31"/>
      <c r="J94" s="31"/>
      <c r="K94" s="35"/>
    </row>
    <row r="95" spans="2:11" x14ac:dyDescent="0.35">
      <c r="B95" s="8" t="s">
        <v>475</v>
      </c>
      <c r="C95" s="57" t="s">
        <v>476</v>
      </c>
      <c r="D95" s="54" t="s">
        <v>477</v>
      </c>
      <c r="E95" s="6" t="s">
        <v>164</v>
      </c>
      <c r="F95" s="19">
        <v>2163</v>
      </c>
      <c r="G95" s="24">
        <v>292.91000000000003</v>
      </c>
      <c r="H95" s="24">
        <v>0.45</v>
      </c>
      <c r="I95" s="31"/>
      <c r="J95" s="31"/>
      <c r="K95" s="35"/>
    </row>
    <row r="96" spans="2:11" x14ac:dyDescent="0.35">
      <c r="B96" s="8" t="s">
        <v>294</v>
      </c>
      <c r="C96" s="57" t="s">
        <v>295</v>
      </c>
      <c r="D96" s="54" t="s">
        <v>296</v>
      </c>
      <c r="E96" s="6" t="s">
        <v>202</v>
      </c>
      <c r="F96" s="19">
        <v>116498</v>
      </c>
      <c r="G96" s="24">
        <v>291.07</v>
      </c>
      <c r="H96" s="24">
        <v>0.44</v>
      </c>
      <c r="I96" s="31"/>
      <c r="J96" s="31"/>
      <c r="K96" s="35"/>
    </row>
    <row r="97" spans="2:11" x14ac:dyDescent="0.35">
      <c r="B97" s="8" t="s">
        <v>2289</v>
      </c>
      <c r="C97" s="57" t="s">
        <v>2290</v>
      </c>
      <c r="D97" s="54" t="s">
        <v>2291</v>
      </c>
      <c r="E97" s="6" t="s">
        <v>306</v>
      </c>
      <c r="F97" s="19">
        <v>15711</v>
      </c>
      <c r="G97" s="24">
        <v>290.86</v>
      </c>
      <c r="H97" s="24">
        <v>0.44</v>
      </c>
      <c r="I97" s="31"/>
      <c r="J97" s="31"/>
      <c r="K97" s="35"/>
    </row>
    <row r="98" spans="2:11" x14ac:dyDescent="0.35">
      <c r="B98" s="8" t="s">
        <v>158</v>
      </c>
      <c r="C98" s="57" t="s">
        <v>159</v>
      </c>
      <c r="D98" s="54" t="s">
        <v>160</v>
      </c>
      <c r="E98" s="6" t="s">
        <v>139</v>
      </c>
      <c r="F98" s="19">
        <v>8853</v>
      </c>
      <c r="G98" s="24">
        <v>287.58999999999997</v>
      </c>
      <c r="H98" s="24">
        <v>0.44</v>
      </c>
      <c r="I98" s="31"/>
      <c r="J98" s="31"/>
      <c r="K98" s="35"/>
    </row>
    <row r="99" spans="2:11" x14ac:dyDescent="0.35">
      <c r="B99" s="8" t="s">
        <v>3843</v>
      </c>
      <c r="C99" s="57" t="s">
        <v>3844</v>
      </c>
      <c r="D99" s="54" t="s">
        <v>3845</v>
      </c>
      <c r="E99" s="6" t="s">
        <v>306</v>
      </c>
      <c r="F99" s="19">
        <v>4813</v>
      </c>
      <c r="G99" s="24">
        <v>285.27</v>
      </c>
      <c r="H99" s="24">
        <v>0.43</v>
      </c>
      <c r="I99" s="31"/>
      <c r="J99" s="31"/>
      <c r="K99" s="35"/>
    </row>
    <row r="100" spans="2:11" x14ac:dyDescent="0.35">
      <c r="B100" s="8" t="s">
        <v>2248</v>
      </c>
      <c r="C100" s="57" t="s">
        <v>2249</v>
      </c>
      <c r="D100" s="54" t="s">
        <v>2250</v>
      </c>
      <c r="E100" s="6" t="s">
        <v>131</v>
      </c>
      <c r="F100" s="19">
        <v>76067</v>
      </c>
      <c r="G100" s="24">
        <v>284.72000000000003</v>
      </c>
      <c r="H100" s="24">
        <v>0.43</v>
      </c>
      <c r="I100" s="31"/>
      <c r="J100" s="31"/>
      <c r="K100" s="35"/>
    </row>
    <row r="101" spans="2:11" x14ac:dyDescent="0.35">
      <c r="B101" s="8" t="s">
        <v>112</v>
      </c>
      <c r="C101" s="57" t="s">
        <v>113</v>
      </c>
      <c r="D101" s="54" t="s">
        <v>114</v>
      </c>
      <c r="E101" s="6" t="s">
        <v>115</v>
      </c>
      <c r="F101" s="19">
        <v>6277</v>
      </c>
      <c r="G101" s="24">
        <v>284.55</v>
      </c>
      <c r="H101" s="24">
        <v>0.43</v>
      </c>
      <c r="I101" s="31"/>
      <c r="J101" s="31"/>
      <c r="K101" s="35"/>
    </row>
    <row r="102" spans="2:11" x14ac:dyDescent="0.35">
      <c r="B102" s="8" t="s">
        <v>3846</v>
      </c>
      <c r="C102" s="57" t="s">
        <v>3847</v>
      </c>
      <c r="D102" s="54" t="s">
        <v>3848</v>
      </c>
      <c r="E102" s="6" t="s">
        <v>200</v>
      </c>
      <c r="F102" s="19">
        <v>27745</v>
      </c>
      <c r="G102" s="24">
        <v>283.3</v>
      </c>
      <c r="H102" s="24">
        <v>0.43</v>
      </c>
      <c r="I102" s="31"/>
      <c r="J102" s="31"/>
      <c r="K102" s="35"/>
    </row>
    <row r="103" spans="2:11" x14ac:dyDescent="0.35">
      <c r="B103" s="8" t="s">
        <v>278</v>
      </c>
      <c r="C103" s="57" t="s">
        <v>279</v>
      </c>
      <c r="D103" s="54" t="s">
        <v>280</v>
      </c>
      <c r="E103" s="6" t="s">
        <v>71</v>
      </c>
      <c r="F103" s="19">
        <v>15554</v>
      </c>
      <c r="G103" s="24">
        <v>282.86</v>
      </c>
      <c r="H103" s="24">
        <v>0.43</v>
      </c>
      <c r="I103" s="31"/>
      <c r="J103" s="31"/>
      <c r="K103" s="35"/>
    </row>
    <row r="104" spans="2:11" x14ac:dyDescent="0.35">
      <c r="B104" s="8" t="s">
        <v>228</v>
      </c>
      <c r="C104" s="57" t="s">
        <v>229</v>
      </c>
      <c r="D104" s="54" t="s">
        <v>230</v>
      </c>
      <c r="E104" s="6" t="s">
        <v>96</v>
      </c>
      <c r="F104" s="19">
        <v>18193</v>
      </c>
      <c r="G104" s="24">
        <v>282.5</v>
      </c>
      <c r="H104" s="24">
        <v>0.43</v>
      </c>
      <c r="I104" s="31"/>
      <c r="J104" s="31"/>
      <c r="K104" s="35"/>
    </row>
    <row r="105" spans="2:11" x14ac:dyDescent="0.35">
      <c r="B105" s="8" t="s">
        <v>151</v>
      </c>
      <c r="C105" s="57" t="s">
        <v>152</v>
      </c>
      <c r="D105" s="54" t="s">
        <v>153</v>
      </c>
      <c r="E105" s="6" t="s">
        <v>131</v>
      </c>
      <c r="F105" s="19">
        <v>9210</v>
      </c>
      <c r="G105" s="24">
        <v>281.94</v>
      </c>
      <c r="H105" s="24">
        <v>0.43</v>
      </c>
      <c r="I105" s="31"/>
      <c r="J105" s="31"/>
      <c r="K105" s="35"/>
    </row>
    <row r="106" spans="2:11" x14ac:dyDescent="0.35">
      <c r="B106" s="8" t="s">
        <v>396</v>
      </c>
      <c r="C106" s="57" t="s">
        <v>397</v>
      </c>
      <c r="D106" s="54" t="s">
        <v>398</v>
      </c>
      <c r="E106" s="6" t="s">
        <v>135</v>
      </c>
      <c r="F106" s="19">
        <v>8874</v>
      </c>
      <c r="G106" s="24">
        <v>278.75</v>
      </c>
      <c r="H106" s="24">
        <v>0.42</v>
      </c>
      <c r="I106" s="31"/>
      <c r="J106" s="31"/>
      <c r="K106" s="35"/>
    </row>
    <row r="107" spans="2:11" x14ac:dyDescent="0.35">
      <c r="B107" s="8" t="s">
        <v>2227</v>
      </c>
      <c r="C107" s="57" t="s">
        <v>2228</v>
      </c>
      <c r="D107" s="54" t="s">
        <v>2229</v>
      </c>
      <c r="E107" s="6" t="s">
        <v>306</v>
      </c>
      <c r="F107" s="19">
        <v>35794</v>
      </c>
      <c r="G107" s="24">
        <v>278.24</v>
      </c>
      <c r="H107" s="24">
        <v>0.42</v>
      </c>
      <c r="I107" s="31"/>
      <c r="J107" s="31"/>
      <c r="K107" s="35"/>
    </row>
    <row r="108" spans="2:11" x14ac:dyDescent="0.35">
      <c r="B108" s="8" t="s">
        <v>140</v>
      </c>
      <c r="C108" s="57" t="s">
        <v>141</v>
      </c>
      <c r="D108" s="54" t="s">
        <v>142</v>
      </c>
      <c r="E108" s="6" t="s">
        <v>139</v>
      </c>
      <c r="F108" s="19">
        <v>2404</v>
      </c>
      <c r="G108" s="24">
        <v>271.27999999999997</v>
      </c>
      <c r="H108" s="24">
        <v>0.41</v>
      </c>
      <c r="I108" s="31"/>
      <c r="J108" s="31"/>
      <c r="K108" s="35"/>
    </row>
    <row r="109" spans="2:11" x14ac:dyDescent="0.35">
      <c r="B109" s="8" t="s">
        <v>2230</v>
      </c>
      <c r="C109" s="57" t="s">
        <v>2231</v>
      </c>
      <c r="D109" s="54" t="s">
        <v>2232</v>
      </c>
      <c r="E109" s="6" t="s">
        <v>146</v>
      </c>
      <c r="F109" s="19">
        <v>41325</v>
      </c>
      <c r="G109" s="24">
        <v>269.60000000000002</v>
      </c>
      <c r="H109" s="24">
        <v>0.41</v>
      </c>
      <c r="I109" s="31"/>
      <c r="J109" s="31"/>
      <c r="K109" s="35"/>
    </row>
    <row r="110" spans="2:11" x14ac:dyDescent="0.35">
      <c r="B110" s="8" t="s">
        <v>2066</v>
      </c>
      <c r="C110" s="57" t="s">
        <v>2067</v>
      </c>
      <c r="D110" s="54" t="s">
        <v>2068</v>
      </c>
      <c r="E110" s="6" t="s">
        <v>43</v>
      </c>
      <c r="F110" s="19">
        <v>190114</v>
      </c>
      <c r="G110" s="24">
        <v>268.42</v>
      </c>
      <c r="H110" s="24">
        <v>0.41</v>
      </c>
      <c r="I110" s="31"/>
      <c r="J110" s="31"/>
      <c r="K110" s="35"/>
    </row>
    <row r="111" spans="2:11" x14ac:dyDescent="0.35">
      <c r="B111" s="8" t="s">
        <v>3849</v>
      </c>
      <c r="C111" s="57" t="s">
        <v>3850</v>
      </c>
      <c r="D111" s="54" t="s">
        <v>3851</v>
      </c>
      <c r="E111" s="6" t="s">
        <v>104</v>
      </c>
      <c r="F111" s="19">
        <v>68144</v>
      </c>
      <c r="G111" s="24">
        <v>266.31</v>
      </c>
      <c r="H111" s="24">
        <v>0.4</v>
      </c>
      <c r="I111" s="31"/>
      <c r="J111" s="31"/>
      <c r="K111" s="35"/>
    </row>
    <row r="112" spans="2:11" x14ac:dyDescent="0.35">
      <c r="B112" s="8" t="s">
        <v>332</v>
      </c>
      <c r="C112" s="57" t="s">
        <v>333</v>
      </c>
      <c r="D112" s="54" t="s">
        <v>334</v>
      </c>
      <c r="E112" s="6" t="s">
        <v>43</v>
      </c>
      <c r="F112" s="19">
        <v>277701</v>
      </c>
      <c r="G112" s="24">
        <v>264.26</v>
      </c>
      <c r="H112" s="24">
        <v>0.4</v>
      </c>
      <c r="I112" s="31"/>
      <c r="J112" s="31"/>
      <c r="K112" s="35"/>
    </row>
    <row r="113" spans="2:11" x14ac:dyDescent="0.35">
      <c r="B113" s="8" t="s">
        <v>2602</v>
      </c>
      <c r="C113" s="57" t="s">
        <v>2603</v>
      </c>
      <c r="D113" s="54" t="s">
        <v>2604</v>
      </c>
      <c r="E113" s="6" t="s">
        <v>86</v>
      </c>
      <c r="F113" s="19">
        <v>70668</v>
      </c>
      <c r="G113" s="24">
        <v>260.69</v>
      </c>
      <c r="H113" s="24">
        <v>0.4</v>
      </c>
      <c r="I113" s="31"/>
      <c r="J113" s="31"/>
      <c r="K113" s="35"/>
    </row>
    <row r="114" spans="2:11" x14ac:dyDescent="0.35">
      <c r="B114" s="8" t="s">
        <v>2164</v>
      </c>
      <c r="C114" s="57" t="s">
        <v>2165</v>
      </c>
      <c r="D114" s="54" t="s">
        <v>2166</v>
      </c>
      <c r="E114" s="6" t="s">
        <v>82</v>
      </c>
      <c r="F114" s="19">
        <v>162677</v>
      </c>
      <c r="G114" s="24">
        <v>254.31</v>
      </c>
      <c r="H114" s="24">
        <v>0.39</v>
      </c>
      <c r="I114" s="31"/>
      <c r="J114" s="31"/>
      <c r="K114" s="35"/>
    </row>
    <row r="115" spans="2:11" x14ac:dyDescent="0.35">
      <c r="B115" s="8" t="s">
        <v>3852</v>
      </c>
      <c r="C115" s="57" t="s">
        <v>1272</v>
      </c>
      <c r="D115" s="54" t="s">
        <v>3853</v>
      </c>
      <c r="E115" s="6" t="s">
        <v>82</v>
      </c>
      <c r="F115" s="19">
        <v>183973</v>
      </c>
      <c r="G115" s="24">
        <v>247.87</v>
      </c>
      <c r="H115" s="24">
        <v>0.38</v>
      </c>
      <c r="I115" s="31"/>
      <c r="J115" s="31"/>
      <c r="K115" s="35"/>
    </row>
    <row r="116" spans="2:11" x14ac:dyDescent="0.35">
      <c r="B116" s="8" t="s">
        <v>3854</v>
      </c>
      <c r="C116" s="57" t="s">
        <v>3855</v>
      </c>
      <c r="D116" s="54" t="s">
        <v>3856</v>
      </c>
      <c r="E116" s="6" t="s">
        <v>290</v>
      </c>
      <c r="F116" s="19">
        <v>19342</v>
      </c>
      <c r="G116" s="24">
        <v>245.36</v>
      </c>
      <c r="H116" s="24">
        <v>0.37</v>
      </c>
      <c r="I116" s="31"/>
      <c r="J116" s="31"/>
      <c r="K116" s="35"/>
    </row>
    <row r="117" spans="2:11" x14ac:dyDescent="0.35">
      <c r="B117" s="8" t="s">
        <v>1954</v>
      </c>
      <c r="C117" s="57" t="s">
        <v>1955</v>
      </c>
      <c r="D117" s="54" t="s">
        <v>1956</v>
      </c>
      <c r="E117" s="6" t="s">
        <v>82</v>
      </c>
      <c r="F117" s="19">
        <v>5576</v>
      </c>
      <c r="G117" s="24">
        <v>244.7</v>
      </c>
      <c r="H117" s="24">
        <v>0.37</v>
      </c>
      <c r="I117" s="31"/>
      <c r="J117" s="31"/>
      <c r="K117" s="35"/>
    </row>
    <row r="118" spans="2:11" x14ac:dyDescent="0.35">
      <c r="B118" s="8" t="s">
        <v>3857</v>
      </c>
      <c r="C118" s="57" t="s">
        <v>3858</v>
      </c>
      <c r="D118" s="54" t="s">
        <v>3859</v>
      </c>
      <c r="E118" s="6" t="s">
        <v>82</v>
      </c>
      <c r="F118" s="19">
        <v>153976</v>
      </c>
      <c r="G118" s="24">
        <v>240.23</v>
      </c>
      <c r="H118" s="24">
        <v>0.37</v>
      </c>
      <c r="I118" s="31"/>
      <c r="J118" s="31"/>
      <c r="K118" s="35"/>
    </row>
    <row r="119" spans="2:11" x14ac:dyDescent="0.35">
      <c r="B119" s="8" t="s">
        <v>3860</v>
      </c>
      <c r="C119" s="57" t="s">
        <v>3861</v>
      </c>
      <c r="D119" s="54" t="s">
        <v>3862</v>
      </c>
      <c r="E119" s="6" t="s">
        <v>96</v>
      </c>
      <c r="F119" s="19">
        <v>9621</v>
      </c>
      <c r="G119" s="24">
        <v>239.17</v>
      </c>
      <c r="H119" s="24">
        <v>0.36</v>
      </c>
      <c r="I119" s="31"/>
      <c r="J119" s="31"/>
      <c r="K119" s="35"/>
    </row>
    <row r="120" spans="2:11" x14ac:dyDescent="0.35">
      <c r="B120" s="8" t="s">
        <v>240</v>
      </c>
      <c r="C120" s="57" t="s">
        <v>241</v>
      </c>
      <c r="D120" s="54" t="s">
        <v>242</v>
      </c>
      <c r="E120" s="6" t="s">
        <v>164</v>
      </c>
      <c r="F120" s="19">
        <v>45068</v>
      </c>
      <c r="G120" s="24">
        <v>238.84</v>
      </c>
      <c r="H120" s="24">
        <v>0.36</v>
      </c>
      <c r="I120" s="31"/>
      <c r="J120" s="31"/>
      <c r="K120" s="35"/>
    </row>
    <row r="121" spans="2:11" x14ac:dyDescent="0.35">
      <c r="B121" s="8" t="s">
        <v>2072</v>
      </c>
      <c r="C121" s="57" t="s">
        <v>2073</v>
      </c>
      <c r="D121" s="54" t="s">
        <v>2074</v>
      </c>
      <c r="E121" s="6" t="s">
        <v>115</v>
      </c>
      <c r="F121" s="19">
        <v>35244</v>
      </c>
      <c r="G121" s="24">
        <v>236.75</v>
      </c>
      <c r="H121" s="24">
        <v>0.36</v>
      </c>
      <c r="I121" s="31"/>
      <c r="J121" s="31"/>
      <c r="K121" s="35"/>
    </row>
    <row r="122" spans="2:11" x14ac:dyDescent="0.35">
      <c r="B122" s="8" t="s">
        <v>253</v>
      </c>
      <c r="C122" s="57" t="s">
        <v>254</v>
      </c>
      <c r="D122" s="54" t="s">
        <v>255</v>
      </c>
      <c r="E122" s="6" t="s">
        <v>131</v>
      </c>
      <c r="F122" s="19">
        <v>25281</v>
      </c>
      <c r="G122" s="24">
        <v>236.1</v>
      </c>
      <c r="H122" s="24">
        <v>0.36</v>
      </c>
      <c r="I122" s="31"/>
      <c r="J122" s="31"/>
      <c r="K122" s="35"/>
    </row>
    <row r="123" spans="2:11" x14ac:dyDescent="0.35">
      <c r="B123" s="8" t="s">
        <v>2173</v>
      </c>
      <c r="C123" s="57" t="s">
        <v>2174</v>
      </c>
      <c r="D123" s="54" t="s">
        <v>2175</v>
      </c>
      <c r="E123" s="6" t="s">
        <v>123</v>
      </c>
      <c r="F123" s="19">
        <v>97366</v>
      </c>
      <c r="G123" s="24">
        <v>235.77</v>
      </c>
      <c r="H123" s="24">
        <v>0.36</v>
      </c>
      <c r="I123" s="31"/>
      <c r="J123" s="31"/>
      <c r="K123" s="35"/>
    </row>
    <row r="124" spans="2:11" x14ac:dyDescent="0.35">
      <c r="B124" s="8" t="s">
        <v>1961</v>
      </c>
      <c r="C124" s="57" t="s">
        <v>1962</v>
      </c>
      <c r="D124" s="54" t="s">
        <v>1963</v>
      </c>
      <c r="E124" s="6" t="s">
        <v>96</v>
      </c>
      <c r="F124" s="19">
        <v>9468</v>
      </c>
      <c r="G124" s="24">
        <v>234.37</v>
      </c>
      <c r="H124" s="24">
        <v>0.36</v>
      </c>
      <c r="I124" s="31"/>
      <c r="J124" s="31"/>
      <c r="K124" s="35"/>
    </row>
    <row r="125" spans="2:11" x14ac:dyDescent="0.35">
      <c r="B125" s="8" t="s">
        <v>297</v>
      </c>
      <c r="C125" s="57" t="s">
        <v>298</v>
      </c>
      <c r="D125" s="54" t="s">
        <v>299</v>
      </c>
      <c r="E125" s="6" t="s">
        <v>246</v>
      </c>
      <c r="F125" s="19">
        <v>17188</v>
      </c>
      <c r="G125" s="24">
        <v>224.2</v>
      </c>
      <c r="H125" s="24">
        <v>0.34</v>
      </c>
      <c r="I125" s="31"/>
      <c r="J125" s="31"/>
      <c r="K125" s="35"/>
    </row>
    <row r="126" spans="2:11" x14ac:dyDescent="0.35">
      <c r="B126" s="8" t="s">
        <v>3863</v>
      </c>
      <c r="C126" s="57" t="s">
        <v>3864</v>
      </c>
      <c r="D126" s="54" t="s">
        <v>3865</v>
      </c>
      <c r="E126" s="6" t="s">
        <v>146</v>
      </c>
      <c r="F126" s="19">
        <v>18996</v>
      </c>
      <c r="G126" s="24">
        <v>218.39</v>
      </c>
      <c r="H126" s="24">
        <v>0.33</v>
      </c>
      <c r="I126" s="31"/>
      <c r="J126" s="31"/>
      <c r="K126" s="35"/>
    </row>
    <row r="127" spans="2:11" x14ac:dyDescent="0.35">
      <c r="B127" s="8" t="s">
        <v>2253</v>
      </c>
      <c r="C127" s="57" t="s">
        <v>2254</v>
      </c>
      <c r="D127" s="54" t="s">
        <v>2255</v>
      </c>
      <c r="E127" s="6" t="s">
        <v>171</v>
      </c>
      <c r="F127" s="19">
        <v>7587</v>
      </c>
      <c r="G127" s="24">
        <v>217.67</v>
      </c>
      <c r="H127" s="24">
        <v>0.33</v>
      </c>
      <c r="I127" s="31"/>
      <c r="J127" s="31"/>
      <c r="K127" s="35"/>
    </row>
    <row r="128" spans="2:11" x14ac:dyDescent="0.35">
      <c r="B128" s="8" t="s">
        <v>997</v>
      </c>
      <c r="C128" s="57" t="s">
        <v>998</v>
      </c>
      <c r="D128" s="54" t="s">
        <v>999</v>
      </c>
      <c r="E128" s="6" t="s">
        <v>135</v>
      </c>
      <c r="F128" s="19">
        <v>25475</v>
      </c>
      <c r="G128" s="24">
        <v>211.86</v>
      </c>
      <c r="H128" s="24">
        <v>0.32</v>
      </c>
      <c r="I128" s="31"/>
      <c r="J128" s="31"/>
      <c r="K128" s="35"/>
    </row>
    <row r="129" spans="2:11" x14ac:dyDescent="0.35">
      <c r="B129" s="8" t="s">
        <v>3866</v>
      </c>
      <c r="C129" s="57" t="s">
        <v>3867</v>
      </c>
      <c r="D129" s="54" t="s">
        <v>3868</v>
      </c>
      <c r="E129" s="6" t="s">
        <v>1056</v>
      </c>
      <c r="F129" s="19">
        <v>21067</v>
      </c>
      <c r="G129" s="24">
        <v>205.49</v>
      </c>
      <c r="H129" s="24">
        <v>0.31</v>
      </c>
      <c r="I129" s="31"/>
      <c r="J129" s="31"/>
      <c r="K129" s="35"/>
    </row>
    <row r="130" spans="2:11" x14ac:dyDescent="0.35">
      <c r="B130" s="8" t="s">
        <v>2749</v>
      </c>
      <c r="C130" s="57" t="s">
        <v>2750</v>
      </c>
      <c r="D130" s="54" t="s">
        <v>2751</v>
      </c>
      <c r="E130" s="6" t="s">
        <v>215</v>
      </c>
      <c r="F130" s="19">
        <v>39817</v>
      </c>
      <c r="G130" s="24">
        <v>204.38</v>
      </c>
      <c r="H130" s="24">
        <v>0.31</v>
      </c>
      <c r="I130" s="31"/>
      <c r="J130" s="31"/>
      <c r="K130" s="35"/>
    </row>
    <row r="131" spans="2:11" x14ac:dyDescent="0.35">
      <c r="B131" s="8" t="s">
        <v>132</v>
      </c>
      <c r="C131" s="57" t="s">
        <v>133</v>
      </c>
      <c r="D131" s="54" t="s">
        <v>134</v>
      </c>
      <c r="E131" s="6" t="s">
        <v>135</v>
      </c>
      <c r="F131" s="19">
        <v>8211</v>
      </c>
      <c r="G131" s="24">
        <v>203.16</v>
      </c>
      <c r="H131" s="24">
        <v>0.31</v>
      </c>
      <c r="I131" s="31"/>
      <c r="J131" s="31"/>
      <c r="K131" s="35"/>
    </row>
    <row r="132" spans="2:11" x14ac:dyDescent="0.35">
      <c r="B132" s="8" t="s">
        <v>1988</v>
      </c>
      <c r="C132" s="57" t="s">
        <v>1989</v>
      </c>
      <c r="D132" s="54" t="s">
        <v>1990</v>
      </c>
      <c r="E132" s="6" t="s">
        <v>135</v>
      </c>
      <c r="F132" s="19">
        <v>5323</v>
      </c>
      <c r="G132" s="24">
        <v>196.43</v>
      </c>
      <c r="H132" s="24">
        <v>0.3</v>
      </c>
      <c r="I132" s="31"/>
      <c r="J132" s="31"/>
      <c r="K132" s="35"/>
    </row>
    <row r="133" spans="2:11" x14ac:dyDescent="0.35">
      <c r="B133" s="8" t="s">
        <v>2259</v>
      </c>
      <c r="C133" s="57" t="s">
        <v>2260</v>
      </c>
      <c r="D133" s="54" t="s">
        <v>2261</v>
      </c>
      <c r="E133" s="6" t="s">
        <v>57</v>
      </c>
      <c r="F133" s="19">
        <v>453449</v>
      </c>
      <c r="G133" s="24">
        <v>196.16</v>
      </c>
      <c r="H133" s="24">
        <v>0.3</v>
      </c>
      <c r="I133" s="31"/>
      <c r="J133" s="31"/>
      <c r="K133" s="35"/>
    </row>
    <row r="134" spans="2:11" x14ac:dyDescent="0.35">
      <c r="B134" s="8" t="s">
        <v>2277</v>
      </c>
      <c r="C134" s="57" t="s">
        <v>2278</v>
      </c>
      <c r="D134" s="54" t="s">
        <v>2279</v>
      </c>
      <c r="E134" s="6" t="s">
        <v>82</v>
      </c>
      <c r="F134" s="19">
        <v>114696</v>
      </c>
      <c r="G134" s="24">
        <v>189.41</v>
      </c>
      <c r="H134" s="24">
        <v>0.28999999999999998</v>
      </c>
      <c r="I134" s="31"/>
      <c r="J134" s="31"/>
      <c r="K134" s="35"/>
    </row>
    <row r="135" spans="2:11" x14ac:dyDescent="0.35">
      <c r="B135" s="8" t="s">
        <v>3869</v>
      </c>
      <c r="C135" s="57" t="s">
        <v>3870</v>
      </c>
      <c r="D135" s="54" t="s">
        <v>3871</v>
      </c>
      <c r="E135" s="6" t="s">
        <v>86</v>
      </c>
      <c r="F135" s="19">
        <v>50268</v>
      </c>
      <c r="G135" s="24">
        <v>188.66</v>
      </c>
      <c r="H135" s="24">
        <v>0.28999999999999998</v>
      </c>
      <c r="I135" s="31"/>
      <c r="J135" s="31"/>
      <c r="K135" s="35"/>
    </row>
    <row r="136" spans="2:11" x14ac:dyDescent="0.35">
      <c r="B136" s="8" t="s">
        <v>3872</v>
      </c>
      <c r="C136" s="57" t="s">
        <v>1279</v>
      </c>
      <c r="D136" s="54" t="s">
        <v>3873</v>
      </c>
      <c r="E136" s="6" t="s">
        <v>82</v>
      </c>
      <c r="F136" s="19">
        <v>66676</v>
      </c>
      <c r="G136" s="24">
        <v>187.56</v>
      </c>
      <c r="H136" s="24">
        <v>0.28999999999999998</v>
      </c>
      <c r="I136" s="31"/>
      <c r="J136" s="31"/>
      <c r="K136" s="35"/>
    </row>
    <row r="137" spans="2:11" x14ac:dyDescent="0.35">
      <c r="B137" s="8" t="s">
        <v>985</v>
      </c>
      <c r="C137" s="57" t="s">
        <v>986</v>
      </c>
      <c r="D137" s="54" t="s">
        <v>987</v>
      </c>
      <c r="E137" s="6" t="s">
        <v>111</v>
      </c>
      <c r="F137" s="19">
        <v>22951</v>
      </c>
      <c r="G137" s="24">
        <v>183.98</v>
      </c>
      <c r="H137" s="24">
        <v>0.28000000000000003</v>
      </c>
      <c r="I137" s="31"/>
      <c r="J137" s="31"/>
      <c r="K137" s="35"/>
    </row>
    <row r="138" spans="2:11" x14ac:dyDescent="0.35">
      <c r="B138" s="8" t="s">
        <v>3874</v>
      </c>
      <c r="C138" s="57" t="s">
        <v>3875</v>
      </c>
      <c r="D138" s="54" t="s">
        <v>3876</v>
      </c>
      <c r="E138" s="6" t="s">
        <v>82</v>
      </c>
      <c r="F138" s="19">
        <v>3024</v>
      </c>
      <c r="G138" s="24">
        <v>183.42</v>
      </c>
      <c r="H138" s="24">
        <v>0.28000000000000003</v>
      </c>
      <c r="I138" s="31"/>
      <c r="J138" s="31"/>
      <c r="K138" s="35"/>
    </row>
    <row r="139" spans="2:11" x14ac:dyDescent="0.35">
      <c r="B139" s="8" t="s">
        <v>335</v>
      </c>
      <c r="C139" s="57" t="s">
        <v>336</v>
      </c>
      <c r="D139" s="54" t="s">
        <v>337</v>
      </c>
      <c r="E139" s="6" t="s">
        <v>131</v>
      </c>
      <c r="F139" s="19">
        <v>387532</v>
      </c>
      <c r="G139" s="24">
        <v>182.14</v>
      </c>
      <c r="H139" s="24">
        <v>0.28000000000000003</v>
      </c>
      <c r="I139" s="31"/>
      <c r="J139" s="31"/>
      <c r="K139" s="35"/>
    </row>
    <row r="140" spans="2:11" x14ac:dyDescent="0.35">
      <c r="B140" s="8" t="s">
        <v>3877</v>
      </c>
      <c r="C140" s="57" t="s">
        <v>3878</v>
      </c>
      <c r="D140" s="54" t="s">
        <v>3879</v>
      </c>
      <c r="E140" s="6" t="s">
        <v>366</v>
      </c>
      <c r="F140" s="19">
        <v>646</v>
      </c>
      <c r="G140" s="24">
        <v>169.88</v>
      </c>
      <c r="H140" s="24">
        <v>0.26</v>
      </c>
      <c r="I140" s="31"/>
      <c r="J140" s="31"/>
      <c r="K140" s="35"/>
    </row>
    <row r="141" spans="2:11" x14ac:dyDescent="0.35">
      <c r="B141" s="8" t="s">
        <v>300</v>
      </c>
      <c r="C141" s="57" t="s">
        <v>301</v>
      </c>
      <c r="D141" s="54" t="s">
        <v>302</v>
      </c>
      <c r="E141" s="6" t="s">
        <v>290</v>
      </c>
      <c r="F141" s="19">
        <v>504</v>
      </c>
      <c r="G141" s="24">
        <v>169.86</v>
      </c>
      <c r="H141" s="24">
        <v>0.26</v>
      </c>
      <c r="I141" s="31"/>
      <c r="J141" s="31"/>
      <c r="K141" s="35"/>
    </row>
    <row r="142" spans="2:11" x14ac:dyDescent="0.35">
      <c r="B142" s="8" t="s">
        <v>3880</v>
      </c>
      <c r="C142" s="57" t="s">
        <v>1401</v>
      </c>
      <c r="D142" s="54" t="s">
        <v>3881</v>
      </c>
      <c r="E142" s="6" t="s">
        <v>43</v>
      </c>
      <c r="F142" s="19">
        <v>359542</v>
      </c>
      <c r="G142" s="24">
        <v>166.86</v>
      </c>
      <c r="H142" s="24">
        <v>0.25</v>
      </c>
      <c r="I142" s="31"/>
      <c r="J142" s="31"/>
      <c r="K142" s="35"/>
    </row>
    <row r="143" spans="2:11" x14ac:dyDescent="0.35">
      <c r="B143" s="8" t="s">
        <v>3882</v>
      </c>
      <c r="C143" s="57" t="s">
        <v>1205</v>
      </c>
      <c r="D143" s="54" t="s">
        <v>3883</v>
      </c>
      <c r="E143" s="6" t="s">
        <v>366</v>
      </c>
      <c r="F143" s="19">
        <v>14592</v>
      </c>
      <c r="G143" s="24">
        <v>160.16</v>
      </c>
      <c r="H143" s="24">
        <v>0.24</v>
      </c>
      <c r="I143" s="31"/>
      <c r="J143" s="31"/>
      <c r="K143" s="35"/>
    </row>
    <row r="144" spans="2:11" x14ac:dyDescent="0.35">
      <c r="B144" s="8" t="s">
        <v>3884</v>
      </c>
      <c r="C144" s="57" t="s">
        <v>1566</v>
      </c>
      <c r="D144" s="54" t="s">
        <v>3885</v>
      </c>
      <c r="E144" s="6" t="s">
        <v>542</v>
      </c>
      <c r="F144" s="19">
        <v>61800</v>
      </c>
      <c r="G144" s="24">
        <v>157.44</v>
      </c>
      <c r="H144" s="24">
        <v>0.24</v>
      </c>
      <c r="I144" s="31"/>
      <c r="J144" s="31"/>
      <c r="K144" s="35"/>
    </row>
    <row r="145" spans="2:11" x14ac:dyDescent="0.35">
      <c r="B145" s="8" t="s">
        <v>3886</v>
      </c>
      <c r="C145" s="57" t="s">
        <v>3887</v>
      </c>
      <c r="D145" s="54" t="s">
        <v>3888</v>
      </c>
      <c r="E145" s="6" t="s">
        <v>119</v>
      </c>
      <c r="F145" s="19">
        <v>74564</v>
      </c>
      <c r="G145" s="24">
        <v>154.38</v>
      </c>
      <c r="H145" s="24">
        <v>0.23</v>
      </c>
      <c r="I145" s="31"/>
      <c r="J145" s="31"/>
      <c r="K145" s="35"/>
    </row>
    <row r="146" spans="2:11" x14ac:dyDescent="0.35">
      <c r="B146" s="8" t="s">
        <v>247</v>
      </c>
      <c r="C146" s="57" t="s">
        <v>248</v>
      </c>
      <c r="D146" s="54" t="s">
        <v>249</v>
      </c>
      <c r="E146" s="6" t="s">
        <v>131</v>
      </c>
      <c r="F146" s="19">
        <v>1404</v>
      </c>
      <c r="G146" s="24">
        <v>153.62</v>
      </c>
      <c r="H146" s="24">
        <v>0.23</v>
      </c>
      <c r="I146" s="31"/>
      <c r="J146" s="31"/>
      <c r="K146" s="35"/>
    </row>
    <row r="147" spans="2:11" x14ac:dyDescent="0.35">
      <c r="B147" s="8" t="s">
        <v>434</v>
      </c>
      <c r="C147" s="57" t="s">
        <v>435</v>
      </c>
      <c r="D147" s="54" t="s">
        <v>436</v>
      </c>
      <c r="E147" s="6" t="s">
        <v>135</v>
      </c>
      <c r="F147" s="19">
        <v>10566</v>
      </c>
      <c r="G147" s="24">
        <v>151.91999999999999</v>
      </c>
      <c r="H147" s="24">
        <v>0.23</v>
      </c>
      <c r="I147" s="31"/>
      <c r="J147" s="31"/>
      <c r="K147" s="35"/>
    </row>
    <row r="148" spans="2:11" x14ac:dyDescent="0.35">
      <c r="B148" s="8" t="s">
        <v>3889</v>
      </c>
      <c r="C148" s="57" t="s">
        <v>3890</v>
      </c>
      <c r="D148" s="54" t="s">
        <v>3891</v>
      </c>
      <c r="E148" s="6" t="s">
        <v>341</v>
      </c>
      <c r="F148" s="19">
        <v>39420</v>
      </c>
      <c r="G148" s="24">
        <v>145.99</v>
      </c>
      <c r="H148" s="24">
        <v>0.22</v>
      </c>
      <c r="I148" s="31"/>
      <c r="J148" s="31"/>
      <c r="K148" s="35"/>
    </row>
    <row r="149" spans="2:11" x14ac:dyDescent="0.35">
      <c r="B149" s="8" t="s">
        <v>3040</v>
      </c>
      <c r="C149" s="57" t="s">
        <v>3041</v>
      </c>
      <c r="D149" s="54" t="s">
        <v>3042</v>
      </c>
      <c r="E149" s="6" t="s">
        <v>131</v>
      </c>
      <c r="F149" s="19">
        <v>8061</v>
      </c>
      <c r="G149" s="24">
        <v>142.34</v>
      </c>
      <c r="H149" s="24">
        <v>0.22</v>
      </c>
      <c r="I149" s="31"/>
      <c r="J149" s="31"/>
      <c r="K149" s="35"/>
    </row>
    <row r="150" spans="2:11" x14ac:dyDescent="0.35">
      <c r="B150" s="8" t="s">
        <v>3892</v>
      </c>
      <c r="C150" s="57" t="s">
        <v>3893</v>
      </c>
      <c r="D150" s="54" t="s">
        <v>3894</v>
      </c>
      <c r="E150" s="6" t="s">
        <v>433</v>
      </c>
      <c r="F150" s="19">
        <v>2916</v>
      </c>
      <c r="G150" s="24">
        <v>137.9</v>
      </c>
      <c r="H150" s="24">
        <v>0.21</v>
      </c>
      <c r="I150" s="31"/>
      <c r="J150" s="31"/>
      <c r="K150" s="35"/>
    </row>
    <row r="151" spans="2:11" x14ac:dyDescent="0.35">
      <c r="B151" s="8" t="s">
        <v>3895</v>
      </c>
      <c r="C151" s="57" t="s">
        <v>3896</v>
      </c>
      <c r="D151" s="54" t="s">
        <v>3897</v>
      </c>
      <c r="E151" s="6" t="s">
        <v>119</v>
      </c>
      <c r="F151" s="19">
        <v>163467</v>
      </c>
      <c r="G151" s="24">
        <v>137.49</v>
      </c>
      <c r="H151" s="24">
        <v>0.21</v>
      </c>
      <c r="I151" s="31"/>
      <c r="J151" s="31"/>
      <c r="K151" s="35"/>
    </row>
    <row r="152" spans="2:11" x14ac:dyDescent="0.35">
      <c r="B152" s="8" t="s">
        <v>3898</v>
      </c>
      <c r="C152" s="57" t="s">
        <v>3899</v>
      </c>
      <c r="D152" s="54" t="s">
        <v>3900</v>
      </c>
      <c r="E152" s="6" t="s">
        <v>494</v>
      </c>
      <c r="F152" s="19">
        <v>19419</v>
      </c>
      <c r="G152" s="24">
        <v>109.04</v>
      </c>
      <c r="H152" s="24">
        <v>0.17</v>
      </c>
      <c r="I152" s="31"/>
      <c r="J152" s="31"/>
      <c r="K152" s="35"/>
    </row>
    <row r="153" spans="2:11" x14ac:dyDescent="0.35">
      <c r="B153" s="8" t="s">
        <v>3901</v>
      </c>
      <c r="C153" s="57" t="s">
        <v>3902</v>
      </c>
      <c r="D153" s="54" t="s">
        <v>3903</v>
      </c>
      <c r="E153" s="6" t="s">
        <v>433</v>
      </c>
      <c r="F153" s="19">
        <v>14237</v>
      </c>
      <c r="G153" s="24">
        <v>98.48</v>
      </c>
      <c r="H153" s="24">
        <v>0.15</v>
      </c>
      <c r="I153" s="31"/>
      <c r="J153" s="31"/>
      <c r="K153" s="35"/>
    </row>
    <row r="154" spans="2:11" x14ac:dyDescent="0.35">
      <c r="B154" s="8" t="s">
        <v>3904</v>
      </c>
      <c r="C154" s="57" t="s">
        <v>3905</v>
      </c>
      <c r="D154" s="54" t="s">
        <v>3906</v>
      </c>
      <c r="E154" s="6" t="s">
        <v>150</v>
      </c>
      <c r="F154" s="19">
        <v>8484</v>
      </c>
      <c r="G154" s="24">
        <v>94.78</v>
      </c>
      <c r="H154" s="24">
        <v>0.14000000000000001</v>
      </c>
      <c r="I154" s="31"/>
      <c r="J154" s="31"/>
      <c r="K154" s="35"/>
    </row>
    <row r="155" spans="2:11" x14ac:dyDescent="0.35">
      <c r="B155" s="8" t="s">
        <v>3907</v>
      </c>
      <c r="C155" s="57" t="s">
        <v>3908</v>
      </c>
      <c r="D155" s="54" t="s">
        <v>3909</v>
      </c>
      <c r="E155" s="6" t="s">
        <v>487</v>
      </c>
      <c r="F155" s="19">
        <v>36126</v>
      </c>
      <c r="G155" s="24">
        <v>88.92</v>
      </c>
      <c r="H155" s="24">
        <v>0.14000000000000001</v>
      </c>
      <c r="I155" s="31"/>
      <c r="J155" s="31"/>
      <c r="K155" s="35"/>
    </row>
    <row r="156" spans="2:11" x14ac:dyDescent="0.35">
      <c r="B156" s="8" t="s">
        <v>3910</v>
      </c>
      <c r="C156" s="57" t="s">
        <v>1629</v>
      </c>
      <c r="D156" s="54" t="s">
        <v>3911</v>
      </c>
      <c r="E156" s="6" t="s">
        <v>43</v>
      </c>
      <c r="F156" s="19">
        <v>128317</v>
      </c>
      <c r="G156" s="24">
        <v>88.85</v>
      </c>
      <c r="H156" s="24">
        <v>0.14000000000000001</v>
      </c>
      <c r="I156" s="31"/>
      <c r="J156" s="31"/>
      <c r="K156" s="35"/>
    </row>
    <row r="157" spans="2:11" x14ac:dyDescent="0.35">
      <c r="B157" s="8" t="s">
        <v>3912</v>
      </c>
      <c r="C157" s="57" t="s">
        <v>3913</v>
      </c>
      <c r="D157" s="54" t="s">
        <v>3914</v>
      </c>
      <c r="E157" s="6" t="s">
        <v>86</v>
      </c>
      <c r="F157" s="19">
        <v>54997</v>
      </c>
      <c r="G157" s="24">
        <v>78.16</v>
      </c>
      <c r="H157" s="24">
        <v>0.12</v>
      </c>
      <c r="I157" s="31"/>
      <c r="J157" s="31"/>
      <c r="K157" s="35"/>
    </row>
    <row r="158" spans="2:11" x14ac:dyDescent="0.35">
      <c r="B158" s="8" t="s">
        <v>3915</v>
      </c>
      <c r="C158" s="57" t="s">
        <v>1388</v>
      </c>
      <c r="D158" s="54" t="s">
        <v>3916</v>
      </c>
      <c r="E158" s="6" t="s">
        <v>43</v>
      </c>
      <c r="F158" s="19">
        <v>156773</v>
      </c>
      <c r="G158" s="24">
        <v>68.239999999999995</v>
      </c>
      <c r="H158" s="24">
        <v>0.1</v>
      </c>
      <c r="I158" s="31"/>
      <c r="J158" s="31"/>
      <c r="K158" s="35"/>
    </row>
    <row r="159" spans="2:11" x14ac:dyDescent="0.35">
      <c r="B159" s="8" t="s">
        <v>3917</v>
      </c>
      <c r="C159" s="57" t="s">
        <v>3918</v>
      </c>
      <c r="D159" s="54" t="s">
        <v>3919</v>
      </c>
      <c r="E159" s="6" t="s">
        <v>75</v>
      </c>
      <c r="F159" s="19">
        <v>41883</v>
      </c>
      <c r="G159" s="24">
        <v>44.31</v>
      </c>
      <c r="H159" s="24">
        <v>7.0000000000000007E-2</v>
      </c>
      <c r="I159" s="31"/>
      <c r="J159" s="31"/>
      <c r="K159" s="35"/>
    </row>
    <row r="160" spans="2:11" x14ac:dyDescent="0.35">
      <c r="C160" s="58" t="s">
        <v>175</v>
      </c>
      <c r="D160" s="54"/>
      <c r="E160" s="6"/>
      <c r="F160" s="19"/>
      <c r="G160" s="25">
        <v>65765.759999999995</v>
      </c>
      <c r="H160" s="25">
        <v>99.99</v>
      </c>
      <c r="I160" s="31"/>
      <c r="J160" s="31"/>
      <c r="K160" s="35"/>
    </row>
    <row r="161" spans="3:11" x14ac:dyDescent="0.35">
      <c r="C161" s="57"/>
      <c r="D161" s="54"/>
      <c r="E161" s="6"/>
      <c r="F161" s="19"/>
      <c r="G161" s="24"/>
      <c r="H161" s="24"/>
      <c r="I161" s="31"/>
      <c r="J161" s="31"/>
      <c r="K161" s="35"/>
    </row>
    <row r="162" spans="3:11" x14ac:dyDescent="0.35">
      <c r="C162" s="58" t="s">
        <v>3</v>
      </c>
      <c r="D162" s="54"/>
      <c r="E162" s="6"/>
      <c r="F162" s="19"/>
      <c r="G162" s="24" t="s">
        <v>2</v>
      </c>
      <c r="H162" s="24" t="s">
        <v>2</v>
      </c>
      <c r="I162" s="31"/>
      <c r="J162" s="31"/>
      <c r="K162" s="35"/>
    </row>
    <row r="163" spans="3:11" x14ac:dyDescent="0.35">
      <c r="C163" s="57"/>
      <c r="D163" s="54"/>
      <c r="E163" s="6"/>
      <c r="F163" s="19"/>
      <c r="G163" s="24"/>
      <c r="H163" s="24"/>
      <c r="I163" s="31"/>
      <c r="J163" s="31"/>
      <c r="K163" s="35"/>
    </row>
    <row r="164" spans="3:11" x14ac:dyDescent="0.35">
      <c r="C164" s="58" t="s">
        <v>4</v>
      </c>
      <c r="D164" s="54"/>
      <c r="E164" s="6"/>
      <c r="F164" s="19"/>
      <c r="G164" s="24" t="s">
        <v>2</v>
      </c>
      <c r="H164" s="24" t="s">
        <v>2</v>
      </c>
      <c r="I164" s="31"/>
      <c r="J164" s="31"/>
      <c r="K164" s="35"/>
    </row>
    <row r="165" spans="3:11" x14ac:dyDescent="0.35">
      <c r="C165" s="57"/>
      <c r="D165" s="54"/>
      <c r="E165" s="6"/>
      <c r="F165" s="19"/>
      <c r="G165" s="24"/>
      <c r="H165" s="24"/>
      <c r="I165" s="31"/>
      <c r="J165" s="31"/>
      <c r="K165" s="35"/>
    </row>
    <row r="166" spans="3:11" x14ac:dyDescent="0.35">
      <c r="C166" s="58" t="s">
        <v>5</v>
      </c>
      <c r="D166" s="54"/>
      <c r="E166" s="6"/>
      <c r="F166" s="19"/>
      <c r="G166" s="24"/>
      <c r="H166" s="24"/>
      <c r="I166" s="31"/>
      <c r="J166" s="31"/>
      <c r="K166" s="35"/>
    </row>
    <row r="167" spans="3:11" x14ac:dyDescent="0.35">
      <c r="C167" s="57"/>
      <c r="D167" s="54"/>
      <c r="E167" s="6"/>
      <c r="F167" s="19"/>
      <c r="G167" s="24"/>
      <c r="H167" s="24"/>
      <c r="I167" s="31"/>
      <c r="J167" s="31"/>
      <c r="K167" s="35"/>
    </row>
    <row r="168" spans="3:11" x14ac:dyDescent="0.35">
      <c r="C168" s="58" t="s">
        <v>6</v>
      </c>
      <c r="D168" s="54"/>
      <c r="E168" s="6"/>
      <c r="F168" s="19"/>
      <c r="G168" s="24" t="s">
        <v>2</v>
      </c>
      <c r="H168" s="24" t="s">
        <v>2</v>
      </c>
      <c r="I168" s="31"/>
      <c r="J168" s="31"/>
      <c r="K168" s="35"/>
    </row>
    <row r="169" spans="3:11" x14ac:dyDescent="0.35">
      <c r="C169" s="57"/>
      <c r="D169" s="54"/>
      <c r="E169" s="6"/>
      <c r="F169" s="19"/>
      <c r="G169" s="24"/>
      <c r="H169" s="24"/>
      <c r="I169" s="31"/>
      <c r="J169" s="31"/>
      <c r="K169" s="35"/>
    </row>
    <row r="170" spans="3:11" x14ac:dyDescent="0.35">
      <c r="C170" s="58" t="s">
        <v>7</v>
      </c>
      <c r="D170" s="54"/>
      <c r="E170" s="6"/>
      <c r="F170" s="19"/>
      <c r="G170" s="24" t="s">
        <v>2</v>
      </c>
      <c r="H170" s="24" t="s">
        <v>2</v>
      </c>
      <c r="I170" s="31"/>
      <c r="J170" s="31"/>
      <c r="K170" s="35"/>
    </row>
    <row r="171" spans="3:11" x14ac:dyDescent="0.35">
      <c r="C171" s="57"/>
      <c r="D171" s="54"/>
      <c r="E171" s="6"/>
      <c r="F171" s="19"/>
      <c r="G171" s="24"/>
      <c r="H171" s="24"/>
      <c r="I171" s="31"/>
      <c r="J171" s="31"/>
      <c r="K171" s="35"/>
    </row>
    <row r="172" spans="3:11" x14ac:dyDescent="0.35">
      <c r="C172" s="58" t="s">
        <v>8</v>
      </c>
      <c r="D172" s="54"/>
      <c r="E172" s="6"/>
      <c r="F172" s="19"/>
      <c r="G172" s="24" t="s">
        <v>2</v>
      </c>
      <c r="H172" s="24" t="s">
        <v>2</v>
      </c>
      <c r="I172" s="31"/>
      <c r="J172" s="31"/>
      <c r="K172" s="35"/>
    </row>
    <row r="173" spans="3:11" x14ac:dyDescent="0.35">
      <c r="C173" s="57"/>
      <c r="D173" s="54"/>
      <c r="E173" s="6"/>
      <c r="F173" s="19"/>
      <c r="G173" s="24"/>
      <c r="H173" s="24"/>
      <c r="I173" s="31"/>
      <c r="J173" s="31"/>
      <c r="K173" s="35"/>
    </row>
    <row r="174" spans="3:11" x14ac:dyDescent="0.35">
      <c r="C174" s="58" t="s">
        <v>9</v>
      </c>
      <c r="D174" s="54"/>
      <c r="E174" s="6"/>
      <c r="F174" s="19"/>
      <c r="G174" s="24" t="s">
        <v>2</v>
      </c>
      <c r="H174" s="24" t="s">
        <v>2</v>
      </c>
      <c r="I174" s="31"/>
      <c r="J174" s="31"/>
      <c r="K174" s="35"/>
    </row>
    <row r="175" spans="3:11" x14ac:dyDescent="0.35">
      <c r="C175" s="57"/>
      <c r="D175" s="54"/>
      <c r="E175" s="6"/>
      <c r="F175" s="19"/>
      <c r="G175" s="24"/>
      <c r="H175" s="24"/>
      <c r="I175" s="31"/>
      <c r="J175" s="31"/>
      <c r="K175" s="35"/>
    </row>
    <row r="176" spans="3:11" x14ac:dyDescent="0.35">
      <c r="C176" s="58" t="s">
        <v>10</v>
      </c>
      <c r="D176" s="54"/>
      <c r="E176" s="6"/>
      <c r="F176" s="19"/>
      <c r="G176" s="24" t="s">
        <v>2</v>
      </c>
      <c r="H176" s="24" t="s">
        <v>2</v>
      </c>
      <c r="I176" s="31"/>
      <c r="J176" s="31"/>
      <c r="K176" s="35"/>
    </row>
    <row r="177" spans="1:11" x14ac:dyDescent="0.35">
      <c r="C177" s="57"/>
      <c r="D177" s="54"/>
      <c r="E177" s="6"/>
      <c r="F177" s="19"/>
      <c r="G177" s="24"/>
      <c r="H177" s="24"/>
      <c r="I177" s="31"/>
      <c r="J177" s="31"/>
      <c r="K177" s="35"/>
    </row>
    <row r="178" spans="1:11" x14ac:dyDescent="0.35">
      <c r="C178" s="58" t="s">
        <v>11</v>
      </c>
      <c r="D178" s="54"/>
      <c r="E178" s="6"/>
      <c r="F178" s="19"/>
      <c r="G178" s="24"/>
      <c r="H178" s="24"/>
      <c r="I178" s="31"/>
      <c r="J178" s="31"/>
      <c r="K178" s="35"/>
    </row>
    <row r="179" spans="1:11" x14ac:dyDescent="0.35">
      <c r="C179" s="57"/>
      <c r="D179" s="54"/>
      <c r="E179" s="6"/>
      <c r="F179" s="19"/>
      <c r="G179" s="24"/>
      <c r="H179" s="24"/>
      <c r="I179" s="31"/>
      <c r="J179" s="31"/>
      <c r="K179" s="35"/>
    </row>
    <row r="180" spans="1:11" x14ac:dyDescent="0.35">
      <c r="C180" s="58" t="s">
        <v>13</v>
      </c>
      <c r="D180" s="54"/>
      <c r="E180" s="6"/>
      <c r="F180" s="19"/>
      <c r="G180" s="24" t="s">
        <v>2</v>
      </c>
      <c r="H180" s="24" t="s">
        <v>2</v>
      </c>
      <c r="I180" s="31"/>
      <c r="J180" s="31"/>
      <c r="K180" s="35"/>
    </row>
    <row r="181" spans="1:11" x14ac:dyDescent="0.35">
      <c r="C181" s="57"/>
      <c r="D181" s="54"/>
      <c r="E181" s="6"/>
      <c r="F181" s="19"/>
      <c r="G181" s="24"/>
      <c r="H181" s="24"/>
      <c r="I181" s="31"/>
      <c r="J181" s="31"/>
      <c r="K181" s="35"/>
    </row>
    <row r="182" spans="1:11" x14ac:dyDescent="0.35">
      <c r="C182" s="58" t="s">
        <v>14</v>
      </c>
      <c r="D182" s="54"/>
      <c r="E182" s="6"/>
      <c r="F182" s="19"/>
      <c r="G182" s="24" t="s">
        <v>2</v>
      </c>
      <c r="H182" s="24" t="s">
        <v>2</v>
      </c>
      <c r="I182" s="31"/>
      <c r="J182" s="31"/>
      <c r="K182" s="35"/>
    </row>
    <row r="183" spans="1:11" x14ac:dyDescent="0.35">
      <c r="C183" s="57"/>
      <c r="D183" s="54"/>
      <c r="E183" s="6"/>
      <c r="F183" s="19"/>
      <c r="G183" s="24"/>
      <c r="H183" s="24"/>
      <c r="I183" s="31"/>
      <c r="J183" s="31"/>
      <c r="K183" s="35"/>
    </row>
    <row r="184" spans="1:11" x14ac:dyDescent="0.35">
      <c r="C184" s="58" t="s">
        <v>15</v>
      </c>
      <c r="D184" s="54"/>
      <c r="E184" s="6"/>
      <c r="F184" s="19"/>
      <c r="G184" s="24" t="s">
        <v>2</v>
      </c>
      <c r="H184" s="24" t="s">
        <v>2</v>
      </c>
      <c r="I184" s="31"/>
      <c r="J184" s="31"/>
      <c r="K184" s="35"/>
    </row>
    <row r="185" spans="1:11" x14ac:dyDescent="0.35">
      <c r="C185" s="57"/>
      <c r="D185" s="54"/>
      <c r="E185" s="6"/>
      <c r="F185" s="19"/>
      <c r="G185" s="24"/>
      <c r="H185" s="24"/>
      <c r="I185" s="31"/>
      <c r="J185" s="31"/>
      <c r="K185" s="35"/>
    </row>
    <row r="186" spans="1:11" x14ac:dyDescent="0.35">
      <c r="C186" s="58" t="s">
        <v>16</v>
      </c>
      <c r="D186" s="54"/>
      <c r="E186" s="6"/>
      <c r="F186" s="19"/>
      <c r="G186" s="24" t="s">
        <v>2</v>
      </c>
      <c r="H186" s="24" t="s">
        <v>2</v>
      </c>
      <c r="I186" s="31"/>
      <c r="J186" s="31"/>
      <c r="K186" s="35"/>
    </row>
    <row r="187" spans="1:11" x14ac:dyDescent="0.35">
      <c r="C187" s="57"/>
      <c r="D187" s="54"/>
      <c r="E187" s="6"/>
      <c r="F187" s="19"/>
      <c r="G187" s="24"/>
      <c r="H187" s="24"/>
      <c r="I187" s="31"/>
      <c r="J187" s="31"/>
      <c r="K187" s="35"/>
    </row>
    <row r="188" spans="1:11" x14ac:dyDescent="0.35">
      <c r="C188" s="58" t="s">
        <v>17</v>
      </c>
      <c r="D188" s="54"/>
      <c r="E188" s="6"/>
      <c r="F188" s="19"/>
      <c r="G188" s="24" t="s">
        <v>2</v>
      </c>
      <c r="H188" s="24" t="s">
        <v>2</v>
      </c>
      <c r="I188" s="31"/>
      <c r="J188" s="31"/>
      <c r="K188" s="35"/>
    </row>
    <row r="189" spans="1:11" x14ac:dyDescent="0.35">
      <c r="C189" s="57"/>
      <c r="D189" s="54"/>
      <c r="E189" s="6"/>
      <c r="F189" s="19"/>
      <c r="G189" s="24"/>
      <c r="H189" s="24"/>
      <c r="I189" s="31"/>
      <c r="J189" s="31"/>
      <c r="K189" s="35"/>
    </row>
    <row r="190" spans="1:11" x14ac:dyDescent="0.35">
      <c r="A190" s="10"/>
      <c r="B190" s="28"/>
      <c r="C190" s="58" t="s">
        <v>18</v>
      </c>
      <c r="D190" s="54"/>
      <c r="E190" s="6"/>
      <c r="F190" s="19"/>
      <c r="G190" s="24"/>
      <c r="H190" s="24"/>
      <c r="I190" s="31"/>
      <c r="J190" s="31"/>
      <c r="K190" s="35"/>
    </row>
    <row r="191" spans="1:11" x14ac:dyDescent="0.35">
      <c r="A191" s="28"/>
      <c r="B191" s="28"/>
      <c r="C191" s="58" t="s">
        <v>19</v>
      </c>
      <c r="D191" s="54"/>
      <c r="E191" s="6"/>
      <c r="F191" s="19"/>
      <c r="G191" s="24" t="s">
        <v>2</v>
      </c>
      <c r="H191" s="24" t="s">
        <v>2</v>
      </c>
      <c r="I191" s="31"/>
      <c r="J191" s="31"/>
      <c r="K191" s="35"/>
    </row>
    <row r="192" spans="1:11" x14ac:dyDescent="0.35">
      <c r="A192" s="28"/>
      <c r="B192" s="28"/>
      <c r="C192" s="58"/>
      <c r="D192" s="54"/>
      <c r="E192" s="6"/>
      <c r="F192" s="19"/>
      <c r="G192" s="24"/>
      <c r="H192" s="24"/>
      <c r="I192" s="31"/>
      <c r="J192" s="31"/>
      <c r="K192" s="35"/>
    </row>
    <row r="193" spans="1:54" x14ac:dyDescent="0.35">
      <c r="A193" s="28"/>
      <c r="B193" s="28"/>
      <c r="C193" s="58" t="s">
        <v>20</v>
      </c>
      <c r="D193" s="54"/>
      <c r="E193" s="6"/>
      <c r="F193" s="19"/>
      <c r="G193" s="24" t="s">
        <v>2</v>
      </c>
      <c r="H193" s="24" t="s">
        <v>2</v>
      </c>
      <c r="I193" s="31"/>
      <c r="J193" s="31"/>
      <c r="K193" s="35"/>
    </row>
    <row r="194" spans="1:54" x14ac:dyDescent="0.35">
      <c r="A194" s="28"/>
      <c r="B194" s="28"/>
      <c r="C194" s="58"/>
      <c r="D194" s="54"/>
      <c r="E194" s="6"/>
      <c r="F194" s="19"/>
      <c r="G194" s="24"/>
      <c r="H194" s="24"/>
      <c r="I194" s="31"/>
      <c r="J194" s="31"/>
      <c r="K194" s="35"/>
    </row>
    <row r="195" spans="1:54" x14ac:dyDescent="0.35">
      <c r="A195" s="28"/>
      <c r="B195" s="28"/>
      <c r="C195" s="58" t="s">
        <v>21</v>
      </c>
      <c r="D195" s="54"/>
      <c r="E195" s="6"/>
      <c r="F195" s="19"/>
      <c r="G195" s="24" t="s">
        <v>2</v>
      </c>
      <c r="H195" s="24" t="s">
        <v>2</v>
      </c>
      <c r="I195" s="31"/>
      <c r="J195" s="31"/>
      <c r="K195" s="35"/>
    </row>
    <row r="196" spans="1:54" x14ac:dyDescent="0.35">
      <c r="A196" s="28"/>
      <c r="B196" s="28"/>
      <c r="C196" s="58"/>
      <c r="D196" s="54"/>
      <c r="E196" s="6"/>
      <c r="F196" s="19"/>
      <c r="G196" s="24"/>
      <c r="H196" s="24"/>
      <c r="I196" s="31"/>
      <c r="J196" s="31"/>
      <c r="K196" s="35"/>
    </row>
    <row r="197" spans="1:54" x14ac:dyDescent="0.35">
      <c r="A197" s="28"/>
      <c r="B197" s="28"/>
      <c r="C197" s="58" t="s">
        <v>22</v>
      </c>
      <c r="D197" s="54"/>
      <c r="E197" s="6"/>
      <c r="F197" s="19"/>
      <c r="G197" s="24" t="s">
        <v>2</v>
      </c>
      <c r="H197" s="24" t="s">
        <v>2</v>
      </c>
      <c r="I197" s="31"/>
      <c r="J197" s="31"/>
      <c r="K197" s="35"/>
    </row>
    <row r="198" spans="1:54" x14ac:dyDescent="0.35">
      <c r="A198" s="28"/>
      <c r="B198" s="28"/>
      <c r="C198" s="58"/>
      <c r="D198" s="54"/>
      <c r="E198" s="6"/>
      <c r="F198" s="19"/>
      <c r="G198" s="24"/>
      <c r="H198" s="24"/>
      <c r="I198" s="31"/>
      <c r="J198" s="31"/>
      <c r="K198" s="35"/>
    </row>
    <row r="199" spans="1:54" x14ac:dyDescent="0.35">
      <c r="A199" s="28"/>
      <c r="B199" s="28"/>
      <c r="C199" s="58" t="s">
        <v>23</v>
      </c>
      <c r="D199" s="54"/>
      <c r="E199" s="6"/>
      <c r="F199" s="19"/>
      <c r="G199" s="24" t="s">
        <v>2</v>
      </c>
      <c r="H199" s="24" t="s">
        <v>2</v>
      </c>
      <c r="I199" s="31"/>
      <c r="J199" s="31"/>
      <c r="K199" s="35"/>
    </row>
    <row r="200" spans="1:54" x14ac:dyDescent="0.35">
      <c r="A200" s="28"/>
      <c r="B200" s="28"/>
      <c r="C200" s="58"/>
      <c r="D200" s="54"/>
      <c r="E200" s="6"/>
      <c r="F200" s="19"/>
      <c r="G200" s="24"/>
      <c r="H200" s="24"/>
      <c r="I200" s="31"/>
      <c r="J200" s="31"/>
      <c r="K200" s="35"/>
    </row>
    <row r="201" spans="1:54" x14ac:dyDescent="0.35">
      <c r="C201" s="59" t="s">
        <v>24</v>
      </c>
      <c r="D201" s="54"/>
      <c r="E201" s="6"/>
      <c r="F201" s="19"/>
      <c r="G201" s="24"/>
      <c r="H201" s="24"/>
      <c r="I201" s="31"/>
      <c r="J201" s="31"/>
      <c r="K201" s="35"/>
    </row>
    <row r="202" spans="1:54" x14ac:dyDescent="0.35">
      <c r="B202" s="8" t="s">
        <v>190</v>
      </c>
      <c r="C202" s="57" t="s">
        <v>191</v>
      </c>
      <c r="D202" s="54"/>
      <c r="E202" s="6"/>
      <c r="F202" s="19"/>
      <c r="G202" s="24">
        <v>152.05000000000001</v>
      </c>
      <c r="H202" s="24">
        <v>0.23</v>
      </c>
      <c r="I202" s="31"/>
      <c r="J202" s="31"/>
      <c r="K202" s="35"/>
    </row>
    <row r="203" spans="1:54" x14ac:dyDescent="0.35">
      <c r="C203" s="58" t="s">
        <v>175</v>
      </c>
      <c r="D203" s="54"/>
      <c r="E203" s="6"/>
      <c r="F203" s="19"/>
      <c r="G203" s="25">
        <v>152.05000000000001</v>
      </c>
      <c r="H203" s="25">
        <v>0.23</v>
      </c>
      <c r="I203" s="31"/>
      <c r="J203" s="31"/>
      <c r="K203" s="35"/>
    </row>
    <row r="204" spans="1:54" x14ac:dyDescent="0.35">
      <c r="C204" s="57"/>
      <c r="D204" s="54"/>
      <c r="E204" s="6"/>
      <c r="F204" s="19"/>
      <c r="G204" s="24"/>
      <c r="H204" s="24"/>
      <c r="I204" s="31"/>
      <c r="J204" s="31"/>
      <c r="K204" s="35"/>
    </row>
    <row r="205" spans="1:54" x14ac:dyDescent="0.35">
      <c r="A205" s="10"/>
      <c r="B205" s="28"/>
      <c r="C205" s="58" t="s">
        <v>25</v>
      </c>
      <c r="D205" s="54"/>
      <c r="E205" s="6"/>
      <c r="F205" s="19"/>
      <c r="G205" s="24"/>
      <c r="H205" s="24"/>
      <c r="I205" s="31"/>
      <c r="J205" s="31"/>
      <c r="K205" s="35"/>
    </row>
    <row r="206" spans="1:54" s="2" customFormat="1" ht="13.5" x14ac:dyDescent="0.35">
      <c r="A206" s="28"/>
      <c r="B206" s="28"/>
      <c r="C206" s="57" t="s">
        <v>4926</v>
      </c>
      <c r="D206" s="54"/>
      <c r="E206" s="6"/>
      <c r="F206" s="19"/>
      <c r="G206" s="24" t="s">
        <v>2</v>
      </c>
      <c r="H206" s="24" t="s">
        <v>2</v>
      </c>
      <c r="I206" s="31"/>
      <c r="J206" s="31"/>
      <c r="K206" s="35"/>
      <c r="L206" s="3"/>
      <c r="AI206" s="3"/>
      <c r="AV206" s="3"/>
      <c r="AX206" s="3"/>
      <c r="BB206" s="3"/>
    </row>
    <row r="207" spans="1:54" x14ac:dyDescent="0.35">
      <c r="B207" s="8"/>
      <c r="C207" s="57" t="s">
        <v>192</v>
      </c>
      <c r="D207" s="54"/>
      <c r="E207" s="6"/>
      <c r="F207" s="19"/>
      <c r="G207" s="24">
        <v>-141.15</v>
      </c>
      <c r="H207" s="24">
        <v>-0.22</v>
      </c>
      <c r="I207" s="31"/>
      <c r="J207" s="31"/>
      <c r="K207" s="35"/>
    </row>
    <row r="208" spans="1:54" x14ac:dyDescent="0.35">
      <c r="C208" s="58" t="s">
        <v>175</v>
      </c>
      <c r="D208" s="54"/>
      <c r="E208" s="6"/>
      <c r="F208" s="19"/>
      <c r="G208" s="25">
        <v>-141.15</v>
      </c>
      <c r="H208" s="25">
        <v>-0.22</v>
      </c>
      <c r="I208" s="31"/>
      <c r="J208" s="31"/>
      <c r="K208" s="35"/>
    </row>
    <row r="209" spans="3:11" x14ac:dyDescent="0.35">
      <c r="C209" s="57"/>
      <c r="D209" s="54"/>
      <c r="E209" s="6"/>
      <c r="F209" s="19"/>
      <c r="G209" s="24"/>
      <c r="H209" s="24"/>
      <c r="I209" s="31"/>
      <c r="J209" s="31"/>
      <c r="K209" s="35"/>
    </row>
    <row r="210" spans="3:11" x14ac:dyDescent="0.35">
      <c r="C210" s="60" t="s">
        <v>193</v>
      </c>
      <c r="D210" s="55"/>
      <c r="E210" s="5"/>
      <c r="F210" s="20"/>
      <c r="G210" s="26">
        <v>65776.66</v>
      </c>
      <c r="H210" s="26">
        <v>100</v>
      </c>
      <c r="I210" s="32"/>
      <c r="J210" s="32"/>
      <c r="K210" s="36"/>
    </row>
    <row r="213" spans="3:11" x14ac:dyDescent="0.35">
      <c r="C213" s="1" t="s">
        <v>194</v>
      </c>
    </row>
    <row r="214" spans="3:11" x14ac:dyDescent="0.35">
      <c r="C214" s="37" t="s">
        <v>195</v>
      </c>
      <c r="D214" s="37"/>
      <c r="E214" s="37"/>
      <c r="F214" s="37"/>
      <c r="G214" s="37"/>
      <c r="H214" s="37"/>
      <c r="I214" s="37"/>
      <c r="J214" s="37"/>
      <c r="K214" s="37"/>
    </row>
    <row r="215" spans="3:11" x14ac:dyDescent="0.35">
      <c r="C215" s="2" t="s">
        <v>196</v>
      </c>
    </row>
    <row r="216" spans="3:11" x14ac:dyDescent="0.35">
      <c r="C216" s="2" t="s">
        <v>197</v>
      </c>
    </row>
    <row r="217" spans="3:11" ht="30" customHeight="1" x14ac:dyDescent="0.35">
      <c r="C217" s="89" t="s">
        <v>198</v>
      </c>
      <c r="D217" s="90"/>
      <c r="E217" s="90"/>
      <c r="F217" s="90"/>
      <c r="G217" s="90"/>
      <c r="H217" s="90"/>
      <c r="I217" s="90"/>
      <c r="J217" s="90"/>
      <c r="K217" s="90"/>
    </row>
    <row r="218" spans="3:11" x14ac:dyDescent="0.35">
      <c r="C218" s="2" t="s">
        <v>199</v>
      </c>
    </row>
    <row r="220" spans="3:11" x14ac:dyDescent="0.35">
      <c r="C220" s="86" t="s">
        <v>5013</v>
      </c>
      <c r="E220" s="86" t="s">
        <v>5014</v>
      </c>
      <c r="F220" s="87"/>
    </row>
    <row r="221" spans="3:11" x14ac:dyDescent="0.35">
      <c r="E221" s="2" t="s">
        <v>5033</v>
      </c>
    </row>
  </sheetData>
  <mergeCells count="1">
    <mergeCell ref="C217:K217"/>
  </mergeCells>
  <hyperlinks>
    <hyperlink ref="J2" location="'Index'!A1" display="'Index'!A1" xr:uid="{FA7D9639-2319-414B-9B45-4405DD4E7925}"/>
  </hyperlinks>
  <pageMargins left="0.7" right="0.7" top="0.75" bottom="0.75" header="0.3" footer="0.3"/>
  <pageSetup orientation="portrait" horizontalDpi="4294967293"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162F-BBF7-4F41-A7B3-75EA6275BECD}">
  <sheetPr codeName="Sheet197"/>
  <dimension ref="A1:IV321"/>
  <sheetViews>
    <sheetView showGridLines="0" zoomScale="90" zoomScaleNormal="90" workbookViewId="0">
      <pane ySplit="6" topLeftCell="A301" activePane="bottomLeft" state="frozen"/>
      <selection activeCell="C10" sqref="C10"/>
      <selection pane="bottomLeft"/>
    </sheetView>
  </sheetViews>
  <sheetFormatPr defaultColWidth="13.81640625" defaultRowHeight="14.5" x14ac:dyDescent="0.35"/>
  <cols>
    <col min="1" max="1" width="2.54296875" style="2" customWidth="1"/>
    <col min="2" max="2" width="5.81640625" style="2" hidden="1" customWidth="1"/>
    <col min="3" max="3" width="58.1796875" style="2" customWidth="1"/>
    <col min="4" max="4" width="19.54296875" style="2" customWidth="1"/>
    <col min="5" max="5" width="23.7265625" style="2" customWidth="1"/>
    <col min="6" max="6" width="19.54296875" style="16" customWidth="1"/>
    <col min="7" max="10" width="19.54296875" style="13" customWidth="1"/>
    <col min="11" max="11" width="19.54296875" style="3" customWidth="1"/>
    <col min="12" max="12" width="9.1796875" style="3" bestFit="1" customWidth="1"/>
    <col min="13" max="13" width="7.453125" style="2" bestFit="1" customWidth="1"/>
    <col min="14" max="14" width="6.7265625" style="2" bestFit="1" customWidth="1"/>
    <col min="15" max="15" width="9.81640625" style="2" bestFit="1" customWidth="1"/>
    <col min="16" max="16" width="21.1796875" style="2" bestFit="1" customWidth="1"/>
    <col min="17" max="17" width="16.453125" style="2" bestFit="1" customWidth="1"/>
    <col min="18" max="18" width="7.26953125" style="2" bestFit="1" customWidth="1"/>
    <col min="19" max="19" width="9.26953125" style="2" bestFit="1" customWidth="1"/>
    <col min="20" max="20" width="17.81640625" style="2" bestFit="1" customWidth="1"/>
    <col min="21" max="21" width="6.7265625" style="2" bestFit="1" customWidth="1"/>
    <col min="22" max="22" width="19.1796875" style="2" bestFit="1" customWidth="1"/>
    <col min="23" max="23" width="25.1796875" style="2" bestFit="1" customWidth="1"/>
    <col min="24" max="24" width="21.453125" style="2" bestFit="1" customWidth="1"/>
    <col min="25" max="25" width="19.7265625" style="2" bestFit="1" customWidth="1"/>
    <col min="26" max="26" width="14" style="2" bestFit="1" customWidth="1"/>
    <col min="27" max="27" width="13.1796875" style="2" bestFit="1" customWidth="1"/>
    <col min="28" max="28" width="9.26953125" style="2" bestFit="1" customWidth="1"/>
    <col min="29" max="29" width="13.1796875" style="2" bestFit="1" customWidth="1"/>
    <col min="30" max="30" width="7.453125" style="2" bestFit="1" customWidth="1"/>
    <col min="31" max="31" width="19.453125" style="2" bestFit="1" customWidth="1"/>
    <col min="32" max="32" width="20.81640625" style="2" bestFit="1" customWidth="1"/>
    <col min="33" max="33" width="19" style="2" bestFit="1" customWidth="1"/>
    <col min="34" max="34" width="25.81640625" style="2" bestFit="1" customWidth="1"/>
    <col min="35" max="35" width="14.54296875" style="3" bestFit="1" customWidth="1"/>
    <col min="36" max="36" width="14.453125" style="2" bestFit="1" customWidth="1"/>
    <col min="37" max="37" width="27.26953125" style="2" bestFit="1" customWidth="1"/>
    <col min="38" max="38" width="11.54296875" style="2" bestFit="1" customWidth="1"/>
    <col min="39" max="39" width="6.26953125" style="2" bestFit="1" customWidth="1"/>
    <col min="40" max="40" width="7" style="2" bestFit="1" customWidth="1"/>
    <col min="41" max="41" width="23.81640625" style="2" bestFit="1" customWidth="1"/>
    <col min="42" max="42" width="12.81640625" style="2" bestFit="1" customWidth="1"/>
    <col min="43" max="43" width="11.26953125" style="2" bestFit="1" customWidth="1"/>
    <col min="44" max="44" width="15.26953125" style="2" bestFit="1" customWidth="1"/>
    <col min="45" max="45" width="21.1796875" style="2" bestFit="1" customWidth="1"/>
    <col min="46" max="46" width="23.81640625" style="2" bestFit="1" customWidth="1"/>
    <col min="47" max="47" width="14.453125" style="2" bestFit="1" customWidth="1"/>
    <col min="48" max="48" width="11.1796875" style="3" bestFit="1" customWidth="1"/>
    <col min="49" max="49" width="15" style="2" bestFit="1" customWidth="1"/>
    <col min="50" max="50" width="11.7265625" style="3" bestFit="1" customWidth="1"/>
    <col min="51" max="51" width="23.54296875" style="2" bestFit="1" customWidth="1"/>
    <col min="52" max="52" width="22.1796875" style="2" bestFit="1" customWidth="1"/>
    <col min="53" max="53" width="21" style="2" bestFit="1" customWidth="1"/>
    <col min="54" max="54" width="15.7265625" style="3" bestFit="1" customWidth="1"/>
    <col min="55" max="55" width="10.453125" style="2" bestFit="1" customWidth="1"/>
    <col min="56" max="56" width="13.7265625" style="2" bestFit="1" customWidth="1"/>
    <col min="57" max="57" width="18" style="2" bestFit="1" customWidth="1"/>
    <col min="58" max="58" width="19.7265625" style="2" bestFit="1" customWidth="1"/>
    <col min="59" max="59" width="13.81640625" style="2" bestFit="1" customWidth="1"/>
    <col min="60" max="60" width="15.7265625" style="2" bestFit="1" customWidth="1"/>
    <col min="61" max="61" width="28.54296875" style="2" bestFit="1" customWidth="1"/>
    <col min="62" max="62" width="20.26953125" style="2" bestFit="1" customWidth="1"/>
    <col min="63" max="63" width="16" style="2" bestFit="1" customWidth="1"/>
    <col min="64" max="64" width="13.7265625" style="2" bestFit="1" customWidth="1"/>
    <col min="65" max="65" width="28.1796875" style="2" bestFit="1" customWidth="1"/>
    <col min="66" max="66" width="15.81640625" style="2" bestFit="1" customWidth="1"/>
    <col min="67" max="67" width="26.26953125" style="2" bestFit="1" customWidth="1"/>
    <col min="68" max="68" width="13.1796875" style="2" bestFit="1" customWidth="1"/>
    <col min="69" max="69" width="15" style="2" bestFit="1" customWidth="1"/>
    <col min="70" max="70" width="9" style="2" bestFit="1" customWidth="1"/>
    <col min="71" max="71" width="18" style="2" bestFit="1" customWidth="1"/>
    <col min="72" max="72" width="14.26953125" style="2" bestFit="1" customWidth="1"/>
    <col min="73" max="73" width="15.7265625" style="2" bestFit="1" customWidth="1"/>
    <col min="74" max="74" width="18.7265625" style="2" bestFit="1" customWidth="1"/>
    <col min="75" max="75" width="16.1796875" style="2" bestFit="1" customWidth="1"/>
    <col min="76" max="76" width="23.54296875" style="2" bestFit="1" customWidth="1"/>
    <col min="77" max="77" width="23.81640625" style="2" bestFit="1" customWidth="1"/>
    <col min="78" max="78" width="22.81640625" style="2" bestFit="1" customWidth="1"/>
    <col min="79" max="79" width="11.7265625" style="2" bestFit="1" customWidth="1"/>
    <col min="80" max="80" width="11.81640625" style="2" bestFit="1" customWidth="1"/>
    <col min="81" max="81" width="15.1796875" style="2" bestFit="1" customWidth="1"/>
    <col min="82" max="82" width="15.26953125" style="2" bestFit="1" customWidth="1"/>
    <col min="83" max="83" width="19.54296875" style="2" bestFit="1" customWidth="1"/>
    <col min="84" max="84" width="21.54296875" style="2" bestFit="1" customWidth="1"/>
    <col min="85" max="85" width="18.81640625" style="2" bestFit="1" customWidth="1"/>
    <col min="86" max="86" width="8.7265625" style="2" bestFit="1" customWidth="1"/>
    <col min="87" max="87" width="8.81640625" style="2" bestFit="1" customWidth="1"/>
    <col min="88" max="88" width="13.1796875" style="2" bestFit="1" customWidth="1"/>
    <col min="89" max="89" width="9.54296875" style="2" bestFit="1" customWidth="1"/>
    <col min="90" max="90" width="9.7265625" style="2" bestFit="1" customWidth="1"/>
    <col min="91" max="91" width="14" style="2" bestFit="1" customWidth="1"/>
    <col min="92" max="92" width="17" style="2" bestFit="1" customWidth="1"/>
    <col min="93" max="93" width="17.26953125" style="2" bestFit="1" customWidth="1"/>
    <col min="94" max="94" width="21.54296875" style="2" bestFit="1" customWidth="1"/>
    <col min="95" max="95" width="17.7265625" style="2" bestFit="1" customWidth="1"/>
    <col min="96" max="96" width="14.54296875" style="2" bestFit="1" customWidth="1"/>
    <col min="97" max="97" width="15.7265625" style="2" bestFit="1" customWidth="1"/>
    <col min="98" max="98" width="19.1796875" style="2" bestFit="1" customWidth="1"/>
    <col min="99" max="99" width="12.453125" style="2" bestFit="1" customWidth="1"/>
    <col min="100" max="101" width="14.81640625" style="2" bestFit="1" customWidth="1"/>
    <col min="102" max="102" width="14.453125" style="2" bestFit="1" customWidth="1"/>
    <col min="103" max="103" width="23.1796875" style="2" bestFit="1" customWidth="1"/>
    <col min="104" max="104" width="26" style="2" bestFit="1" customWidth="1"/>
    <col min="105" max="105" width="19.453125" style="2" bestFit="1" customWidth="1"/>
    <col min="106" max="106" width="21.54296875" style="2" bestFit="1" customWidth="1"/>
    <col min="107" max="107" width="25.81640625" style="2" bestFit="1" customWidth="1"/>
    <col min="108" max="108" width="18.54296875" style="2" bestFit="1" customWidth="1"/>
    <col min="109" max="109" width="16.26953125" style="2" bestFit="1" customWidth="1"/>
    <col min="110" max="110" width="15.453125" style="2" bestFit="1" customWidth="1"/>
    <col min="111" max="111" width="17.26953125" style="2" bestFit="1" customWidth="1"/>
    <col min="112" max="112" width="17.453125" style="2" bestFit="1" customWidth="1"/>
    <col min="113" max="113" width="21.7265625" style="2" bestFit="1" customWidth="1"/>
    <col min="114" max="114" width="17.26953125" style="2" bestFit="1" customWidth="1"/>
    <col min="115" max="115" width="17.453125" style="2" bestFit="1" customWidth="1"/>
    <col min="116" max="116" width="21.7265625" style="2" bestFit="1" customWidth="1"/>
    <col min="117" max="117" width="13.453125" style="2" bestFit="1" customWidth="1"/>
    <col min="118" max="215" width="12" style="2" customWidth="1"/>
    <col min="216" max="216" width="17.1796875" style="2" customWidth="1"/>
    <col min="217" max="256" width="13.81640625" style="2"/>
  </cols>
  <sheetData>
    <row r="1" spans="1:54" x14ac:dyDescent="0.35">
      <c r="A1" s="8"/>
      <c r="C1" s="8"/>
      <c r="D1" s="8"/>
      <c r="E1" s="8"/>
      <c r="F1" s="15"/>
      <c r="G1" s="12"/>
      <c r="H1" s="12"/>
      <c r="I1" s="12"/>
      <c r="J1" s="12"/>
      <c r="K1" s="11"/>
      <c r="L1" s="11"/>
      <c r="AI1" s="11"/>
      <c r="AV1" s="11"/>
      <c r="AX1" s="11"/>
      <c r="BB1" s="11"/>
    </row>
    <row r="2" spans="1:54" ht="19" x14ac:dyDescent="0.5">
      <c r="C2" s="7" t="s">
        <v>26</v>
      </c>
      <c r="D2" s="8" t="s">
        <v>3920</v>
      </c>
      <c r="J2" s="38" t="s">
        <v>4693</v>
      </c>
    </row>
    <row r="3" spans="1:54" ht="16" x14ac:dyDescent="0.4">
      <c r="C3" s="1" t="s">
        <v>28</v>
      </c>
      <c r="D3" s="21" t="s">
        <v>3921</v>
      </c>
    </row>
    <row r="4" spans="1:54" ht="15" x14ac:dyDescent="0.4">
      <c r="C4" s="1" t="s">
        <v>30</v>
      </c>
      <c r="D4" s="22">
        <v>45716</v>
      </c>
    </row>
    <row r="5" spans="1:54" x14ac:dyDescent="0.35">
      <c r="C5" s="1"/>
    </row>
    <row r="6" spans="1:54" ht="27" x14ac:dyDescent="0.35">
      <c r="C6" s="56" t="s">
        <v>31</v>
      </c>
      <c r="D6" s="52" t="s">
        <v>32</v>
      </c>
      <c r="E6" s="9" t="s">
        <v>33</v>
      </c>
      <c r="F6" s="17" t="s">
        <v>34</v>
      </c>
      <c r="G6" s="14" t="s">
        <v>35</v>
      </c>
      <c r="H6" s="14" t="s">
        <v>36</v>
      </c>
      <c r="I6" s="29" t="s">
        <v>37</v>
      </c>
      <c r="J6" s="29" t="s">
        <v>38</v>
      </c>
      <c r="K6" s="33" t="s">
        <v>39</v>
      </c>
    </row>
    <row r="7" spans="1:54" x14ac:dyDescent="0.35">
      <c r="C7" s="57"/>
      <c r="D7" s="53"/>
      <c r="E7" s="4"/>
      <c r="F7" s="18"/>
      <c r="G7" s="23"/>
      <c r="H7" s="23"/>
      <c r="I7" s="30"/>
      <c r="J7" s="30"/>
      <c r="K7" s="34"/>
    </row>
    <row r="8" spans="1:54" x14ac:dyDescent="0.35">
      <c r="A8" s="10"/>
      <c r="B8" s="28"/>
      <c r="C8" s="58" t="s">
        <v>0</v>
      </c>
      <c r="D8" s="54"/>
      <c r="E8" s="6"/>
      <c r="F8" s="19"/>
      <c r="G8" s="24"/>
      <c r="H8" s="24"/>
      <c r="I8" s="31"/>
      <c r="J8" s="31"/>
      <c r="K8" s="35"/>
    </row>
    <row r="9" spans="1:54" x14ac:dyDescent="0.35">
      <c r="C9" s="59" t="s">
        <v>1</v>
      </c>
      <c r="D9" s="54"/>
      <c r="E9" s="6"/>
      <c r="F9" s="19"/>
      <c r="G9" s="24"/>
      <c r="H9" s="24"/>
      <c r="I9" s="31"/>
      <c r="J9" s="31"/>
      <c r="K9" s="35"/>
    </row>
    <row r="10" spans="1:54" x14ac:dyDescent="0.35">
      <c r="B10" s="8" t="s">
        <v>2292</v>
      </c>
      <c r="C10" s="57" t="s">
        <v>2293</v>
      </c>
      <c r="D10" s="54" t="s">
        <v>2294</v>
      </c>
      <c r="E10" s="6" t="s">
        <v>215</v>
      </c>
      <c r="F10" s="19">
        <v>36112</v>
      </c>
      <c r="G10" s="24">
        <v>1802.58</v>
      </c>
      <c r="H10" s="24">
        <v>1.66</v>
      </c>
      <c r="I10" s="31"/>
      <c r="J10" s="31"/>
      <c r="K10" s="35"/>
    </row>
    <row r="11" spans="1:54" x14ac:dyDescent="0.35">
      <c r="B11" s="8" t="s">
        <v>256</v>
      </c>
      <c r="C11" s="57" t="s">
        <v>257</v>
      </c>
      <c r="D11" s="54" t="s">
        <v>258</v>
      </c>
      <c r="E11" s="6" t="s">
        <v>150</v>
      </c>
      <c r="F11" s="19">
        <v>91876</v>
      </c>
      <c r="G11" s="24">
        <v>1761.86</v>
      </c>
      <c r="H11" s="24">
        <v>1.62</v>
      </c>
      <c r="I11" s="31"/>
      <c r="J11" s="31"/>
      <c r="K11" s="35"/>
    </row>
    <row r="12" spans="1:54" x14ac:dyDescent="0.35">
      <c r="B12" s="8" t="s">
        <v>263</v>
      </c>
      <c r="C12" s="57" t="s">
        <v>264</v>
      </c>
      <c r="D12" s="54" t="s">
        <v>265</v>
      </c>
      <c r="E12" s="6" t="s">
        <v>96</v>
      </c>
      <c r="F12" s="19">
        <v>278573</v>
      </c>
      <c r="G12" s="24">
        <v>1468.64</v>
      </c>
      <c r="H12" s="24">
        <v>1.35</v>
      </c>
      <c r="I12" s="31"/>
      <c r="J12" s="31"/>
      <c r="K12" s="35"/>
    </row>
    <row r="13" spans="1:54" x14ac:dyDescent="0.35">
      <c r="B13" s="8" t="s">
        <v>2144</v>
      </c>
      <c r="C13" s="57" t="s">
        <v>2145</v>
      </c>
      <c r="D13" s="54" t="s">
        <v>2146</v>
      </c>
      <c r="E13" s="6" t="s">
        <v>150</v>
      </c>
      <c r="F13" s="19">
        <v>455913</v>
      </c>
      <c r="G13" s="24">
        <v>1464.16</v>
      </c>
      <c r="H13" s="24">
        <v>1.35</v>
      </c>
      <c r="I13" s="31"/>
      <c r="J13" s="31"/>
      <c r="K13" s="35"/>
    </row>
    <row r="14" spans="1:54" x14ac:dyDescent="0.35">
      <c r="B14" s="8" t="s">
        <v>3922</v>
      </c>
      <c r="C14" s="57" t="s">
        <v>3923</v>
      </c>
      <c r="D14" s="54" t="s">
        <v>3924</v>
      </c>
      <c r="E14" s="6" t="s">
        <v>215</v>
      </c>
      <c r="F14" s="19">
        <v>126032</v>
      </c>
      <c r="G14" s="24">
        <v>1396.31</v>
      </c>
      <c r="H14" s="24">
        <v>1.29</v>
      </c>
      <c r="I14" s="31"/>
      <c r="J14" s="31"/>
      <c r="K14" s="35"/>
    </row>
    <row r="15" spans="1:54" x14ac:dyDescent="0.35">
      <c r="B15" s="8" t="s">
        <v>3925</v>
      </c>
      <c r="C15" s="57" t="s">
        <v>3926</v>
      </c>
      <c r="D15" s="54" t="s">
        <v>3927</v>
      </c>
      <c r="E15" s="6" t="s">
        <v>215</v>
      </c>
      <c r="F15" s="19">
        <v>137700</v>
      </c>
      <c r="G15" s="24">
        <v>1374.66</v>
      </c>
      <c r="H15" s="24">
        <v>1.27</v>
      </c>
      <c r="I15" s="31"/>
      <c r="J15" s="31"/>
      <c r="K15" s="35"/>
    </row>
    <row r="16" spans="1:54" x14ac:dyDescent="0.35">
      <c r="B16" s="8" t="s">
        <v>2207</v>
      </c>
      <c r="C16" s="57" t="s">
        <v>2208</v>
      </c>
      <c r="D16" s="54" t="s">
        <v>2209</v>
      </c>
      <c r="E16" s="6" t="s">
        <v>96</v>
      </c>
      <c r="F16" s="19">
        <v>106632</v>
      </c>
      <c r="G16" s="24">
        <v>1363.77</v>
      </c>
      <c r="H16" s="24">
        <v>1.26</v>
      </c>
      <c r="I16" s="31"/>
      <c r="J16" s="31"/>
      <c r="K16" s="35"/>
    </row>
    <row r="17" spans="2:11" x14ac:dyDescent="0.35">
      <c r="B17" s="8" t="s">
        <v>3928</v>
      </c>
      <c r="C17" s="57" t="s">
        <v>3929</v>
      </c>
      <c r="D17" s="54" t="s">
        <v>3930</v>
      </c>
      <c r="E17" s="6" t="s">
        <v>262</v>
      </c>
      <c r="F17" s="19">
        <v>55333</v>
      </c>
      <c r="G17" s="24">
        <v>1147.08</v>
      </c>
      <c r="H17" s="24">
        <v>1.06</v>
      </c>
      <c r="I17" s="31"/>
      <c r="J17" s="31"/>
      <c r="K17" s="35"/>
    </row>
    <row r="18" spans="2:11" x14ac:dyDescent="0.35">
      <c r="B18" s="8" t="s">
        <v>281</v>
      </c>
      <c r="C18" s="57" t="s">
        <v>282</v>
      </c>
      <c r="D18" s="54" t="s">
        <v>283</v>
      </c>
      <c r="E18" s="6" t="s">
        <v>82</v>
      </c>
      <c r="F18" s="19">
        <v>69554</v>
      </c>
      <c r="G18" s="24">
        <v>1142.01</v>
      </c>
      <c r="H18" s="24">
        <v>1.05</v>
      </c>
      <c r="I18" s="31"/>
      <c r="J18" s="31"/>
      <c r="K18" s="35"/>
    </row>
    <row r="19" spans="2:11" x14ac:dyDescent="0.35">
      <c r="B19" s="8" t="s">
        <v>237</v>
      </c>
      <c r="C19" s="57" t="s">
        <v>238</v>
      </c>
      <c r="D19" s="54" t="s">
        <v>239</v>
      </c>
      <c r="E19" s="6" t="s">
        <v>104</v>
      </c>
      <c r="F19" s="19">
        <v>634472</v>
      </c>
      <c r="G19" s="24">
        <v>1126.82</v>
      </c>
      <c r="H19" s="24">
        <v>1.04</v>
      </c>
      <c r="I19" s="31"/>
      <c r="J19" s="31"/>
      <c r="K19" s="35"/>
    </row>
    <row r="20" spans="2:11" x14ac:dyDescent="0.35">
      <c r="B20" s="8" t="s">
        <v>2637</v>
      </c>
      <c r="C20" s="57" t="s">
        <v>2638</v>
      </c>
      <c r="D20" s="54" t="s">
        <v>2639</v>
      </c>
      <c r="E20" s="6" t="s">
        <v>43</v>
      </c>
      <c r="F20" s="19">
        <v>556223</v>
      </c>
      <c r="G20" s="24">
        <v>1118.6199999999999</v>
      </c>
      <c r="H20" s="24">
        <v>1.03</v>
      </c>
      <c r="I20" s="31"/>
      <c r="J20" s="31"/>
      <c r="K20" s="35"/>
    </row>
    <row r="21" spans="2:11" x14ac:dyDescent="0.35">
      <c r="B21" s="8" t="s">
        <v>916</v>
      </c>
      <c r="C21" s="57" t="s">
        <v>917</v>
      </c>
      <c r="D21" s="54" t="s">
        <v>918</v>
      </c>
      <c r="E21" s="6" t="s">
        <v>96</v>
      </c>
      <c r="F21" s="19">
        <v>89886</v>
      </c>
      <c r="G21" s="24">
        <v>1091.8499999999999</v>
      </c>
      <c r="H21" s="24">
        <v>1.01</v>
      </c>
      <c r="I21" s="31"/>
      <c r="J21" s="31"/>
      <c r="K21" s="35"/>
    </row>
    <row r="22" spans="2:11" x14ac:dyDescent="0.35">
      <c r="B22" s="8" t="s">
        <v>2216</v>
      </c>
      <c r="C22" s="57" t="s">
        <v>2217</v>
      </c>
      <c r="D22" s="54" t="s">
        <v>2218</v>
      </c>
      <c r="E22" s="6" t="s">
        <v>215</v>
      </c>
      <c r="F22" s="19">
        <v>33888</v>
      </c>
      <c r="G22" s="24">
        <v>1065.1300000000001</v>
      </c>
      <c r="H22" s="24">
        <v>0.98</v>
      </c>
      <c r="I22" s="31"/>
      <c r="J22" s="31"/>
      <c r="K22" s="35"/>
    </row>
    <row r="23" spans="2:11" x14ac:dyDescent="0.35">
      <c r="B23" s="8" t="s">
        <v>3931</v>
      </c>
      <c r="C23" s="57" t="s">
        <v>3932</v>
      </c>
      <c r="D23" s="54" t="s">
        <v>3933</v>
      </c>
      <c r="E23" s="6" t="s">
        <v>82</v>
      </c>
      <c r="F23" s="19">
        <v>131879</v>
      </c>
      <c r="G23" s="24">
        <v>1004.26</v>
      </c>
      <c r="H23" s="24">
        <v>0.92</v>
      </c>
      <c r="I23" s="31"/>
      <c r="J23" s="31"/>
      <c r="K23" s="35"/>
    </row>
    <row r="24" spans="2:11" x14ac:dyDescent="0.35">
      <c r="B24" s="8" t="s">
        <v>437</v>
      </c>
      <c r="C24" s="57" t="s">
        <v>438</v>
      </c>
      <c r="D24" s="54" t="s">
        <v>439</v>
      </c>
      <c r="E24" s="6" t="s">
        <v>139</v>
      </c>
      <c r="F24" s="19">
        <v>72486</v>
      </c>
      <c r="G24" s="24">
        <v>970.08</v>
      </c>
      <c r="H24" s="24">
        <v>0.89</v>
      </c>
      <c r="I24" s="31"/>
      <c r="J24" s="31"/>
      <c r="K24" s="35"/>
    </row>
    <row r="25" spans="2:11" x14ac:dyDescent="0.35">
      <c r="B25" s="8" t="s">
        <v>3934</v>
      </c>
      <c r="C25" s="57" t="s">
        <v>3935</v>
      </c>
      <c r="D25" s="54" t="s">
        <v>3936</v>
      </c>
      <c r="E25" s="6" t="s">
        <v>838</v>
      </c>
      <c r="F25" s="19">
        <v>420659</v>
      </c>
      <c r="G25" s="24">
        <v>943.62</v>
      </c>
      <c r="H25" s="24">
        <v>0.87</v>
      </c>
      <c r="I25" s="31"/>
      <c r="J25" s="31"/>
      <c r="K25" s="35"/>
    </row>
    <row r="26" spans="2:11" x14ac:dyDescent="0.35">
      <c r="B26" s="8" t="s">
        <v>2643</v>
      </c>
      <c r="C26" s="57" t="s">
        <v>2644</v>
      </c>
      <c r="D26" s="54" t="s">
        <v>2645</v>
      </c>
      <c r="E26" s="6" t="s">
        <v>306</v>
      </c>
      <c r="F26" s="19">
        <v>24717</v>
      </c>
      <c r="G26" s="24">
        <v>929.92</v>
      </c>
      <c r="H26" s="24">
        <v>0.86</v>
      </c>
      <c r="I26" s="31"/>
      <c r="J26" s="31"/>
      <c r="K26" s="35"/>
    </row>
    <row r="27" spans="2:11" x14ac:dyDescent="0.35">
      <c r="B27" s="8" t="s">
        <v>2362</v>
      </c>
      <c r="C27" s="57" t="s">
        <v>2363</v>
      </c>
      <c r="D27" s="54" t="s">
        <v>2364</v>
      </c>
      <c r="E27" s="6" t="s">
        <v>157</v>
      </c>
      <c r="F27" s="19">
        <v>97748</v>
      </c>
      <c r="G27" s="24">
        <v>925.72</v>
      </c>
      <c r="H27" s="24">
        <v>0.85</v>
      </c>
      <c r="I27" s="31"/>
      <c r="J27" s="31"/>
      <c r="K27" s="35"/>
    </row>
    <row r="28" spans="2:11" x14ac:dyDescent="0.35">
      <c r="B28" s="8" t="s">
        <v>901</v>
      </c>
      <c r="C28" s="57" t="s">
        <v>902</v>
      </c>
      <c r="D28" s="54" t="s">
        <v>903</v>
      </c>
      <c r="E28" s="6" t="s">
        <v>146</v>
      </c>
      <c r="F28" s="19">
        <v>173686</v>
      </c>
      <c r="G28" s="24">
        <v>904.99</v>
      </c>
      <c r="H28" s="24">
        <v>0.83</v>
      </c>
      <c r="I28" s="31"/>
      <c r="J28" s="31"/>
      <c r="K28" s="35"/>
    </row>
    <row r="29" spans="2:11" x14ac:dyDescent="0.35">
      <c r="B29" s="8" t="s">
        <v>3937</v>
      </c>
      <c r="C29" s="57" t="s">
        <v>3938</v>
      </c>
      <c r="D29" s="54" t="s">
        <v>3939</v>
      </c>
      <c r="E29" s="6" t="s">
        <v>215</v>
      </c>
      <c r="F29" s="19">
        <v>41036</v>
      </c>
      <c r="G29" s="24">
        <v>890.13</v>
      </c>
      <c r="H29" s="24">
        <v>0.82</v>
      </c>
      <c r="I29" s="31"/>
      <c r="J29" s="31"/>
      <c r="K29" s="35"/>
    </row>
    <row r="30" spans="2:11" x14ac:dyDescent="0.35">
      <c r="B30" s="8" t="s">
        <v>3940</v>
      </c>
      <c r="C30" s="57" t="s">
        <v>3941</v>
      </c>
      <c r="D30" s="54" t="s">
        <v>3942</v>
      </c>
      <c r="E30" s="6" t="s">
        <v>131</v>
      </c>
      <c r="F30" s="19">
        <v>86680</v>
      </c>
      <c r="G30" s="24">
        <v>848.73</v>
      </c>
      <c r="H30" s="24">
        <v>0.78</v>
      </c>
      <c r="I30" s="31"/>
      <c r="J30" s="31"/>
      <c r="K30" s="35"/>
    </row>
    <row r="31" spans="2:11" x14ac:dyDescent="0.35">
      <c r="B31" s="8" t="s">
        <v>973</v>
      </c>
      <c r="C31" s="57" t="s">
        <v>974</v>
      </c>
      <c r="D31" s="54" t="s">
        <v>975</v>
      </c>
      <c r="E31" s="6" t="s">
        <v>215</v>
      </c>
      <c r="F31" s="19">
        <v>536170</v>
      </c>
      <c r="G31" s="24">
        <v>836.05</v>
      </c>
      <c r="H31" s="24">
        <v>0.77</v>
      </c>
      <c r="I31" s="31"/>
      <c r="J31" s="31"/>
      <c r="K31" s="35"/>
    </row>
    <row r="32" spans="2:11" x14ac:dyDescent="0.35">
      <c r="B32" s="8" t="s">
        <v>3943</v>
      </c>
      <c r="C32" s="57" t="s">
        <v>3944</v>
      </c>
      <c r="D32" s="54" t="s">
        <v>3945</v>
      </c>
      <c r="E32" s="6" t="s">
        <v>96</v>
      </c>
      <c r="F32" s="19">
        <v>50629</v>
      </c>
      <c r="G32" s="24">
        <v>832.52</v>
      </c>
      <c r="H32" s="24">
        <v>0.77</v>
      </c>
      <c r="I32" s="31"/>
      <c r="J32" s="31"/>
      <c r="K32" s="35"/>
    </row>
    <row r="33" spans="2:11" x14ac:dyDescent="0.35">
      <c r="B33" s="8" t="s">
        <v>3946</v>
      </c>
      <c r="C33" s="57" t="s">
        <v>3947</v>
      </c>
      <c r="D33" s="54" t="s">
        <v>3948</v>
      </c>
      <c r="E33" s="6" t="s">
        <v>96</v>
      </c>
      <c r="F33" s="19">
        <v>435950</v>
      </c>
      <c r="G33" s="24">
        <v>827.83</v>
      </c>
      <c r="H33" s="24">
        <v>0.76</v>
      </c>
      <c r="I33" s="31"/>
      <c r="J33" s="31"/>
      <c r="K33" s="35"/>
    </row>
    <row r="34" spans="2:11" x14ac:dyDescent="0.35">
      <c r="B34" s="8" t="s">
        <v>3949</v>
      </c>
      <c r="C34" s="57" t="s">
        <v>3950</v>
      </c>
      <c r="D34" s="54" t="s">
        <v>3951</v>
      </c>
      <c r="E34" s="6" t="s">
        <v>290</v>
      </c>
      <c r="F34" s="19">
        <v>19199</v>
      </c>
      <c r="G34" s="24">
        <v>795.64</v>
      </c>
      <c r="H34" s="24">
        <v>0.73</v>
      </c>
      <c r="I34" s="31"/>
      <c r="J34" s="31"/>
      <c r="K34" s="35"/>
    </row>
    <row r="35" spans="2:11" x14ac:dyDescent="0.35">
      <c r="B35" s="8" t="s">
        <v>2185</v>
      </c>
      <c r="C35" s="57" t="s">
        <v>2186</v>
      </c>
      <c r="D35" s="54" t="s">
        <v>2187</v>
      </c>
      <c r="E35" s="6" t="s">
        <v>82</v>
      </c>
      <c r="F35" s="19">
        <v>388397</v>
      </c>
      <c r="G35" s="24">
        <v>780.52</v>
      </c>
      <c r="H35" s="24">
        <v>0.72</v>
      </c>
      <c r="I35" s="31"/>
      <c r="J35" s="31"/>
      <c r="K35" s="35"/>
    </row>
    <row r="36" spans="2:11" x14ac:dyDescent="0.35">
      <c r="B36" s="8" t="s">
        <v>835</v>
      </c>
      <c r="C36" s="57" t="s">
        <v>836</v>
      </c>
      <c r="D36" s="54" t="s">
        <v>837</v>
      </c>
      <c r="E36" s="6" t="s">
        <v>838</v>
      </c>
      <c r="F36" s="19">
        <v>223490</v>
      </c>
      <c r="G36" s="24">
        <v>773.28</v>
      </c>
      <c r="H36" s="24">
        <v>0.71</v>
      </c>
      <c r="I36" s="31"/>
      <c r="J36" s="31"/>
      <c r="K36" s="35"/>
    </row>
    <row r="37" spans="2:11" x14ac:dyDescent="0.35">
      <c r="B37" s="8" t="s">
        <v>2245</v>
      </c>
      <c r="C37" s="57" t="s">
        <v>2246</v>
      </c>
      <c r="D37" s="54" t="s">
        <v>2247</v>
      </c>
      <c r="E37" s="6" t="s">
        <v>115</v>
      </c>
      <c r="F37" s="19">
        <v>59828</v>
      </c>
      <c r="G37" s="24">
        <v>758.11</v>
      </c>
      <c r="H37" s="24">
        <v>0.7</v>
      </c>
      <c r="I37" s="31"/>
      <c r="J37" s="31"/>
      <c r="K37" s="35"/>
    </row>
    <row r="38" spans="2:11" x14ac:dyDescent="0.35">
      <c r="B38" s="8" t="s">
        <v>3952</v>
      </c>
      <c r="C38" s="57" t="s">
        <v>3953</v>
      </c>
      <c r="D38" s="54" t="s">
        <v>3954</v>
      </c>
      <c r="E38" s="6" t="s">
        <v>150</v>
      </c>
      <c r="F38" s="19">
        <v>13425</v>
      </c>
      <c r="G38" s="24">
        <v>755.65</v>
      </c>
      <c r="H38" s="24">
        <v>0.7</v>
      </c>
      <c r="I38" s="31"/>
      <c r="J38" s="31"/>
      <c r="K38" s="35"/>
    </row>
    <row r="39" spans="2:11" x14ac:dyDescent="0.35">
      <c r="B39" s="8" t="s">
        <v>2045</v>
      </c>
      <c r="C39" s="57" t="s">
        <v>2046</v>
      </c>
      <c r="D39" s="54" t="s">
        <v>2047</v>
      </c>
      <c r="E39" s="6" t="s">
        <v>43</v>
      </c>
      <c r="F39" s="19">
        <v>510232</v>
      </c>
      <c r="G39" s="24">
        <v>754.12</v>
      </c>
      <c r="H39" s="24">
        <v>0.69</v>
      </c>
      <c r="I39" s="31"/>
      <c r="J39" s="31"/>
      <c r="K39" s="35"/>
    </row>
    <row r="40" spans="2:11" x14ac:dyDescent="0.35">
      <c r="B40" s="8" t="s">
        <v>970</v>
      </c>
      <c r="C40" s="57" t="s">
        <v>971</v>
      </c>
      <c r="D40" s="54" t="s">
        <v>972</v>
      </c>
      <c r="E40" s="6" t="s">
        <v>71</v>
      </c>
      <c r="F40" s="19">
        <v>89810</v>
      </c>
      <c r="G40" s="24">
        <v>744.52</v>
      </c>
      <c r="H40" s="24">
        <v>0.69</v>
      </c>
      <c r="I40" s="31"/>
      <c r="J40" s="31"/>
      <c r="K40" s="35"/>
    </row>
    <row r="41" spans="2:11" x14ac:dyDescent="0.35">
      <c r="B41" s="8" t="s">
        <v>2213</v>
      </c>
      <c r="C41" s="57" t="s">
        <v>2214</v>
      </c>
      <c r="D41" s="54" t="s">
        <v>2215</v>
      </c>
      <c r="E41" s="6" t="s">
        <v>82</v>
      </c>
      <c r="F41" s="19">
        <v>84513</v>
      </c>
      <c r="G41" s="24">
        <v>737.29</v>
      </c>
      <c r="H41" s="24">
        <v>0.68</v>
      </c>
      <c r="I41" s="31"/>
      <c r="J41" s="31"/>
      <c r="K41" s="35"/>
    </row>
    <row r="42" spans="2:11" x14ac:dyDescent="0.35">
      <c r="B42" s="8" t="s">
        <v>3955</v>
      </c>
      <c r="C42" s="57" t="s">
        <v>1299</v>
      </c>
      <c r="D42" s="54" t="s">
        <v>3956</v>
      </c>
      <c r="E42" s="6" t="s">
        <v>82</v>
      </c>
      <c r="F42" s="19">
        <v>95897</v>
      </c>
      <c r="G42" s="24">
        <v>732.03</v>
      </c>
      <c r="H42" s="24">
        <v>0.67</v>
      </c>
      <c r="I42" s="31"/>
      <c r="J42" s="31"/>
      <c r="K42" s="35"/>
    </row>
    <row r="43" spans="2:11" x14ac:dyDescent="0.35">
      <c r="B43" s="8" t="s">
        <v>3957</v>
      </c>
      <c r="C43" s="57" t="s">
        <v>3958</v>
      </c>
      <c r="D43" s="54" t="s">
        <v>3959</v>
      </c>
      <c r="E43" s="6" t="s">
        <v>75</v>
      </c>
      <c r="F43" s="19">
        <v>342368</v>
      </c>
      <c r="G43" s="24">
        <v>727.98</v>
      </c>
      <c r="H43" s="24">
        <v>0.67</v>
      </c>
      <c r="I43" s="31"/>
      <c r="J43" s="31"/>
      <c r="K43" s="35"/>
    </row>
    <row r="44" spans="2:11" x14ac:dyDescent="0.35">
      <c r="B44" s="8" t="s">
        <v>3960</v>
      </c>
      <c r="C44" s="57" t="s">
        <v>3961</v>
      </c>
      <c r="D44" s="54" t="s">
        <v>3962</v>
      </c>
      <c r="E44" s="6" t="s">
        <v>215</v>
      </c>
      <c r="F44" s="19">
        <v>81624</v>
      </c>
      <c r="G44" s="24">
        <v>710.66</v>
      </c>
      <c r="H44" s="24">
        <v>0.65</v>
      </c>
      <c r="I44" s="31"/>
      <c r="J44" s="31"/>
      <c r="K44" s="35"/>
    </row>
    <row r="45" spans="2:11" x14ac:dyDescent="0.35">
      <c r="B45" s="8" t="s">
        <v>2069</v>
      </c>
      <c r="C45" s="57" t="s">
        <v>2070</v>
      </c>
      <c r="D45" s="54" t="s">
        <v>2071</v>
      </c>
      <c r="E45" s="6" t="s">
        <v>57</v>
      </c>
      <c r="F45" s="19">
        <v>80406</v>
      </c>
      <c r="G45" s="24">
        <v>706.89</v>
      </c>
      <c r="H45" s="24">
        <v>0.65</v>
      </c>
      <c r="I45" s="31"/>
      <c r="J45" s="31"/>
      <c r="K45" s="35"/>
    </row>
    <row r="46" spans="2:11" x14ac:dyDescent="0.35">
      <c r="B46" s="8" t="s">
        <v>3963</v>
      </c>
      <c r="C46" s="57" t="s">
        <v>3964</v>
      </c>
      <c r="D46" s="54" t="s">
        <v>3965</v>
      </c>
      <c r="E46" s="6" t="s">
        <v>139</v>
      </c>
      <c r="F46" s="19">
        <v>470090</v>
      </c>
      <c r="G46" s="24">
        <v>706.03</v>
      </c>
      <c r="H46" s="24">
        <v>0.65</v>
      </c>
      <c r="I46" s="31"/>
      <c r="J46" s="31"/>
      <c r="K46" s="35"/>
    </row>
    <row r="47" spans="2:11" x14ac:dyDescent="0.35">
      <c r="B47" s="8" t="s">
        <v>3966</v>
      </c>
      <c r="C47" s="57" t="s">
        <v>3967</v>
      </c>
      <c r="D47" s="54" t="s">
        <v>3968</v>
      </c>
      <c r="E47" s="6" t="s">
        <v>146</v>
      </c>
      <c r="F47" s="19">
        <v>48055</v>
      </c>
      <c r="G47" s="24">
        <v>694.15</v>
      </c>
      <c r="H47" s="24">
        <v>0.64</v>
      </c>
      <c r="I47" s="31"/>
      <c r="J47" s="31"/>
      <c r="K47" s="35"/>
    </row>
    <row r="48" spans="2:11" x14ac:dyDescent="0.35">
      <c r="B48" s="8" t="s">
        <v>3969</v>
      </c>
      <c r="C48" s="57" t="s">
        <v>3970</v>
      </c>
      <c r="D48" s="54" t="s">
        <v>3971</v>
      </c>
      <c r="E48" s="6" t="s">
        <v>139</v>
      </c>
      <c r="F48" s="19">
        <v>11966</v>
      </c>
      <c r="G48" s="24">
        <v>693.72</v>
      </c>
      <c r="H48" s="24">
        <v>0.64</v>
      </c>
      <c r="I48" s="31"/>
      <c r="J48" s="31"/>
      <c r="K48" s="35"/>
    </row>
    <row r="49" spans="2:11" x14ac:dyDescent="0.35">
      <c r="B49" s="8" t="s">
        <v>3972</v>
      </c>
      <c r="C49" s="57" t="s">
        <v>651</v>
      </c>
      <c r="D49" s="54" t="s">
        <v>3973</v>
      </c>
      <c r="E49" s="6" t="s">
        <v>2817</v>
      </c>
      <c r="F49" s="19">
        <v>37040</v>
      </c>
      <c r="G49" s="24">
        <v>690.09</v>
      </c>
      <c r="H49" s="24">
        <v>0.64</v>
      </c>
      <c r="I49" s="31"/>
      <c r="J49" s="31"/>
      <c r="K49" s="35"/>
    </row>
    <row r="50" spans="2:11" x14ac:dyDescent="0.35">
      <c r="B50" s="8" t="s">
        <v>3974</v>
      </c>
      <c r="C50" s="57" t="s">
        <v>3975</v>
      </c>
      <c r="D50" s="54" t="s">
        <v>3976</v>
      </c>
      <c r="E50" s="6" t="s">
        <v>306</v>
      </c>
      <c r="F50" s="19">
        <v>168325</v>
      </c>
      <c r="G50" s="24">
        <v>687.19</v>
      </c>
      <c r="H50" s="24">
        <v>0.63</v>
      </c>
      <c r="I50" s="31"/>
      <c r="J50" s="31"/>
      <c r="K50" s="35"/>
    </row>
    <row r="51" spans="2:11" x14ac:dyDescent="0.35">
      <c r="B51" s="8" t="s">
        <v>1746</v>
      </c>
      <c r="C51" s="57" t="s">
        <v>1747</v>
      </c>
      <c r="D51" s="54" t="s">
        <v>1748</v>
      </c>
      <c r="E51" s="6" t="s">
        <v>82</v>
      </c>
      <c r="F51" s="19">
        <v>40518</v>
      </c>
      <c r="G51" s="24">
        <v>682.95</v>
      </c>
      <c r="H51" s="24">
        <v>0.63</v>
      </c>
      <c r="I51" s="31"/>
      <c r="J51" s="31"/>
      <c r="K51" s="35"/>
    </row>
    <row r="52" spans="2:11" x14ac:dyDescent="0.35">
      <c r="B52" s="8" t="s">
        <v>3977</v>
      </c>
      <c r="C52" s="57" t="s">
        <v>3978</v>
      </c>
      <c r="D52" s="54" t="s">
        <v>3979</v>
      </c>
      <c r="E52" s="6" t="s">
        <v>135</v>
      </c>
      <c r="F52" s="19">
        <v>92456</v>
      </c>
      <c r="G52" s="24">
        <v>681.31</v>
      </c>
      <c r="H52" s="24">
        <v>0.63</v>
      </c>
      <c r="I52" s="31"/>
      <c r="J52" s="31"/>
      <c r="K52" s="35"/>
    </row>
    <row r="53" spans="2:11" x14ac:dyDescent="0.35">
      <c r="B53" s="8" t="s">
        <v>3980</v>
      </c>
      <c r="C53" s="57" t="s">
        <v>3981</v>
      </c>
      <c r="D53" s="54" t="s">
        <v>3982</v>
      </c>
      <c r="E53" s="6" t="s">
        <v>341</v>
      </c>
      <c r="F53" s="19">
        <v>88955</v>
      </c>
      <c r="G53" s="24">
        <v>676.24</v>
      </c>
      <c r="H53" s="24">
        <v>0.62</v>
      </c>
      <c r="I53" s="31"/>
      <c r="J53" s="31"/>
      <c r="K53" s="35"/>
    </row>
    <row r="54" spans="2:11" x14ac:dyDescent="0.35">
      <c r="B54" s="8" t="s">
        <v>2295</v>
      </c>
      <c r="C54" s="57" t="s">
        <v>2296</v>
      </c>
      <c r="D54" s="54" t="s">
        <v>2297</v>
      </c>
      <c r="E54" s="6" t="s">
        <v>43</v>
      </c>
      <c r="F54" s="19">
        <v>421275</v>
      </c>
      <c r="G54" s="24">
        <v>667.05</v>
      </c>
      <c r="H54" s="24">
        <v>0.61</v>
      </c>
      <c r="I54" s="31"/>
      <c r="J54" s="31"/>
      <c r="K54" s="35"/>
    </row>
    <row r="55" spans="2:11" x14ac:dyDescent="0.35">
      <c r="B55" s="8" t="s">
        <v>2628</v>
      </c>
      <c r="C55" s="57" t="s">
        <v>2629</v>
      </c>
      <c r="D55" s="54" t="s">
        <v>2630</v>
      </c>
      <c r="E55" s="6" t="s">
        <v>135</v>
      </c>
      <c r="F55" s="19">
        <v>152806</v>
      </c>
      <c r="G55" s="24">
        <v>654.16</v>
      </c>
      <c r="H55" s="24">
        <v>0.6</v>
      </c>
      <c r="I55" s="31"/>
      <c r="J55" s="31"/>
      <c r="K55" s="35"/>
    </row>
    <row r="56" spans="2:11" x14ac:dyDescent="0.35">
      <c r="B56" s="8" t="s">
        <v>3983</v>
      </c>
      <c r="C56" s="57" t="s">
        <v>3984</v>
      </c>
      <c r="D56" s="54" t="s">
        <v>3985</v>
      </c>
      <c r="E56" s="6" t="s">
        <v>57</v>
      </c>
      <c r="F56" s="19">
        <v>91853</v>
      </c>
      <c r="G56" s="24">
        <v>630.52</v>
      </c>
      <c r="H56" s="24">
        <v>0.57999999999999996</v>
      </c>
      <c r="I56" s="31"/>
      <c r="J56" s="31"/>
      <c r="K56" s="35"/>
    </row>
    <row r="57" spans="2:11" x14ac:dyDescent="0.35">
      <c r="B57" s="8" t="s">
        <v>904</v>
      </c>
      <c r="C57" s="57" t="s">
        <v>905</v>
      </c>
      <c r="D57" s="54" t="s">
        <v>906</v>
      </c>
      <c r="E57" s="6" t="s">
        <v>146</v>
      </c>
      <c r="F57" s="19">
        <v>155206</v>
      </c>
      <c r="G57" s="24">
        <v>625.4</v>
      </c>
      <c r="H57" s="24">
        <v>0.57999999999999996</v>
      </c>
      <c r="I57" s="31"/>
      <c r="J57" s="31"/>
      <c r="K57" s="35"/>
    </row>
    <row r="58" spans="2:11" x14ac:dyDescent="0.35">
      <c r="B58" s="8" t="s">
        <v>3986</v>
      </c>
      <c r="C58" s="57" t="s">
        <v>3987</v>
      </c>
      <c r="D58" s="54" t="s">
        <v>3988</v>
      </c>
      <c r="E58" s="6" t="s">
        <v>115</v>
      </c>
      <c r="F58" s="19">
        <v>44655</v>
      </c>
      <c r="G58" s="24">
        <v>625.28</v>
      </c>
      <c r="H58" s="24">
        <v>0.57999999999999996</v>
      </c>
      <c r="I58" s="31"/>
      <c r="J58" s="31"/>
      <c r="K58" s="35"/>
    </row>
    <row r="59" spans="2:11" x14ac:dyDescent="0.35">
      <c r="B59" s="8" t="s">
        <v>3989</v>
      </c>
      <c r="C59" s="57" t="s">
        <v>1585</v>
      </c>
      <c r="D59" s="54" t="s">
        <v>3990</v>
      </c>
      <c r="E59" s="6" t="s">
        <v>215</v>
      </c>
      <c r="F59" s="19">
        <v>104356</v>
      </c>
      <c r="G59" s="24">
        <v>614.14</v>
      </c>
      <c r="H59" s="24">
        <v>0.56999999999999995</v>
      </c>
      <c r="I59" s="31"/>
      <c r="J59" s="31"/>
      <c r="K59" s="35"/>
    </row>
    <row r="60" spans="2:11" x14ac:dyDescent="0.35">
      <c r="B60" s="8" t="s">
        <v>143</v>
      </c>
      <c r="C60" s="57" t="s">
        <v>144</v>
      </c>
      <c r="D60" s="54" t="s">
        <v>145</v>
      </c>
      <c r="E60" s="6" t="s">
        <v>146</v>
      </c>
      <c r="F60" s="19">
        <v>26481</v>
      </c>
      <c r="G60" s="24">
        <v>611.83000000000004</v>
      </c>
      <c r="H60" s="24">
        <v>0.56000000000000005</v>
      </c>
      <c r="I60" s="31"/>
      <c r="J60" s="31"/>
      <c r="K60" s="35"/>
    </row>
    <row r="61" spans="2:11" x14ac:dyDescent="0.35">
      <c r="B61" s="8" t="s">
        <v>3991</v>
      </c>
      <c r="C61" s="57" t="s">
        <v>3992</v>
      </c>
      <c r="D61" s="54" t="s">
        <v>3993</v>
      </c>
      <c r="E61" s="6" t="s">
        <v>494</v>
      </c>
      <c r="F61" s="19">
        <v>653878</v>
      </c>
      <c r="G61" s="24">
        <v>608.70000000000005</v>
      </c>
      <c r="H61" s="24">
        <v>0.56000000000000005</v>
      </c>
      <c r="I61" s="31"/>
      <c r="J61" s="31"/>
      <c r="K61" s="35"/>
    </row>
    <row r="62" spans="2:11" x14ac:dyDescent="0.35">
      <c r="B62" s="8" t="s">
        <v>3994</v>
      </c>
      <c r="C62" s="57" t="s">
        <v>3995</v>
      </c>
      <c r="D62" s="54" t="s">
        <v>3996</v>
      </c>
      <c r="E62" s="6" t="s">
        <v>82</v>
      </c>
      <c r="F62" s="19">
        <v>546752</v>
      </c>
      <c r="G62" s="24">
        <v>603.61</v>
      </c>
      <c r="H62" s="24">
        <v>0.56000000000000005</v>
      </c>
      <c r="I62" s="31"/>
      <c r="J62" s="31"/>
      <c r="K62" s="35"/>
    </row>
    <row r="63" spans="2:11" x14ac:dyDescent="0.35">
      <c r="B63" s="8" t="s">
        <v>3997</v>
      </c>
      <c r="C63" s="57" t="s">
        <v>3998</v>
      </c>
      <c r="D63" s="54" t="s">
        <v>3999</v>
      </c>
      <c r="E63" s="6" t="s">
        <v>306</v>
      </c>
      <c r="F63" s="19">
        <v>11277</v>
      </c>
      <c r="G63" s="24">
        <v>598.74</v>
      </c>
      <c r="H63" s="24">
        <v>0.55000000000000004</v>
      </c>
      <c r="I63" s="31"/>
      <c r="J63" s="31"/>
      <c r="K63" s="35"/>
    </row>
    <row r="64" spans="2:11" x14ac:dyDescent="0.35">
      <c r="B64" s="8" t="s">
        <v>4000</v>
      </c>
      <c r="C64" s="57" t="s">
        <v>4001</v>
      </c>
      <c r="D64" s="54" t="s">
        <v>4002</v>
      </c>
      <c r="E64" s="6" t="s">
        <v>50</v>
      </c>
      <c r="F64" s="19">
        <v>80998</v>
      </c>
      <c r="G64" s="24">
        <v>598.13</v>
      </c>
      <c r="H64" s="24">
        <v>0.55000000000000004</v>
      </c>
      <c r="I64" s="31"/>
      <c r="J64" s="31"/>
      <c r="K64" s="35"/>
    </row>
    <row r="65" spans="2:11" x14ac:dyDescent="0.35">
      <c r="B65" s="8" t="s">
        <v>954</v>
      </c>
      <c r="C65" s="57" t="s">
        <v>955</v>
      </c>
      <c r="D65" s="54" t="s">
        <v>956</v>
      </c>
      <c r="E65" s="6" t="s">
        <v>119</v>
      </c>
      <c r="F65" s="19">
        <v>446258</v>
      </c>
      <c r="G65" s="24">
        <v>583.66</v>
      </c>
      <c r="H65" s="24">
        <v>0.54</v>
      </c>
      <c r="I65" s="31"/>
      <c r="J65" s="31"/>
      <c r="K65" s="35"/>
    </row>
    <row r="66" spans="2:11" x14ac:dyDescent="0.35">
      <c r="B66" s="8" t="s">
        <v>4003</v>
      </c>
      <c r="C66" s="57" t="s">
        <v>4004</v>
      </c>
      <c r="D66" s="54" t="s">
        <v>4005</v>
      </c>
      <c r="E66" s="6" t="s">
        <v>433</v>
      </c>
      <c r="F66" s="19">
        <v>108060</v>
      </c>
      <c r="G66" s="24">
        <v>576.72</v>
      </c>
      <c r="H66" s="24">
        <v>0.53</v>
      </c>
      <c r="I66" s="31"/>
      <c r="J66" s="31"/>
      <c r="K66" s="35"/>
    </row>
    <row r="67" spans="2:11" x14ac:dyDescent="0.35">
      <c r="B67" s="8" t="s">
        <v>4006</v>
      </c>
      <c r="C67" s="57" t="s">
        <v>201</v>
      </c>
      <c r="D67" s="54" t="s">
        <v>4007</v>
      </c>
      <c r="E67" s="6" t="s">
        <v>202</v>
      </c>
      <c r="F67" s="19">
        <v>70179</v>
      </c>
      <c r="G67" s="24">
        <v>568.94000000000005</v>
      </c>
      <c r="H67" s="24">
        <v>0.52</v>
      </c>
      <c r="I67" s="31"/>
      <c r="J67" s="31"/>
      <c r="K67" s="35"/>
    </row>
    <row r="68" spans="2:11" x14ac:dyDescent="0.35">
      <c r="B68" s="8" t="s">
        <v>338</v>
      </c>
      <c r="C68" s="57" t="s">
        <v>339</v>
      </c>
      <c r="D68" s="54" t="s">
        <v>340</v>
      </c>
      <c r="E68" s="6" t="s">
        <v>341</v>
      </c>
      <c r="F68" s="19">
        <v>203730</v>
      </c>
      <c r="G68" s="24">
        <v>554.65</v>
      </c>
      <c r="H68" s="24">
        <v>0.51</v>
      </c>
      <c r="I68" s="31"/>
      <c r="J68" s="31"/>
      <c r="K68" s="35"/>
    </row>
    <row r="69" spans="2:11" x14ac:dyDescent="0.35">
      <c r="B69" s="8" t="s">
        <v>4008</v>
      </c>
      <c r="C69" s="57" t="s">
        <v>4009</v>
      </c>
      <c r="D69" s="54" t="s">
        <v>4010</v>
      </c>
      <c r="E69" s="6" t="s">
        <v>150</v>
      </c>
      <c r="F69" s="19">
        <v>45200</v>
      </c>
      <c r="G69" s="24">
        <v>551.94000000000005</v>
      </c>
      <c r="H69" s="24">
        <v>0.51</v>
      </c>
      <c r="I69" s="31"/>
      <c r="J69" s="31"/>
      <c r="K69" s="35"/>
    </row>
    <row r="70" spans="2:11" x14ac:dyDescent="0.35">
      <c r="B70" s="8" t="s">
        <v>897</v>
      </c>
      <c r="C70" s="57" t="s">
        <v>898</v>
      </c>
      <c r="D70" s="54" t="s">
        <v>899</v>
      </c>
      <c r="E70" s="6" t="s">
        <v>900</v>
      </c>
      <c r="F70" s="19">
        <v>26924</v>
      </c>
      <c r="G70" s="24">
        <v>548.04</v>
      </c>
      <c r="H70" s="24">
        <v>0.5</v>
      </c>
      <c r="I70" s="31"/>
      <c r="J70" s="31"/>
      <c r="K70" s="35"/>
    </row>
    <row r="71" spans="2:11" x14ac:dyDescent="0.35">
      <c r="B71" s="8" t="s">
        <v>2274</v>
      </c>
      <c r="C71" s="57" t="s">
        <v>2275</v>
      </c>
      <c r="D71" s="54" t="s">
        <v>2276</v>
      </c>
      <c r="E71" s="6" t="s">
        <v>306</v>
      </c>
      <c r="F71" s="19">
        <v>144242</v>
      </c>
      <c r="G71" s="24">
        <v>542.35</v>
      </c>
      <c r="H71" s="24">
        <v>0.5</v>
      </c>
      <c r="I71" s="31"/>
      <c r="J71" s="31"/>
      <c r="K71" s="35"/>
    </row>
    <row r="72" spans="2:11" x14ac:dyDescent="0.35">
      <c r="B72" s="8" t="s">
        <v>2286</v>
      </c>
      <c r="C72" s="57" t="s">
        <v>2287</v>
      </c>
      <c r="D72" s="54" t="s">
        <v>2288</v>
      </c>
      <c r="E72" s="6" t="s">
        <v>57</v>
      </c>
      <c r="F72" s="19">
        <v>732561</v>
      </c>
      <c r="G72" s="24">
        <v>533.74</v>
      </c>
      <c r="H72" s="24">
        <v>0.49</v>
      </c>
      <c r="I72" s="31"/>
      <c r="J72" s="31"/>
      <c r="K72" s="35"/>
    </row>
    <row r="73" spans="2:11" x14ac:dyDescent="0.35">
      <c r="B73" s="8" t="s">
        <v>4011</v>
      </c>
      <c r="C73" s="57" t="s">
        <v>4012</v>
      </c>
      <c r="D73" s="54" t="s">
        <v>4013</v>
      </c>
      <c r="E73" s="6" t="s">
        <v>127</v>
      </c>
      <c r="F73" s="19">
        <v>166737</v>
      </c>
      <c r="G73" s="24">
        <v>517.29999999999995</v>
      </c>
      <c r="H73" s="24">
        <v>0.48</v>
      </c>
      <c r="I73" s="31"/>
      <c r="J73" s="31"/>
      <c r="K73" s="35"/>
    </row>
    <row r="74" spans="2:11" x14ac:dyDescent="0.35">
      <c r="B74" s="8" t="s">
        <v>2283</v>
      </c>
      <c r="C74" s="57" t="s">
        <v>2284</v>
      </c>
      <c r="D74" s="54" t="s">
        <v>2285</v>
      </c>
      <c r="E74" s="6" t="s">
        <v>246</v>
      </c>
      <c r="F74" s="19">
        <v>648987</v>
      </c>
      <c r="G74" s="24">
        <v>513.92999999999995</v>
      </c>
      <c r="H74" s="24">
        <v>0.47</v>
      </c>
      <c r="I74" s="31"/>
      <c r="J74" s="31"/>
      <c r="K74" s="35"/>
    </row>
    <row r="75" spans="2:11" x14ac:dyDescent="0.35">
      <c r="B75" s="8" t="s">
        <v>2308</v>
      </c>
      <c r="C75" s="57" t="s">
        <v>2309</v>
      </c>
      <c r="D75" s="54" t="s">
        <v>2310</v>
      </c>
      <c r="E75" s="6" t="s">
        <v>57</v>
      </c>
      <c r="F75" s="19">
        <v>288947</v>
      </c>
      <c r="G75" s="24">
        <v>505.66</v>
      </c>
      <c r="H75" s="24">
        <v>0.47</v>
      </c>
      <c r="I75" s="31"/>
      <c r="J75" s="31"/>
      <c r="K75" s="35"/>
    </row>
    <row r="76" spans="2:11" x14ac:dyDescent="0.35">
      <c r="B76" s="8" t="s">
        <v>147</v>
      </c>
      <c r="C76" s="57" t="s">
        <v>148</v>
      </c>
      <c r="D76" s="54" t="s">
        <v>149</v>
      </c>
      <c r="E76" s="6" t="s">
        <v>150</v>
      </c>
      <c r="F76" s="19">
        <v>58924</v>
      </c>
      <c r="G76" s="24">
        <v>502.21</v>
      </c>
      <c r="H76" s="24">
        <v>0.46</v>
      </c>
      <c r="I76" s="31"/>
      <c r="J76" s="31"/>
      <c r="K76" s="35"/>
    </row>
    <row r="77" spans="2:11" x14ac:dyDescent="0.35">
      <c r="B77" s="8" t="s">
        <v>2640</v>
      </c>
      <c r="C77" s="57" t="s">
        <v>2641</v>
      </c>
      <c r="D77" s="54" t="s">
        <v>2642</v>
      </c>
      <c r="E77" s="6" t="s">
        <v>215</v>
      </c>
      <c r="F77" s="19">
        <v>12508</v>
      </c>
      <c r="G77" s="24">
        <v>500.45</v>
      </c>
      <c r="H77" s="24">
        <v>0.46</v>
      </c>
      <c r="I77" s="31"/>
      <c r="J77" s="31"/>
      <c r="K77" s="35"/>
    </row>
    <row r="78" spans="2:11" x14ac:dyDescent="0.35">
      <c r="B78" s="8" t="s">
        <v>4014</v>
      </c>
      <c r="C78" s="57" t="s">
        <v>4015</v>
      </c>
      <c r="D78" s="54" t="s">
        <v>4016</v>
      </c>
      <c r="E78" s="6" t="s">
        <v>2667</v>
      </c>
      <c r="F78" s="19">
        <v>9631</v>
      </c>
      <c r="G78" s="24">
        <v>499.79</v>
      </c>
      <c r="H78" s="24">
        <v>0.46</v>
      </c>
      <c r="I78" s="31"/>
      <c r="J78" s="31"/>
      <c r="K78" s="35"/>
    </row>
    <row r="79" spans="2:11" x14ac:dyDescent="0.35">
      <c r="B79" s="8" t="s">
        <v>2201</v>
      </c>
      <c r="C79" s="57" t="s">
        <v>2202</v>
      </c>
      <c r="D79" s="54" t="s">
        <v>2203</v>
      </c>
      <c r="E79" s="6" t="s">
        <v>341</v>
      </c>
      <c r="F79" s="19">
        <v>40304</v>
      </c>
      <c r="G79" s="24">
        <v>498.76</v>
      </c>
      <c r="H79" s="24">
        <v>0.46</v>
      </c>
      <c r="I79" s="31"/>
      <c r="J79" s="31"/>
      <c r="K79" s="35"/>
    </row>
    <row r="80" spans="2:11" x14ac:dyDescent="0.35">
      <c r="B80" s="8" t="s">
        <v>4017</v>
      </c>
      <c r="C80" s="57" t="s">
        <v>4018</v>
      </c>
      <c r="D80" s="54" t="s">
        <v>4019</v>
      </c>
      <c r="E80" s="6" t="s">
        <v>50</v>
      </c>
      <c r="F80" s="19">
        <v>137771</v>
      </c>
      <c r="G80" s="24">
        <v>497.35</v>
      </c>
      <c r="H80" s="24">
        <v>0.46</v>
      </c>
      <c r="I80" s="31"/>
      <c r="J80" s="31"/>
      <c r="K80" s="35"/>
    </row>
    <row r="81" spans="2:11" x14ac:dyDescent="0.35">
      <c r="B81" s="8" t="s">
        <v>2301</v>
      </c>
      <c r="C81" s="57" t="s">
        <v>2302</v>
      </c>
      <c r="D81" s="54" t="s">
        <v>2303</v>
      </c>
      <c r="E81" s="6" t="s">
        <v>82</v>
      </c>
      <c r="F81" s="19">
        <v>163818</v>
      </c>
      <c r="G81" s="24">
        <v>494.57</v>
      </c>
      <c r="H81" s="24">
        <v>0.46</v>
      </c>
      <c r="I81" s="31"/>
      <c r="J81" s="31"/>
      <c r="K81" s="35"/>
    </row>
    <row r="82" spans="2:11" x14ac:dyDescent="0.35">
      <c r="B82" s="8" t="s">
        <v>2271</v>
      </c>
      <c r="C82" s="57" t="s">
        <v>2272</v>
      </c>
      <c r="D82" s="54" t="s">
        <v>2273</v>
      </c>
      <c r="E82" s="6" t="s">
        <v>50</v>
      </c>
      <c r="F82" s="19">
        <v>115843</v>
      </c>
      <c r="G82" s="24">
        <v>491.23</v>
      </c>
      <c r="H82" s="24">
        <v>0.45</v>
      </c>
      <c r="I82" s="31"/>
      <c r="J82" s="31"/>
      <c r="K82" s="35"/>
    </row>
    <row r="83" spans="2:11" x14ac:dyDescent="0.35">
      <c r="B83" s="8" t="s">
        <v>4020</v>
      </c>
      <c r="C83" s="57" t="s">
        <v>4021</v>
      </c>
      <c r="D83" s="54" t="s">
        <v>4022</v>
      </c>
      <c r="E83" s="6" t="s">
        <v>96</v>
      </c>
      <c r="F83" s="19">
        <v>63336</v>
      </c>
      <c r="G83" s="24">
        <v>488.13</v>
      </c>
      <c r="H83" s="24">
        <v>0.45</v>
      </c>
      <c r="I83" s="31"/>
      <c r="J83" s="31"/>
      <c r="K83" s="35"/>
    </row>
    <row r="84" spans="2:11" x14ac:dyDescent="0.35">
      <c r="B84" s="8" t="s">
        <v>4023</v>
      </c>
      <c r="C84" s="57" t="s">
        <v>4024</v>
      </c>
      <c r="D84" s="54" t="s">
        <v>4025</v>
      </c>
      <c r="E84" s="6" t="s">
        <v>96</v>
      </c>
      <c r="F84" s="19">
        <v>53717</v>
      </c>
      <c r="G84" s="24">
        <v>484.9</v>
      </c>
      <c r="H84" s="24">
        <v>0.45</v>
      </c>
      <c r="I84" s="31"/>
      <c r="J84" s="31"/>
      <c r="K84" s="35"/>
    </row>
    <row r="85" spans="2:11" x14ac:dyDescent="0.35">
      <c r="B85" s="8" t="s">
        <v>778</v>
      </c>
      <c r="C85" s="57" t="s">
        <v>779</v>
      </c>
      <c r="D85" s="54" t="s">
        <v>780</v>
      </c>
      <c r="E85" s="6" t="s">
        <v>127</v>
      </c>
      <c r="F85" s="19">
        <v>151250</v>
      </c>
      <c r="G85" s="24">
        <v>482.87</v>
      </c>
      <c r="H85" s="24">
        <v>0.44</v>
      </c>
      <c r="I85" s="31"/>
      <c r="J85" s="31"/>
      <c r="K85" s="35"/>
    </row>
    <row r="86" spans="2:11" x14ac:dyDescent="0.35">
      <c r="B86" s="8" t="s">
        <v>4026</v>
      </c>
      <c r="C86" s="57" t="s">
        <v>4027</v>
      </c>
      <c r="D86" s="54" t="s">
        <v>4028</v>
      </c>
      <c r="E86" s="6" t="s">
        <v>290</v>
      </c>
      <c r="F86" s="19">
        <v>60313</v>
      </c>
      <c r="G86" s="24">
        <v>481.69</v>
      </c>
      <c r="H86" s="24">
        <v>0.44</v>
      </c>
      <c r="I86" s="31"/>
      <c r="J86" s="31"/>
      <c r="K86" s="35"/>
    </row>
    <row r="87" spans="2:11" x14ac:dyDescent="0.35">
      <c r="B87" s="8" t="s">
        <v>4029</v>
      </c>
      <c r="C87" s="57" t="s">
        <v>4030</v>
      </c>
      <c r="D87" s="54" t="s">
        <v>4031</v>
      </c>
      <c r="E87" s="6" t="s">
        <v>131</v>
      </c>
      <c r="F87" s="19">
        <v>77878</v>
      </c>
      <c r="G87" s="24">
        <v>479.49</v>
      </c>
      <c r="H87" s="24">
        <v>0.44</v>
      </c>
      <c r="I87" s="31"/>
      <c r="J87" s="31"/>
      <c r="K87" s="35"/>
    </row>
    <row r="88" spans="2:11" x14ac:dyDescent="0.35">
      <c r="B88" s="8" t="s">
        <v>1006</v>
      </c>
      <c r="C88" s="57" t="s">
        <v>1007</v>
      </c>
      <c r="D88" s="54" t="s">
        <v>1008</v>
      </c>
      <c r="E88" s="6" t="s">
        <v>433</v>
      </c>
      <c r="F88" s="19">
        <v>71745</v>
      </c>
      <c r="G88" s="24">
        <v>476.46</v>
      </c>
      <c r="H88" s="24">
        <v>0.44</v>
      </c>
      <c r="I88" s="31"/>
      <c r="J88" s="31"/>
      <c r="K88" s="35"/>
    </row>
    <row r="89" spans="2:11" x14ac:dyDescent="0.35">
      <c r="B89" s="8" t="s">
        <v>2236</v>
      </c>
      <c r="C89" s="57" t="s">
        <v>2237</v>
      </c>
      <c r="D89" s="54" t="s">
        <v>2238</v>
      </c>
      <c r="E89" s="6" t="s">
        <v>96</v>
      </c>
      <c r="F89" s="19">
        <v>102510</v>
      </c>
      <c r="G89" s="24">
        <v>473.39</v>
      </c>
      <c r="H89" s="24">
        <v>0.44</v>
      </c>
      <c r="I89" s="31"/>
      <c r="J89" s="31"/>
      <c r="K89" s="35"/>
    </row>
    <row r="90" spans="2:11" x14ac:dyDescent="0.35">
      <c r="B90" s="8" t="s">
        <v>4032</v>
      </c>
      <c r="C90" s="57" t="s">
        <v>4033</v>
      </c>
      <c r="D90" s="54" t="s">
        <v>4034</v>
      </c>
      <c r="E90" s="6" t="s">
        <v>131</v>
      </c>
      <c r="F90" s="19">
        <v>72700</v>
      </c>
      <c r="G90" s="24">
        <v>471.1</v>
      </c>
      <c r="H90" s="24">
        <v>0.43</v>
      </c>
      <c r="I90" s="31"/>
      <c r="J90" s="31"/>
      <c r="K90" s="35"/>
    </row>
    <row r="91" spans="2:11" x14ac:dyDescent="0.35">
      <c r="B91" s="8" t="s">
        <v>4035</v>
      </c>
      <c r="C91" s="57" t="s">
        <v>1235</v>
      </c>
      <c r="D91" s="54" t="s">
        <v>4036</v>
      </c>
      <c r="E91" s="6" t="s">
        <v>215</v>
      </c>
      <c r="F91" s="19">
        <v>58621</v>
      </c>
      <c r="G91" s="24">
        <v>470.08</v>
      </c>
      <c r="H91" s="24">
        <v>0.43</v>
      </c>
      <c r="I91" s="31"/>
      <c r="J91" s="31"/>
      <c r="K91" s="35"/>
    </row>
    <row r="92" spans="2:11" x14ac:dyDescent="0.35">
      <c r="B92" s="8" t="s">
        <v>2017</v>
      </c>
      <c r="C92" s="57" t="s">
        <v>2018</v>
      </c>
      <c r="D92" s="54" t="s">
        <v>2019</v>
      </c>
      <c r="E92" s="6" t="s">
        <v>104</v>
      </c>
      <c r="F92" s="19">
        <v>232210</v>
      </c>
      <c r="G92" s="24">
        <v>469.81</v>
      </c>
      <c r="H92" s="24">
        <v>0.43</v>
      </c>
      <c r="I92" s="31"/>
      <c r="J92" s="31"/>
      <c r="K92" s="35"/>
    </row>
    <row r="93" spans="2:11" x14ac:dyDescent="0.35">
      <c r="B93" s="8" t="s">
        <v>4037</v>
      </c>
      <c r="C93" s="57" t="s">
        <v>4038</v>
      </c>
      <c r="D93" s="54" t="s">
        <v>4039</v>
      </c>
      <c r="E93" s="6" t="s">
        <v>127</v>
      </c>
      <c r="F93" s="19">
        <v>284291</v>
      </c>
      <c r="G93" s="24">
        <v>469.14</v>
      </c>
      <c r="H93" s="24">
        <v>0.43</v>
      </c>
      <c r="I93" s="31"/>
      <c r="J93" s="31"/>
      <c r="K93" s="35"/>
    </row>
    <row r="94" spans="2:11" x14ac:dyDescent="0.35">
      <c r="B94" s="8" t="s">
        <v>4040</v>
      </c>
      <c r="C94" s="57" t="s">
        <v>4041</v>
      </c>
      <c r="D94" s="54" t="s">
        <v>4042</v>
      </c>
      <c r="E94" s="6" t="s">
        <v>215</v>
      </c>
      <c r="F94" s="19">
        <v>8532</v>
      </c>
      <c r="G94" s="24">
        <v>460.77</v>
      </c>
      <c r="H94" s="24">
        <v>0.42</v>
      </c>
      <c r="I94" s="31"/>
      <c r="J94" s="31"/>
      <c r="K94" s="35"/>
    </row>
    <row r="95" spans="2:11" x14ac:dyDescent="0.35">
      <c r="B95" s="8" t="s">
        <v>443</v>
      </c>
      <c r="C95" s="57" t="s">
        <v>444</v>
      </c>
      <c r="D95" s="54" t="s">
        <v>445</v>
      </c>
      <c r="E95" s="6" t="s">
        <v>43</v>
      </c>
      <c r="F95" s="19">
        <v>805196</v>
      </c>
      <c r="G95" s="24">
        <v>457.91</v>
      </c>
      <c r="H95" s="24">
        <v>0.42</v>
      </c>
      <c r="I95" s="31"/>
      <c r="J95" s="31"/>
      <c r="K95" s="35"/>
    </row>
    <row r="96" spans="2:11" x14ac:dyDescent="0.35">
      <c r="B96" s="8" t="s">
        <v>871</v>
      </c>
      <c r="C96" s="57" t="s">
        <v>872</v>
      </c>
      <c r="D96" s="54" t="s">
        <v>873</v>
      </c>
      <c r="E96" s="6" t="s">
        <v>494</v>
      </c>
      <c r="F96" s="19">
        <v>50498</v>
      </c>
      <c r="G96" s="24">
        <v>456.48</v>
      </c>
      <c r="H96" s="24">
        <v>0.42</v>
      </c>
      <c r="I96" s="31"/>
      <c r="J96" s="31"/>
      <c r="K96" s="35"/>
    </row>
    <row r="97" spans="2:11" x14ac:dyDescent="0.35">
      <c r="B97" s="8" t="s">
        <v>2631</v>
      </c>
      <c r="C97" s="57" t="s">
        <v>2632</v>
      </c>
      <c r="D97" s="54" t="s">
        <v>2633</v>
      </c>
      <c r="E97" s="6" t="s">
        <v>306</v>
      </c>
      <c r="F97" s="19">
        <v>47692</v>
      </c>
      <c r="G97" s="24">
        <v>454.58</v>
      </c>
      <c r="H97" s="24">
        <v>0.42</v>
      </c>
      <c r="I97" s="31"/>
      <c r="J97" s="31"/>
      <c r="K97" s="35"/>
    </row>
    <row r="98" spans="2:11" x14ac:dyDescent="0.35">
      <c r="B98" s="8" t="s">
        <v>4043</v>
      </c>
      <c r="C98" s="57" t="s">
        <v>4044</v>
      </c>
      <c r="D98" s="54" t="s">
        <v>4045</v>
      </c>
      <c r="E98" s="6" t="s">
        <v>164</v>
      </c>
      <c r="F98" s="19">
        <v>5761</v>
      </c>
      <c r="G98" s="24">
        <v>454.27</v>
      </c>
      <c r="H98" s="24">
        <v>0.42</v>
      </c>
      <c r="I98" s="31"/>
      <c r="J98" s="31"/>
      <c r="K98" s="35"/>
    </row>
    <row r="99" spans="2:11" x14ac:dyDescent="0.35">
      <c r="B99" s="8" t="s">
        <v>2622</v>
      </c>
      <c r="C99" s="57" t="s">
        <v>2623</v>
      </c>
      <c r="D99" s="54" t="s">
        <v>2624</v>
      </c>
      <c r="E99" s="6" t="s">
        <v>135</v>
      </c>
      <c r="F99" s="19">
        <v>18367</v>
      </c>
      <c r="G99" s="24">
        <v>451.57</v>
      </c>
      <c r="H99" s="24">
        <v>0.42</v>
      </c>
      <c r="I99" s="31"/>
      <c r="J99" s="31"/>
      <c r="K99" s="35"/>
    </row>
    <row r="100" spans="2:11" x14ac:dyDescent="0.35">
      <c r="B100" s="8" t="s">
        <v>4046</v>
      </c>
      <c r="C100" s="57" t="s">
        <v>4047</v>
      </c>
      <c r="D100" s="54" t="s">
        <v>4048</v>
      </c>
      <c r="E100" s="6" t="s">
        <v>119</v>
      </c>
      <c r="F100" s="19">
        <v>3374168</v>
      </c>
      <c r="G100" s="24">
        <v>450.79</v>
      </c>
      <c r="H100" s="24">
        <v>0.42</v>
      </c>
      <c r="I100" s="31"/>
      <c r="J100" s="31"/>
      <c r="K100" s="35"/>
    </row>
    <row r="101" spans="2:11" x14ac:dyDescent="0.35">
      <c r="B101" s="8" t="s">
        <v>4049</v>
      </c>
      <c r="C101" s="57" t="s">
        <v>4050</v>
      </c>
      <c r="D101" s="54" t="s">
        <v>4051</v>
      </c>
      <c r="E101" s="6" t="s">
        <v>306</v>
      </c>
      <c r="F101" s="19">
        <v>124396</v>
      </c>
      <c r="G101" s="24">
        <v>445.34</v>
      </c>
      <c r="H101" s="24">
        <v>0.41</v>
      </c>
      <c r="I101" s="31"/>
      <c r="J101" s="31"/>
      <c r="K101" s="35"/>
    </row>
    <row r="102" spans="2:11" x14ac:dyDescent="0.35">
      <c r="B102" s="8" t="s">
        <v>519</v>
      </c>
      <c r="C102" s="57" t="s">
        <v>520</v>
      </c>
      <c r="D102" s="54" t="s">
        <v>521</v>
      </c>
      <c r="E102" s="6" t="s">
        <v>86</v>
      </c>
      <c r="F102" s="19">
        <v>145347</v>
      </c>
      <c r="G102" s="24">
        <v>443.09</v>
      </c>
      <c r="H102" s="24">
        <v>0.41</v>
      </c>
      <c r="I102" s="31"/>
      <c r="J102" s="31"/>
      <c r="K102" s="35"/>
    </row>
    <row r="103" spans="2:11" x14ac:dyDescent="0.35">
      <c r="B103" s="8" t="s">
        <v>4052</v>
      </c>
      <c r="C103" s="57" t="s">
        <v>4053</v>
      </c>
      <c r="D103" s="54" t="s">
        <v>4054</v>
      </c>
      <c r="E103" s="6" t="s">
        <v>157</v>
      </c>
      <c r="F103" s="19">
        <v>95620</v>
      </c>
      <c r="G103" s="24">
        <v>442.96</v>
      </c>
      <c r="H103" s="24">
        <v>0.41</v>
      </c>
      <c r="I103" s="31"/>
      <c r="J103" s="31"/>
      <c r="K103" s="35"/>
    </row>
    <row r="104" spans="2:11" x14ac:dyDescent="0.35">
      <c r="B104" s="8" t="s">
        <v>4055</v>
      </c>
      <c r="C104" s="57" t="s">
        <v>4056</v>
      </c>
      <c r="D104" s="54" t="s">
        <v>4057</v>
      </c>
      <c r="E104" s="6" t="s">
        <v>135</v>
      </c>
      <c r="F104" s="19">
        <v>53578</v>
      </c>
      <c r="G104" s="24">
        <v>437.65</v>
      </c>
      <c r="H104" s="24">
        <v>0.4</v>
      </c>
      <c r="I104" s="31"/>
      <c r="J104" s="31"/>
      <c r="K104" s="35"/>
    </row>
    <row r="105" spans="2:11" x14ac:dyDescent="0.35">
      <c r="B105" s="8" t="s">
        <v>910</v>
      </c>
      <c r="C105" s="57" t="s">
        <v>911</v>
      </c>
      <c r="D105" s="54" t="s">
        <v>912</v>
      </c>
      <c r="E105" s="6" t="s">
        <v>146</v>
      </c>
      <c r="F105" s="19">
        <v>35282</v>
      </c>
      <c r="G105" s="24">
        <v>437.36</v>
      </c>
      <c r="H105" s="24">
        <v>0.4</v>
      </c>
      <c r="I105" s="31"/>
      <c r="J105" s="31"/>
      <c r="K105" s="35"/>
    </row>
    <row r="106" spans="2:11" x14ac:dyDescent="0.35">
      <c r="B106" s="8" t="s">
        <v>925</v>
      </c>
      <c r="C106" s="57" t="s">
        <v>926</v>
      </c>
      <c r="D106" s="54" t="s">
        <v>927</v>
      </c>
      <c r="E106" s="6" t="s">
        <v>96</v>
      </c>
      <c r="F106" s="19">
        <v>10749</v>
      </c>
      <c r="G106" s="24">
        <v>435.42</v>
      </c>
      <c r="H106" s="24">
        <v>0.4</v>
      </c>
      <c r="I106" s="31"/>
      <c r="J106" s="31"/>
      <c r="K106" s="35"/>
    </row>
    <row r="107" spans="2:11" x14ac:dyDescent="0.35">
      <c r="B107" s="8" t="s">
        <v>1755</v>
      </c>
      <c r="C107" s="57" t="s">
        <v>1756</v>
      </c>
      <c r="D107" s="54" t="s">
        <v>1757</v>
      </c>
      <c r="E107" s="6" t="s">
        <v>82</v>
      </c>
      <c r="F107" s="19">
        <v>141504</v>
      </c>
      <c r="G107" s="24">
        <v>435.2</v>
      </c>
      <c r="H107" s="24">
        <v>0.4</v>
      </c>
      <c r="I107" s="31"/>
      <c r="J107" s="31"/>
      <c r="K107" s="35"/>
    </row>
    <row r="108" spans="2:11" x14ac:dyDescent="0.35">
      <c r="B108" s="8" t="s">
        <v>4058</v>
      </c>
      <c r="C108" s="57" t="s">
        <v>1173</v>
      </c>
      <c r="D108" s="54" t="s">
        <v>4059</v>
      </c>
      <c r="E108" s="6" t="s">
        <v>96</v>
      </c>
      <c r="F108" s="19">
        <v>36732</v>
      </c>
      <c r="G108" s="24">
        <v>434.47</v>
      </c>
      <c r="H108" s="24">
        <v>0.4</v>
      </c>
      <c r="I108" s="31"/>
      <c r="J108" s="31"/>
      <c r="K108" s="35"/>
    </row>
    <row r="109" spans="2:11" x14ac:dyDescent="0.35">
      <c r="B109" s="8" t="s">
        <v>4060</v>
      </c>
      <c r="C109" s="57" t="s">
        <v>4061</v>
      </c>
      <c r="D109" s="54" t="s">
        <v>4062</v>
      </c>
      <c r="E109" s="6" t="s">
        <v>838</v>
      </c>
      <c r="F109" s="19">
        <v>15129</v>
      </c>
      <c r="G109" s="24">
        <v>428.74</v>
      </c>
      <c r="H109" s="24">
        <v>0.39</v>
      </c>
      <c r="I109" s="31"/>
      <c r="J109" s="31"/>
      <c r="K109" s="35"/>
    </row>
    <row r="110" spans="2:11" x14ac:dyDescent="0.35">
      <c r="B110" s="8" t="s">
        <v>4063</v>
      </c>
      <c r="C110" s="57" t="s">
        <v>4064</v>
      </c>
      <c r="D110" s="54" t="s">
        <v>4065</v>
      </c>
      <c r="E110" s="6" t="s">
        <v>290</v>
      </c>
      <c r="F110" s="19">
        <v>87235</v>
      </c>
      <c r="G110" s="24">
        <v>426.1</v>
      </c>
      <c r="H110" s="24">
        <v>0.39</v>
      </c>
      <c r="I110" s="31"/>
      <c r="J110" s="31"/>
      <c r="K110" s="35"/>
    </row>
    <row r="111" spans="2:11" x14ac:dyDescent="0.35">
      <c r="B111" s="8" t="s">
        <v>4066</v>
      </c>
      <c r="C111" s="57" t="s">
        <v>4067</v>
      </c>
      <c r="D111" s="54" t="s">
        <v>4068</v>
      </c>
      <c r="E111" s="6" t="s">
        <v>50</v>
      </c>
      <c r="F111" s="19">
        <v>63900</v>
      </c>
      <c r="G111" s="24">
        <v>425.38</v>
      </c>
      <c r="H111" s="24">
        <v>0.39</v>
      </c>
      <c r="I111" s="31"/>
      <c r="J111" s="31"/>
      <c r="K111" s="35"/>
    </row>
    <row r="112" spans="2:11" x14ac:dyDescent="0.35">
      <c r="B112" s="8" t="s">
        <v>351</v>
      </c>
      <c r="C112" s="57" t="s">
        <v>352</v>
      </c>
      <c r="D112" s="54" t="s">
        <v>353</v>
      </c>
      <c r="E112" s="6" t="s">
        <v>127</v>
      </c>
      <c r="F112" s="19">
        <v>348800</v>
      </c>
      <c r="G112" s="24">
        <v>424.52</v>
      </c>
      <c r="H112" s="24">
        <v>0.39</v>
      </c>
      <c r="I112" s="31"/>
      <c r="J112" s="31"/>
      <c r="K112" s="35"/>
    </row>
    <row r="113" spans="2:11" x14ac:dyDescent="0.35">
      <c r="B113" s="8" t="s">
        <v>852</v>
      </c>
      <c r="C113" s="57" t="s">
        <v>853</v>
      </c>
      <c r="D113" s="54" t="s">
        <v>854</v>
      </c>
      <c r="E113" s="6" t="s">
        <v>123</v>
      </c>
      <c r="F113" s="19">
        <v>21576</v>
      </c>
      <c r="G113" s="24">
        <v>423.96</v>
      </c>
      <c r="H113" s="24">
        <v>0.39</v>
      </c>
      <c r="I113" s="31"/>
      <c r="J113" s="31"/>
      <c r="K113" s="35"/>
    </row>
    <row r="114" spans="2:11" x14ac:dyDescent="0.35">
      <c r="B114" s="8" t="s">
        <v>4069</v>
      </c>
      <c r="C114" s="57" t="s">
        <v>4070</v>
      </c>
      <c r="D114" s="54" t="s">
        <v>4071</v>
      </c>
      <c r="E114" s="6" t="s">
        <v>43</v>
      </c>
      <c r="F114" s="19">
        <v>1297367</v>
      </c>
      <c r="G114" s="24">
        <v>416.84</v>
      </c>
      <c r="H114" s="24">
        <v>0.38</v>
      </c>
      <c r="I114" s="31"/>
      <c r="J114" s="31"/>
      <c r="K114" s="35"/>
    </row>
    <row r="115" spans="2:11" x14ac:dyDescent="0.35">
      <c r="B115" s="8" t="s">
        <v>4072</v>
      </c>
      <c r="C115" s="57" t="s">
        <v>4073</v>
      </c>
      <c r="D115" s="54" t="s">
        <v>4074</v>
      </c>
      <c r="E115" s="6" t="s">
        <v>50</v>
      </c>
      <c r="F115" s="19">
        <v>44212</v>
      </c>
      <c r="G115" s="24">
        <v>413.93</v>
      </c>
      <c r="H115" s="24">
        <v>0.38</v>
      </c>
      <c r="I115" s="31"/>
      <c r="J115" s="31"/>
      <c r="K115" s="35"/>
    </row>
    <row r="116" spans="2:11" x14ac:dyDescent="0.35">
      <c r="B116" s="8" t="s">
        <v>172</v>
      </c>
      <c r="C116" s="57" t="s">
        <v>173</v>
      </c>
      <c r="D116" s="54" t="s">
        <v>174</v>
      </c>
      <c r="E116" s="6" t="s">
        <v>150</v>
      </c>
      <c r="F116" s="19">
        <v>44108</v>
      </c>
      <c r="G116" s="24">
        <v>409.34</v>
      </c>
      <c r="H116" s="24">
        <v>0.38</v>
      </c>
      <c r="I116" s="31"/>
      <c r="J116" s="31"/>
      <c r="K116" s="35"/>
    </row>
    <row r="117" spans="2:11" x14ac:dyDescent="0.35">
      <c r="B117" s="8" t="s">
        <v>4075</v>
      </c>
      <c r="C117" s="57" t="s">
        <v>4076</v>
      </c>
      <c r="D117" s="54" t="s">
        <v>4077</v>
      </c>
      <c r="E117" s="6" t="s">
        <v>135</v>
      </c>
      <c r="F117" s="19">
        <v>163892</v>
      </c>
      <c r="G117" s="24">
        <v>403.91</v>
      </c>
      <c r="H117" s="24">
        <v>0.37</v>
      </c>
      <c r="I117" s="31"/>
      <c r="J117" s="31"/>
      <c r="K117" s="35"/>
    </row>
    <row r="118" spans="2:11" x14ac:dyDescent="0.35">
      <c r="B118" s="8" t="s">
        <v>4078</v>
      </c>
      <c r="C118" s="57" t="s">
        <v>4079</v>
      </c>
      <c r="D118" s="54" t="s">
        <v>4080</v>
      </c>
      <c r="E118" s="6" t="s">
        <v>366</v>
      </c>
      <c r="F118" s="19">
        <v>98723</v>
      </c>
      <c r="G118" s="24">
        <v>402.79</v>
      </c>
      <c r="H118" s="24">
        <v>0.37</v>
      </c>
      <c r="I118" s="31"/>
      <c r="J118" s="31"/>
      <c r="K118" s="35"/>
    </row>
    <row r="119" spans="2:11" x14ac:dyDescent="0.35">
      <c r="B119" s="8" t="s">
        <v>4081</v>
      </c>
      <c r="C119" s="57" t="s">
        <v>4082</v>
      </c>
      <c r="D119" s="54" t="s">
        <v>4083</v>
      </c>
      <c r="E119" s="6" t="s">
        <v>433</v>
      </c>
      <c r="F119" s="19">
        <v>87012</v>
      </c>
      <c r="G119" s="24">
        <v>400.78</v>
      </c>
      <c r="H119" s="24">
        <v>0.37</v>
      </c>
      <c r="I119" s="31"/>
      <c r="J119" s="31"/>
      <c r="K119" s="35"/>
    </row>
    <row r="120" spans="2:11" x14ac:dyDescent="0.35">
      <c r="B120" s="8" t="s">
        <v>821</v>
      </c>
      <c r="C120" s="57" t="s">
        <v>822</v>
      </c>
      <c r="D120" s="54" t="s">
        <v>823</v>
      </c>
      <c r="E120" s="6" t="s">
        <v>150</v>
      </c>
      <c r="F120" s="19">
        <v>129506</v>
      </c>
      <c r="G120" s="24">
        <v>400.76</v>
      </c>
      <c r="H120" s="24">
        <v>0.37</v>
      </c>
      <c r="I120" s="31"/>
      <c r="J120" s="31"/>
      <c r="K120" s="35"/>
    </row>
    <row r="121" spans="2:11" x14ac:dyDescent="0.35">
      <c r="B121" s="8" t="s">
        <v>4084</v>
      </c>
      <c r="C121" s="57" t="s">
        <v>4085</v>
      </c>
      <c r="D121" s="54" t="s">
        <v>4086</v>
      </c>
      <c r="E121" s="6" t="s">
        <v>290</v>
      </c>
      <c r="F121" s="19">
        <v>56706</v>
      </c>
      <c r="G121" s="24">
        <v>395.24</v>
      </c>
      <c r="H121" s="24">
        <v>0.36</v>
      </c>
      <c r="I121" s="31"/>
      <c r="J121" s="31"/>
      <c r="K121" s="35"/>
    </row>
    <row r="122" spans="2:11" x14ac:dyDescent="0.35">
      <c r="B122" s="8" t="s">
        <v>2634</v>
      </c>
      <c r="C122" s="57" t="s">
        <v>2635</v>
      </c>
      <c r="D122" s="54" t="s">
        <v>2636</v>
      </c>
      <c r="E122" s="6" t="s">
        <v>50</v>
      </c>
      <c r="F122" s="19">
        <v>57416</v>
      </c>
      <c r="G122" s="24">
        <v>394.05</v>
      </c>
      <c r="H122" s="24">
        <v>0.36</v>
      </c>
      <c r="I122" s="31"/>
      <c r="J122" s="31"/>
      <c r="K122" s="35"/>
    </row>
    <row r="123" spans="2:11" x14ac:dyDescent="0.35">
      <c r="B123" s="8" t="s">
        <v>4087</v>
      </c>
      <c r="C123" s="57" t="s">
        <v>4088</v>
      </c>
      <c r="D123" s="54" t="s">
        <v>4089</v>
      </c>
      <c r="E123" s="6" t="s">
        <v>4090</v>
      </c>
      <c r="F123" s="19">
        <v>55207</v>
      </c>
      <c r="G123" s="24">
        <v>392.36</v>
      </c>
      <c r="H123" s="24">
        <v>0.36</v>
      </c>
      <c r="I123" s="31"/>
      <c r="J123" s="31"/>
      <c r="K123" s="35"/>
    </row>
    <row r="124" spans="2:11" x14ac:dyDescent="0.35">
      <c r="B124" s="8" t="s">
        <v>4091</v>
      </c>
      <c r="C124" s="57" t="s">
        <v>4092</v>
      </c>
      <c r="D124" s="54" t="s">
        <v>4093</v>
      </c>
      <c r="E124" s="6" t="s">
        <v>131</v>
      </c>
      <c r="F124" s="19">
        <v>8689</v>
      </c>
      <c r="G124" s="24">
        <v>391.17</v>
      </c>
      <c r="H124" s="24">
        <v>0.36</v>
      </c>
      <c r="I124" s="31"/>
      <c r="J124" s="31"/>
      <c r="K124" s="35"/>
    </row>
    <row r="125" spans="2:11" x14ac:dyDescent="0.35">
      <c r="B125" s="8" t="s">
        <v>2625</v>
      </c>
      <c r="C125" s="57" t="s">
        <v>2626</v>
      </c>
      <c r="D125" s="54" t="s">
        <v>2627</v>
      </c>
      <c r="E125" s="6" t="s">
        <v>139</v>
      </c>
      <c r="F125" s="19">
        <v>79694</v>
      </c>
      <c r="G125" s="24">
        <v>387.31</v>
      </c>
      <c r="H125" s="24">
        <v>0.36</v>
      </c>
      <c r="I125" s="31"/>
      <c r="J125" s="31"/>
      <c r="K125" s="35"/>
    </row>
    <row r="126" spans="2:11" x14ac:dyDescent="0.35">
      <c r="B126" s="8" t="s">
        <v>2368</v>
      </c>
      <c r="C126" s="57" t="s">
        <v>2369</v>
      </c>
      <c r="D126" s="54" t="s">
        <v>2370</v>
      </c>
      <c r="E126" s="6" t="s">
        <v>157</v>
      </c>
      <c r="F126" s="19">
        <v>31534</v>
      </c>
      <c r="G126" s="24">
        <v>378.6</v>
      </c>
      <c r="H126" s="24">
        <v>0.35</v>
      </c>
      <c r="I126" s="31"/>
      <c r="J126" s="31"/>
      <c r="K126" s="35"/>
    </row>
    <row r="127" spans="2:11" x14ac:dyDescent="0.35">
      <c r="B127" s="8" t="s">
        <v>4094</v>
      </c>
      <c r="C127" s="57" t="s">
        <v>4095</v>
      </c>
      <c r="D127" s="54" t="s">
        <v>4096</v>
      </c>
      <c r="E127" s="6" t="s">
        <v>131</v>
      </c>
      <c r="F127" s="19">
        <v>14929</v>
      </c>
      <c r="G127" s="24">
        <v>378.08</v>
      </c>
      <c r="H127" s="24">
        <v>0.35</v>
      </c>
      <c r="I127" s="31"/>
      <c r="J127" s="31"/>
      <c r="K127" s="35"/>
    </row>
    <row r="128" spans="2:11" x14ac:dyDescent="0.35">
      <c r="B128" s="8" t="s">
        <v>4097</v>
      </c>
      <c r="C128" s="57" t="s">
        <v>4098</v>
      </c>
      <c r="D128" s="54" t="s">
        <v>4099</v>
      </c>
      <c r="E128" s="6" t="s">
        <v>135</v>
      </c>
      <c r="F128" s="19">
        <v>3661</v>
      </c>
      <c r="G128" s="24">
        <v>373.6</v>
      </c>
      <c r="H128" s="24">
        <v>0.34</v>
      </c>
      <c r="I128" s="31"/>
      <c r="J128" s="31"/>
      <c r="K128" s="35"/>
    </row>
    <row r="129" spans="2:11" x14ac:dyDescent="0.35">
      <c r="B129" s="8" t="s">
        <v>791</v>
      </c>
      <c r="C129" s="57" t="s">
        <v>792</v>
      </c>
      <c r="D129" s="54" t="s">
        <v>793</v>
      </c>
      <c r="E129" s="6" t="s">
        <v>127</v>
      </c>
      <c r="F129" s="19">
        <v>50323</v>
      </c>
      <c r="G129" s="24">
        <v>370.91</v>
      </c>
      <c r="H129" s="24">
        <v>0.34</v>
      </c>
      <c r="I129" s="31"/>
      <c r="J129" s="31"/>
      <c r="K129" s="35"/>
    </row>
    <row r="130" spans="2:11" x14ac:dyDescent="0.35">
      <c r="B130" s="8" t="s">
        <v>555</v>
      </c>
      <c r="C130" s="57" t="s">
        <v>556</v>
      </c>
      <c r="D130" s="54" t="s">
        <v>557</v>
      </c>
      <c r="E130" s="6" t="s">
        <v>123</v>
      </c>
      <c r="F130" s="19">
        <v>43161</v>
      </c>
      <c r="G130" s="24">
        <v>363.91</v>
      </c>
      <c r="H130" s="24">
        <v>0.34</v>
      </c>
      <c r="I130" s="31"/>
      <c r="J130" s="31"/>
      <c r="K130" s="35"/>
    </row>
    <row r="131" spans="2:11" x14ac:dyDescent="0.35">
      <c r="B131" s="8" t="s">
        <v>4100</v>
      </c>
      <c r="C131" s="57" t="s">
        <v>4101</v>
      </c>
      <c r="D131" s="54" t="s">
        <v>4102</v>
      </c>
      <c r="E131" s="6" t="s">
        <v>135</v>
      </c>
      <c r="F131" s="19">
        <v>122669</v>
      </c>
      <c r="G131" s="24">
        <v>362.79</v>
      </c>
      <c r="H131" s="24">
        <v>0.33</v>
      </c>
      <c r="I131" s="31"/>
      <c r="J131" s="31"/>
      <c r="K131" s="35"/>
    </row>
    <row r="132" spans="2:11" x14ac:dyDescent="0.35">
      <c r="B132" s="8" t="s">
        <v>1749</v>
      </c>
      <c r="C132" s="57" t="s">
        <v>1750</v>
      </c>
      <c r="D132" s="54" t="s">
        <v>1751</v>
      </c>
      <c r="E132" s="6" t="s">
        <v>487</v>
      </c>
      <c r="F132" s="19">
        <v>81209</v>
      </c>
      <c r="G132" s="24">
        <v>360.77</v>
      </c>
      <c r="H132" s="24">
        <v>0.33</v>
      </c>
      <c r="I132" s="31"/>
      <c r="J132" s="31"/>
      <c r="K132" s="35"/>
    </row>
    <row r="133" spans="2:11" x14ac:dyDescent="0.35">
      <c r="B133" s="8" t="s">
        <v>2008</v>
      </c>
      <c r="C133" s="57" t="s">
        <v>2009</v>
      </c>
      <c r="D133" s="54" t="s">
        <v>2010</v>
      </c>
      <c r="E133" s="6" t="s">
        <v>135</v>
      </c>
      <c r="F133" s="19">
        <v>49558</v>
      </c>
      <c r="G133" s="24">
        <v>352.53</v>
      </c>
      <c r="H133" s="24">
        <v>0.32</v>
      </c>
      <c r="I133" s="31"/>
      <c r="J133" s="31"/>
      <c r="K133" s="35"/>
    </row>
    <row r="134" spans="2:11" x14ac:dyDescent="0.35">
      <c r="B134" s="8" t="s">
        <v>934</v>
      </c>
      <c r="C134" s="57" t="s">
        <v>935</v>
      </c>
      <c r="D134" s="54" t="s">
        <v>936</v>
      </c>
      <c r="E134" s="6" t="s">
        <v>96</v>
      </c>
      <c r="F134" s="19">
        <v>23400</v>
      </c>
      <c r="G134" s="24">
        <v>350.09</v>
      </c>
      <c r="H134" s="24">
        <v>0.32</v>
      </c>
      <c r="I134" s="31"/>
      <c r="J134" s="31"/>
      <c r="K134" s="35"/>
    </row>
    <row r="135" spans="2:11" x14ac:dyDescent="0.35">
      <c r="B135" s="8" t="s">
        <v>4103</v>
      </c>
      <c r="C135" s="57" t="s">
        <v>4104</v>
      </c>
      <c r="D135" s="54" t="s">
        <v>4105</v>
      </c>
      <c r="E135" s="6" t="s">
        <v>82</v>
      </c>
      <c r="F135" s="19">
        <v>37684</v>
      </c>
      <c r="G135" s="24">
        <v>346.35</v>
      </c>
      <c r="H135" s="24">
        <v>0.32</v>
      </c>
      <c r="I135" s="31"/>
      <c r="J135" s="31"/>
      <c r="K135" s="35"/>
    </row>
    <row r="136" spans="2:11" x14ac:dyDescent="0.35">
      <c r="B136" s="8" t="s">
        <v>4106</v>
      </c>
      <c r="C136" s="57" t="s">
        <v>4107</v>
      </c>
      <c r="D136" s="54" t="s">
        <v>4108</v>
      </c>
      <c r="E136" s="6" t="s">
        <v>306</v>
      </c>
      <c r="F136" s="19">
        <v>8076</v>
      </c>
      <c r="G136" s="24">
        <v>346.17</v>
      </c>
      <c r="H136" s="24">
        <v>0.32</v>
      </c>
      <c r="I136" s="31"/>
      <c r="J136" s="31"/>
      <c r="K136" s="35"/>
    </row>
    <row r="137" spans="2:11" x14ac:dyDescent="0.35">
      <c r="B137" s="8" t="s">
        <v>4109</v>
      </c>
      <c r="C137" s="57" t="s">
        <v>4110</v>
      </c>
      <c r="D137" s="54" t="s">
        <v>4111</v>
      </c>
      <c r="E137" s="6" t="s">
        <v>57</v>
      </c>
      <c r="F137" s="19">
        <v>35481</v>
      </c>
      <c r="G137" s="24">
        <v>345.6</v>
      </c>
      <c r="H137" s="24">
        <v>0.32</v>
      </c>
      <c r="I137" s="31"/>
      <c r="J137" s="31"/>
      <c r="K137" s="35"/>
    </row>
    <row r="138" spans="2:11" x14ac:dyDescent="0.35">
      <c r="B138" s="8" t="s">
        <v>2757</v>
      </c>
      <c r="C138" s="57" t="s">
        <v>2430</v>
      </c>
      <c r="D138" s="54" t="s">
        <v>2758</v>
      </c>
      <c r="E138" s="6" t="s">
        <v>82</v>
      </c>
      <c r="F138" s="19">
        <v>59819</v>
      </c>
      <c r="G138" s="24">
        <v>345.54</v>
      </c>
      <c r="H138" s="24">
        <v>0.32</v>
      </c>
      <c r="I138" s="31"/>
      <c r="J138" s="31"/>
      <c r="K138" s="35"/>
    </row>
    <row r="139" spans="2:11" x14ac:dyDescent="0.35">
      <c r="B139" s="8" t="s">
        <v>4112</v>
      </c>
      <c r="C139" s="57" t="s">
        <v>4113</v>
      </c>
      <c r="D139" s="54" t="s">
        <v>4114</v>
      </c>
      <c r="E139" s="6" t="s">
        <v>131</v>
      </c>
      <c r="F139" s="19">
        <v>79732</v>
      </c>
      <c r="G139" s="24">
        <v>345.32</v>
      </c>
      <c r="H139" s="24">
        <v>0.32</v>
      </c>
      <c r="I139" s="31"/>
      <c r="J139" s="31"/>
      <c r="K139" s="35"/>
    </row>
    <row r="140" spans="2:11" x14ac:dyDescent="0.35">
      <c r="B140" s="8" t="s">
        <v>354</v>
      </c>
      <c r="C140" s="57" t="s">
        <v>355</v>
      </c>
      <c r="D140" s="54" t="s">
        <v>356</v>
      </c>
      <c r="E140" s="6" t="s">
        <v>135</v>
      </c>
      <c r="F140" s="19">
        <v>200934</v>
      </c>
      <c r="G140" s="24">
        <v>343.18</v>
      </c>
      <c r="H140" s="24">
        <v>0.32</v>
      </c>
      <c r="I140" s="31"/>
      <c r="J140" s="31"/>
      <c r="K140" s="35"/>
    </row>
    <row r="141" spans="2:11" x14ac:dyDescent="0.35">
      <c r="B141" s="8" t="s">
        <v>4115</v>
      </c>
      <c r="C141" s="57" t="s">
        <v>4116</v>
      </c>
      <c r="D141" s="54" t="s">
        <v>4117</v>
      </c>
      <c r="E141" s="6" t="s">
        <v>82</v>
      </c>
      <c r="F141" s="19">
        <v>33563</v>
      </c>
      <c r="G141" s="24">
        <v>341.89</v>
      </c>
      <c r="H141" s="24">
        <v>0.31</v>
      </c>
      <c r="I141" s="31"/>
      <c r="J141" s="31"/>
      <c r="K141" s="35"/>
    </row>
    <row r="142" spans="2:11" x14ac:dyDescent="0.35">
      <c r="B142" s="8" t="s">
        <v>4118</v>
      </c>
      <c r="C142" s="57" t="s">
        <v>4119</v>
      </c>
      <c r="D142" s="54" t="s">
        <v>4120</v>
      </c>
      <c r="E142" s="6" t="s">
        <v>135</v>
      </c>
      <c r="F142" s="19">
        <v>58849</v>
      </c>
      <c r="G142" s="24">
        <v>339.03</v>
      </c>
      <c r="H142" s="24">
        <v>0.31</v>
      </c>
      <c r="I142" s="31"/>
      <c r="J142" s="31"/>
      <c r="K142" s="35"/>
    </row>
    <row r="143" spans="2:11" x14ac:dyDescent="0.35">
      <c r="B143" s="8" t="s">
        <v>4121</v>
      </c>
      <c r="C143" s="57" t="s">
        <v>4122</v>
      </c>
      <c r="D143" s="54" t="s">
        <v>4123</v>
      </c>
      <c r="E143" s="6" t="s">
        <v>131</v>
      </c>
      <c r="F143" s="19">
        <v>90150</v>
      </c>
      <c r="G143" s="24">
        <v>339.01</v>
      </c>
      <c r="H143" s="24">
        <v>0.31</v>
      </c>
      <c r="I143" s="31"/>
      <c r="J143" s="31"/>
      <c r="K143" s="35"/>
    </row>
    <row r="144" spans="2:11" x14ac:dyDescent="0.35">
      <c r="B144" s="8" t="s">
        <v>4124</v>
      </c>
      <c r="C144" s="57" t="s">
        <v>4125</v>
      </c>
      <c r="D144" s="54" t="s">
        <v>4126</v>
      </c>
      <c r="E144" s="6" t="s">
        <v>171</v>
      </c>
      <c r="F144" s="19">
        <v>13540</v>
      </c>
      <c r="G144" s="24">
        <v>332.35</v>
      </c>
      <c r="H144" s="24">
        <v>0.31</v>
      </c>
      <c r="I144" s="31"/>
      <c r="J144" s="31"/>
      <c r="K144" s="35"/>
    </row>
    <row r="145" spans="2:11" x14ac:dyDescent="0.35">
      <c r="B145" s="8" t="s">
        <v>552</v>
      </c>
      <c r="C145" s="57" t="s">
        <v>553</v>
      </c>
      <c r="D145" s="54" t="s">
        <v>554</v>
      </c>
      <c r="E145" s="6" t="s">
        <v>127</v>
      </c>
      <c r="F145" s="19">
        <v>48034</v>
      </c>
      <c r="G145" s="24">
        <v>328.1</v>
      </c>
      <c r="H145" s="24">
        <v>0.3</v>
      </c>
      <c r="I145" s="31"/>
      <c r="J145" s="31"/>
      <c r="K145" s="35"/>
    </row>
    <row r="146" spans="2:11" x14ac:dyDescent="0.35">
      <c r="B146" s="8" t="s">
        <v>4127</v>
      </c>
      <c r="C146" s="57" t="s">
        <v>4128</v>
      </c>
      <c r="D146" s="54" t="s">
        <v>4129</v>
      </c>
      <c r="E146" s="6" t="s">
        <v>57</v>
      </c>
      <c r="F146" s="19">
        <v>230676</v>
      </c>
      <c r="G146" s="24">
        <v>326.77999999999997</v>
      </c>
      <c r="H146" s="24">
        <v>0.3</v>
      </c>
      <c r="I146" s="31"/>
      <c r="J146" s="31"/>
      <c r="K146" s="35"/>
    </row>
    <row r="147" spans="2:11" x14ac:dyDescent="0.35">
      <c r="B147" s="8" t="s">
        <v>4130</v>
      </c>
      <c r="C147" s="57" t="s">
        <v>4131</v>
      </c>
      <c r="D147" s="54" t="s">
        <v>4132</v>
      </c>
      <c r="E147" s="6" t="s">
        <v>306</v>
      </c>
      <c r="F147" s="19">
        <v>52540</v>
      </c>
      <c r="G147" s="24">
        <v>323.75</v>
      </c>
      <c r="H147" s="24">
        <v>0.3</v>
      </c>
      <c r="I147" s="31"/>
      <c r="J147" s="31"/>
      <c r="K147" s="35"/>
    </row>
    <row r="148" spans="2:11" x14ac:dyDescent="0.35">
      <c r="B148" s="8" t="s">
        <v>4133</v>
      </c>
      <c r="C148" s="57" t="s">
        <v>4134</v>
      </c>
      <c r="D148" s="54" t="s">
        <v>4135</v>
      </c>
      <c r="E148" s="6" t="s">
        <v>150</v>
      </c>
      <c r="F148" s="19">
        <v>142675</v>
      </c>
      <c r="G148" s="24">
        <v>323.39</v>
      </c>
      <c r="H148" s="24">
        <v>0.3</v>
      </c>
      <c r="I148" s="31"/>
      <c r="J148" s="31"/>
      <c r="K148" s="35"/>
    </row>
    <row r="149" spans="2:11" x14ac:dyDescent="0.35">
      <c r="B149" s="8" t="s">
        <v>464</v>
      </c>
      <c r="C149" s="57" t="s">
        <v>465</v>
      </c>
      <c r="D149" s="54" t="s">
        <v>466</v>
      </c>
      <c r="E149" s="6" t="s">
        <v>96</v>
      </c>
      <c r="F149" s="19">
        <v>6445</v>
      </c>
      <c r="G149" s="24">
        <v>322.99</v>
      </c>
      <c r="H149" s="24">
        <v>0.3</v>
      </c>
      <c r="I149" s="31"/>
      <c r="J149" s="31"/>
      <c r="K149" s="35"/>
    </row>
    <row r="150" spans="2:11" x14ac:dyDescent="0.35">
      <c r="B150" s="8" t="s">
        <v>4136</v>
      </c>
      <c r="C150" s="57" t="s">
        <v>4137</v>
      </c>
      <c r="D150" s="54" t="s">
        <v>4138</v>
      </c>
      <c r="E150" s="6" t="s">
        <v>215</v>
      </c>
      <c r="F150" s="19">
        <v>51245</v>
      </c>
      <c r="G150" s="24">
        <v>315.41000000000003</v>
      </c>
      <c r="H150" s="24">
        <v>0.28999999999999998</v>
      </c>
      <c r="I150" s="31"/>
      <c r="J150" s="31"/>
      <c r="K150" s="35"/>
    </row>
    <row r="151" spans="2:11" x14ac:dyDescent="0.35">
      <c r="B151" s="8" t="s">
        <v>4139</v>
      </c>
      <c r="C151" s="57" t="s">
        <v>4140</v>
      </c>
      <c r="D151" s="54" t="s">
        <v>4141</v>
      </c>
      <c r="E151" s="6" t="s">
        <v>150</v>
      </c>
      <c r="F151" s="19">
        <v>43061</v>
      </c>
      <c r="G151" s="24">
        <v>310.66000000000003</v>
      </c>
      <c r="H151" s="24">
        <v>0.28999999999999998</v>
      </c>
      <c r="I151" s="31"/>
      <c r="J151" s="31"/>
      <c r="K151" s="35"/>
    </row>
    <row r="152" spans="2:11" x14ac:dyDescent="0.35">
      <c r="B152" s="8" t="s">
        <v>4142</v>
      </c>
      <c r="C152" s="57" t="s">
        <v>4143</v>
      </c>
      <c r="D152" s="54" t="s">
        <v>4144</v>
      </c>
      <c r="E152" s="6" t="s">
        <v>784</v>
      </c>
      <c r="F152" s="19">
        <v>96330</v>
      </c>
      <c r="G152" s="24">
        <v>310.57</v>
      </c>
      <c r="H152" s="24">
        <v>0.28999999999999998</v>
      </c>
      <c r="I152" s="31"/>
      <c r="J152" s="31"/>
      <c r="K152" s="35"/>
    </row>
    <row r="153" spans="2:11" x14ac:dyDescent="0.35">
      <c r="B153" s="8" t="s">
        <v>4145</v>
      </c>
      <c r="C153" s="57" t="s">
        <v>4146</v>
      </c>
      <c r="D153" s="54" t="s">
        <v>4147</v>
      </c>
      <c r="E153" s="6" t="s">
        <v>67</v>
      </c>
      <c r="F153" s="19">
        <v>28950</v>
      </c>
      <c r="G153" s="24">
        <v>310.24</v>
      </c>
      <c r="H153" s="24">
        <v>0.28999999999999998</v>
      </c>
      <c r="I153" s="31"/>
      <c r="J153" s="31"/>
      <c r="K153" s="35"/>
    </row>
    <row r="154" spans="2:11" x14ac:dyDescent="0.35">
      <c r="B154" s="8" t="s">
        <v>922</v>
      </c>
      <c r="C154" s="57" t="s">
        <v>923</v>
      </c>
      <c r="D154" s="54" t="s">
        <v>924</v>
      </c>
      <c r="E154" s="6" t="s">
        <v>146</v>
      </c>
      <c r="F154" s="19">
        <v>33566</v>
      </c>
      <c r="G154" s="24">
        <v>307.38</v>
      </c>
      <c r="H154" s="24">
        <v>0.28000000000000003</v>
      </c>
      <c r="I154" s="31"/>
      <c r="J154" s="31"/>
      <c r="K154" s="35"/>
    </row>
    <row r="155" spans="2:11" x14ac:dyDescent="0.35">
      <c r="B155" s="8" t="s">
        <v>4148</v>
      </c>
      <c r="C155" s="57" t="s">
        <v>4149</v>
      </c>
      <c r="D155" s="54" t="s">
        <v>4150</v>
      </c>
      <c r="E155" s="6" t="s">
        <v>171</v>
      </c>
      <c r="F155" s="19">
        <v>29141</v>
      </c>
      <c r="G155" s="24">
        <v>306.07</v>
      </c>
      <c r="H155" s="24">
        <v>0.28000000000000003</v>
      </c>
      <c r="I155" s="31"/>
      <c r="J155" s="31"/>
      <c r="K155" s="35"/>
    </row>
    <row r="156" spans="2:11" x14ac:dyDescent="0.35">
      <c r="B156" s="8" t="s">
        <v>4151</v>
      </c>
      <c r="C156" s="57" t="s">
        <v>203</v>
      </c>
      <c r="D156" s="54" t="s">
        <v>4152</v>
      </c>
      <c r="E156" s="6" t="s">
        <v>157</v>
      </c>
      <c r="F156" s="19">
        <v>23659</v>
      </c>
      <c r="G156" s="24">
        <v>305.99</v>
      </c>
      <c r="H156" s="24">
        <v>0.28000000000000003</v>
      </c>
      <c r="I156" s="31"/>
      <c r="J156" s="31"/>
      <c r="K156" s="35"/>
    </row>
    <row r="157" spans="2:11" x14ac:dyDescent="0.35">
      <c r="B157" s="8" t="s">
        <v>4153</v>
      </c>
      <c r="C157" s="57" t="s">
        <v>4154</v>
      </c>
      <c r="D157" s="54" t="s">
        <v>4155</v>
      </c>
      <c r="E157" s="6" t="s">
        <v>1056</v>
      </c>
      <c r="F157" s="19">
        <v>20944</v>
      </c>
      <c r="G157" s="24">
        <v>301.12</v>
      </c>
      <c r="H157" s="24">
        <v>0.28000000000000003</v>
      </c>
      <c r="I157" s="31"/>
      <c r="J157" s="31"/>
      <c r="K157" s="35"/>
    </row>
    <row r="158" spans="2:11" x14ac:dyDescent="0.35">
      <c r="B158" s="8" t="s">
        <v>4156</v>
      </c>
      <c r="C158" s="57" t="s">
        <v>4157</v>
      </c>
      <c r="D158" s="54" t="s">
        <v>4158</v>
      </c>
      <c r="E158" s="6" t="s">
        <v>43</v>
      </c>
      <c r="F158" s="19">
        <v>315469</v>
      </c>
      <c r="G158" s="24">
        <v>299.06</v>
      </c>
      <c r="H158" s="24">
        <v>0.28000000000000003</v>
      </c>
      <c r="I158" s="31"/>
      <c r="J158" s="31"/>
      <c r="K158" s="35"/>
    </row>
    <row r="159" spans="2:11" x14ac:dyDescent="0.35">
      <c r="B159" s="8" t="s">
        <v>4159</v>
      </c>
      <c r="C159" s="57" t="s">
        <v>4160</v>
      </c>
      <c r="D159" s="54" t="s">
        <v>4161</v>
      </c>
      <c r="E159" s="6" t="s">
        <v>71</v>
      </c>
      <c r="F159" s="19">
        <v>43950</v>
      </c>
      <c r="G159" s="24">
        <v>295.17</v>
      </c>
      <c r="H159" s="24">
        <v>0.27</v>
      </c>
      <c r="I159" s="31"/>
      <c r="J159" s="31"/>
      <c r="K159" s="35"/>
    </row>
    <row r="160" spans="2:11" x14ac:dyDescent="0.35">
      <c r="B160" s="8" t="s">
        <v>4162</v>
      </c>
      <c r="C160" s="57" t="s">
        <v>4163</v>
      </c>
      <c r="D160" s="54" t="s">
        <v>4164</v>
      </c>
      <c r="E160" s="6" t="s">
        <v>96</v>
      </c>
      <c r="F160" s="19">
        <v>39569</v>
      </c>
      <c r="G160" s="24">
        <v>294.25</v>
      </c>
      <c r="H160" s="24">
        <v>0.27</v>
      </c>
      <c r="I160" s="31"/>
      <c r="J160" s="31"/>
      <c r="K160" s="35"/>
    </row>
    <row r="161" spans="2:11" x14ac:dyDescent="0.35">
      <c r="B161" s="8" t="s">
        <v>484</v>
      </c>
      <c r="C161" s="57" t="s">
        <v>485</v>
      </c>
      <c r="D161" s="54" t="s">
        <v>486</v>
      </c>
      <c r="E161" s="6" t="s">
        <v>487</v>
      </c>
      <c r="F161" s="19">
        <v>50716</v>
      </c>
      <c r="G161" s="24">
        <v>294.25</v>
      </c>
      <c r="H161" s="24">
        <v>0.27</v>
      </c>
      <c r="I161" s="31"/>
      <c r="J161" s="31"/>
      <c r="K161" s="35"/>
    </row>
    <row r="162" spans="2:11" x14ac:dyDescent="0.35">
      <c r="B162" s="8" t="s">
        <v>4165</v>
      </c>
      <c r="C162" s="57" t="s">
        <v>4166</v>
      </c>
      <c r="D162" s="54" t="s">
        <v>4167</v>
      </c>
      <c r="E162" s="6" t="s">
        <v>96</v>
      </c>
      <c r="F162" s="19">
        <v>4364</v>
      </c>
      <c r="G162" s="24">
        <v>292.33</v>
      </c>
      <c r="H162" s="24">
        <v>0.27</v>
      </c>
      <c r="I162" s="31"/>
      <c r="J162" s="31"/>
      <c r="K162" s="35"/>
    </row>
    <row r="163" spans="2:11" x14ac:dyDescent="0.35">
      <c r="B163" s="8" t="s">
        <v>4168</v>
      </c>
      <c r="C163" s="57" t="s">
        <v>4169</v>
      </c>
      <c r="D163" s="54" t="s">
        <v>4170</v>
      </c>
      <c r="E163" s="6" t="s">
        <v>146</v>
      </c>
      <c r="F163" s="19">
        <v>18392</v>
      </c>
      <c r="G163" s="24">
        <v>291.42</v>
      </c>
      <c r="H163" s="24">
        <v>0.27</v>
      </c>
      <c r="I163" s="31"/>
      <c r="J163" s="31"/>
      <c r="K163" s="35"/>
    </row>
    <row r="164" spans="2:11" x14ac:dyDescent="0.35">
      <c r="B164" s="8" t="s">
        <v>2608</v>
      </c>
      <c r="C164" s="57" t="s">
        <v>2609</v>
      </c>
      <c r="D164" s="54" t="s">
        <v>2610</v>
      </c>
      <c r="E164" s="6" t="s">
        <v>57</v>
      </c>
      <c r="F164" s="19">
        <v>193900</v>
      </c>
      <c r="G164" s="24">
        <v>291.2</v>
      </c>
      <c r="H164" s="24">
        <v>0.27</v>
      </c>
      <c r="I164" s="31"/>
      <c r="J164" s="31"/>
      <c r="K164" s="35"/>
    </row>
    <row r="165" spans="2:11" x14ac:dyDescent="0.35">
      <c r="B165" s="8" t="s">
        <v>4171</v>
      </c>
      <c r="C165" s="57" t="s">
        <v>4172</v>
      </c>
      <c r="D165" s="54" t="s">
        <v>4173</v>
      </c>
      <c r="E165" s="6" t="s">
        <v>127</v>
      </c>
      <c r="F165" s="19">
        <v>85640</v>
      </c>
      <c r="G165" s="24">
        <v>290.36</v>
      </c>
      <c r="H165" s="24">
        <v>0.27</v>
      </c>
      <c r="I165" s="31"/>
      <c r="J165" s="31"/>
      <c r="K165" s="35"/>
    </row>
    <row r="166" spans="2:11" x14ac:dyDescent="0.35">
      <c r="B166" s="8" t="s">
        <v>4174</v>
      </c>
      <c r="C166" s="57" t="s">
        <v>4175</v>
      </c>
      <c r="D166" s="54" t="s">
        <v>4176</v>
      </c>
      <c r="E166" s="6" t="s">
        <v>157</v>
      </c>
      <c r="F166" s="19">
        <v>27734</v>
      </c>
      <c r="G166" s="24">
        <v>289.86</v>
      </c>
      <c r="H166" s="24">
        <v>0.27</v>
      </c>
      <c r="I166" s="31"/>
      <c r="J166" s="31"/>
      <c r="K166" s="35"/>
    </row>
    <row r="167" spans="2:11" x14ac:dyDescent="0.35">
      <c r="B167" s="8" t="s">
        <v>1018</v>
      </c>
      <c r="C167" s="57" t="s">
        <v>1019</v>
      </c>
      <c r="D167" s="54" t="s">
        <v>1020</v>
      </c>
      <c r="E167" s="6" t="s">
        <v>200</v>
      </c>
      <c r="F167" s="19">
        <v>815123</v>
      </c>
      <c r="G167" s="24">
        <v>288.55</v>
      </c>
      <c r="H167" s="24">
        <v>0.27</v>
      </c>
      <c r="I167" s="31"/>
      <c r="J167" s="31"/>
      <c r="K167" s="35"/>
    </row>
    <row r="168" spans="2:11" x14ac:dyDescent="0.35">
      <c r="B168" s="8" t="s">
        <v>4177</v>
      </c>
      <c r="C168" s="57" t="s">
        <v>4178</v>
      </c>
      <c r="D168" s="54" t="s">
        <v>4179</v>
      </c>
      <c r="E168" s="6" t="s">
        <v>135</v>
      </c>
      <c r="F168" s="19">
        <v>17931</v>
      </c>
      <c r="G168" s="24">
        <v>286.22000000000003</v>
      </c>
      <c r="H168" s="24">
        <v>0.26</v>
      </c>
      <c r="I168" s="31"/>
      <c r="J168" s="31"/>
      <c r="K168" s="35"/>
    </row>
    <row r="169" spans="2:11" x14ac:dyDescent="0.35">
      <c r="B169" s="8" t="s">
        <v>4180</v>
      </c>
      <c r="C169" s="57" t="s">
        <v>4181</v>
      </c>
      <c r="D169" s="54" t="s">
        <v>4182</v>
      </c>
      <c r="E169" s="6" t="s">
        <v>316</v>
      </c>
      <c r="F169" s="19">
        <v>44409</v>
      </c>
      <c r="G169" s="24">
        <v>281.62</v>
      </c>
      <c r="H169" s="24">
        <v>0.26</v>
      </c>
      <c r="I169" s="31"/>
      <c r="J169" s="31"/>
      <c r="K169" s="35"/>
    </row>
    <row r="170" spans="2:11" x14ac:dyDescent="0.35">
      <c r="B170" s="8" t="s">
        <v>4183</v>
      </c>
      <c r="C170" s="57" t="s">
        <v>4184</v>
      </c>
      <c r="D170" s="54" t="s">
        <v>4185</v>
      </c>
      <c r="E170" s="6" t="s">
        <v>82</v>
      </c>
      <c r="F170" s="19">
        <v>176183</v>
      </c>
      <c r="G170" s="24">
        <v>281.39999999999998</v>
      </c>
      <c r="H170" s="24">
        <v>0.26</v>
      </c>
      <c r="I170" s="31"/>
      <c r="J170" s="31"/>
      <c r="K170" s="35"/>
    </row>
    <row r="171" spans="2:11" x14ac:dyDescent="0.35">
      <c r="B171" s="8" t="s">
        <v>4186</v>
      </c>
      <c r="C171" s="57" t="s">
        <v>4187</v>
      </c>
      <c r="D171" s="54" t="s">
        <v>4188</v>
      </c>
      <c r="E171" s="6" t="s">
        <v>290</v>
      </c>
      <c r="F171" s="19">
        <v>96050</v>
      </c>
      <c r="G171" s="24">
        <v>278.69</v>
      </c>
      <c r="H171" s="24">
        <v>0.26</v>
      </c>
      <c r="I171" s="31"/>
      <c r="J171" s="31"/>
      <c r="K171" s="35"/>
    </row>
    <row r="172" spans="2:11" x14ac:dyDescent="0.35">
      <c r="B172" s="8" t="s">
        <v>4189</v>
      </c>
      <c r="C172" s="57" t="s">
        <v>4190</v>
      </c>
      <c r="D172" s="54" t="s">
        <v>4191</v>
      </c>
      <c r="E172" s="6" t="s">
        <v>306</v>
      </c>
      <c r="F172" s="19">
        <v>59116</v>
      </c>
      <c r="G172" s="24">
        <v>277.17</v>
      </c>
      <c r="H172" s="24">
        <v>0.26</v>
      </c>
      <c r="I172" s="31"/>
      <c r="J172" s="31"/>
      <c r="K172" s="35"/>
    </row>
    <row r="173" spans="2:11" x14ac:dyDescent="0.35">
      <c r="B173" s="8" t="s">
        <v>4192</v>
      </c>
      <c r="C173" s="57" t="s">
        <v>4193</v>
      </c>
      <c r="D173" s="54" t="s">
        <v>4194</v>
      </c>
      <c r="E173" s="6" t="s">
        <v>306</v>
      </c>
      <c r="F173" s="19">
        <v>18114</v>
      </c>
      <c r="G173" s="24">
        <v>276.19</v>
      </c>
      <c r="H173" s="24">
        <v>0.25</v>
      </c>
      <c r="I173" s="31"/>
      <c r="J173" s="31"/>
      <c r="K173" s="35"/>
    </row>
    <row r="174" spans="2:11" x14ac:dyDescent="0.35">
      <c r="B174" s="8" t="s">
        <v>4195</v>
      </c>
      <c r="C174" s="57" t="s">
        <v>4196</v>
      </c>
      <c r="D174" s="54" t="s">
        <v>4197</v>
      </c>
      <c r="E174" s="6" t="s">
        <v>111</v>
      </c>
      <c r="F174" s="19">
        <v>72647</v>
      </c>
      <c r="G174" s="24">
        <v>275.83999999999997</v>
      </c>
      <c r="H174" s="24">
        <v>0.25</v>
      </c>
      <c r="I174" s="31"/>
      <c r="J174" s="31"/>
      <c r="K174" s="35"/>
    </row>
    <row r="175" spans="2:11" x14ac:dyDescent="0.35">
      <c r="B175" s="8" t="s">
        <v>4198</v>
      </c>
      <c r="C175" s="57" t="s">
        <v>4199</v>
      </c>
      <c r="D175" s="54" t="s">
        <v>4200</v>
      </c>
      <c r="E175" s="6" t="s">
        <v>215</v>
      </c>
      <c r="F175" s="19">
        <v>29119</v>
      </c>
      <c r="G175" s="24">
        <v>273.98</v>
      </c>
      <c r="H175" s="24">
        <v>0.25</v>
      </c>
      <c r="I175" s="31"/>
      <c r="J175" s="31"/>
      <c r="K175" s="35"/>
    </row>
    <row r="176" spans="2:11" x14ac:dyDescent="0.35">
      <c r="B176" s="8" t="s">
        <v>4201</v>
      </c>
      <c r="C176" s="57" t="s">
        <v>4202</v>
      </c>
      <c r="D176" s="54" t="s">
        <v>4203</v>
      </c>
      <c r="E176" s="6" t="s">
        <v>131</v>
      </c>
      <c r="F176" s="19">
        <v>56765</v>
      </c>
      <c r="G176" s="24">
        <v>272.64</v>
      </c>
      <c r="H176" s="24">
        <v>0.25</v>
      </c>
      <c r="I176" s="31"/>
      <c r="J176" s="31"/>
      <c r="K176" s="35"/>
    </row>
    <row r="177" spans="2:11" x14ac:dyDescent="0.35">
      <c r="B177" s="8" t="s">
        <v>4204</v>
      </c>
      <c r="C177" s="57" t="s">
        <v>4205</v>
      </c>
      <c r="D177" s="54" t="s">
        <v>4206</v>
      </c>
      <c r="E177" s="6" t="s">
        <v>838</v>
      </c>
      <c r="F177" s="19">
        <v>45481</v>
      </c>
      <c r="G177" s="24">
        <v>271.64</v>
      </c>
      <c r="H177" s="24">
        <v>0.25</v>
      </c>
      <c r="I177" s="31"/>
      <c r="J177" s="31"/>
      <c r="K177" s="35"/>
    </row>
    <row r="178" spans="2:11" x14ac:dyDescent="0.35">
      <c r="B178" s="8" t="s">
        <v>4207</v>
      </c>
      <c r="C178" s="57" t="s">
        <v>4208</v>
      </c>
      <c r="D178" s="54" t="s">
        <v>4209</v>
      </c>
      <c r="E178" s="6" t="s">
        <v>135</v>
      </c>
      <c r="F178" s="19">
        <v>173039</v>
      </c>
      <c r="G178" s="24">
        <v>269.51</v>
      </c>
      <c r="H178" s="24">
        <v>0.25</v>
      </c>
      <c r="I178" s="31"/>
      <c r="J178" s="31"/>
      <c r="K178" s="35"/>
    </row>
    <row r="179" spans="2:11" x14ac:dyDescent="0.35">
      <c r="B179" s="8" t="s">
        <v>4210</v>
      </c>
      <c r="C179" s="57" t="s">
        <v>764</v>
      </c>
      <c r="D179" s="54" t="s">
        <v>4211</v>
      </c>
      <c r="E179" s="6" t="s">
        <v>82</v>
      </c>
      <c r="F179" s="19">
        <v>69971</v>
      </c>
      <c r="G179" s="24">
        <v>266.38</v>
      </c>
      <c r="H179" s="24">
        <v>0.25</v>
      </c>
      <c r="I179" s="31"/>
      <c r="J179" s="31"/>
      <c r="K179" s="35"/>
    </row>
    <row r="180" spans="2:11" x14ac:dyDescent="0.35">
      <c r="B180" s="8" t="s">
        <v>4212</v>
      </c>
      <c r="C180" s="57" t="s">
        <v>4213</v>
      </c>
      <c r="D180" s="54" t="s">
        <v>4214</v>
      </c>
      <c r="E180" s="6" t="s">
        <v>433</v>
      </c>
      <c r="F180" s="19">
        <v>157911</v>
      </c>
      <c r="G180" s="24">
        <v>264.55</v>
      </c>
      <c r="H180" s="24">
        <v>0.24</v>
      </c>
      <c r="I180" s="31"/>
      <c r="J180" s="31"/>
      <c r="K180" s="35"/>
    </row>
    <row r="181" spans="2:11" x14ac:dyDescent="0.35">
      <c r="B181" s="8" t="s">
        <v>4215</v>
      </c>
      <c r="C181" s="57" t="s">
        <v>4216</v>
      </c>
      <c r="D181" s="54" t="s">
        <v>4217</v>
      </c>
      <c r="E181" s="6" t="s">
        <v>82</v>
      </c>
      <c r="F181" s="19">
        <v>284798</v>
      </c>
      <c r="G181" s="24">
        <v>262.83999999999997</v>
      </c>
      <c r="H181" s="24">
        <v>0.24</v>
      </c>
      <c r="I181" s="31"/>
      <c r="J181" s="31"/>
      <c r="K181" s="35"/>
    </row>
    <row r="182" spans="2:11" x14ac:dyDescent="0.35">
      <c r="B182" s="8" t="s">
        <v>4218</v>
      </c>
      <c r="C182" s="57" t="s">
        <v>4219</v>
      </c>
      <c r="D182" s="54" t="s">
        <v>4220</v>
      </c>
      <c r="E182" s="6" t="s">
        <v>50</v>
      </c>
      <c r="F182" s="19">
        <v>11738</v>
      </c>
      <c r="G182" s="24">
        <v>261.26</v>
      </c>
      <c r="H182" s="24">
        <v>0.24</v>
      </c>
      <c r="I182" s="31"/>
      <c r="J182" s="31"/>
      <c r="K182" s="35"/>
    </row>
    <row r="183" spans="2:11" x14ac:dyDescent="0.35">
      <c r="B183" s="8" t="s">
        <v>4221</v>
      </c>
      <c r="C183" s="57" t="s">
        <v>4222</v>
      </c>
      <c r="D183" s="54" t="s">
        <v>4223</v>
      </c>
      <c r="E183" s="6" t="s">
        <v>1056</v>
      </c>
      <c r="F183" s="19">
        <v>20734</v>
      </c>
      <c r="G183" s="24">
        <v>260.42</v>
      </c>
      <c r="H183" s="24">
        <v>0.24</v>
      </c>
      <c r="I183" s="31"/>
      <c r="J183" s="31"/>
      <c r="K183" s="35"/>
    </row>
    <row r="184" spans="2:11" x14ac:dyDescent="0.35">
      <c r="B184" s="8" t="s">
        <v>4224</v>
      </c>
      <c r="C184" s="57" t="s">
        <v>4225</v>
      </c>
      <c r="D184" s="54" t="s">
        <v>4226</v>
      </c>
      <c r="E184" s="6" t="s">
        <v>96</v>
      </c>
      <c r="F184" s="19">
        <v>14288</v>
      </c>
      <c r="G184" s="24">
        <v>260.39999999999998</v>
      </c>
      <c r="H184" s="24">
        <v>0.24</v>
      </c>
      <c r="I184" s="31"/>
      <c r="J184" s="31"/>
      <c r="K184" s="35"/>
    </row>
    <row r="185" spans="2:11" x14ac:dyDescent="0.35">
      <c r="B185" s="8" t="s">
        <v>781</v>
      </c>
      <c r="C185" s="57" t="s">
        <v>782</v>
      </c>
      <c r="D185" s="54" t="s">
        <v>783</v>
      </c>
      <c r="E185" s="6" t="s">
        <v>784</v>
      </c>
      <c r="F185" s="19">
        <v>10792</v>
      </c>
      <c r="G185" s="24">
        <v>259.70999999999998</v>
      </c>
      <c r="H185" s="24">
        <v>0.24</v>
      </c>
      <c r="I185" s="31"/>
      <c r="J185" s="31"/>
      <c r="K185" s="35"/>
    </row>
    <row r="186" spans="2:11" x14ac:dyDescent="0.35">
      <c r="B186" s="8" t="s">
        <v>4227</v>
      </c>
      <c r="C186" s="57" t="s">
        <v>4228</v>
      </c>
      <c r="D186" s="54" t="s">
        <v>4229</v>
      </c>
      <c r="E186" s="6" t="s">
        <v>290</v>
      </c>
      <c r="F186" s="19">
        <v>62427</v>
      </c>
      <c r="G186" s="24">
        <v>258.57</v>
      </c>
      <c r="H186" s="24">
        <v>0.24</v>
      </c>
      <c r="I186" s="31"/>
      <c r="J186" s="31"/>
      <c r="K186" s="35"/>
    </row>
    <row r="187" spans="2:11" x14ac:dyDescent="0.35">
      <c r="B187" s="8" t="s">
        <v>4230</v>
      </c>
      <c r="C187" s="57" t="s">
        <v>4231</v>
      </c>
      <c r="D187" s="54" t="s">
        <v>4232</v>
      </c>
      <c r="E187" s="6" t="s">
        <v>139</v>
      </c>
      <c r="F187" s="19">
        <v>41382</v>
      </c>
      <c r="G187" s="24">
        <v>253.28</v>
      </c>
      <c r="H187" s="24">
        <v>0.23</v>
      </c>
      <c r="I187" s="31"/>
      <c r="J187" s="31"/>
      <c r="K187" s="35"/>
    </row>
    <row r="188" spans="2:11" x14ac:dyDescent="0.35">
      <c r="B188" s="8" t="s">
        <v>4233</v>
      </c>
      <c r="C188" s="57" t="s">
        <v>4234</v>
      </c>
      <c r="D188" s="54" t="s">
        <v>4235</v>
      </c>
      <c r="E188" s="6" t="s">
        <v>131</v>
      </c>
      <c r="F188" s="19">
        <v>95349</v>
      </c>
      <c r="G188" s="24">
        <v>252.53</v>
      </c>
      <c r="H188" s="24">
        <v>0.23</v>
      </c>
      <c r="I188" s="31"/>
      <c r="J188" s="31"/>
      <c r="K188" s="35"/>
    </row>
    <row r="189" spans="2:11" x14ac:dyDescent="0.35">
      <c r="B189" s="8" t="s">
        <v>4236</v>
      </c>
      <c r="C189" s="57" t="s">
        <v>4237</v>
      </c>
      <c r="D189" s="54" t="s">
        <v>4238</v>
      </c>
      <c r="E189" s="6" t="s">
        <v>202</v>
      </c>
      <c r="F189" s="19">
        <v>4190</v>
      </c>
      <c r="G189" s="24">
        <v>251.29</v>
      </c>
      <c r="H189" s="24">
        <v>0.23</v>
      </c>
      <c r="I189" s="31"/>
      <c r="J189" s="31"/>
      <c r="K189" s="35"/>
    </row>
    <row r="190" spans="2:11" x14ac:dyDescent="0.35">
      <c r="B190" s="8" t="s">
        <v>4239</v>
      </c>
      <c r="C190" s="57" t="s">
        <v>4240</v>
      </c>
      <c r="D190" s="54" t="s">
        <v>4241</v>
      </c>
      <c r="E190" s="6" t="s">
        <v>542</v>
      </c>
      <c r="F190" s="19">
        <v>191956</v>
      </c>
      <c r="G190" s="24">
        <v>239.85</v>
      </c>
      <c r="H190" s="24">
        <v>0.22</v>
      </c>
      <c r="I190" s="31"/>
      <c r="J190" s="31"/>
      <c r="K190" s="35"/>
    </row>
    <row r="191" spans="2:11" x14ac:dyDescent="0.35">
      <c r="B191" s="8" t="s">
        <v>4242</v>
      </c>
      <c r="C191" s="57" t="s">
        <v>4243</v>
      </c>
      <c r="D191" s="54" t="s">
        <v>4244</v>
      </c>
      <c r="E191" s="6" t="s">
        <v>494</v>
      </c>
      <c r="F191" s="19">
        <v>53679</v>
      </c>
      <c r="G191" s="24">
        <v>238.2</v>
      </c>
      <c r="H191" s="24">
        <v>0.22</v>
      </c>
      <c r="I191" s="31"/>
      <c r="J191" s="31"/>
      <c r="K191" s="35"/>
    </row>
    <row r="192" spans="2:11" x14ac:dyDescent="0.35">
      <c r="B192" s="8" t="s">
        <v>4245</v>
      </c>
      <c r="C192" s="57" t="s">
        <v>4246</v>
      </c>
      <c r="D192" s="54" t="s">
        <v>4247</v>
      </c>
      <c r="E192" s="6" t="s">
        <v>111</v>
      </c>
      <c r="F192" s="19">
        <v>220531</v>
      </c>
      <c r="G192" s="24">
        <v>235.79</v>
      </c>
      <c r="H192" s="24">
        <v>0.22</v>
      </c>
      <c r="I192" s="31"/>
      <c r="J192" s="31"/>
      <c r="K192" s="35"/>
    </row>
    <row r="193" spans="2:11" x14ac:dyDescent="0.35">
      <c r="B193" s="8" t="s">
        <v>4248</v>
      </c>
      <c r="C193" s="57" t="s">
        <v>4249</v>
      </c>
      <c r="D193" s="54" t="s">
        <v>4250</v>
      </c>
      <c r="E193" s="6" t="s">
        <v>57</v>
      </c>
      <c r="F193" s="19">
        <v>89862</v>
      </c>
      <c r="G193" s="24">
        <v>229.55</v>
      </c>
      <c r="H193" s="24">
        <v>0.21</v>
      </c>
      <c r="I193" s="31"/>
      <c r="J193" s="31"/>
      <c r="K193" s="35"/>
    </row>
    <row r="194" spans="2:11" x14ac:dyDescent="0.35">
      <c r="B194" s="8" t="s">
        <v>4251</v>
      </c>
      <c r="C194" s="57" t="s">
        <v>4252</v>
      </c>
      <c r="D194" s="54" t="s">
        <v>4253</v>
      </c>
      <c r="E194" s="6" t="s">
        <v>135</v>
      </c>
      <c r="F194" s="19">
        <v>37099</v>
      </c>
      <c r="G194" s="24">
        <v>228.9</v>
      </c>
      <c r="H194" s="24">
        <v>0.21</v>
      </c>
      <c r="I194" s="31"/>
      <c r="J194" s="31"/>
      <c r="K194" s="35"/>
    </row>
    <row r="195" spans="2:11" x14ac:dyDescent="0.35">
      <c r="B195" s="8" t="s">
        <v>4254</v>
      </c>
      <c r="C195" s="57" t="s">
        <v>4255</v>
      </c>
      <c r="D195" s="54" t="s">
        <v>4256</v>
      </c>
      <c r="E195" s="6" t="s">
        <v>71</v>
      </c>
      <c r="F195" s="19">
        <v>89218</v>
      </c>
      <c r="G195" s="24">
        <v>226.08</v>
      </c>
      <c r="H195" s="24">
        <v>0.21</v>
      </c>
      <c r="I195" s="31"/>
      <c r="J195" s="31"/>
      <c r="K195" s="35"/>
    </row>
    <row r="196" spans="2:11" x14ac:dyDescent="0.35">
      <c r="B196" s="8" t="s">
        <v>2649</v>
      </c>
      <c r="C196" s="57" t="s">
        <v>2650</v>
      </c>
      <c r="D196" s="54" t="s">
        <v>2651</v>
      </c>
      <c r="E196" s="6" t="s">
        <v>57</v>
      </c>
      <c r="F196" s="19">
        <v>102141</v>
      </c>
      <c r="G196" s="24">
        <v>225.12</v>
      </c>
      <c r="H196" s="24">
        <v>0.21</v>
      </c>
      <c r="I196" s="31"/>
      <c r="J196" s="31"/>
      <c r="K196" s="35"/>
    </row>
    <row r="197" spans="2:11" x14ac:dyDescent="0.35">
      <c r="B197" s="8" t="s">
        <v>4257</v>
      </c>
      <c r="C197" s="57" t="s">
        <v>4258</v>
      </c>
      <c r="D197" s="54" t="s">
        <v>4259</v>
      </c>
      <c r="E197" s="6" t="s">
        <v>50</v>
      </c>
      <c r="F197" s="19">
        <v>51136</v>
      </c>
      <c r="G197" s="24">
        <v>223.11</v>
      </c>
      <c r="H197" s="24">
        <v>0.21</v>
      </c>
      <c r="I197" s="31"/>
      <c r="J197" s="31"/>
      <c r="K197" s="35"/>
    </row>
    <row r="198" spans="2:11" x14ac:dyDescent="0.35">
      <c r="B198" s="8" t="s">
        <v>310</v>
      </c>
      <c r="C198" s="57" t="s">
        <v>311</v>
      </c>
      <c r="D198" s="54" t="s">
        <v>312</v>
      </c>
      <c r="E198" s="6" t="s">
        <v>71</v>
      </c>
      <c r="F198" s="19">
        <v>70907</v>
      </c>
      <c r="G198" s="24">
        <v>222.26</v>
      </c>
      <c r="H198" s="24">
        <v>0.2</v>
      </c>
      <c r="I198" s="31"/>
      <c r="J198" s="31"/>
      <c r="K198" s="35"/>
    </row>
    <row r="199" spans="2:11" x14ac:dyDescent="0.35">
      <c r="B199" s="8" t="s">
        <v>4260</v>
      </c>
      <c r="C199" s="57" t="s">
        <v>4261</v>
      </c>
      <c r="D199" s="54" t="s">
        <v>4262</v>
      </c>
      <c r="E199" s="6" t="s">
        <v>111</v>
      </c>
      <c r="F199" s="19">
        <v>856561</v>
      </c>
      <c r="G199" s="24">
        <v>220.91</v>
      </c>
      <c r="H199" s="24">
        <v>0.2</v>
      </c>
      <c r="I199" s="31"/>
      <c r="J199" s="31"/>
      <c r="K199" s="35"/>
    </row>
    <row r="200" spans="2:11" x14ac:dyDescent="0.35">
      <c r="B200" s="8" t="s">
        <v>4263</v>
      </c>
      <c r="C200" s="57" t="s">
        <v>4264</v>
      </c>
      <c r="D200" s="54" t="s">
        <v>4265</v>
      </c>
      <c r="E200" s="6" t="s">
        <v>150</v>
      </c>
      <c r="F200" s="19">
        <v>4084</v>
      </c>
      <c r="G200" s="24">
        <v>216.09</v>
      </c>
      <c r="H200" s="24">
        <v>0.2</v>
      </c>
      <c r="I200" s="31"/>
      <c r="J200" s="31"/>
      <c r="K200" s="35"/>
    </row>
    <row r="201" spans="2:11" x14ac:dyDescent="0.35">
      <c r="B201" s="8" t="s">
        <v>2652</v>
      </c>
      <c r="C201" s="57" t="s">
        <v>2653</v>
      </c>
      <c r="D201" s="54" t="s">
        <v>2654</v>
      </c>
      <c r="E201" s="6" t="s">
        <v>135</v>
      </c>
      <c r="F201" s="19">
        <v>59669</v>
      </c>
      <c r="G201" s="24">
        <v>213.85</v>
      </c>
      <c r="H201" s="24">
        <v>0.2</v>
      </c>
      <c r="I201" s="31"/>
      <c r="J201" s="31"/>
      <c r="K201" s="35"/>
    </row>
    <row r="202" spans="2:11" x14ac:dyDescent="0.35">
      <c r="B202" s="8" t="s">
        <v>4266</v>
      </c>
      <c r="C202" s="57" t="s">
        <v>4267</v>
      </c>
      <c r="D202" s="54" t="s">
        <v>4268</v>
      </c>
      <c r="E202" s="6" t="s">
        <v>246</v>
      </c>
      <c r="F202" s="19">
        <v>355625</v>
      </c>
      <c r="G202" s="24">
        <v>211.67</v>
      </c>
      <c r="H202" s="24">
        <v>0.19</v>
      </c>
      <c r="I202" s="31"/>
      <c r="J202" s="31"/>
      <c r="K202" s="35"/>
    </row>
    <row r="203" spans="2:11" x14ac:dyDescent="0.35">
      <c r="B203" s="8" t="s">
        <v>4269</v>
      </c>
      <c r="C203" s="57" t="s">
        <v>4270</v>
      </c>
      <c r="D203" s="54" t="s">
        <v>4271</v>
      </c>
      <c r="E203" s="6" t="s">
        <v>487</v>
      </c>
      <c r="F203" s="19">
        <v>60520</v>
      </c>
      <c r="G203" s="24">
        <v>211.12</v>
      </c>
      <c r="H203" s="24">
        <v>0.19</v>
      </c>
      <c r="I203" s="31"/>
      <c r="J203" s="31"/>
      <c r="K203" s="35"/>
    </row>
    <row r="204" spans="2:11" x14ac:dyDescent="0.35">
      <c r="B204" s="8" t="s">
        <v>2617</v>
      </c>
      <c r="C204" s="57" t="s">
        <v>2087</v>
      </c>
      <c r="D204" s="54" t="s">
        <v>2618</v>
      </c>
      <c r="E204" s="6" t="s">
        <v>82</v>
      </c>
      <c r="F204" s="19">
        <v>238707</v>
      </c>
      <c r="G204" s="24">
        <v>210.71</v>
      </c>
      <c r="H204" s="24">
        <v>0.19</v>
      </c>
      <c r="I204" s="31"/>
      <c r="J204" s="31"/>
      <c r="K204" s="35"/>
    </row>
    <row r="205" spans="2:11" x14ac:dyDescent="0.35">
      <c r="B205" s="8" t="s">
        <v>4272</v>
      </c>
      <c r="C205" s="57" t="s">
        <v>4273</v>
      </c>
      <c r="D205" s="54" t="s">
        <v>4274</v>
      </c>
      <c r="E205" s="6" t="s">
        <v>164</v>
      </c>
      <c r="F205" s="19">
        <v>97225</v>
      </c>
      <c r="G205" s="24">
        <v>209.45</v>
      </c>
      <c r="H205" s="24">
        <v>0.19</v>
      </c>
      <c r="I205" s="31"/>
      <c r="J205" s="31"/>
      <c r="K205" s="35"/>
    </row>
    <row r="206" spans="2:11" x14ac:dyDescent="0.35">
      <c r="B206" s="8" t="s">
        <v>4275</v>
      </c>
      <c r="C206" s="57" t="s">
        <v>4276</v>
      </c>
      <c r="D206" s="54" t="s">
        <v>4277</v>
      </c>
      <c r="E206" s="6" t="s">
        <v>57</v>
      </c>
      <c r="F206" s="19">
        <v>79893</v>
      </c>
      <c r="G206" s="24">
        <v>206.88</v>
      </c>
      <c r="H206" s="24">
        <v>0.19</v>
      </c>
      <c r="I206" s="31"/>
      <c r="J206" s="31"/>
      <c r="K206" s="35"/>
    </row>
    <row r="207" spans="2:11" x14ac:dyDescent="0.35">
      <c r="B207" s="8" t="s">
        <v>2658</v>
      </c>
      <c r="C207" s="57" t="s">
        <v>2659</v>
      </c>
      <c r="D207" s="54" t="s">
        <v>2660</v>
      </c>
      <c r="E207" s="6" t="s">
        <v>306</v>
      </c>
      <c r="F207" s="19">
        <v>40671</v>
      </c>
      <c r="G207" s="24">
        <v>204.68</v>
      </c>
      <c r="H207" s="24">
        <v>0.19</v>
      </c>
      <c r="I207" s="31"/>
      <c r="J207" s="31"/>
      <c r="K207" s="35"/>
    </row>
    <row r="208" spans="2:11" x14ac:dyDescent="0.35">
      <c r="B208" s="8" t="s">
        <v>449</v>
      </c>
      <c r="C208" s="57" t="s">
        <v>450</v>
      </c>
      <c r="D208" s="54" t="s">
        <v>451</v>
      </c>
      <c r="E208" s="6" t="s">
        <v>306</v>
      </c>
      <c r="F208" s="19">
        <v>50494</v>
      </c>
      <c r="G208" s="24">
        <v>204.3</v>
      </c>
      <c r="H208" s="24">
        <v>0.19</v>
      </c>
      <c r="I208" s="31"/>
      <c r="J208" s="31"/>
      <c r="K208" s="35"/>
    </row>
    <row r="209" spans="2:11" x14ac:dyDescent="0.35">
      <c r="B209" s="8" t="s">
        <v>4278</v>
      </c>
      <c r="C209" s="57" t="s">
        <v>4279</v>
      </c>
      <c r="D209" s="54" t="s">
        <v>4280</v>
      </c>
      <c r="E209" s="6" t="s">
        <v>316</v>
      </c>
      <c r="F209" s="19">
        <v>12269</v>
      </c>
      <c r="G209" s="24">
        <v>203.44</v>
      </c>
      <c r="H209" s="24">
        <v>0.19</v>
      </c>
      <c r="I209" s="31"/>
      <c r="J209" s="31"/>
      <c r="K209" s="35"/>
    </row>
    <row r="210" spans="2:11" x14ac:dyDescent="0.35">
      <c r="B210" s="8" t="s">
        <v>4281</v>
      </c>
      <c r="C210" s="57" t="s">
        <v>4282</v>
      </c>
      <c r="D210" s="54" t="s">
        <v>4283</v>
      </c>
      <c r="E210" s="6" t="s">
        <v>135</v>
      </c>
      <c r="F210" s="19">
        <v>22735</v>
      </c>
      <c r="G210" s="24">
        <v>202.4</v>
      </c>
      <c r="H210" s="24">
        <v>0.19</v>
      </c>
      <c r="I210" s="31"/>
      <c r="J210" s="31"/>
      <c r="K210" s="35"/>
    </row>
    <row r="211" spans="2:11" x14ac:dyDescent="0.35">
      <c r="B211" s="8" t="s">
        <v>824</v>
      </c>
      <c r="C211" s="57" t="s">
        <v>825</v>
      </c>
      <c r="D211" s="54" t="s">
        <v>826</v>
      </c>
      <c r="E211" s="6" t="s">
        <v>316</v>
      </c>
      <c r="F211" s="19">
        <v>28364</v>
      </c>
      <c r="G211" s="24">
        <v>196.46</v>
      </c>
      <c r="H211" s="24">
        <v>0.18</v>
      </c>
      <c r="I211" s="31"/>
      <c r="J211" s="31"/>
      <c r="K211" s="35"/>
    </row>
    <row r="212" spans="2:11" x14ac:dyDescent="0.35">
      <c r="B212" s="8" t="s">
        <v>4284</v>
      </c>
      <c r="C212" s="57" t="s">
        <v>4285</v>
      </c>
      <c r="D212" s="54" t="s">
        <v>4286</v>
      </c>
      <c r="E212" s="6" t="s">
        <v>71</v>
      </c>
      <c r="F212" s="19">
        <v>20080</v>
      </c>
      <c r="G212" s="24">
        <v>195.3</v>
      </c>
      <c r="H212" s="24">
        <v>0.18</v>
      </c>
      <c r="I212" s="31"/>
      <c r="J212" s="31"/>
      <c r="K212" s="35"/>
    </row>
    <row r="213" spans="2:11" x14ac:dyDescent="0.35">
      <c r="B213" s="8" t="s">
        <v>4287</v>
      </c>
      <c r="C213" s="57" t="s">
        <v>4288</v>
      </c>
      <c r="D213" s="54" t="s">
        <v>4289</v>
      </c>
      <c r="E213" s="6" t="s">
        <v>57</v>
      </c>
      <c r="F213" s="19">
        <v>94782</v>
      </c>
      <c r="G213" s="24">
        <v>193.88</v>
      </c>
      <c r="H213" s="24">
        <v>0.18</v>
      </c>
      <c r="I213" s="31"/>
      <c r="J213" s="31"/>
      <c r="K213" s="35"/>
    </row>
    <row r="214" spans="2:11" x14ac:dyDescent="0.35">
      <c r="B214" s="8" t="s">
        <v>4290</v>
      </c>
      <c r="C214" s="57" t="s">
        <v>4291</v>
      </c>
      <c r="D214" s="54" t="s">
        <v>4292</v>
      </c>
      <c r="E214" s="6" t="s">
        <v>157</v>
      </c>
      <c r="F214" s="19">
        <v>156898</v>
      </c>
      <c r="G214" s="24">
        <v>193.69</v>
      </c>
      <c r="H214" s="24">
        <v>0.18</v>
      </c>
      <c r="I214" s="31"/>
      <c r="J214" s="31"/>
      <c r="K214" s="35"/>
    </row>
    <row r="215" spans="2:11" x14ac:dyDescent="0.35">
      <c r="B215" s="8" t="s">
        <v>4293</v>
      </c>
      <c r="C215" s="57" t="s">
        <v>4294</v>
      </c>
      <c r="D215" s="54" t="s">
        <v>4295</v>
      </c>
      <c r="E215" s="6" t="s">
        <v>50</v>
      </c>
      <c r="F215" s="19">
        <v>50357</v>
      </c>
      <c r="G215" s="24">
        <v>192.99</v>
      </c>
      <c r="H215" s="24">
        <v>0.18</v>
      </c>
      <c r="I215" s="31"/>
      <c r="J215" s="31"/>
      <c r="K215" s="35"/>
    </row>
    <row r="216" spans="2:11" x14ac:dyDescent="0.35">
      <c r="B216" s="8" t="s">
        <v>4296</v>
      </c>
      <c r="C216" s="57" t="s">
        <v>4297</v>
      </c>
      <c r="D216" s="54" t="s">
        <v>4298</v>
      </c>
      <c r="E216" s="6" t="s">
        <v>316</v>
      </c>
      <c r="F216" s="19">
        <v>26938</v>
      </c>
      <c r="G216" s="24">
        <v>192.65</v>
      </c>
      <c r="H216" s="24">
        <v>0.18</v>
      </c>
      <c r="I216" s="31"/>
      <c r="J216" s="31"/>
      <c r="K216" s="35"/>
    </row>
    <row r="217" spans="2:11" x14ac:dyDescent="0.35">
      <c r="B217" s="8" t="s">
        <v>4299</v>
      </c>
      <c r="C217" s="57" t="s">
        <v>1339</v>
      </c>
      <c r="D217" s="54" t="s">
        <v>4300</v>
      </c>
      <c r="E217" s="6" t="s">
        <v>494</v>
      </c>
      <c r="F217" s="19">
        <v>462090</v>
      </c>
      <c r="G217" s="24">
        <v>190.94</v>
      </c>
      <c r="H217" s="24">
        <v>0.18</v>
      </c>
      <c r="I217" s="31"/>
      <c r="J217" s="31"/>
      <c r="K217" s="35"/>
    </row>
    <row r="218" spans="2:11" x14ac:dyDescent="0.35">
      <c r="B218" s="8" t="s">
        <v>2655</v>
      </c>
      <c r="C218" s="57" t="s">
        <v>2656</v>
      </c>
      <c r="D218" s="54" t="s">
        <v>2657</v>
      </c>
      <c r="E218" s="6" t="s">
        <v>306</v>
      </c>
      <c r="F218" s="19">
        <v>5432</v>
      </c>
      <c r="G218" s="24">
        <v>190.29</v>
      </c>
      <c r="H218" s="24">
        <v>0.18</v>
      </c>
      <c r="I218" s="31"/>
      <c r="J218" s="31"/>
      <c r="K218" s="35"/>
    </row>
    <row r="219" spans="2:11" x14ac:dyDescent="0.35">
      <c r="B219" s="8" t="s">
        <v>4301</v>
      </c>
      <c r="C219" s="57" t="s">
        <v>4302</v>
      </c>
      <c r="D219" s="54" t="s">
        <v>4303</v>
      </c>
      <c r="E219" s="6" t="s">
        <v>306</v>
      </c>
      <c r="F219" s="19">
        <v>15920</v>
      </c>
      <c r="G219" s="24">
        <v>189.97</v>
      </c>
      <c r="H219" s="24">
        <v>0.17</v>
      </c>
      <c r="I219" s="31"/>
      <c r="J219" s="31"/>
      <c r="K219" s="35"/>
    </row>
    <row r="220" spans="2:11" x14ac:dyDescent="0.35">
      <c r="B220" s="8" t="s">
        <v>4304</v>
      </c>
      <c r="C220" s="57" t="s">
        <v>4305</v>
      </c>
      <c r="D220" s="54" t="s">
        <v>4306</v>
      </c>
      <c r="E220" s="6" t="s">
        <v>82</v>
      </c>
      <c r="F220" s="19">
        <v>456890</v>
      </c>
      <c r="G220" s="24">
        <v>187.74</v>
      </c>
      <c r="H220" s="24">
        <v>0.17</v>
      </c>
      <c r="I220" s="31"/>
      <c r="J220" s="31"/>
      <c r="K220" s="35"/>
    </row>
    <row r="221" spans="2:11" x14ac:dyDescent="0.35">
      <c r="B221" s="8" t="s">
        <v>4307</v>
      </c>
      <c r="C221" s="57" t="s">
        <v>4308</v>
      </c>
      <c r="D221" s="54" t="s">
        <v>4309</v>
      </c>
      <c r="E221" s="6" t="s">
        <v>43</v>
      </c>
      <c r="F221" s="19">
        <v>425501</v>
      </c>
      <c r="G221" s="24">
        <v>187.14</v>
      </c>
      <c r="H221" s="24">
        <v>0.17</v>
      </c>
      <c r="I221" s="31"/>
      <c r="J221" s="31"/>
      <c r="K221" s="35"/>
    </row>
    <row r="222" spans="2:11" x14ac:dyDescent="0.35">
      <c r="B222" s="8" t="s">
        <v>1752</v>
      </c>
      <c r="C222" s="57" t="s">
        <v>1753</v>
      </c>
      <c r="D222" s="54" t="s">
        <v>1754</v>
      </c>
      <c r="E222" s="6" t="s">
        <v>135</v>
      </c>
      <c r="F222" s="19">
        <v>47220</v>
      </c>
      <c r="G222" s="24">
        <v>184.84</v>
      </c>
      <c r="H222" s="24">
        <v>0.17</v>
      </c>
      <c r="I222" s="31"/>
      <c r="J222" s="31"/>
      <c r="K222" s="35"/>
    </row>
    <row r="223" spans="2:11" x14ac:dyDescent="0.35">
      <c r="B223" s="8" t="s">
        <v>4310</v>
      </c>
      <c r="C223" s="57" t="s">
        <v>4311</v>
      </c>
      <c r="D223" s="54" t="s">
        <v>4312</v>
      </c>
      <c r="E223" s="6" t="s">
        <v>135</v>
      </c>
      <c r="F223" s="19">
        <v>29611</v>
      </c>
      <c r="G223" s="24">
        <v>181.46</v>
      </c>
      <c r="H223" s="24">
        <v>0.17</v>
      </c>
      <c r="I223" s="31"/>
      <c r="J223" s="31"/>
      <c r="K223" s="35"/>
    </row>
    <row r="224" spans="2:11" x14ac:dyDescent="0.35">
      <c r="B224" s="8" t="s">
        <v>4313</v>
      </c>
      <c r="C224" s="57" t="s">
        <v>4314</v>
      </c>
      <c r="D224" s="54" t="s">
        <v>4315</v>
      </c>
      <c r="E224" s="6" t="s">
        <v>290</v>
      </c>
      <c r="F224" s="19">
        <v>42667</v>
      </c>
      <c r="G224" s="24">
        <v>176.58</v>
      </c>
      <c r="H224" s="24">
        <v>0.16</v>
      </c>
      <c r="I224" s="31"/>
      <c r="J224" s="31"/>
      <c r="K224" s="35"/>
    </row>
    <row r="225" spans="2:11" x14ac:dyDescent="0.35">
      <c r="B225" s="8" t="s">
        <v>4316</v>
      </c>
      <c r="C225" s="57" t="s">
        <v>4317</v>
      </c>
      <c r="D225" s="54" t="s">
        <v>4318</v>
      </c>
      <c r="E225" s="6" t="s">
        <v>202</v>
      </c>
      <c r="F225" s="19">
        <v>119645</v>
      </c>
      <c r="G225" s="24">
        <v>174.61</v>
      </c>
      <c r="H225" s="24">
        <v>0.16</v>
      </c>
      <c r="I225" s="31"/>
      <c r="J225" s="31"/>
      <c r="K225" s="35"/>
    </row>
    <row r="226" spans="2:11" x14ac:dyDescent="0.35">
      <c r="B226" s="8" t="s">
        <v>284</v>
      </c>
      <c r="C226" s="57" t="s">
        <v>285</v>
      </c>
      <c r="D226" s="54" t="s">
        <v>286</v>
      </c>
      <c r="E226" s="6" t="s">
        <v>57</v>
      </c>
      <c r="F226" s="19">
        <v>17355</v>
      </c>
      <c r="G226" s="24">
        <v>174.48</v>
      </c>
      <c r="H226" s="24">
        <v>0.16</v>
      </c>
      <c r="I226" s="31"/>
      <c r="J226" s="31"/>
      <c r="K226" s="35"/>
    </row>
    <row r="227" spans="2:11" x14ac:dyDescent="0.35">
      <c r="B227" s="8" t="s">
        <v>4319</v>
      </c>
      <c r="C227" s="57" t="s">
        <v>4320</v>
      </c>
      <c r="D227" s="54" t="s">
        <v>4321</v>
      </c>
      <c r="E227" s="6" t="s">
        <v>246</v>
      </c>
      <c r="F227" s="19">
        <v>61835</v>
      </c>
      <c r="G227" s="24">
        <v>173.85</v>
      </c>
      <c r="H227" s="24">
        <v>0.16</v>
      </c>
      <c r="I227" s="31"/>
      <c r="J227" s="31"/>
      <c r="K227" s="35"/>
    </row>
    <row r="228" spans="2:11" x14ac:dyDescent="0.35">
      <c r="B228" s="8" t="s">
        <v>868</v>
      </c>
      <c r="C228" s="57" t="s">
        <v>869</v>
      </c>
      <c r="D228" s="54" t="s">
        <v>870</v>
      </c>
      <c r="E228" s="6" t="s">
        <v>146</v>
      </c>
      <c r="F228" s="19">
        <v>33174</v>
      </c>
      <c r="G228" s="24">
        <v>170.53</v>
      </c>
      <c r="H228" s="24">
        <v>0.16</v>
      </c>
      <c r="I228" s="31"/>
      <c r="J228" s="31"/>
      <c r="K228" s="35"/>
    </row>
    <row r="229" spans="2:11" x14ac:dyDescent="0.35">
      <c r="B229" s="8" t="s">
        <v>4322</v>
      </c>
      <c r="C229" s="57" t="s">
        <v>4323</v>
      </c>
      <c r="D229" s="54" t="s">
        <v>4324</v>
      </c>
      <c r="E229" s="6" t="s">
        <v>150</v>
      </c>
      <c r="F229" s="19">
        <v>30611</v>
      </c>
      <c r="G229" s="24">
        <v>169.55</v>
      </c>
      <c r="H229" s="24">
        <v>0.16</v>
      </c>
      <c r="I229" s="31"/>
      <c r="J229" s="31"/>
      <c r="K229" s="35"/>
    </row>
    <row r="230" spans="2:11" x14ac:dyDescent="0.35">
      <c r="B230" s="8" t="s">
        <v>424</v>
      </c>
      <c r="C230" s="57" t="s">
        <v>425</v>
      </c>
      <c r="D230" s="54" t="s">
        <v>426</v>
      </c>
      <c r="E230" s="6" t="s">
        <v>157</v>
      </c>
      <c r="F230" s="19">
        <v>53347</v>
      </c>
      <c r="G230" s="24">
        <v>169.03</v>
      </c>
      <c r="H230" s="24">
        <v>0.16</v>
      </c>
      <c r="I230" s="31"/>
      <c r="J230" s="31"/>
      <c r="K230" s="35"/>
    </row>
    <row r="231" spans="2:11" x14ac:dyDescent="0.35">
      <c r="B231" s="8" t="s">
        <v>4325</v>
      </c>
      <c r="C231" s="57" t="s">
        <v>4326</v>
      </c>
      <c r="D231" s="54" t="s">
        <v>4327</v>
      </c>
      <c r="E231" s="6" t="s">
        <v>135</v>
      </c>
      <c r="F231" s="19">
        <v>42934</v>
      </c>
      <c r="G231" s="24">
        <v>168.17</v>
      </c>
      <c r="H231" s="24">
        <v>0.15</v>
      </c>
      <c r="I231" s="31"/>
      <c r="J231" s="31"/>
      <c r="K231" s="35"/>
    </row>
    <row r="232" spans="2:11" x14ac:dyDescent="0.35">
      <c r="B232" s="8" t="s">
        <v>4328</v>
      </c>
      <c r="C232" s="57" t="s">
        <v>4329</v>
      </c>
      <c r="D232" s="54" t="s">
        <v>4330</v>
      </c>
      <c r="E232" s="6" t="s">
        <v>4090</v>
      </c>
      <c r="F232" s="19">
        <v>68049</v>
      </c>
      <c r="G232" s="24">
        <v>167.43</v>
      </c>
      <c r="H232" s="24">
        <v>0.15</v>
      </c>
      <c r="I232" s="31"/>
      <c r="J232" s="31"/>
      <c r="K232" s="35"/>
    </row>
    <row r="233" spans="2:11" x14ac:dyDescent="0.35">
      <c r="B233" s="8" t="s">
        <v>4331</v>
      </c>
      <c r="C233" s="57" t="s">
        <v>4332</v>
      </c>
      <c r="D233" s="54" t="s">
        <v>4333</v>
      </c>
      <c r="E233" s="6" t="s">
        <v>50</v>
      </c>
      <c r="F233" s="19">
        <v>10004</v>
      </c>
      <c r="G233" s="24">
        <v>166.55</v>
      </c>
      <c r="H233" s="24">
        <v>0.15</v>
      </c>
      <c r="I233" s="31"/>
      <c r="J233" s="31"/>
      <c r="K233" s="35"/>
    </row>
    <row r="234" spans="2:11" x14ac:dyDescent="0.35">
      <c r="B234" s="8" t="s">
        <v>4334</v>
      </c>
      <c r="C234" s="57" t="s">
        <v>4335</v>
      </c>
      <c r="D234" s="54" t="s">
        <v>4336</v>
      </c>
      <c r="E234" s="6" t="s">
        <v>115</v>
      </c>
      <c r="F234" s="19">
        <v>11442</v>
      </c>
      <c r="G234" s="24">
        <v>166.36</v>
      </c>
      <c r="H234" s="24">
        <v>0.15</v>
      </c>
      <c r="I234" s="31"/>
      <c r="J234" s="31"/>
      <c r="K234" s="35"/>
    </row>
    <row r="235" spans="2:11" x14ac:dyDescent="0.35">
      <c r="B235" s="8" t="s">
        <v>4337</v>
      </c>
      <c r="C235" s="57" t="s">
        <v>4338</v>
      </c>
      <c r="D235" s="54" t="s">
        <v>4339</v>
      </c>
      <c r="E235" s="6" t="s">
        <v>306</v>
      </c>
      <c r="F235" s="19">
        <v>9826</v>
      </c>
      <c r="G235" s="24">
        <v>156.32</v>
      </c>
      <c r="H235" s="24">
        <v>0.14000000000000001</v>
      </c>
      <c r="I235" s="31"/>
      <c r="J235" s="31"/>
      <c r="K235" s="35"/>
    </row>
    <row r="236" spans="2:11" x14ac:dyDescent="0.35">
      <c r="B236" s="8" t="s">
        <v>4340</v>
      </c>
      <c r="C236" s="57" t="s">
        <v>4341</v>
      </c>
      <c r="D236" s="54" t="s">
        <v>4342</v>
      </c>
      <c r="E236" s="6" t="s">
        <v>487</v>
      </c>
      <c r="F236" s="19">
        <v>563756</v>
      </c>
      <c r="G236" s="24">
        <v>155.09</v>
      </c>
      <c r="H236" s="24">
        <v>0.14000000000000001</v>
      </c>
      <c r="I236" s="31"/>
      <c r="J236" s="31"/>
      <c r="K236" s="35"/>
    </row>
    <row r="237" spans="2:11" x14ac:dyDescent="0.35">
      <c r="B237" s="8" t="s">
        <v>4343</v>
      </c>
      <c r="C237" s="57" t="s">
        <v>4344</v>
      </c>
      <c r="D237" s="54" t="s">
        <v>4345</v>
      </c>
      <c r="E237" s="6" t="s">
        <v>75</v>
      </c>
      <c r="F237" s="19">
        <v>34101</v>
      </c>
      <c r="G237" s="24">
        <v>154</v>
      </c>
      <c r="H237" s="24">
        <v>0.14000000000000001</v>
      </c>
      <c r="I237" s="31"/>
      <c r="J237" s="31"/>
      <c r="K237" s="35"/>
    </row>
    <row r="238" spans="2:11" x14ac:dyDescent="0.35">
      <c r="B238" s="8" t="s">
        <v>4346</v>
      </c>
      <c r="C238" s="57" t="s">
        <v>4347</v>
      </c>
      <c r="D238" s="54" t="s">
        <v>4348</v>
      </c>
      <c r="E238" s="6" t="s">
        <v>135</v>
      </c>
      <c r="F238" s="19">
        <v>15874</v>
      </c>
      <c r="G238" s="24">
        <v>152.22999999999999</v>
      </c>
      <c r="H238" s="24">
        <v>0.14000000000000001</v>
      </c>
      <c r="I238" s="31"/>
      <c r="J238" s="31"/>
      <c r="K238" s="35"/>
    </row>
    <row r="239" spans="2:11" x14ac:dyDescent="0.35">
      <c r="B239" s="8" t="s">
        <v>4349</v>
      </c>
      <c r="C239" s="57" t="s">
        <v>4350</v>
      </c>
      <c r="D239" s="54" t="s">
        <v>4351</v>
      </c>
      <c r="E239" s="6" t="s">
        <v>150</v>
      </c>
      <c r="F239" s="19">
        <v>95218</v>
      </c>
      <c r="G239" s="24">
        <v>151.61000000000001</v>
      </c>
      <c r="H239" s="24">
        <v>0.14000000000000001</v>
      </c>
      <c r="I239" s="31"/>
      <c r="J239" s="31"/>
      <c r="K239" s="35"/>
    </row>
    <row r="240" spans="2:11" x14ac:dyDescent="0.35">
      <c r="B240" s="8" t="s">
        <v>785</v>
      </c>
      <c r="C240" s="57" t="s">
        <v>786</v>
      </c>
      <c r="D240" s="54" t="s">
        <v>787</v>
      </c>
      <c r="E240" s="6" t="s">
        <v>150</v>
      </c>
      <c r="F240" s="19">
        <v>56638</v>
      </c>
      <c r="G240" s="24">
        <v>147.63</v>
      </c>
      <c r="H240" s="24">
        <v>0.14000000000000001</v>
      </c>
      <c r="I240" s="31"/>
      <c r="J240" s="31"/>
      <c r="K240" s="35"/>
    </row>
    <row r="241" spans="2:11" x14ac:dyDescent="0.35">
      <c r="B241" s="8" t="s">
        <v>4352</v>
      </c>
      <c r="C241" s="57" t="s">
        <v>4353</v>
      </c>
      <c r="D241" s="54" t="s">
        <v>4354</v>
      </c>
      <c r="E241" s="6" t="s">
        <v>131</v>
      </c>
      <c r="F241" s="19">
        <v>28532</v>
      </c>
      <c r="G241" s="24">
        <v>147.37</v>
      </c>
      <c r="H241" s="24">
        <v>0.14000000000000001</v>
      </c>
      <c r="I241" s="31"/>
      <c r="J241" s="31"/>
      <c r="K241" s="35"/>
    </row>
    <row r="242" spans="2:11" x14ac:dyDescent="0.35">
      <c r="B242" s="8" t="s">
        <v>861</v>
      </c>
      <c r="C242" s="57" t="s">
        <v>862</v>
      </c>
      <c r="D242" s="54" t="s">
        <v>863</v>
      </c>
      <c r="E242" s="6" t="s">
        <v>127</v>
      </c>
      <c r="F242" s="19">
        <v>12181</v>
      </c>
      <c r="G242" s="24">
        <v>146.28</v>
      </c>
      <c r="H242" s="24">
        <v>0.13</v>
      </c>
      <c r="I242" s="31"/>
      <c r="J242" s="31"/>
      <c r="K242" s="35"/>
    </row>
    <row r="243" spans="2:11" x14ac:dyDescent="0.35">
      <c r="B243" s="8" t="s">
        <v>4355</v>
      </c>
      <c r="C243" s="57" t="s">
        <v>4356</v>
      </c>
      <c r="D243" s="54" t="s">
        <v>4357</v>
      </c>
      <c r="E243" s="6" t="s">
        <v>127</v>
      </c>
      <c r="F243" s="19">
        <v>1247519</v>
      </c>
      <c r="G243" s="24">
        <v>146.21</v>
      </c>
      <c r="H243" s="24">
        <v>0.13</v>
      </c>
      <c r="I243" s="31"/>
      <c r="J243" s="31"/>
      <c r="K243" s="35"/>
    </row>
    <row r="244" spans="2:11" x14ac:dyDescent="0.35">
      <c r="B244" s="8" t="s">
        <v>2042</v>
      </c>
      <c r="C244" s="57" t="s">
        <v>2043</v>
      </c>
      <c r="D244" s="54" t="s">
        <v>2044</v>
      </c>
      <c r="E244" s="6" t="s">
        <v>150</v>
      </c>
      <c r="F244" s="19">
        <v>47146</v>
      </c>
      <c r="G244" s="24">
        <v>142.63999999999999</v>
      </c>
      <c r="H244" s="24">
        <v>0.13</v>
      </c>
      <c r="I244" s="31"/>
      <c r="J244" s="31"/>
      <c r="K244" s="35"/>
    </row>
    <row r="245" spans="2:11" x14ac:dyDescent="0.35">
      <c r="B245" s="8" t="s">
        <v>4358</v>
      </c>
      <c r="C245" s="57" t="s">
        <v>4359</v>
      </c>
      <c r="D245" s="54" t="s">
        <v>4360</v>
      </c>
      <c r="E245" s="6" t="s">
        <v>43</v>
      </c>
      <c r="F245" s="19">
        <v>390959</v>
      </c>
      <c r="G245" s="24">
        <v>142.19</v>
      </c>
      <c r="H245" s="24">
        <v>0.13</v>
      </c>
      <c r="I245" s="31"/>
      <c r="J245" s="31"/>
      <c r="K245" s="35"/>
    </row>
    <row r="246" spans="2:11" x14ac:dyDescent="0.35">
      <c r="B246" s="8" t="s">
        <v>4361</v>
      </c>
      <c r="C246" s="57" t="s">
        <v>4362</v>
      </c>
      <c r="D246" s="54" t="s">
        <v>4363</v>
      </c>
      <c r="E246" s="6" t="s">
        <v>969</v>
      </c>
      <c r="F246" s="19">
        <v>58554</v>
      </c>
      <c r="G246" s="24">
        <v>141.35</v>
      </c>
      <c r="H246" s="24">
        <v>0.13</v>
      </c>
      <c r="I246" s="31"/>
      <c r="J246" s="31"/>
      <c r="K246" s="35"/>
    </row>
    <row r="247" spans="2:11" x14ac:dyDescent="0.35">
      <c r="B247" s="8" t="s">
        <v>4364</v>
      </c>
      <c r="C247" s="57" t="s">
        <v>4365</v>
      </c>
      <c r="D247" s="54" t="s">
        <v>4366</v>
      </c>
      <c r="E247" s="6" t="s">
        <v>202</v>
      </c>
      <c r="F247" s="19">
        <v>99046</v>
      </c>
      <c r="G247" s="24">
        <v>136.4</v>
      </c>
      <c r="H247" s="24">
        <v>0.13</v>
      </c>
      <c r="I247" s="31"/>
      <c r="J247" s="31"/>
      <c r="K247" s="35"/>
    </row>
    <row r="248" spans="2:11" x14ac:dyDescent="0.35">
      <c r="B248" s="8" t="s">
        <v>4367</v>
      </c>
      <c r="C248" s="57" t="s">
        <v>4368</v>
      </c>
      <c r="D248" s="54" t="s">
        <v>4369</v>
      </c>
      <c r="E248" s="6" t="s">
        <v>111</v>
      </c>
      <c r="F248" s="19">
        <v>878366</v>
      </c>
      <c r="G248" s="24">
        <v>134.91999999999999</v>
      </c>
      <c r="H248" s="24">
        <v>0.12</v>
      </c>
      <c r="I248" s="31"/>
      <c r="J248" s="31"/>
      <c r="K248" s="35"/>
    </row>
    <row r="249" spans="2:11" x14ac:dyDescent="0.35">
      <c r="B249" s="8" t="s">
        <v>4370</v>
      </c>
      <c r="C249" s="57" t="s">
        <v>4371</v>
      </c>
      <c r="D249" s="54" t="s">
        <v>4372</v>
      </c>
      <c r="E249" s="6" t="s">
        <v>123</v>
      </c>
      <c r="F249" s="19">
        <v>15590</v>
      </c>
      <c r="G249" s="24">
        <v>130.99</v>
      </c>
      <c r="H249" s="24">
        <v>0.12</v>
      </c>
      <c r="I249" s="31"/>
      <c r="J249" s="31"/>
      <c r="K249" s="35"/>
    </row>
    <row r="250" spans="2:11" x14ac:dyDescent="0.35">
      <c r="B250" s="8" t="s">
        <v>4373</v>
      </c>
      <c r="C250" s="57" t="s">
        <v>4374</v>
      </c>
      <c r="D250" s="54" t="s">
        <v>4375</v>
      </c>
      <c r="E250" s="6" t="s">
        <v>96</v>
      </c>
      <c r="F250" s="19">
        <v>11715</v>
      </c>
      <c r="G250" s="24">
        <v>115.01</v>
      </c>
      <c r="H250" s="24">
        <v>0.11</v>
      </c>
      <c r="I250" s="31"/>
      <c r="J250" s="31"/>
      <c r="K250" s="35"/>
    </row>
    <row r="251" spans="2:11" x14ac:dyDescent="0.35">
      <c r="B251" s="8" t="s">
        <v>4376</v>
      </c>
      <c r="C251" s="57" t="s">
        <v>4377</v>
      </c>
      <c r="D251" s="54" t="s">
        <v>4378</v>
      </c>
      <c r="E251" s="6" t="s">
        <v>433</v>
      </c>
      <c r="F251" s="19">
        <v>97718</v>
      </c>
      <c r="G251" s="24">
        <v>114.35</v>
      </c>
      <c r="H251" s="24">
        <v>0.11</v>
      </c>
      <c r="I251" s="31"/>
      <c r="J251" s="31"/>
      <c r="K251" s="35"/>
    </row>
    <row r="252" spans="2:11" x14ac:dyDescent="0.35">
      <c r="B252" s="8" t="s">
        <v>4379</v>
      </c>
      <c r="C252" s="57" t="s">
        <v>4380</v>
      </c>
      <c r="D252" s="54" t="s">
        <v>4381</v>
      </c>
      <c r="E252" s="6" t="s">
        <v>131</v>
      </c>
      <c r="F252" s="19">
        <v>27101</v>
      </c>
      <c r="G252" s="24">
        <v>114.33</v>
      </c>
      <c r="H252" s="24">
        <v>0.11</v>
      </c>
      <c r="I252" s="31"/>
      <c r="J252" s="31"/>
      <c r="K252" s="35"/>
    </row>
    <row r="253" spans="2:11" x14ac:dyDescent="0.35">
      <c r="B253" s="8" t="s">
        <v>855</v>
      </c>
      <c r="C253" s="57" t="s">
        <v>856</v>
      </c>
      <c r="D253" s="54" t="s">
        <v>857</v>
      </c>
      <c r="E253" s="6" t="s">
        <v>246</v>
      </c>
      <c r="F253" s="19">
        <v>11225</v>
      </c>
      <c r="G253" s="24">
        <v>110.02</v>
      </c>
      <c r="H253" s="24">
        <v>0.1</v>
      </c>
      <c r="I253" s="31"/>
      <c r="J253" s="31"/>
      <c r="K253" s="35"/>
    </row>
    <row r="254" spans="2:11" x14ac:dyDescent="0.35">
      <c r="B254" s="8" t="s">
        <v>4382</v>
      </c>
      <c r="C254" s="57" t="s">
        <v>4383</v>
      </c>
      <c r="D254" s="54" t="s">
        <v>4384</v>
      </c>
      <c r="E254" s="6" t="s">
        <v>487</v>
      </c>
      <c r="F254" s="19">
        <v>98686</v>
      </c>
      <c r="G254" s="24">
        <v>102.43</v>
      </c>
      <c r="H254" s="24">
        <v>0.09</v>
      </c>
      <c r="I254" s="31"/>
      <c r="J254" s="31"/>
      <c r="K254" s="35"/>
    </row>
    <row r="255" spans="2:11" x14ac:dyDescent="0.35">
      <c r="B255" s="8" t="s">
        <v>4385</v>
      </c>
      <c r="C255" s="57" t="s">
        <v>4386</v>
      </c>
      <c r="D255" s="54" t="s">
        <v>4387</v>
      </c>
      <c r="E255" s="6" t="s">
        <v>123</v>
      </c>
      <c r="F255" s="19">
        <v>245590</v>
      </c>
      <c r="G255" s="24">
        <v>100.77</v>
      </c>
      <c r="H255" s="24">
        <v>0.09</v>
      </c>
      <c r="I255" s="31"/>
      <c r="J255" s="31"/>
      <c r="K255" s="35"/>
    </row>
    <row r="256" spans="2:11" x14ac:dyDescent="0.35">
      <c r="B256" s="8" t="s">
        <v>4388</v>
      </c>
      <c r="C256" s="57" t="s">
        <v>4389</v>
      </c>
      <c r="D256" s="54" t="s">
        <v>4390</v>
      </c>
      <c r="E256" s="6" t="s">
        <v>306</v>
      </c>
      <c r="F256" s="19">
        <v>7693</v>
      </c>
      <c r="G256" s="24">
        <v>99.5</v>
      </c>
      <c r="H256" s="24">
        <v>0.09</v>
      </c>
      <c r="I256" s="31"/>
      <c r="J256" s="31"/>
      <c r="K256" s="35"/>
    </row>
    <row r="257" spans="2:11" x14ac:dyDescent="0.35">
      <c r="B257" s="8" t="s">
        <v>4391</v>
      </c>
      <c r="C257" s="57" t="s">
        <v>4392</v>
      </c>
      <c r="D257" s="54" t="s">
        <v>4393</v>
      </c>
      <c r="E257" s="6" t="s">
        <v>96</v>
      </c>
      <c r="F257" s="19">
        <v>70451</v>
      </c>
      <c r="G257" s="24">
        <v>79.180000000000007</v>
      </c>
      <c r="H257" s="24">
        <v>7.0000000000000007E-2</v>
      </c>
      <c r="I257" s="31"/>
      <c r="J257" s="31"/>
      <c r="K257" s="35"/>
    </row>
    <row r="258" spans="2:11" x14ac:dyDescent="0.35">
      <c r="B258" s="8" t="s">
        <v>928</v>
      </c>
      <c r="C258" s="57" t="s">
        <v>929</v>
      </c>
      <c r="D258" s="54" t="s">
        <v>930</v>
      </c>
      <c r="E258" s="6" t="s">
        <v>96</v>
      </c>
      <c r="F258" s="19">
        <v>15094</v>
      </c>
      <c r="G258" s="24">
        <v>68.75</v>
      </c>
      <c r="H258" s="24">
        <v>0.06</v>
      </c>
      <c r="I258" s="31"/>
      <c r="J258" s="31"/>
      <c r="K258" s="35"/>
    </row>
    <row r="259" spans="2:11" x14ac:dyDescent="0.35">
      <c r="B259" s="8" t="s">
        <v>4394</v>
      </c>
      <c r="C259" s="57" t="s">
        <v>4395</v>
      </c>
      <c r="D259" s="54" t="s">
        <v>4396</v>
      </c>
      <c r="E259" s="6" t="s">
        <v>838</v>
      </c>
      <c r="F259" s="19">
        <v>107137</v>
      </c>
      <c r="G259" s="24">
        <v>52.8</v>
      </c>
      <c r="H259" s="24">
        <v>0.05</v>
      </c>
      <c r="I259" s="31"/>
      <c r="J259" s="31"/>
      <c r="K259" s="35"/>
    </row>
    <row r="260" spans="2:11" x14ac:dyDescent="0.35">
      <c r="C260" s="58" t="s">
        <v>175</v>
      </c>
      <c r="D260" s="54"/>
      <c r="E260" s="6"/>
      <c r="F260" s="19"/>
      <c r="G260" s="25">
        <v>108638.63</v>
      </c>
      <c r="H260" s="25">
        <v>100.02</v>
      </c>
      <c r="I260" s="31"/>
      <c r="J260" s="31"/>
      <c r="K260" s="35"/>
    </row>
    <row r="261" spans="2:11" x14ac:dyDescent="0.35">
      <c r="C261" s="57"/>
      <c r="D261" s="54"/>
      <c r="E261" s="6"/>
      <c r="F261" s="19"/>
      <c r="G261" s="24"/>
      <c r="H261" s="24"/>
      <c r="I261" s="31"/>
      <c r="J261" s="31"/>
      <c r="K261" s="35"/>
    </row>
    <row r="262" spans="2:11" x14ac:dyDescent="0.35">
      <c r="C262" s="58" t="s">
        <v>3</v>
      </c>
      <c r="D262" s="54"/>
      <c r="E262" s="6"/>
      <c r="F262" s="19"/>
      <c r="G262" s="24" t="s">
        <v>2</v>
      </c>
      <c r="H262" s="24" t="s">
        <v>2</v>
      </c>
      <c r="I262" s="31"/>
      <c r="J262" s="31"/>
      <c r="K262" s="35"/>
    </row>
    <row r="263" spans="2:11" x14ac:dyDescent="0.35">
      <c r="C263" s="57"/>
      <c r="D263" s="54"/>
      <c r="E263" s="6"/>
      <c r="F263" s="19"/>
      <c r="G263" s="24"/>
      <c r="H263" s="24"/>
      <c r="I263" s="31"/>
      <c r="J263" s="31"/>
      <c r="K263" s="35"/>
    </row>
    <row r="264" spans="2:11" x14ac:dyDescent="0.35">
      <c r="C264" s="58" t="s">
        <v>4</v>
      </c>
      <c r="D264" s="54"/>
      <c r="E264" s="6"/>
      <c r="F264" s="19"/>
      <c r="G264" s="24" t="s">
        <v>2</v>
      </c>
      <c r="H264" s="24" t="s">
        <v>2</v>
      </c>
      <c r="I264" s="31"/>
      <c r="J264" s="31"/>
      <c r="K264" s="35"/>
    </row>
    <row r="265" spans="2:11" x14ac:dyDescent="0.35">
      <c r="C265" s="57"/>
      <c r="D265" s="54"/>
      <c r="E265" s="6"/>
      <c r="F265" s="19"/>
      <c r="G265" s="24"/>
      <c r="H265" s="24"/>
      <c r="I265" s="31"/>
      <c r="J265" s="31"/>
      <c r="K265" s="35"/>
    </row>
    <row r="266" spans="2:11" x14ac:dyDescent="0.35">
      <c r="C266" s="58" t="s">
        <v>5</v>
      </c>
      <c r="D266" s="54"/>
      <c r="E266" s="6"/>
      <c r="F266" s="19"/>
      <c r="G266" s="24"/>
      <c r="H266" s="24"/>
      <c r="I266" s="31"/>
      <c r="J266" s="31"/>
      <c r="K266" s="35"/>
    </row>
    <row r="267" spans="2:11" x14ac:dyDescent="0.35">
      <c r="C267" s="57"/>
      <c r="D267" s="54"/>
      <c r="E267" s="6"/>
      <c r="F267" s="19"/>
      <c r="G267" s="24"/>
      <c r="H267" s="24"/>
      <c r="I267" s="31"/>
      <c r="J267" s="31"/>
      <c r="K267" s="35"/>
    </row>
    <row r="268" spans="2:11" x14ac:dyDescent="0.35">
      <c r="C268" s="58" t="s">
        <v>6</v>
      </c>
      <c r="D268" s="54"/>
      <c r="E268" s="6"/>
      <c r="F268" s="19"/>
      <c r="G268" s="24" t="s">
        <v>2</v>
      </c>
      <c r="H268" s="24" t="s">
        <v>2</v>
      </c>
      <c r="I268" s="31"/>
      <c r="J268" s="31"/>
      <c r="K268" s="35"/>
    </row>
    <row r="269" spans="2:11" x14ac:dyDescent="0.35">
      <c r="C269" s="57"/>
      <c r="D269" s="54"/>
      <c r="E269" s="6"/>
      <c r="F269" s="19"/>
      <c r="G269" s="24"/>
      <c r="H269" s="24"/>
      <c r="I269" s="31"/>
      <c r="J269" s="31"/>
      <c r="K269" s="35"/>
    </row>
    <row r="270" spans="2:11" x14ac:dyDescent="0.35">
      <c r="C270" s="58" t="s">
        <v>7</v>
      </c>
      <c r="D270" s="54"/>
      <c r="E270" s="6"/>
      <c r="F270" s="19"/>
      <c r="G270" s="24" t="s">
        <v>2</v>
      </c>
      <c r="H270" s="24" t="s">
        <v>2</v>
      </c>
      <c r="I270" s="31"/>
      <c r="J270" s="31"/>
      <c r="K270" s="35"/>
    </row>
    <row r="271" spans="2:11" x14ac:dyDescent="0.35">
      <c r="C271" s="57"/>
      <c r="D271" s="54"/>
      <c r="E271" s="6"/>
      <c r="F271" s="19"/>
      <c r="G271" s="24"/>
      <c r="H271" s="24"/>
      <c r="I271" s="31"/>
      <c r="J271" s="31"/>
      <c r="K271" s="35"/>
    </row>
    <row r="272" spans="2:11" x14ac:dyDescent="0.35">
      <c r="C272" s="58" t="s">
        <v>8</v>
      </c>
      <c r="D272" s="54"/>
      <c r="E272" s="6"/>
      <c r="F272" s="19"/>
      <c r="G272" s="24" t="s">
        <v>2</v>
      </c>
      <c r="H272" s="24" t="s">
        <v>2</v>
      </c>
      <c r="I272" s="31"/>
      <c r="J272" s="31"/>
      <c r="K272" s="35"/>
    </row>
    <row r="273" spans="3:11" x14ac:dyDescent="0.35">
      <c r="C273" s="57"/>
      <c r="D273" s="54"/>
      <c r="E273" s="6"/>
      <c r="F273" s="19"/>
      <c r="G273" s="24"/>
      <c r="H273" s="24"/>
      <c r="I273" s="31"/>
      <c r="J273" s="31"/>
      <c r="K273" s="35"/>
    </row>
    <row r="274" spans="3:11" x14ac:dyDescent="0.35">
      <c r="C274" s="58" t="s">
        <v>9</v>
      </c>
      <c r="D274" s="54"/>
      <c r="E274" s="6"/>
      <c r="F274" s="19"/>
      <c r="G274" s="24" t="s">
        <v>2</v>
      </c>
      <c r="H274" s="24" t="s">
        <v>2</v>
      </c>
      <c r="I274" s="31"/>
      <c r="J274" s="31"/>
      <c r="K274" s="35"/>
    </row>
    <row r="275" spans="3:11" x14ac:dyDescent="0.35">
      <c r="C275" s="57"/>
      <c r="D275" s="54"/>
      <c r="E275" s="6"/>
      <c r="F275" s="19"/>
      <c r="G275" s="24"/>
      <c r="H275" s="24"/>
      <c r="I275" s="31"/>
      <c r="J275" s="31"/>
      <c r="K275" s="35"/>
    </row>
    <row r="276" spans="3:11" x14ac:dyDescent="0.35">
      <c r="C276" s="58" t="s">
        <v>10</v>
      </c>
      <c r="D276" s="54"/>
      <c r="E276" s="6"/>
      <c r="F276" s="19"/>
      <c r="G276" s="24" t="s">
        <v>2</v>
      </c>
      <c r="H276" s="24" t="s">
        <v>2</v>
      </c>
      <c r="I276" s="31"/>
      <c r="J276" s="31"/>
      <c r="K276" s="35"/>
    </row>
    <row r="277" spans="3:11" x14ac:dyDescent="0.35">
      <c r="C277" s="57"/>
      <c r="D277" s="54"/>
      <c r="E277" s="6"/>
      <c r="F277" s="19"/>
      <c r="G277" s="24"/>
      <c r="H277" s="24"/>
      <c r="I277" s="31"/>
      <c r="J277" s="31"/>
      <c r="K277" s="35"/>
    </row>
    <row r="278" spans="3:11" x14ac:dyDescent="0.35">
      <c r="C278" s="58" t="s">
        <v>11</v>
      </c>
      <c r="D278" s="54"/>
      <c r="E278" s="6"/>
      <c r="F278" s="19"/>
      <c r="G278" s="24"/>
      <c r="H278" s="24"/>
      <c r="I278" s="31"/>
      <c r="J278" s="31"/>
      <c r="K278" s="35"/>
    </row>
    <row r="279" spans="3:11" x14ac:dyDescent="0.35">
      <c r="C279" s="57"/>
      <c r="D279" s="54"/>
      <c r="E279" s="6"/>
      <c r="F279" s="19"/>
      <c r="G279" s="24"/>
      <c r="H279" s="24"/>
      <c r="I279" s="31"/>
      <c r="J279" s="31"/>
      <c r="K279" s="35"/>
    </row>
    <row r="280" spans="3:11" x14ac:dyDescent="0.35">
      <c r="C280" s="58" t="s">
        <v>13</v>
      </c>
      <c r="D280" s="54"/>
      <c r="E280" s="6"/>
      <c r="F280" s="19"/>
      <c r="G280" s="24" t="s">
        <v>2</v>
      </c>
      <c r="H280" s="24" t="s">
        <v>2</v>
      </c>
      <c r="I280" s="31"/>
      <c r="J280" s="31"/>
      <c r="K280" s="35"/>
    </row>
    <row r="281" spans="3:11" x14ac:dyDescent="0.35">
      <c r="C281" s="57"/>
      <c r="D281" s="54"/>
      <c r="E281" s="6"/>
      <c r="F281" s="19"/>
      <c r="G281" s="24"/>
      <c r="H281" s="24"/>
      <c r="I281" s="31"/>
      <c r="J281" s="31"/>
      <c r="K281" s="35"/>
    </row>
    <row r="282" spans="3:11" x14ac:dyDescent="0.35">
      <c r="C282" s="58" t="s">
        <v>14</v>
      </c>
      <c r="D282" s="54"/>
      <c r="E282" s="6"/>
      <c r="F282" s="19"/>
      <c r="G282" s="24" t="s">
        <v>2</v>
      </c>
      <c r="H282" s="24" t="s">
        <v>2</v>
      </c>
      <c r="I282" s="31"/>
      <c r="J282" s="31"/>
      <c r="K282" s="35"/>
    </row>
    <row r="283" spans="3:11" x14ac:dyDescent="0.35">
      <c r="C283" s="57"/>
      <c r="D283" s="54"/>
      <c r="E283" s="6"/>
      <c r="F283" s="19"/>
      <c r="G283" s="24"/>
      <c r="H283" s="24"/>
      <c r="I283" s="31"/>
      <c r="J283" s="31"/>
      <c r="K283" s="35"/>
    </row>
    <row r="284" spans="3:11" x14ac:dyDescent="0.35">
      <c r="C284" s="58" t="s">
        <v>15</v>
      </c>
      <c r="D284" s="54"/>
      <c r="E284" s="6"/>
      <c r="F284" s="19"/>
      <c r="G284" s="24" t="s">
        <v>2</v>
      </c>
      <c r="H284" s="24" t="s">
        <v>2</v>
      </c>
      <c r="I284" s="31"/>
      <c r="J284" s="31"/>
      <c r="K284" s="35"/>
    </row>
    <row r="285" spans="3:11" x14ac:dyDescent="0.35">
      <c r="C285" s="57"/>
      <c r="D285" s="54"/>
      <c r="E285" s="6"/>
      <c r="F285" s="19"/>
      <c r="G285" s="24"/>
      <c r="H285" s="24"/>
      <c r="I285" s="31"/>
      <c r="J285" s="31"/>
      <c r="K285" s="35"/>
    </row>
    <row r="286" spans="3:11" x14ac:dyDescent="0.35">
      <c r="C286" s="58" t="s">
        <v>16</v>
      </c>
      <c r="D286" s="54"/>
      <c r="E286" s="6"/>
      <c r="F286" s="19"/>
      <c r="G286" s="24" t="s">
        <v>2</v>
      </c>
      <c r="H286" s="24" t="s">
        <v>2</v>
      </c>
      <c r="I286" s="31"/>
      <c r="J286" s="31"/>
      <c r="K286" s="35"/>
    </row>
    <row r="287" spans="3:11" x14ac:dyDescent="0.35">
      <c r="C287" s="57"/>
      <c r="D287" s="54"/>
      <c r="E287" s="6"/>
      <c r="F287" s="19"/>
      <c r="G287" s="24"/>
      <c r="H287" s="24"/>
      <c r="I287" s="31"/>
      <c r="J287" s="31"/>
      <c r="K287" s="35"/>
    </row>
    <row r="288" spans="3:11" x14ac:dyDescent="0.35">
      <c r="C288" s="58" t="s">
        <v>17</v>
      </c>
      <c r="D288" s="54"/>
      <c r="E288" s="6"/>
      <c r="F288" s="19"/>
      <c r="G288" s="24" t="s">
        <v>2</v>
      </c>
      <c r="H288" s="24" t="s">
        <v>2</v>
      </c>
      <c r="I288" s="31"/>
      <c r="J288" s="31"/>
      <c r="K288" s="35"/>
    </row>
    <row r="289" spans="1:11" x14ac:dyDescent="0.35">
      <c r="C289" s="57"/>
      <c r="D289" s="54"/>
      <c r="E289" s="6"/>
      <c r="F289" s="19"/>
      <c r="G289" s="24"/>
      <c r="H289" s="24"/>
      <c r="I289" s="31"/>
      <c r="J289" s="31"/>
      <c r="K289" s="35"/>
    </row>
    <row r="290" spans="1:11" x14ac:dyDescent="0.35">
      <c r="A290" s="10"/>
      <c r="B290" s="28"/>
      <c r="C290" s="58" t="s">
        <v>18</v>
      </c>
      <c r="D290" s="54"/>
      <c r="E290" s="6"/>
      <c r="F290" s="19"/>
      <c r="G290" s="24"/>
      <c r="H290" s="24"/>
      <c r="I290" s="31"/>
      <c r="J290" s="31"/>
      <c r="K290" s="35"/>
    </row>
    <row r="291" spans="1:11" x14ac:dyDescent="0.35">
      <c r="A291" s="28"/>
      <c r="B291" s="28"/>
      <c r="C291" s="58" t="s">
        <v>19</v>
      </c>
      <c r="D291" s="54"/>
      <c r="E291" s="6"/>
      <c r="F291" s="19"/>
      <c r="G291" s="24" t="s">
        <v>2</v>
      </c>
      <c r="H291" s="24" t="s">
        <v>2</v>
      </c>
      <c r="I291" s="31"/>
      <c r="J291" s="31"/>
      <c r="K291" s="35"/>
    </row>
    <row r="292" spans="1:11" x14ac:dyDescent="0.35">
      <c r="A292" s="28"/>
      <c r="B292" s="28"/>
      <c r="C292" s="58"/>
      <c r="D292" s="54"/>
      <c r="E292" s="6"/>
      <c r="F292" s="19"/>
      <c r="G292" s="24"/>
      <c r="H292" s="24"/>
      <c r="I292" s="31"/>
      <c r="J292" s="31"/>
      <c r="K292" s="35"/>
    </row>
    <row r="293" spans="1:11" x14ac:dyDescent="0.35">
      <c r="A293" s="28"/>
      <c r="B293" s="28"/>
      <c r="C293" s="58" t="s">
        <v>20</v>
      </c>
      <c r="D293" s="54"/>
      <c r="E293" s="6"/>
      <c r="F293" s="19"/>
      <c r="G293" s="24" t="s">
        <v>2</v>
      </c>
      <c r="H293" s="24" t="s">
        <v>2</v>
      </c>
      <c r="I293" s="31"/>
      <c r="J293" s="31"/>
      <c r="K293" s="35"/>
    </row>
    <row r="294" spans="1:11" x14ac:dyDescent="0.35">
      <c r="A294" s="28"/>
      <c r="B294" s="28"/>
      <c r="C294" s="58"/>
      <c r="D294" s="54"/>
      <c r="E294" s="6"/>
      <c r="F294" s="19"/>
      <c r="G294" s="24"/>
      <c r="H294" s="24"/>
      <c r="I294" s="31"/>
      <c r="J294" s="31"/>
      <c r="K294" s="35"/>
    </row>
    <row r="295" spans="1:11" x14ac:dyDescent="0.35">
      <c r="A295" s="28"/>
      <c r="B295" s="28"/>
      <c r="C295" s="58" t="s">
        <v>21</v>
      </c>
      <c r="D295" s="54"/>
      <c r="E295" s="6"/>
      <c r="F295" s="19"/>
      <c r="G295" s="24" t="s">
        <v>2</v>
      </c>
      <c r="H295" s="24" t="s">
        <v>2</v>
      </c>
      <c r="I295" s="31"/>
      <c r="J295" s="31"/>
      <c r="K295" s="35"/>
    </row>
    <row r="296" spans="1:11" x14ac:dyDescent="0.35">
      <c r="A296" s="28"/>
      <c r="B296" s="28"/>
      <c r="C296" s="58"/>
      <c r="D296" s="54"/>
      <c r="E296" s="6"/>
      <c r="F296" s="19"/>
      <c r="G296" s="24"/>
      <c r="H296" s="24"/>
      <c r="I296" s="31"/>
      <c r="J296" s="31"/>
      <c r="K296" s="35"/>
    </row>
    <row r="297" spans="1:11" x14ac:dyDescent="0.35">
      <c r="A297" s="28"/>
      <c r="B297" s="28"/>
      <c r="C297" s="58" t="s">
        <v>22</v>
      </c>
      <c r="D297" s="54"/>
      <c r="E297" s="6"/>
      <c r="F297" s="19"/>
      <c r="G297" s="24" t="s">
        <v>2</v>
      </c>
      <c r="H297" s="24" t="s">
        <v>2</v>
      </c>
      <c r="I297" s="31"/>
      <c r="J297" s="31"/>
      <c r="K297" s="35"/>
    </row>
    <row r="298" spans="1:11" x14ac:dyDescent="0.35">
      <c r="A298" s="28"/>
      <c r="B298" s="28"/>
      <c r="C298" s="58"/>
      <c r="D298" s="54"/>
      <c r="E298" s="6"/>
      <c r="F298" s="19"/>
      <c r="G298" s="24"/>
      <c r="H298" s="24"/>
      <c r="I298" s="31"/>
      <c r="J298" s="31"/>
      <c r="K298" s="35"/>
    </row>
    <row r="299" spans="1:11" x14ac:dyDescent="0.35">
      <c r="A299" s="28"/>
      <c r="B299" s="28"/>
      <c r="C299" s="58" t="s">
        <v>23</v>
      </c>
      <c r="D299" s="54"/>
      <c r="E299" s="6"/>
      <c r="F299" s="19"/>
      <c r="G299" s="24" t="s">
        <v>2</v>
      </c>
      <c r="H299" s="24" t="s">
        <v>2</v>
      </c>
      <c r="I299" s="31"/>
      <c r="J299" s="31"/>
      <c r="K299" s="35"/>
    </row>
    <row r="300" spans="1:11" x14ac:dyDescent="0.35">
      <c r="A300" s="28"/>
      <c r="B300" s="28"/>
      <c r="C300" s="58"/>
      <c r="D300" s="54"/>
      <c r="E300" s="6"/>
      <c r="F300" s="19"/>
      <c r="G300" s="24"/>
      <c r="H300" s="24"/>
      <c r="I300" s="31"/>
      <c r="J300" s="31"/>
      <c r="K300" s="35"/>
    </row>
    <row r="301" spans="1:11" x14ac:dyDescent="0.35">
      <c r="C301" s="59" t="s">
        <v>24</v>
      </c>
      <c r="D301" s="54"/>
      <c r="E301" s="6"/>
      <c r="F301" s="19"/>
      <c r="G301" s="24"/>
      <c r="H301" s="24"/>
      <c r="I301" s="31"/>
      <c r="J301" s="31"/>
      <c r="K301" s="35"/>
    </row>
    <row r="302" spans="1:11" x14ac:dyDescent="0.35">
      <c r="B302" s="8" t="s">
        <v>190</v>
      </c>
      <c r="C302" s="57" t="s">
        <v>191</v>
      </c>
      <c r="D302" s="54"/>
      <c r="E302" s="6"/>
      <c r="F302" s="19"/>
      <c r="G302" s="24">
        <v>375.94</v>
      </c>
      <c r="H302" s="24">
        <v>0.35</v>
      </c>
      <c r="I302" s="31"/>
      <c r="J302" s="31"/>
      <c r="K302" s="35"/>
    </row>
    <row r="303" spans="1:11" x14ac:dyDescent="0.35">
      <c r="C303" s="58" t="s">
        <v>175</v>
      </c>
      <c r="D303" s="54"/>
      <c r="E303" s="6"/>
      <c r="F303" s="19"/>
      <c r="G303" s="25">
        <v>375.94</v>
      </c>
      <c r="H303" s="25">
        <v>0.35</v>
      </c>
      <c r="I303" s="31"/>
      <c r="J303" s="31"/>
      <c r="K303" s="35"/>
    </row>
    <row r="304" spans="1:11" x14ac:dyDescent="0.35">
      <c r="C304" s="57"/>
      <c r="D304" s="54"/>
      <c r="E304" s="6"/>
      <c r="F304" s="19"/>
      <c r="G304" s="24"/>
      <c r="H304" s="24"/>
      <c r="I304" s="31"/>
      <c r="J304" s="31"/>
      <c r="K304" s="35"/>
    </row>
    <row r="305" spans="1:54" x14ac:dyDescent="0.35">
      <c r="A305" s="10"/>
      <c r="B305" s="28"/>
      <c r="C305" s="58" t="s">
        <v>25</v>
      </c>
      <c r="D305" s="54"/>
      <c r="E305" s="6"/>
      <c r="F305" s="19"/>
      <c r="G305" s="24"/>
      <c r="H305" s="24"/>
      <c r="I305" s="31"/>
      <c r="J305" s="31"/>
      <c r="K305" s="35"/>
    </row>
    <row r="306" spans="1:54" s="2" customFormat="1" ht="13.5" x14ac:dyDescent="0.35">
      <c r="A306" s="28"/>
      <c r="B306" s="28"/>
      <c r="C306" s="57" t="s">
        <v>4926</v>
      </c>
      <c r="D306" s="54"/>
      <c r="E306" s="6"/>
      <c r="F306" s="19"/>
      <c r="G306" s="24" t="s">
        <v>2</v>
      </c>
      <c r="H306" s="24" t="s">
        <v>2</v>
      </c>
      <c r="I306" s="31"/>
      <c r="J306" s="31"/>
      <c r="K306" s="35"/>
      <c r="L306" s="3"/>
      <c r="AI306" s="3"/>
      <c r="AV306" s="3"/>
      <c r="AX306" s="3"/>
      <c r="BB306" s="3"/>
    </row>
    <row r="307" spans="1:54" x14ac:dyDescent="0.35">
      <c r="B307" s="8"/>
      <c r="C307" s="57" t="s">
        <v>192</v>
      </c>
      <c r="D307" s="54"/>
      <c r="E307" s="6"/>
      <c r="F307" s="19"/>
      <c r="G307" s="24">
        <v>-400.56</v>
      </c>
      <c r="H307" s="24">
        <v>-0.37</v>
      </c>
      <c r="I307" s="31"/>
      <c r="J307" s="31"/>
      <c r="K307" s="35"/>
    </row>
    <row r="308" spans="1:54" x14ac:dyDescent="0.35">
      <c r="C308" s="58" t="s">
        <v>175</v>
      </c>
      <c r="D308" s="54"/>
      <c r="E308" s="6"/>
      <c r="F308" s="19"/>
      <c r="G308" s="25">
        <v>-400.56</v>
      </c>
      <c r="H308" s="25">
        <v>-0.37</v>
      </c>
      <c r="I308" s="31"/>
      <c r="J308" s="31"/>
      <c r="K308" s="35"/>
    </row>
    <row r="309" spans="1:54" x14ac:dyDescent="0.35">
      <c r="C309" s="57"/>
      <c r="D309" s="54"/>
      <c r="E309" s="6"/>
      <c r="F309" s="19"/>
      <c r="G309" s="24"/>
      <c r="H309" s="24"/>
      <c r="I309" s="31"/>
      <c r="J309" s="31"/>
      <c r="K309" s="35"/>
    </row>
    <row r="310" spans="1:54" x14ac:dyDescent="0.35">
      <c r="C310" s="60" t="s">
        <v>193</v>
      </c>
      <c r="D310" s="55"/>
      <c r="E310" s="5"/>
      <c r="F310" s="20"/>
      <c r="G310" s="26">
        <v>108614.01</v>
      </c>
      <c r="H310" s="26">
        <v>99.999999999999986</v>
      </c>
      <c r="I310" s="32"/>
      <c r="J310" s="32"/>
      <c r="K310" s="36"/>
    </row>
    <row r="313" spans="1:54" x14ac:dyDescent="0.35">
      <c r="C313" s="1" t="s">
        <v>194</v>
      </c>
    </row>
    <row r="314" spans="1:54" x14ac:dyDescent="0.35">
      <c r="C314" s="37" t="s">
        <v>195</v>
      </c>
      <c r="D314" s="37"/>
      <c r="E314" s="37"/>
      <c r="F314" s="37"/>
      <c r="G314" s="37"/>
      <c r="H314" s="37"/>
      <c r="I314" s="37"/>
      <c r="J314" s="37"/>
      <c r="K314" s="37"/>
    </row>
    <row r="315" spans="1:54" x14ac:dyDescent="0.35">
      <c r="C315" s="2" t="s">
        <v>196</v>
      </c>
    </row>
    <row r="316" spans="1:54" x14ac:dyDescent="0.35">
      <c r="C316" s="2" t="s">
        <v>197</v>
      </c>
    </row>
    <row r="317" spans="1:54" ht="30" customHeight="1" x14ac:dyDescent="0.35">
      <c r="C317" s="89" t="s">
        <v>198</v>
      </c>
      <c r="D317" s="90"/>
      <c r="E317" s="90"/>
      <c r="F317" s="90"/>
      <c r="G317" s="90"/>
      <c r="H317" s="90"/>
      <c r="I317" s="90"/>
      <c r="J317" s="90"/>
      <c r="K317" s="90"/>
    </row>
    <row r="318" spans="1:54" x14ac:dyDescent="0.35">
      <c r="C318" s="2" t="s">
        <v>199</v>
      </c>
    </row>
    <row r="320" spans="1:54" x14ac:dyDescent="0.35">
      <c r="C320" s="86" t="s">
        <v>5013</v>
      </c>
      <c r="E320" s="86" t="s">
        <v>5014</v>
      </c>
      <c r="F320" s="87"/>
    </row>
    <row r="321" spans="5:5" x14ac:dyDescent="0.35">
      <c r="E321" s="2" t="s">
        <v>5066</v>
      </c>
    </row>
  </sheetData>
  <mergeCells count="1">
    <mergeCell ref="C317:K317"/>
  </mergeCells>
  <hyperlinks>
    <hyperlink ref="J2" location="'Index'!A1" display="'Index'!A1" xr:uid="{75DE806F-2EA3-4C22-A0AF-B15BC00AF874}"/>
  </hyperlinks>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125</vt:i4>
      </vt:variant>
      <vt:variant>
        <vt:lpstr>Named Ranges</vt:lpstr>
      </vt:variant>
      <vt:variant>
        <vt:i4>6349</vt:i4>
      </vt:variant>
    </vt:vector>
  </HeadingPairs>
  <TitlesOfParts>
    <vt:vector size="6474" baseType="lpstr">
      <vt:lpstr>Index</vt:lpstr>
      <vt:lpstr>SMEEF</vt:lpstr>
      <vt:lpstr>SLMF</vt:lpstr>
      <vt:lpstr>SLTEF</vt:lpstr>
      <vt:lpstr>SMGLF</vt:lpstr>
      <vt:lpstr>SEHF</vt:lpstr>
      <vt:lpstr>SMIF</vt:lpstr>
      <vt:lpstr>SCOF</vt:lpstr>
      <vt:lpstr>STOF</vt:lpstr>
      <vt:lpstr>SHOF</vt:lpstr>
      <vt:lpstr>SCF</vt:lpstr>
      <vt:lpstr>SNIF</vt:lpstr>
      <vt:lpstr>SMCBF-SP</vt:lpstr>
      <vt:lpstr>SOF</vt:lpstr>
      <vt:lpstr>SMMDF</vt:lpstr>
      <vt:lpstr>SLF</vt:lpstr>
      <vt:lpstr>SDBF</vt:lpstr>
      <vt:lpstr>SSF</vt:lpstr>
      <vt:lpstr>SCRF</vt:lpstr>
      <vt:lpstr>SFEF</vt:lpstr>
      <vt:lpstr>SCHF</vt:lpstr>
      <vt:lpstr>SMUSD</vt:lpstr>
      <vt:lpstr>SMIDCAP</vt:lpstr>
      <vt:lpstr>SMCMF</vt:lpstr>
      <vt:lpstr>SMCOMMA</vt:lpstr>
      <vt:lpstr>SMGF</vt:lpstr>
      <vt:lpstr>SFLEXI</vt:lpstr>
      <vt:lpstr>SMAAF</vt:lpstr>
      <vt:lpstr>SBLUECHIP</vt:lpstr>
      <vt:lpstr>SAOF</vt:lpstr>
      <vt:lpstr>SIF</vt:lpstr>
      <vt:lpstr>SMLDF</vt:lpstr>
      <vt:lpstr>SSTDF</vt:lpstr>
      <vt:lpstr>SETFGOLD</vt:lpstr>
      <vt:lpstr>SPSU</vt:lpstr>
      <vt:lpstr>SGF</vt:lpstr>
      <vt:lpstr>SBISENSEX</vt:lpstr>
      <vt:lpstr>SSCF</vt:lpstr>
      <vt:lpstr>SBPF</vt:lpstr>
      <vt:lpstr>SLTAF-II</vt:lpstr>
      <vt:lpstr>SBFS</vt:lpstr>
      <vt:lpstr>SETFNN50</vt:lpstr>
      <vt:lpstr>SETFNIFBK</vt:lpstr>
      <vt:lpstr>SETFBSE100</vt:lpstr>
      <vt:lpstr>SESF</vt:lpstr>
      <vt:lpstr>SETFNIF50</vt:lpstr>
      <vt:lpstr>SLTAF-III</vt:lpstr>
      <vt:lpstr>SETF10GILT</vt:lpstr>
      <vt:lpstr>SLTAF-IV</vt:lpstr>
      <vt:lpstr>SLTAF-V</vt:lpstr>
      <vt:lpstr>SLTAF-VI</vt:lpstr>
      <vt:lpstr>SETFSN50</vt:lpstr>
      <vt:lpstr>SBIETFQLTY</vt:lpstr>
      <vt:lpstr>SCBF</vt:lpstr>
      <vt:lpstr>SEMVF</vt:lpstr>
      <vt:lpstr>SFMP- Series 1</vt:lpstr>
      <vt:lpstr>SFMP- Series 6</vt:lpstr>
      <vt:lpstr>SFMP- Series 34</vt:lpstr>
      <vt:lpstr>SMCBF-IP</vt:lpstr>
      <vt:lpstr>SFRDF</vt:lpstr>
      <vt:lpstr>SBIETFIT</vt:lpstr>
      <vt:lpstr>SBIETFPB</vt:lpstr>
      <vt:lpstr>SRBF-AP</vt:lpstr>
      <vt:lpstr>SRBF-AHP</vt:lpstr>
      <vt:lpstr>SRBF-CHP</vt:lpstr>
      <vt:lpstr>SRBF-CP</vt:lpstr>
      <vt:lpstr>SIA-US EQUITY FOF</vt:lpstr>
      <vt:lpstr>SFMP- Series 41</vt:lpstr>
      <vt:lpstr>SFMP- Series 42</vt:lpstr>
      <vt:lpstr>SFMP- Series 43</vt:lpstr>
      <vt:lpstr>SNN50</vt:lpstr>
      <vt:lpstr>SFMP- Series 44</vt:lpstr>
      <vt:lpstr>SFMP- Series 45</vt:lpstr>
      <vt:lpstr>SBIETFCON</vt:lpstr>
      <vt:lpstr>SFMP- Series 46</vt:lpstr>
      <vt:lpstr>SFMP- Series 47</vt:lpstr>
      <vt:lpstr>SFMP- Series 48</vt:lpstr>
      <vt:lpstr>SBAF</vt:lpstr>
      <vt:lpstr>SFMP- Series 49</vt:lpstr>
      <vt:lpstr>SFMP- Series 50</vt:lpstr>
      <vt:lpstr>SFMP- Series 51</vt:lpstr>
      <vt:lpstr>SFMP- Series 52</vt:lpstr>
      <vt:lpstr>SFMP- Series 53</vt:lpstr>
      <vt:lpstr>SFMP- Series 54</vt:lpstr>
      <vt:lpstr>SFMP- Series 55</vt:lpstr>
      <vt:lpstr>SFMP- Series 56</vt:lpstr>
      <vt:lpstr>SFMP- Series 57</vt:lpstr>
      <vt:lpstr>SFMP- Series 58</vt:lpstr>
      <vt:lpstr>SCPSE</vt:lpstr>
      <vt:lpstr>SFMP- Series 59</vt:lpstr>
      <vt:lpstr>SFMP- Series 60</vt:lpstr>
      <vt:lpstr>SMCF</vt:lpstr>
      <vt:lpstr>SFMP- Series 61</vt:lpstr>
      <vt:lpstr>SFMP- Series 66</vt:lpstr>
      <vt:lpstr>SFMP- Series 67</vt:lpstr>
      <vt:lpstr>SFMP- Series 64</vt:lpstr>
      <vt:lpstr>SFMP- Series 68</vt:lpstr>
      <vt:lpstr>SNM150IF</vt:lpstr>
      <vt:lpstr>SNS250IF</vt:lpstr>
      <vt:lpstr>SCIGI-JUN 2036</vt:lpstr>
      <vt:lpstr>SCIGI-APR 2029</vt:lpstr>
      <vt:lpstr>SCISI-SEP 2027</vt:lpstr>
      <vt:lpstr>SFMP- Series 72</vt:lpstr>
      <vt:lpstr>SFMP- Series 73</vt:lpstr>
      <vt:lpstr>SLDF</vt:lpstr>
      <vt:lpstr>SFMP- Series 74</vt:lpstr>
      <vt:lpstr>SFMP- Series 76</vt:lpstr>
      <vt:lpstr>SFMP- Series 78</vt:lpstr>
      <vt:lpstr>SDYF</vt:lpstr>
      <vt:lpstr>SFMP- Series 79</vt:lpstr>
      <vt:lpstr>SFMP- Series 81</vt:lpstr>
      <vt:lpstr>SBI-BSE-SENSEX-IF</vt:lpstr>
      <vt:lpstr>LIQUIDSBI</vt:lpstr>
      <vt:lpstr>SN50EWIF</vt:lpstr>
      <vt:lpstr>SEOF</vt:lpstr>
      <vt:lpstr>SBI-AOF</vt:lpstr>
      <vt:lpstr>SBI Silver ETF</vt:lpstr>
      <vt:lpstr>SBI Silver ETF Fund of Fund</vt:lpstr>
      <vt:lpstr>SBI Nifty50 Equal Weight ETF</vt:lpstr>
      <vt:lpstr>SIOF</vt:lpstr>
      <vt:lpstr>SBI Nifty 500 Index Fund</vt:lpstr>
      <vt:lpstr>SBINICIF</vt:lpstr>
      <vt:lpstr>SBI Quant Fund</vt:lpstr>
      <vt:lpstr>SBI Nifty Bank Index Fund</vt:lpstr>
      <vt:lpstr>SBI Nifty IT Index Fund</vt:lpstr>
      <vt:lpstr>XDO_?AUM?</vt:lpstr>
      <vt:lpstr>XDO_?CLASS_3?</vt:lpstr>
      <vt:lpstr>XDO_?CLASS_3?100?</vt:lpstr>
      <vt:lpstr>XDO_?CLASS_3?101?</vt:lpstr>
      <vt:lpstr>XDO_?CLASS_3?102?</vt:lpstr>
      <vt:lpstr>XDO_?CLASS_3?103?</vt:lpstr>
      <vt:lpstr>XDO_?CLASS_3?104?</vt:lpstr>
      <vt:lpstr>XDO_?CLASS_3?105?</vt:lpstr>
      <vt:lpstr>XDO_?CLASS_3?106?</vt:lpstr>
      <vt:lpstr>XDO_?CLASS_3?107?</vt:lpstr>
      <vt:lpstr>XDO_?CLASS_3?108?</vt:lpstr>
      <vt:lpstr>XDO_?CLASS_3?109?</vt:lpstr>
      <vt:lpstr>XDO_?CLASS_3?11?</vt:lpstr>
      <vt:lpstr>XDO_?CLASS_3?110?</vt:lpstr>
      <vt:lpstr>XDO_?CLASS_3?111?</vt:lpstr>
      <vt:lpstr>XDO_?CLASS_3?112?</vt:lpstr>
      <vt:lpstr>XDO_?CLASS_3?113?</vt:lpstr>
      <vt:lpstr>XDO_?CLASS_3?114?</vt:lpstr>
      <vt:lpstr>XDO_?CLASS_3?115?</vt:lpstr>
      <vt:lpstr>XDO_?CLASS_3?116?</vt:lpstr>
      <vt:lpstr>XDO_?CLASS_3?117?</vt:lpstr>
      <vt:lpstr>XDO_?CLASS_3?118?</vt:lpstr>
      <vt:lpstr>XDO_?CLASS_3?119?</vt:lpstr>
      <vt:lpstr>XDO_?CLASS_3?120?</vt:lpstr>
      <vt:lpstr>XDO_?CLASS_3?121?</vt:lpstr>
      <vt:lpstr>XDO_?CLASS_3?122?</vt:lpstr>
      <vt:lpstr>XDO_?CLASS_3?123?</vt:lpstr>
      <vt:lpstr>XDO_?CLASS_3?124?</vt:lpstr>
      <vt:lpstr>XDO_?CLASS_3?125?</vt:lpstr>
      <vt:lpstr>XDO_?CLASS_3?126?</vt:lpstr>
      <vt:lpstr>XDO_?CLASS_3?127?</vt:lpstr>
      <vt:lpstr>XDO_?CLASS_3?128?</vt:lpstr>
      <vt:lpstr>XDO_?CLASS_3?129?</vt:lpstr>
      <vt:lpstr>XDO_?CLASS_3?13?</vt:lpstr>
      <vt:lpstr>XDO_?CLASS_3?130?</vt:lpstr>
      <vt:lpstr>XDO_?CLASS_3?131?</vt:lpstr>
      <vt:lpstr>XDO_?CLASS_3?132?</vt:lpstr>
      <vt:lpstr>XDO_?CLASS_3?15?</vt:lpstr>
      <vt:lpstr>XDO_?CLASS_3?16?</vt:lpstr>
      <vt:lpstr>XDO_?CLASS_3?17?</vt:lpstr>
      <vt:lpstr>XDO_?CLASS_3?18?</vt:lpstr>
      <vt:lpstr>XDO_?CLASS_3?19?</vt:lpstr>
      <vt:lpstr>XDO_?CLASS_3?20?</vt:lpstr>
      <vt:lpstr>XDO_?CLASS_3?21?</vt:lpstr>
      <vt:lpstr>XDO_?CLASS_3?22?</vt:lpstr>
      <vt:lpstr>XDO_?CLASS_3?23?</vt:lpstr>
      <vt:lpstr>XDO_?CLASS_3?24?</vt:lpstr>
      <vt:lpstr>XDO_?CLASS_3?25?</vt:lpstr>
      <vt:lpstr>XDO_?CLASS_3?26?</vt:lpstr>
      <vt:lpstr>XDO_?CLASS_3?27?</vt:lpstr>
      <vt:lpstr>XDO_?CLASS_3?28?</vt:lpstr>
      <vt:lpstr>XDO_?CLASS_3?29?</vt:lpstr>
      <vt:lpstr>XDO_?CLASS_3?30?</vt:lpstr>
      <vt:lpstr>XDO_?CLASS_3?31?</vt:lpstr>
      <vt:lpstr>XDO_?CLASS_3?32?</vt:lpstr>
      <vt:lpstr>XDO_?CLASS_3?33?</vt:lpstr>
      <vt:lpstr>XDO_?CLASS_3?34?</vt:lpstr>
      <vt:lpstr>XDO_?CLASS_3?35?</vt:lpstr>
      <vt:lpstr>XDO_?CLASS_3?36?</vt:lpstr>
      <vt:lpstr>XDO_?CLASS_3?37?</vt:lpstr>
      <vt:lpstr>XDO_?CLASS_3?38?</vt:lpstr>
      <vt:lpstr>XDO_?CLASS_3?39?</vt:lpstr>
      <vt:lpstr>XDO_?CLASS_3?40?</vt:lpstr>
      <vt:lpstr>XDO_?CLASS_3?41?</vt:lpstr>
      <vt:lpstr>XDO_?CLASS_3?42?</vt:lpstr>
      <vt:lpstr>XDO_?CLASS_3?43?</vt:lpstr>
      <vt:lpstr>XDO_?CLASS_3?44?</vt:lpstr>
      <vt:lpstr>XDO_?CLASS_3?45?</vt:lpstr>
      <vt:lpstr>XDO_?CLASS_3?46?</vt:lpstr>
      <vt:lpstr>XDO_?CLASS_3?47?</vt:lpstr>
      <vt:lpstr>XDO_?CLASS_3?48?</vt:lpstr>
      <vt:lpstr>XDO_?CLASS_3?49?</vt:lpstr>
      <vt:lpstr>XDO_?CLASS_3?5?</vt:lpstr>
      <vt:lpstr>XDO_?CLASS_3?50?</vt:lpstr>
      <vt:lpstr>XDO_?CLASS_3?51?</vt:lpstr>
      <vt:lpstr>XDO_?CLASS_3?52?</vt:lpstr>
      <vt:lpstr>XDO_?CLASS_3?53?</vt:lpstr>
      <vt:lpstr>XDO_?CLASS_3?54?</vt:lpstr>
      <vt:lpstr>XDO_?CLASS_3?55?</vt:lpstr>
      <vt:lpstr>XDO_?CLASS_3?56?</vt:lpstr>
      <vt:lpstr>XDO_?CLASS_3?57?</vt:lpstr>
      <vt:lpstr>XDO_?CLASS_3?58?</vt:lpstr>
      <vt:lpstr>XDO_?CLASS_3?59?</vt:lpstr>
      <vt:lpstr>XDO_?CLASS_3?6?</vt:lpstr>
      <vt:lpstr>XDO_?CLASS_3?60?</vt:lpstr>
      <vt:lpstr>XDO_?CLASS_3?61?</vt:lpstr>
      <vt:lpstr>XDO_?CLASS_3?62?</vt:lpstr>
      <vt:lpstr>XDO_?CLASS_3?63?</vt:lpstr>
      <vt:lpstr>XDO_?CLASS_3?64?</vt:lpstr>
      <vt:lpstr>XDO_?CLASS_3?65?</vt:lpstr>
      <vt:lpstr>XDO_?CLASS_3?66?</vt:lpstr>
      <vt:lpstr>XDO_?CLASS_3?67?</vt:lpstr>
      <vt:lpstr>XDO_?CLASS_3?68?</vt:lpstr>
      <vt:lpstr>XDO_?CLASS_3?69?</vt:lpstr>
      <vt:lpstr>XDO_?CLASS_3?70?</vt:lpstr>
      <vt:lpstr>XDO_?CLASS_3?71?</vt:lpstr>
      <vt:lpstr>XDO_?CLASS_3?72?</vt:lpstr>
      <vt:lpstr>XDO_?CLASS_3?73?</vt:lpstr>
      <vt:lpstr>XDO_?CLASS_3?74?</vt:lpstr>
      <vt:lpstr>XDO_?CLASS_3?75?</vt:lpstr>
      <vt:lpstr>XDO_?CLASS_3?76?</vt:lpstr>
      <vt:lpstr>XDO_?CLASS_3?77?</vt:lpstr>
      <vt:lpstr>XDO_?CLASS_3?78?</vt:lpstr>
      <vt:lpstr>XDO_?CLASS_3?79?</vt:lpstr>
      <vt:lpstr>XDO_?CLASS_3?80?</vt:lpstr>
      <vt:lpstr>XDO_?CLASS_3?81?</vt:lpstr>
      <vt:lpstr>XDO_?CLASS_3?82?</vt:lpstr>
      <vt:lpstr>XDO_?CLASS_3?83?</vt:lpstr>
      <vt:lpstr>XDO_?CLASS_3?84?</vt:lpstr>
      <vt:lpstr>XDO_?CLASS_3?85?</vt:lpstr>
      <vt:lpstr>XDO_?CLASS_3?86?</vt:lpstr>
      <vt:lpstr>XDO_?CLASS_3?87?</vt:lpstr>
      <vt:lpstr>XDO_?CLASS_3?88?</vt:lpstr>
      <vt:lpstr>XDO_?CLASS_3?89?</vt:lpstr>
      <vt:lpstr>XDO_?CLASS_3?9?</vt:lpstr>
      <vt:lpstr>XDO_?CLASS_3?90?</vt:lpstr>
      <vt:lpstr>XDO_?CLASS_3?91?</vt:lpstr>
      <vt:lpstr>XDO_?CLASS_3?92?</vt:lpstr>
      <vt:lpstr>XDO_?CLASS_3?93?</vt:lpstr>
      <vt:lpstr>XDO_?CLASS_3?94?</vt:lpstr>
      <vt:lpstr>XDO_?CLASS_3?95?</vt:lpstr>
      <vt:lpstr>XDO_?CLASS_3?96?</vt:lpstr>
      <vt:lpstr>XDO_?CLASS_3?97?</vt:lpstr>
      <vt:lpstr>XDO_?CLASS_3?98?</vt:lpstr>
      <vt:lpstr>XDO_?CLASS_3?99?</vt:lpstr>
      <vt:lpstr>XDO_?CLASS_4?</vt:lpstr>
      <vt:lpstr>XDO_?CS_1?</vt:lpstr>
      <vt:lpstr>XDO_?CS_2?</vt:lpstr>
      <vt:lpstr>XDO_?FINAL_ISIN?</vt:lpstr>
      <vt:lpstr>XDO_?FINAL_ISIN?10?</vt:lpstr>
      <vt:lpstr>XDO_?FINAL_ISIN?100?</vt:lpstr>
      <vt:lpstr>XDO_?FINAL_ISIN?101?</vt:lpstr>
      <vt:lpstr>XDO_?FINAL_ISIN?102?</vt:lpstr>
      <vt:lpstr>XDO_?FINAL_ISIN?103?</vt:lpstr>
      <vt:lpstr>XDO_?FINAL_ISIN?104?</vt:lpstr>
      <vt:lpstr>XDO_?FINAL_ISIN?105?</vt:lpstr>
      <vt:lpstr>XDO_?FINAL_ISIN?106?</vt:lpstr>
      <vt:lpstr>XDO_?FINAL_ISIN?107?</vt:lpstr>
      <vt:lpstr>XDO_?FINAL_ISIN?108?</vt:lpstr>
      <vt:lpstr>XDO_?FINAL_ISIN?109?</vt:lpstr>
      <vt:lpstr>XDO_?FINAL_ISIN?11?</vt:lpstr>
      <vt:lpstr>XDO_?FINAL_ISIN?110?</vt:lpstr>
      <vt:lpstr>XDO_?FINAL_ISIN?111?</vt:lpstr>
      <vt:lpstr>XDO_?FINAL_ISIN?112?</vt:lpstr>
      <vt:lpstr>XDO_?FINAL_ISIN?113?</vt:lpstr>
      <vt:lpstr>XDO_?FINAL_ISIN?114?</vt:lpstr>
      <vt:lpstr>XDO_?FINAL_ISIN?115?</vt:lpstr>
      <vt:lpstr>XDO_?FINAL_ISIN?116?</vt:lpstr>
      <vt:lpstr>XDO_?FINAL_ISIN?117?</vt:lpstr>
      <vt:lpstr>XDO_?FINAL_ISIN?118?</vt:lpstr>
      <vt:lpstr>XDO_?FINAL_ISIN?119?</vt:lpstr>
      <vt:lpstr>XDO_?FINAL_ISIN?12?</vt:lpstr>
      <vt:lpstr>XDO_?FINAL_ISIN?120?</vt:lpstr>
      <vt:lpstr>XDO_?FINAL_ISIN?121?</vt:lpstr>
      <vt:lpstr>XDO_?FINAL_ISIN?122?</vt:lpstr>
      <vt:lpstr>XDO_?FINAL_ISIN?123?</vt:lpstr>
      <vt:lpstr>XDO_?FINAL_ISIN?124?</vt:lpstr>
      <vt:lpstr>XDO_?FINAL_ISIN?125?</vt:lpstr>
      <vt:lpstr>XDO_?FINAL_ISIN?126?</vt:lpstr>
      <vt:lpstr>XDO_?FINAL_ISIN?127?</vt:lpstr>
      <vt:lpstr>XDO_?FINAL_ISIN?128?</vt:lpstr>
      <vt:lpstr>XDO_?FINAL_ISIN?129?</vt:lpstr>
      <vt:lpstr>XDO_?FINAL_ISIN?13?</vt:lpstr>
      <vt:lpstr>XDO_?FINAL_ISIN?130?</vt:lpstr>
      <vt:lpstr>XDO_?FINAL_ISIN?131?</vt:lpstr>
      <vt:lpstr>XDO_?FINAL_ISIN?132?</vt:lpstr>
      <vt:lpstr>XDO_?FINAL_ISIN?133?</vt:lpstr>
      <vt:lpstr>XDO_?FINAL_ISIN?134?</vt:lpstr>
      <vt:lpstr>XDO_?FINAL_ISIN?135?</vt:lpstr>
      <vt:lpstr>XDO_?FINAL_ISIN?136?</vt:lpstr>
      <vt:lpstr>XDO_?FINAL_ISIN?137?</vt:lpstr>
      <vt:lpstr>XDO_?FINAL_ISIN?138?</vt:lpstr>
      <vt:lpstr>XDO_?FINAL_ISIN?139?</vt:lpstr>
      <vt:lpstr>XDO_?FINAL_ISIN?14?</vt:lpstr>
      <vt:lpstr>XDO_?FINAL_ISIN?140?</vt:lpstr>
      <vt:lpstr>XDO_?FINAL_ISIN?141?</vt:lpstr>
      <vt:lpstr>XDO_?FINAL_ISIN?142?</vt:lpstr>
      <vt:lpstr>XDO_?FINAL_ISIN?143?</vt:lpstr>
      <vt:lpstr>XDO_?FINAL_ISIN?144?</vt:lpstr>
      <vt:lpstr>XDO_?FINAL_ISIN?145?</vt:lpstr>
      <vt:lpstr>XDO_?FINAL_ISIN?146?</vt:lpstr>
      <vt:lpstr>XDO_?FINAL_ISIN?147?</vt:lpstr>
      <vt:lpstr>XDO_?FINAL_ISIN?148?</vt:lpstr>
      <vt:lpstr>XDO_?FINAL_ISIN?149?</vt:lpstr>
      <vt:lpstr>XDO_?FINAL_ISIN?15?</vt:lpstr>
      <vt:lpstr>XDO_?FINAL_ISIN?150?</vt:lpstr>
      <vt:lpstr>XDO_?FINAL_ISIN?151?</vt:lpstr>
      <vt:lpstr>XDO_?FINAL_ISIN?152?</vt:lpstr>
      <vt:lpstr>XDO_?FINAL_ISIN?153?</vt:lpstr>
      <vt:lpstr>XDO_?FINAL_ISIN?154?</vt:lpstr>
      <vt:lpstr>XDO_?FINAL_ISIN?155?</vt:lpstr>
      <vt:lpstr>XDO_?FINAL_ISIN?156?</vt:lpstr>
      <vt:lpstr>XDO_?FINAL_ISIN?157?</vt:lpstr>
      <vt:lpstr>XDO_?FINAL_ISIN?158?</vt:lpstr>
      <vt:lpstr>XDO_?FINAL_ISIN?159?</vt:lpstr>
      <vt:lpstr>XDO_?FINAL_ISIN?16?</vt:lpstr>
      <vt:lpstr>XDO_?FINAL_ISIN?160?</vt:lpstr>
      <vt:lpstr>XDO_?FINAL_ISIN?161?</vt:lpstr>
      <vt:lpstr>XDO_?FINAL_ISIN?162?</vt:lpstr>
      <vt:lpstr>XDO_?FINAL_ISIN?163?</vt:lpstr>
      <vt:lpstr>XDO_?FINAL_ISIN?164?</vt:lpstr>
      <vt:lpstr>XDO_?FINAL_ISIN?165?</vt:lpstr>
      <vt:lpstr>XDO_?FINAL_ISIN?166?</vt:lpstr>
      <vt:lpstr>XDO_?FINAL_ISIN?167?</vt:lpstr>
      <vt:lpstr>XDO_?FINAL_ISIN?168?</vt:lpstr>
      <vt:lpstr>XDO_?FINAL_ISIN?169?</vt:lpstr>
      <vt:lpstr>XDO_?FINAL_ISIN?17?</vt:lpstr>
      <vt:lpstr>XDO_?FINAL_ISIN?170?</vt:lpstr>
      <vt:lpstr>XDO_?FINAL_ISIN?171?</vt:lpstr>
      <vt:lpstr>XDO_?FINAL_ISIN?172?</vt:lpstr>
      <vt:lpstr>XDO_?FINAL_ISIN?173?</vt:lpstr>
      <vt:lpstr>XDO_?FINAL_ISIN?174?</vt:lpstr>
      <vt:lpstr>XDO_?FINAL_ISIN?175?</vt:lpstr>
      <vt:lpstr>XDO_?FINAL_ISIN?176?</vt:lpstr>
      <vt:lpstr>XDO_?FINAL_ISIN?177?</vt:lpstr>
      <vt:lpstr>XDO_?FINAL_ISIN?178?</vt:lpstr>
      <vt:lpstr>XDO_?FINAL_ISIN?179?</vt:lpstr>
      <vt:lpstr>XDO_?FINAL_ISIN?18?</vt:lpstr>
      <vt:lpstr>XDO_?FINAL_ISIN?180?</vt:lpstr>
      <vt:lpstr>XDO_?FINAL_ISIN?181?</vt:lpstr>
      <vt:lpstr>XDO_?FINAL_ISIN?182?</vt:lpstr>
      <vt:lpstr>XDO_?FINAL_ISIN?183?</vt:lpstr>
      <vt:lpstr>XDO_?FINAL_ISIN?184?</vt:lpstr>
      <vt:lpstr>XDO_?FINAL_ISIN?185?</vt:lpstr>
      <vt:lpstr>XDO_?FINAL_ISIN?186?</vt:lpstr>
      <vt:lpstr>XDO_?FINAL_ISIN?187?</vt:lpstr>
      <vt:lpstr>XDO_?FINAL_ISIN?188?</vt:lpstr>
      <vt:lpstr>XDO_?FINAL_ISIN?189?</vt:lpstr>
      <vt:lpstr>XDO_?FINAL_ISIN?190?</vt:lpstr>
      <vt:lpstr>XDO_?FINAL_ISIN?191?</vt:lpstr>
      <vt:lpstr>XDO_?FINAL_ISIN?192?</vt:lpstr>
      <vt:lpstr>XDO_?FINAL_ISIN?193?</vt:lpstr>
      <vt:lpstr>XDO_?FINAL_ISIN?194?</vt:lpstr>
      <vt:lpstr>XDO_?FINAL_ISIN?195?</vt:lpstr>
      <vt:lpstr>XDO_?FINAL_ISIN?196?</vt:lpstr>
      <vt:lpstr>XDO_?FINAL_ISIN?197?</vt:lpstr>
      <vt:lpstr>XDO_?FINAL_ISIN?198?</vt:lpstr>
      <vt:lpstr>XDO_?FINAL_ISIN?199?</vt:lpstr>
      <vt:lpstr>XDO_?FINAL_ISIN?200?</vt:lpstr>
      <vt:lpstr>XDO_?FINAL_ISIN?201?</vt:lpstr>
      <vt:lpstr>XDO_?FINAL_ISIN?202?</vt:lpstr>
      <vt:lpstr>XDO_?FINAL_ISIN?203?</vt:lpstr>
      <vt:lpstr>XDO_?FINAL_ISIN?204?</vt:lpstr>
      <vt:lpstr>XDO_?FINAL_ISIN?205?</vt:lpstr>
      <vt:lpstr>XDO_?FINAL_ISIN?206?</vt:lpstr>
      <vt:lpstr>XDO_?FINAL_ISIN?207?</vt:lpstr>
      <vt:lpstr>XDO_?FINAL_ISIN?208?</vt:lpstr>
      <vt:lpstr>XDO_?FINAL_ISIN?209?</vt:lpstr>
      <vt:lpstr>XDO_?FINAL_ISIN?210?</vt:lpstr>
      <vt:lpstr>XDO_?FINAL_ISIN?211?</vt:lpstr>
      <vt:lpstr>XDO_?FINAL_ISIN?212?</vt:lpstr>
      <vt:lpstr>XDO_?FINAL_ISIN?213?</vt:lpstr>
      <vt:lpstr>XDO_?FINAL_ISIN?214?</vt:lpstr>
      <vt:lpstr>XDO_?FINAL_ISIN?215?</vt:lpstr>
      <vt:lpstr>XDO_?FINAL_ISIN?216?</vt:lpstr>
      <vt:lpstr>XDO_?FINAL_ISIN?217?</vt:lpstr>
      <vt:lpstr>XDO_?FINAL_ISIN?218?</vt:lpstr>
      <vt:lpstr>XDO_?FINAL_ISIN?219?</vt:lpstr>
      <vt:lpstr>XDO_?FINAL_ISIN?220?</vt:lpstr>
      <vt:lpstr>XDO_?FINAL_ISIN?221?</vt:lpstr>
      <vt:lpstr>XDO_?FINAL_ISIN?222?</vt:lpstr>
      <vt:lpstr>XDO_?FINAL_ISIN?223?</vt:lpstr>
      <vt:lpstr>XDO_?FINAL_ISIN?224?</vt:lpstr>
      <vt:lpstr>XDO_?FINAL_ISIN?225?</vt:lpstr>
      <vt:lpstr>XDO_?FINAL_ISIN?226?</vt:lpstr>
      <vt:lpstr>XDO_?FINAL_ISIN?227?</vt:lpstr>
      <vt:lpstr>XDO_?FINAL_ISIN?228?</vt:lpstr>
      <vt:lpstr>XDO_?FINAL_ISIN?229?</vt:lpstr>
      <vt:lpstr>XDO_?FINAL_ISIN?23?</vt:lpstr>
      <vt:lpstr>XDO_?FINAL_ISIN?230?</vt:lpstr>
      <vt:lpstr>XDO_?FINAL_ISIN?231?</vt:lpstr>
      <vt:lpstr>XDO_?FINAL_ISIN?232?</vt:lpstr>
      <vt:lpstr>XDO_?FINAL_ISIN?233?</vt:lpstr>
      <vt:lpstr>XDO_?FINAL_ISIN?234?</vt:lpstr>
      <vt:lpstr>XDO_?FINAL_ISIN?235?</vt:lpstr>
      <vt:lpstr>XDO_?FINAL_ISIN?236?</vt:lpstr>
      <vt:lpstr>XDO_?FINAL_ISIN?237?</vt:lpstr>
      <vt:lpstr>XDO_?FINAL_ISIN?238?</vt:lpstr>
      <vt:lpstr>XDO_?FINAL_ISIN?239?</vt:lpstr>
      <vt:lpstr>XDO_?FINAL_ISIN?24?</vt:lpstr>
      <vt:lpstr>XDO_?FINAL_ISIN?240?</vt:lpstr>
      <vt:lpstr>XDO_?FINAL_ISIN?241?</vt:lpstr>
      <vt:lpstr>XDO_?FINAL_ISIN?242?</vt:lpstr>
      <vt:lpstr>XDO_?FINAL_ISIN?243?</vt:lpstr>
      <vt:lpstr>XDO_?FINAL_ISIN?244?</vt:lpstr>
      <vt:lpstr>XDO_?FINAL_ISIN?245?</vt:lpstr>
      <vt:lpstr>XDO_?FINAL_ISIN?246?</vt:lpstr>
      <vt:lpstr>XDO_?FINAL_ISIN?247?</vt:lpstr>
      <vt:lpstr>XDO_?FINAL_ISIN?248?</vt:lpstr>
      <vt:lpstr>XDO_?FINAL_ISIN?249?</vt:lpstr>
      <vt:lpstr>XDO_?FINAL_ISIN?25?</vt:lpstr>
      <vt:lpstr>XDO_?FINAL_ISIN?250?</vt:lpstr>
      <vt:lpstr>XDO_?FINAL_ISIN?251?</vt:lpstr>
      <vt:lpstr>XDO_?FINAL_ISIN?252?</vt:lpstr>
      <vt:lpstr>XDO_?FINAL_ISIN?253?</vt:lpstr>
      <vt:lpstr>XDO_?FINAL_ISIN?254?</vt:lpstr>
      <vt:lpstr>XDO_?FINAL_ISIN?255?</vt:lpstr>
      <vt:lpstr>XDO_?FINAL_ISIN?256?</vt:lpstr>
      <vt:lpstr>XDO_?FINAL_ISIN?257?</vt:lpstr>
      <vt:lpstr>XDO_?FINAL_ISIN?258?</vt:lpstr>
      <vt:lpstr>XDO_?FINAL_ISIN?259?</vt:lpstr>
      <vt:lpstr>XDO_?FINAL_ISIN?26?</vt:lpstr>
      <vt:lpstr>XDO_?FINAL_ISIN?260?</vt:lpstr>
      <vt:lpstr>XDO_?FINAL_ISIN?261?</vt:lpstr>
      <vt:lpstr>XDO_?FINAL_ISIN?262?</vt:lpstr>
      <vt:lpstr>XDO_?FINAL_ISIN?263?</vt:lpstr>
      <vt:lpstr>XDO_?FINAL_ISIN?264?</vt:lpstr>
      <vt:lpstr>XDO_?FINAL_ISIN?265?</vt:lpstr>
      <vt:lpstr>XDO_?FINAL_ISIN?266?</vt:lpstr>
      <vt:lpstr>XDO_?FINAL_ISIN?267?</vt:lpstr>
      <vt:lpstr>XDO_?FINAL_ISIN?268?</vt:lpstr>
      <vt:lpstr>XDO_?FINAL_ISIN?269?</vt:lpstr>
      <vt:lpstr>XDO_?FINAL_ISIN?270?</vt:lpstr>
      <vt:lpstr>XDO_?FINAL_ISIN?271?</vt:lpstr>
      <vt:lpstr>XDO_?FINAL_ISIN?272?</vt:lpstr>
      <vt:lpstr>XDO_?FINAL_ISIN?273?</vt:lpstr>
      <vt:lpstr>XDO_?FINAL_ISIN?274?</vt:lpstr>
      <vt:lpstr>XDO_?FINAL_ISIN?275?</vt:lpstr>
      <vt:lpstr>XDO_?FINAL_ISIN?276?</vt:lpstr>
      <vt:lpstr>XDO_?FINAL_ISIN?277?</vt:lpstr>
      <vt:lpstr>XDO_?FINAL_ISIN?278?</vt:lpstr>
      <vt:lpstr>XDO_?FINAL_ISIN?279?</vt:lpstr>
      <vt:lpstr>XDO_?FINAL_ISIN?280?</vt:lpstr>
      <vt:lpstr>XDO_?FINAL_ISIN?281?</vt:lpstr>
      <vt:lpstr>XDO_?FINAL_ISIN?282?</vt:lpstr>
      <vt:lpstr>XDO_?FINAL_ISIN?283?</vt:lpstr>
      <vt:lpstr>XDO_?FINAL_ISIN?284?</vt:lpstr>
      <vt:lpstr>XDO_?FINAL_ISIN?285?</vt:lpstr>
      <vt:lpstr>XDO_?FINAL_ISIN?286?</vt:lpstr>
      <vt:lpstr>XDO_?FINAL_ISIN?287?</vt:lpstr>
      <vt:lpstr>XDO_?FINAL_ISIN?288?</vt:lpstr>
      <vt:lpstr>XDO_?FINAL_ISIN?289?</vt:lpstr>
      <vt:lpstr>XDO_?FINAL_ISIN?29?</vt:lpstr>
      <vt:lpstr>XDO_?FINAL_ISIN?290?</vt:lpstr>
      <vt:lpstr>XDO_?FINAL_ISIN?291?</vt:lpstr>
      <vt:lpstr>XDO_?FINAL_ISIN?292?</vt:lpstr>
      <vt:lpstr>XDO_?FINAL_ISIN?293?</vt:lpstr>
      <vt:lpstr>XDO_?FINAL_ISIN?294?</vt:lpstr>
      <vt:lpstr>XDO_?FINAL_ISIN?295?</vt:lpstr>
      <vt:lpstr>XDO_?FINAL_ISIN?296?</vt:lpstr>
      <vt:lpstr>XDO_?FINAL_ISIN?297?</vt:lpstr>
      <vt:lpstr>XDO_?FINAL_ISIN?298?</vt:lpstr>
      <vt:lpstr>XDO_?FINAL_ISIN?299?</vt:lpstr>
      <vt:lpstr>XDO_?FINAL_ISIN?30?</vt:lpstr>
      <vt:lpstr>XDO_?FINAL_ISIN?300?</vt:lpstr>
      <vt:lpstr>XDO_?FINAL_ISIN?301?</vt:lpstr>
      <vt:lpstr>XDO_?FINAL_ISIN?302?</vt:lpstr>
      <vt:lpstr>XDO_?FINAL_ISIN?303?</vt:lpstr>
      <vt:lpstr>XDO_?FINAL_ISIN?304?</vt:lpstr>
      <vt:lpstr>XDO_?FINAL_ISIN?305?</vt:lpstr>
      <vt:lpstr>XDO_?FINAL_ISIN?306?</vt:lpstr>
      <vt:lpstr>XDO_?FINAL_ISIN?307?</vt:lpstr>
      <vt:lpstr>XDO_?FINAL_ISIN?308?</vt:lpstr>
      <vt:lpstr>XDO_?FINAL_ISIN?309?</vt:lpstr>
      <vt:lpstr>XDO_?FINAL_ISIN?31?</vt:lpstr>
      <vt:lpstr>XDO_?FINAL_ISIN?310?</vt:lpstr>
      <vt:lpstr>XDO_?FINAL_ISIN?311?</vt:lpstr>
      <vt:lpstr>XDO_?FINAL_ISIN?312?</vt:lpstr>
      <vt:lpstr>XDO_?FINAL_ISIN?313?</vt:lpstr>
      <vt:lpstr>XDO_?FINAL_ISIN?314?</vt:lpstr>
      <vt:lpstr>XDO_?FINAL_ISIN?315?</vt:lpstr>
      <vt:lpstr>XDO_?FINAL_ISIN?316?</vt:lpstr>
      <vt:lpstr>XDO_?FINAL_ISIN?317?</vt:lpstr>
      <vt:lpstr>XDO_?FINAL_ISIN?318?</vt:lpstr>
      <vt:lpstr>XDO_?FINAL_ISIN?319?</vt:lpstr>
      <vt:lpstr>XDO_?FINAL_ISIN?32?</vt:lpstr>
      <vt:lpstr>XDO_?FINAL_ISIN?320?</vt:lpstr>
      <vt:lpstr>XDO_?FINAL_ISIN?321?</vt:lpstr>
      <vt:lpstr>XDO_?FINAL_ISIN?322?</vt:lpstr>
      <vt:lpstr>XDO_?FINAL_ISIN?323?</vt:lpstr>
      <vt:lpstr>XDO_?FINAL_ISIN?324?</vt:lpstr>
      <vt:lpstr>XDO_?FINAL_ISIN?325?</vt:lpstr>
      <vt:lpstr>XDO_?FINAL_ISIN?326?</vt:lpstr>
      <vt:lpstr>XDO_?FINAL_ISIN?327?</vt:lpstr>
      <vt:lpstr>XDO_?FINAL_ISIN?328?</vt:lpstr>
      <vt:lpstr>XDO_?FINAL_ISIN?329?</vt:lpstr>
      <vt:lpstr>XDO_?FINAL_ISIN?33?</vt:lpstr>
      <vt:lpstr>XDO_?FINAL_ISIN?330?</vt:lpstr>
      <vt:lpstr>XDO_?FINAL_ISIN?331?</vt:lpstr>
      <vt:lpstr>XDO_?FINAL_ISIN?332?</vt:lpstr>
      <vt:lpstr>XDO_?FINAL_ISIN?333?</vt:lpstr>
      <vt:lpstr>XDO_?FINAL_ISIN?334?</vt:lpstr>
      <vt:lpstr>XDO_?FINAL_ISIN?335?</vt:lpstr>
      <vt:lpstr>XDO_?FINAL_ISIN?336?</vt:lpstr>
      <vt:lpstr>XDO_?FINAL_ISIN?337?</vt:lpstr>
      <vt:lpstr>XDO_?FINAL_ISIN?338?</vt:lpstr>
      <vt:lpstr>XDO_?FINAL_ISIN?339?</vt:lpstr>
      <vt:lpstr>XDO_?FINAL_ISIN?34?</vt:lpstr>
      <vt:lpstr>XDO_?FINAL_ISIN?340?</vt:lpstr>
      <vt:lpstr>XDO_?FINAL_ISIN?341?</vt:lpstr>
      <vt:lpstr>XDO_?FINAL_ISIN?342?</vt:lpstr>
      <vt:lpstr>XDO_?FINAL_ISIN?343?</vt:lpstr>
      <vt:lpstr>XDO_?FINAL_ISIN?344?</vt:lpstr>
      <vt:lpstr>XDO_?FINAL_ISIN?345?</vt:lpstr>
      <vt:lpstr>XDO_?FINAL_ISIN?346?</vt:lpstr>
      <vt:lpstr>XDO_?FINAL_ISIN?347?</vt:lpstr>
      <vt:lpstr>XDO_?FINAL_ISIN?348?</vt:lpstr>
      <vt:lpstr>XDO_?FINAL_ISIN?349?</vt:lpstr>
      <vt:lpstr>XDO_?FINAL_ISIN?35?</vt:lpstr>
      <vt:lpstr>XDO_?FINAL_ISIN?350?</vt:lpstr>
      <vt:lpstr>XDO_?FINAL_ISIN?351?</vt:lpstr>
      <vt:lpstr>XDO_?FINAL_ISIN?352?</vt:lpstr>
      <vt:lpstr>XDO_?FINAL_ISIN?353?</vt:lpstr>
      <vt:lpstr>XDO_?FINAL_ISIN?354?</vt:lpstr>
      <vt:lpstr>XDO_?FINAL_ISIN?355?</vt:lpstr>
      <vt:lpstr>XDO_?FINAL_ISIN?356?</vt:lpstr>
      <vt:lpstr>XDO_?FINAL_ISIN?357?</vt:lpstr>
      <vt:lpstr>XDO_?FINAL_ISIN?358?</vt:lpstr>
      <vt:lpstr>XDO_?FINAL_ISIN?359?</vt:lpstr>
      <vt:lpstr>XDO_?FINAL_ISIN?36?</vt:lpstr>
      <vt:lpstr>XDO_?FINAL_ISIN?360?</vt:lpstr>
      <vt:lpstr>XDO_?FINAL_ISIN?361?</vt:lpstr>
      <vt:lpstr>XDO_?FINAL_ISIN?362?</vt:lpstr>
      <vt:lpstr>XDO_?FINAL_ISIN?363?</vt:lpstr>
      <vt:lpstr>XDO_?FINAL_ISIN?364?</vt:lpstr>
      <vt:lpstr>XDO_?FINAL_ISIN?365?</vt:lpstr>
      <vt:lpstr>XDO_?FINAL_ISIN?366?</vt:lpstr>
      <vt:lpstr>XDO_?FINAL_ISIN?367?</vt:lpstr>
      <vt:lpstr>XDO_?FINAL_ISIN?368?</vt:lpstr>
      <vt:lpstr>XDO_?FINAL_ISIN?369?</vt:lpstr>
      <vt:lpstr>XDO_?FINAL_ISIN?37?</vt:lpstr>
      <vt:lpstr>XDO_?FINAL_ISIN?370?</vt:lpstr>
      <vt:lpstr>XDO_?FINAL_ISIN?371?</vt:lpstr>
      <vt:lpstr>XDO_?FINAL_ISIN?372?</vt:lpstr>
      <vt:lpstr>XDO_?FINAL_ISIN?373?</vt:lpstr>
      <vt:lpstr>XDO_?FINAL_ISIN?374?</vt:lpstr>
      <vt:lpstr>XDO_?FINAL_ISIN?375?</vt:lpstr>
      <vt:lpstr>XDO_?FINAL_ISIN?376?</vt:lpstr>
      <vt:lpstr>XDO_?FINAL_ISIN?377?</vt:lpstr>
      <vt:lpstr>XDO_?FINAL_ISIN?378?</vt:lpstr>
      <vt:lpstr>XDO_?FINAL_ISIN?379?</vt:lpstr>
      <vt:lpstr>XDO_?FINAL_ISIN?38?</vt:lpstr>
      <vt:lpstr>XDO_?FINAL_ISIN?380?</vt:lpstr>
      <vt:lpstr>XDO_?FINAL_ISIN?381?</vt:lpstr>
      <vt:lpstr>XDO_?FINAL_ISIN?382?</vt:lpstr>
      <vt:lpstr>XDO_?FINAL_ISIN?383?</vt:lpstr>
      <vt:lpstr>XDO_?FINAL_ISIN?384?</vt:lpstr>
      <vt:lpstr>XDO_?FINAL_ISIN?385?</vt:lpstr>
      <vt:lpstr>XDO_?FINAL_ISIN?386?</vt:lpstr>
      <vt:lpstr>XDO_?FINAL_ISIN?387?</vt:lpstr>
      <vt:lpstr>XDO_?FINAL_ISIN?388?</vt:lpstr>
      <vt:lpstr>XDO_?FINAL_ISIN?389?</vt:lpstr>
      <vt:lpstr>XDO_?FINAL_ISIN?39?</vt:lpstr>
      <vt:lpstr>XDO_?FINAL_ISIN?390?</vt:lpstr>
      <vt:lpstr>XDO_?FINAL_ISIN?391?</vt:lpstr>
      <vt:lpstr>XDO_?FINAL_ISIN?392?</vt:lpstr>
      <vt:lpstr>XDO_?FINAL_ISIN?393?</vt:lpstr>
      <vt:lpstr>XDO_?FINAL_ISIN?394?</vt:lpstr>
      <vt:lpstr>XDO_?FINAL_ISIN?395?</vt:lpstr>
      <vt:lpstr>XDO_?FINAL_ISIN?396?</vt:lpstr>
      <vt:lpstr>XDO_?FINAL_ISIN?397?</vt:lpstr>
      <vt:lpstr>XDO_?FINAL_ISIN?398?</vt:lpstr>
      <vt:lpstr>XDO_?FINAL_ISIN?399?</vt:lpstr>
      <vt:lpstr>XDO_?FINAL_ISIN?40?</vt:lpstr>
      <vt:lpstr>XDO_?FINAL_ISIN?400?</vt:lpstr>
      <vt:lpstr>XDO_?FINAL_ISIN?401?</vt:lpstr>
      <vt:lpstr>XDO_?FINAL_ISIN?402?</vt:lpstr>
      <vt:lpstr>XDO_?FINAL_ISIN?403?</vt:lpstr>
      <vt:lpstr>XDO_?FINAL_ISIN?404?</vt:lpstr>
      <vt:lpstr>XDO_?FINAL_ISIN?405?</vt:lpstr>
      <vt:lpstr>XDO_?FINAL_ISIN?406?</vt:lpstr>
      <vt:lpstr>XDO_?FINAL_ISIN?407?</vt:lpstr>
      <vt:lpstr>XDO_?FINAL_ISIN?408?</vt:lpstr>
      <vt:lpstr>XDO_?FINAL_ISIN?409?</vt:lpstr>
      <vt:lpstr>XDO_?FINAL_ISIN?410?</vt:lpstr>
      <vt:lpstr>XDO_?FINAL_ISIN?411?</vt:lpstr>
      <vt:lpstr>XDO_?FINAL_ISIN?412?</vt:lpstr>
      <vt:lpstr>XDO_?FINAL_ISIN?413?</vt:lpstr>
      <vt:lpstr>XDO_?FINAL_ISIN?414?</vt:lpstr>
      <vt:lpstr>XDO_?FINAL_ISIN?415?</vt:lpstr>
      <vt:lpstr>XDO_?FINAL_ISIN?416?</vt:lpstr>
      <vt:lpstr>XDO_?FINAL_ISIN?417?</vt:lpstr>
      <vt:lpstr>XDO_?FINAL_ISIN?418?</vt:lpstr>
      <vt:lpstr>XDO_?FINAL_ISIN?419?</vt:lpstr>
      <vt:lpstr>XDO_?FINAL_ISIN?420?</vt:lpstr>
      <vt:lpstr>XDO_?FINAL_ISIN?421?</vt:lpstr>
      <vt:lpstr>XDO_?FINAL_ISIN?422?</vt:lpstr>
      <vt:lpstr>XDO_?FINAL_ISIN?423?</vt:lpstr>
      <vt:lpstr>XDO_?FINAL_ISIN?424?</vt:lpstr>
      <vt:lpstr>XDO_?FINAL_ISIN?425?</vt:lpstr>
      <vt:lpstr>XDO_?FINAL_ISIN?426?</vt:lpstr>
      <vt:lpstr>XDO_?FINAL_ISIN?427?</vt:lpstr>
      <vt:lpstr>XDO_?FINAL_ISIN?428?</vt:lpstr>
      <vt:lpstr>XDO_?FINAL_ISIN?429?</vt:lpstr>
      <vt:lpstr>XDO_?FINAL_ISIN?43?</vt:lpstr>
      <vt:lpstr>XDO_?FINAL_ISIN?430?</vt:lpstr>
      <vt:lpstr>XDO_?FINAL_ISIN?431?</vt:lpstr>
      <vt:lpstr>XDO_?FINAL_ISIN?432?</vt:lpstr>
      <vt:lpstr>XDO_?FINAL_ISIN?433?</vt:lpstr>
      <vt:lpstr>XDO_?FINAL_ISIN?434?</vt:lpstr>
      <vt:lpstr>XDO_?FINAL_ISIN?435?</vt:lpstr>
      <vt:lpstr>XDO_?FINAL_ISIN?436?</vt:lpstr>
      <vt:lpstr>XDO_?FINAL_ISIN?437?</vt:lpstr>
      <vt:lpstr>XDO_?FINAL_ISIN?438?</vt:lpstr>
      <vt:lpstr>XDO_?FINAL_ISIN?439?</vt:lpstr>
      <vt:lpstr>XDO_?FINAL_ISIN?44?</vt:lpstr>
      <vt:lpstr>XDO_?FINAL_ISIN?440?</vt:lpstr>
      <vt:lpstr>XDO_?FINAL_ISIN?441?</vt:lpstr>
      <vt:lpstr>XDO_?FINAL_ISIN?442?</vt:lpstr>
      <vt:lpstr>XDO_?FINAL_ISIN?443?</vt:lpstr>
      <vt:lpstr>XDO_?FINAL_ISIN?444?</vt:lpstr>
      <vt:lpstr>XDO_?FINAL_ISIN?445?</vt:lpstr>
      <vt:lpstr>XDO_?FINAL_ISIN?446?</vt:lpstr>
      <vt:lpstr>XDO_?FINAL_ISIN?447?</vt:lpstr>
      <vt:lpstr>XDO_?FINAL_ISIN?448?</vt:lpstr>
      <vt:lpstr>XDO_?FINAL_ISIN?449?</vt:lpstr>
      <vt:lpstr>XDO_?FINAL_ISIN?45?</vt:lpstr>
      <vt:lpstr>XDO_?FINAL_ISIN?450?</vt:lpstr>
      <vt:lpstr>XDO_?FINAL_ISIN?451?</vt:lpstr>
      <vt:lpstr>XDO_?FINAL_ISIN?452?</vt:lpstr>
      <vt:lpstr>XDO_?FINAL_ISIN?453?</vt:lpstr>
      <vt:lpstr>XDO_?FINAL_ISIN?454?</vt:lpstr>
      <vt:lpstr>XDO_?FINAL_ISIN?455?</vt:lpstr>
      <vt:lpstr>XDO_?FINAL_ISIN?456?</vt:lpstr>
      <vt:lpstr>XDO_?FINAL_ISIN?457?</vt:lpstr>
      <vt:lpstr>XDO_?FINAL_ISIN?458?</vt:lpstr>
      <vt:lpstr>XDO_?FINAL_ISIN?459?</vt:lpstr>
      <vt:lpstr>XDO_?FINAL_ISIN?46?</vt:lpstr>
      <vt:lpstr>XDO_?FINAL_ISIN?460?</vt:lpstr>
      <vt:lpstr>XDO_?FINAL_ISIN?461?</vt:lpstr>
      <vt:lpstr>XDO_?FINAL_ISIN?462?</vt:lpstr>
      <vt:lpstr>XDO_?FINAL_ISIN?463?</vt:lpstr>
      <vt:lpstr>XDO_?FINAL_ISIN?464?</vt:lpstr>
      <vt:lpstr>XDO_?FINAL_ISIN?465?</vt:lpstr>
      <vt:lpstr>XDO_?FINAL_ISIN?466?</vt:lpstr>
      <vt:lpstr>XDO_?FINAL_ISIN?467?</vt:lpstr>
      <vt:lpstr>XDO_?FINAL_ISIN?468?</vt:lpstr>
      <vt:lpstr>XDO_?FINAL_ISIN?469?</vt:lpstr>
      <vt:lpstr>XDO_?FINAL_ISIN?47?</vt:lpstr>
      <vt:lpstr>XDO_?FINAL_ISIN?470?</vt:lpstr>
      <vt:lpstr>XDO_?FINAL_ISIN?471?</vt:lpstr>
      <vt:lpstr>XDO_?FINAL_ISIN?472?</vt:lpstr>
      <vt:lpstr>XDO_?FINAL_ISIN?473?</vt:lpstr>
      <vt:lpstr>XDO_?FINAL_ISIN?474?</vt:lpstr>
      <vt:lpstr>XDO_?FINAL_ISIN?475?</vt:lpstr>
      <vt:lpstr>XDO_?FINAL_ISIN?476?</vt:lpstr>
      <vt:lpstr>XDO_?FINAL_ISIN?477?</vt:lpstr>
      <vt:lpstr>XDO_?FINAL_ISIN?478?</vt:lpstr>
      <vt:lpstr>XDO_?FINAL_ISIN?479?</vt:lpstr>
      <vt:lpstr>XDO_?FINAL_ISIN?48?</vt:lpstr>
      <vt:lpstr>XDO_?FINAL_ISIN?480?</vt:lpstr>
      <vt:lpstr>XDO_?FINAL_ISIN?481?</vt:lpstr>
      <vt:lpstr>XDO_?FINAL_ISIN?482?</vt:lpstr>
      <vt:lpstr>XDO_?FINAL_ISIN?483?</vt:lpstr>
      <vt:lpstr>XDO_?FINAL_ISIN?484?</vt:lpstr>
      <vt:lpstr>XDO_?FINAL_ISIN?485?</vt:lpstr>
      <vt:lpstr>XDO_?FINAL_ISIN?486?</vt:lpstr>
      <vt:lpstr>XDO_?FINAL_ISIN?487?</vt:lpstr>
      <vt:lpstr>XDO_?FINAL_ISIN?488?</vt:lpstr>
      <vt:lpstr>XDO_?FINAL_ISIN?489?</vt:lpstr>
      <vt:lpstr>XDO_?FINAL_ISIN?490?</vt:lpstr>
      <vt:lpstr>XDO_?FINAL_ISIN?491?</vt:lpstr>
      <vt:lpstr>XDO_?FINAL_ISIN?492?</vt:lpstr>
      <vt:lpstr>XDO_?FINAL_ISIN?493?</vt:lpstr>
      <vt:lpstr>XDO_?FINAL_ISIN?494?</vt:lpstr>
      <vt:lpstr>XDO_?FINAL_ISIN?495?</vt:lpstr>
      <vt:lpstr>XDO_?FINAL_ISIN?496?</vt:lpstr>
      <vt:lpstr>XDO_?FINAL_ISIN?497?</vt:lpstr>
      <vt:lpstr>XDO_?FINAL_ISIN?498?</vt:lpstr>
      <vt:lpstr>XDO_?FINAL_ISIN?499?</vt:lpstr>
      <vt:lpstr>XDO_?FINAL_ISIN?500?</vt:lpstr>
      <vt:lpstr>XDO_?FINAL_ISIN?501?</vt:lpstr>
      <vt:lpstr>XDO_?FINAL_ISIN?502?</vt:lpstr>
      <vt:lpstr>XDO_?FINAL_ISIN?503?</vt:lpstr>
      <vt:lpstr>XDO_?FINAL_ISIN?504?</vt:lpstr>
      <vt:lpstr>XDO_?FINAL_ISIN?505?</vt:lpstr>
      <vt:lpstr>XDO_?FINAL_ISIN?506?</vt:lpstr>
      <vt:lpstr>XDO_?FINAL_ISIN?507?</vt:lpstr>
      <vt:lpstr>XDO_?FINAL_ISIN?508?</vt:lpstr>
      <vt:lpstr>XDO_?FINAL_ISIN?509?</vt:lpstr>
      <vt:lpstr>XDO_?FINAL_ISIN?51?</vt:lpstr>
      <vt:lpstr>XDO_?FINAL_ISIN?510?</vt:lpstr>
      <vt:lpstr>XDO_?FINAL_ISIN?511?</vt:lpstr>
      <vt:lpstr>XDO_?FINAL_ISIN?512?</vt:lpstr>
      <vt:lpstr>XDO_?FINAL_ISIN?513?</vt:lpstr>
      <vt:lpstr>XDO_?FINAL_ISIN?514?</vt:lpstr>
      <vt:lpstr>XDO_?FINAL_ISIN?515?</vt:lpstr>
      <vt:lpstr>XDO_?FINAL_ISIN?516?</vt:lpstr>
      <vt:lpstr>XDO_?FINAL_ISIN?517?</vt:lpstr>
      <vt:lpstr>XDO_?FINAL_ISIN?518?</vt:lpstr>
      <vt:lpstr>XDO_?FINAL_ISIN?519?</vt:lpstr>
      <vt:lpstr>XDO_?FINAL_ISIN?52?</vt:lpstr>
      <vt:lpstr>XDO_?FINAL_ISIN?520?</vt:lpstr>
      <vt:lpstr>XDO_?FINAL_ISIN?521?</vt:lpstr>
      <vt:lpstr>XDO_?FINAL_ISIN?522?</vt:lpstr>
      <vt:lpstr>XDO_?FINAL_ISIN?523?</vt:lpstr>
      <vt:lpstr>XDO_?FINAL_ISIN?524?</vt:lpstr>
      <vt:lpstr>XDO_?FINAL_ISIN?525?</vt:lpstr>
      <vt:lpstr>XDO_?FINAL_ISIN?526?</vt:lpstr>
      <vt:lpstr>XDO_?FINAL_ISIN?527?</vt:lpstr>
      <vt:lpstr>XDO_?FINAL_ISIN?528?</vt:lpstr>
      <vt:lpstr>XDO_?FINAL_ISIN?529?</vt:lpstr>
      <vt:lpstr>XDO_?FINAL_ISIN?53?</vt:lpstr>
      <vt:lpstr>XDO_?FINAL_ISIN?530?</vt:lpstr>
      <vt:lpstr>XDO_?FINAL_ISIN?531?</vt:lpstr>
      <vt:lpstr>XDO_?FINAL_ISIN?532?</vt:lpstr>
      <vt:lpstr>XDO_?FINAL_ISIN?533?</vt:lpstr>
      <vt:lpstr>XDO_?FINAL_ISIN?534?</vt:lpstr>
      <vt:lpstr>XDO_?FINAL_ISIN?535?</vt:lpstr>
      <vt:lpstr>XDO_?FINAL_ISIN?536?</vt:lpstr>
      <vt:lpstr>XDO_?FINAL_ISIN?537?</vt:lpstr>
      <vt:lpstr>XDO_?FINAL_ISIN?538?</vt:lpstr>
      <vt:lpstr>XDO_?FINAL_ISIN?539?</vt:lpstr>
      <vt:lpstr>XDO_?FINAL_ISIN?54?</vt:lpstr>
      <vt:lpstr>XDO_?FINAL_ISIN?540?</vt:lpstr>
      <vt:lpstr>XDO_?FINAL_ISIN?541?</vt:lpstr>
      <vt:lpstr>XDO_?FINAL_ISIN?542?</vt:lpstr>
      <vt:lpstr>XDO_?FINAL_ISIN?543?</vt:lpstr>
      <vt:lpstr>XDO_?FINAL_ISIN?544?</vt:lpstr>
      <vt:lpstr>XDO_?FINAL_ISIN?545?</vt:lpstr>
      <vt:lpstr>XDO_?FINAL_ISIN?546?</vt:lpstr>
      <vt:lpstr>XDO_?FINAL_ISIN?547?</vt:lpstr>
      <vt:lpstr>XDO_?FINAL_ISIN?548?</vt:lpstr>
      <vt:lpstr>XDO_?FINAL_ISIN?549?</vt:lpstr>
      <vt:lpstr>XDO_?FINAL_ISIN?55?</vt:lpstr>
      <vt:lpstr>XDO_?FINAL_ISIN?550?</vt:lpstr>
      <vt:lpstr>XDO_?FINAL_ISIN?551?</vt:lpstr>
      <vt:lpstr>XDO_?FINAL_ISIN?552?</vt:lpstr>
      <vt:lpstr>XDO_?FINAL_ISIN?553?</vt:lpstr>
      <vt:lpstr>XDO_?FINAL_ISIN?554?</vt:lpstr>
      <vt:lpstr>XDO_?FINAL_ISIN?555?</vt:lpstr>
      <vt:lpstr>XDO_?FINAL_ISIN?556?</vt:lpstr>
      <vt:lpstr>XDO_?FINAL_ISIN?557?</vt:lpstr>
      <vt:lpstr>XDO_?FINAL_ISIN?558?</vt:lpstr>
      <vt:lpstr>XDO_?FINAL_ISIN?559?</vt:lpstr>
      <vt:lpstr>XDO_?FINAL_ISIN?56?</vt:lpstr>
      <vt:lpstr>XDO_?FINAL_ISIN?560?</vt:lpstr>
      <vt:lpstr>XDO_?FINAL_ISIN?561?</vt:lpstr>
      <vt:lpstr>XDO_?FINAL_ISIN?562?</vt:lpstr>
      <vt:lpstr>XDO_?FINAL_ISIN?563?</vt:lpstr>
      <vt:lpstr>XDO_?FINAL_ISIN?564?</vt:lpstr>
      <vt:lpstr>XDO_?FINAL_ISIN?565?</vt:lpstr>
      <vt:lpstr>XDO_?FINAL_ISIN?566?</vt:lpstr>
      <vt:lpstr>XDO_?FINAL_ISIN?567?</vt:lpstr>
      <vt:lpstr>XDO_?FINAL_ISIN?568?</vt:lpstr>
      <vt:lpstr>XDO_?FINAL_ISIN?569?</vt:lpstr>
      <vt:lpstr>XDO_?FINAL_ISIN?57?</vt:lpstr>
      <vt:lpstr>XDO_?FINAL_ISIN?570?</vt:lpstr>
      <vt:lpstr>XDO_?FINAL_ISIN?571?</vt:lpstr>
      <vt:lpstr>XDO_?FINAL_ISIN?572?</vt:lpstr>
      <vt:lpstr>XDO_?FINAL_ISIN?573?</vt:lpstr>
      <vt:lpstr>XDO_?FINAL_ISIN?574?</vt:lpstr>
      <vt:lpstr>XDO_?FINAL_ISIN?575?</vt:lpstr>
      <vt:lpstr>XDO_?FINAL_ISIN?576?</vt:lpstr>
      <vt:lpstr>XDO_?FINAL_ISIN?577?</vt:lpstr>
      <vt:lpstr>XDO_?FINAL_ISIN?58?</vt:lpstr>
      <vt:lpstr>XDO_?FINAL_ISIN?59?</vt:lpstr>
      <vt:lpstr>XDO_?FINAL_ISIN?60?</vt:lpstr>
      <vt:lpstr>XDO_?FINAL_ISIN?61?</vt:lpstr>
      <vt:lpstr>XDO_?FINAL_ISIN?62?</vt:lpstr>
      <vt:lpstr>XDO_?FINAL_ISIN?63?</vt:lpstr>
      <vt:lpstr>XDO_?FINAL_ISIN?64?</vt:lpstr>
      <vt:lpstr>XDO_?FINAL_ISIN?65?</vt:lpstr>
      <vt:lpstr>XDO_?FINAL_ISIN?66?</vt:lpstr>
      <vt:lpstr>XDO_?FINAL_ISIN?67?</vt:lpstr>
      <vt:lpstr>XDO_?FINAL_ISIN?68?</vt:lpstr>
      <vt:lpstr>XDO_?FINAL_ISIN?69?</vt:lpstr>
      <vt:lpstr>XDO_?FINAL_ISIN?70?</vt:lpstr>
      <vt:lpstr>XDO_?FINAL_ISIN?71?</vt:lpstr>
      <vt:lpstr>XDO_?FINAL_ISIN?72?</vt:lpstr>
      <vt:lpstr>XDO_?FINAL_ISIN?73?</vt:lpstr>
      <vt:lpstr>XDO_?FINAL_ISIN?74?</vt:lpstr>
      <vt:lpstr>XDO_?FINAL_ISIN?75?</vt:lpstr>
      <vt:lpstr>XDO_?FINAL_ISIN?76?</vt:lpstr>
      <vt:lpstr>XDO_?FINAL_ISIN?77?</vt:lpstr>
      <vt:lpstr>XDO_?FINAL_ISIN?78?</vt:lpstr>
      <vt:lpstr>XDO_?FINAL_ISIN?79?</vt:lpstr>
      <vt:lpstr>XDO_?FINAL_ISIN?80?</vt:lpstr>
      <vt:lpstr>XDO_?FINAL_ISIN?81?</vt:lpstr>
      <vt:lpstr>XDO_?FINAL_ISIN?82?</vt:lpstr>
      <vt:lpstr>XDO_?FINAL_ISIN?83?</vt:lpstr>
      <vt:lpstr>XDO_?FINAL_ISIN?84?</vt:lpstr>
      <vt:lpstr>XDO_?FINAL_ISIN?85?</vt:lpstr>
      <vt:lpstr>XDO_?FINAL_ISIN?86?</vt:lpstr>
      <vt:lpstr>XDO_?FINAL_ISIN?87?</vt:lpstr>
      <vt:lpstr>XDO_?FINAL_ISIN?88?</vt:lpstr>
      <vt:lpstr>XDO_?FINAL_ISIN?89?</vt:lpstr>
      <vt:lpstr>XDO_?FINAL_ISIN?9?</vt:lpstr>
      <vt:lpstr>XDO_?FINAL_ISIN?90?</vt:lpstr>
      <vt:lpstr>XDO_?FINAL_ISIN?91?</vt:lpstr>
      <vt:lpstr>XDO_?FINAL_ISIN?92?</vt:lpstr>
      <vt:lpstr>XDO_?FINAL_ISIN?93?</vt:lpstr>
      <vt:lpstr>XDO_?FINAL_ISIN?94?</vt:lpstr>
      <vt:lpstr>XDO_?FINAL_ISIN?95?</vt:lpstr>
      <vt:lpstr>XDO_?FINAL_ISIN?96?</vt:lpstr>
      <vt:lpstr>XDO_?FINAL_ISIN?97?</vt:lpstr>
      <vt:lpstr>XDO_?FINAL_ISIN?98?</vt:lpstr>
      <vt:lpstr>XDO_?FINAL_ISIN?99?</vt:lpstr>
      <vt:lpstr>XDO_?FINAL_MV?</vt:lpstr>
      <vt:lpstr>XDO_?FINAL_MV?10?</vt:lpstr>
      <vt:lpstr>XDO_?FINAL_MV?100?</vt:lpstr>
      <vt:lpstr>XDO_?FINAL_MV?101?</vt:lpstr>
      <vt:lpstr>XDO_?FINAL_MV?102?</vt:lpstr>
      <vt:lpstr>XDO_?FINAL_MV?103?</vt:lpstr>
      <vt:lpstr>XDO_?FINAL_MV?104?</vt:lpstr>
      <vt:lpstr>XDO_?FINAL_MV?105?</vt:lpstr>
      <vt:lpstr>XDO_?FINAL_MV?106?</vt:lpstr>
      <vt:lpstr>XDO_?FINAL_MV?107?</vt:lpstr>
      <vt:lpstr>XDO_?FINAL_MV?108?</vt:lpstr>
      <vt:lpstr>XDO_?FINAL_MV?109?</vt:lpstr>
      <vt:lpstr>XDO_?FINAL_MV?11?</vt:lpstr>
      <vt:lpstr>XDO_?FINAL_MV?110?</vt:lpstr>
      <vt:lpstr>XDO_?FINAL_MV?111?</vt:lpstr>
      <vt:lpstr>XDO_?FINAL_MV?112?</vt:lpstr>
      <vt:lpstr>XDO_?FINAL_MV?113?</vt:lpstr>
      <vt:lpstr>XDO_?FINAL_MV?114?</vt:lpstr>
      <vt:lpstr>XDO_?FINAL_MV?115?</vt:lpstr>
      <vt:lpstr>XDO_?FINAL_MV?116?</vt:lpstr>
      <vt:lpstr>XDO_?FINAL_MV?117?</vt:lpstr>
      <vt:lpstr>XDO_?FINAL_MV?118?</vt:lpstr>
      <vt:lpstr>XDO_?FINAL_MV?119?</vt:lpstr>
      <vt:lpstr>XDO_?FINAL_MV?12?</vt:lpstr>
      <vt:lpstr>XDO_?FINAL_MV?120?</vt:lpstr>
      <vt:lpstr>XDO_?FINAL_MV?121?</vt:lpstr>
      <vt:lpstr>XDO_?FINAL_MV?122?</vt:lpstr>
      <vt:lpstr>XDO_?FINAL_MV?123?</vt:lpstr>
      <vt:lpstr>XDO_?FINAL_MV?124?</vt:lpstr>
      <vt:lpstr>XDO_?FINAL_MV?125?</vt:lpstr>
      <vt:lpstr>XDO_?FINAL_MV?126?</vt:lpstr>
      <vt:lpstr>XDO_?FINAL_MV?127?</vt:lpstr>
      <vt:lpstr>XDO_?FINAL_MV?128?</vt:lpstr>
      <vt:lpstr>XDO_?FINAL_MV?129?</vt:lpstr>
      <vt:lpstr>XDO_?FINAL_MV?13?</vt:lpstr>
      <vt:lpstr>XDO_?FINAL_MV?130?</vt:lpstr>
      <vt:lpstr>XDO_?FINAL_MV?131?</vt:lpstr>
      <vt:lpstr>XDO_?FINAL_MV?132?</vt:lpstr>
      <vt:lpstr>XDO_?FINAL_MV?133?</vt:lpstr>
      <vt:lpstr>XDO_?FINAL_MV?134?</vt:lpstr>
      <vt:lpstr>XDO_?FINAL_MV?135?</vt:lpstr>
      <vt:lpstr>XDO_?FINAL_MV?136?</vt:lpstr>
      <vt:lpstr>XDO_?FINAL_MV?137?</vt:lpstr>
      <vt:lpstr>XDO_?FINAL_MV?138?</vt:lpstr>
      <vt:lpstr>XDO_?FINAL_MV?139?</vt:lpstr>
      <vt:lpstr>XDO_?FINAL_MV?14?</vt:lpstr>
      <vt:lpstr>XDO_?FINAL_MV?140?</vt:lpstr>
      <vt:lpstr>XDO_?FINAL_MV?141?</vt:lpstr>
      <vt:lpstr>XDO_?FINAL_MV?142?</vt:lpstr>
      <vt:lpstr>XDO_?FINAL_MV?143?</vt:lpstr>
      <vt:lpstr>XDO_?FINAL_MV?144?</vt:lpstr>
      <vt:lpstr>XDO_?FINAL_MV?145?</vt:lpstr>
      <vt:lpstr>XDO_?FINAL_MV?146?</vt:lpstr>
      <vt:lpstr>XDO_?FINAL_MV?147?</vt:lpstr>
      <vt:lpstr>XDO_?FINAL_MV?148?</vt:lpstr>
      <vt:lpstr>XDO_?FINAL_MV?149?</vt:lpstr>
      <vt:lpstr>XDO_?FINAL_MV?15?</vt:lpstr>
      <vt:lpstr>XDO_?FINAL_MV?150?</vt:lpstr>
      <vt:lpstr>XDO_?FINAL_MV?151?</vt:lpstr>
      <vt:lpstr>XDO_?FINAL_MV?152?</vt:lpstr>
      <vt:lpstr>XDO_?FINAL_MV?153?</vt:lpstr>
      <vt:lpstr>XDO_?FINAL_MV?154?</vt:lpstr>
      <vt:lpstr>XDO_?FINAL_MV?155?</vt:lpstr>
      <vt:lpstr>XDO_?FINAL_MV?156?</vt:lpstr>
      <vt:lpstr>XDO_?FINAL_MV?157?</vt:lpstr>
      <vt:lpstr>XDO_?FINAL_MV?158?</vt:lpstr>
      <vt:lpstr>XDO_?FINAL_MV?159?</vt:lpstr>
      <vt:lpstr>XDO_?FINAL_MV?16?</vt:lpstr>
      <vt:lpstr>XDO_?FINAL_MV?160?</vt:lpstr>
      <vt:lpstr>XDO_?FINAL_MV?161?</vt:lpstr>
      <vt:lpstr>XDO_?FINAL_MV?162?</vt:lpstr>
      <vt:lpstr>XDO_?FINAL_MV?163?</vt:lpstr>
      <vt:lpstr>XDO_?FINAL_MV?164?</vt:lpstr>
      <vt:lpstr>XDO_?FINAL_MV?165?</vt:lpstr>
      <vt:lpstr>XDO_?FINAL_MV?166?</vt:lpstr>
      <vt:lpstr>XDO_?FINAL_MV?167?</vt:lpstr>
      <vt:lpstr>XDO_?FINAL_MV?168?</vt:lpstr>
      <vt:lpstr>XDO_?FINAL_MV?169?</vt:lpstr>
      <vt:lpstr>XDO_?FINAL_MV?17?</vt:lpstr>
      <vt:lpstr>XDO_?FINAL_MV?170?</vt:lpstr>
      <vt:lpstr>XDO_?FINAL_MV?171?</vt:lpstr>
      <vt:lpstr>XDO_?FINAL_MV?172?</vt:lpstr>
      <vt:lpstr>XDO_?FINAL_MV?173?</vt:lpstr>
      <vt:lpstr>XDO_?FINAL_MV?174?</vt:lpstr>
      <vt:lpstr>XDO_?FINAL_MV?175?</vt:lpstr>
      <vt:lpstr>XDO_?FINAL_MV?176?</vt:lpstr>
      <vt:lpstr>XDO_?FINAL_MV?177?</vt:lpstr>
      <vt:lpstr>XDO_?FINAL_MV?178?</vt:lpstr>
      <vt:lpstr>XDO_?FINAL_MV?179?</vt:lpstr>
      <vt:lpstr>XDO_?FINAL_MV?18?</vt:lpstr>
      <vt:lpstr>XDO_?FINAL_MV?180?</vt:lpstr>
      <vt:lpstr>XDO_?FINAL_MV?181?</vt:lpstr>
      <vt:lpstr>XDO_?FINAL_MV?182?</vt:lpstr>
      <vt:lpstr>XDO_?FINAL_MV?183?</vt:lpstr>
      <vt:lpstr>XDO_?FINAL_MV?184?</vt:lpstr>
      <vt:lpstr>XDO_?FINAL_MV?185?</vt:lpstr>
      <vt:lpstr>XDO_?FINAL_MV?186?</vt:lpstr>
      <vt:lpstr>XDO_?FINAL_MV?187?</vt:lpstr>
      <vt:lpstr>XDO_?FINAL_MV?188?</vt:lpstr>
      <vt:lpstr>XDO_?FINAL_MV?189?</vt:lpstr>
      <vt:lpstr>XDO_?FINAL_MV?190?</vt:lpstr>
      <vt:lpstr>XDO_?FINAL_MV?191?</vt:lpstr>
      <vt:lpstr>XDO_?FINAL_MV?192?</vt:lpstr>
      <vt:lpstr>XDO_?FINAL_MV?193?</vt:lpstr>
      <vt:lpstr>XDO_?FINAL_MV?194?</vt:lpstr>
      <vt:lpstr>XDO_?FINAL_MV?195?</vt:lpstr>
      <vt:lpstr>XDO_?FINAL_MV?196?</vt:lpstr>
      <vt:lpstr>XDO_?FINAL_MV?197?</vt:lpstr>
      <vt:lpstr>XDO_?FINAL_MV?198?</vt:lpstr>
      <vt:lpstr>XDO_?FINAL_MV?199?</vt:lpstr>
      <vt:lpstr>XDO_?FINAL_MV?200?</vt:lpstr>
      <vt:lpstr>XDO_?FINAL_MV?201?</vt:lpstr>
      <vt:lpstr>XDO_?FINAL_MV?202?</vt:lpstr>
      <vt:lpstr>XDO_?FINAL_MV?203?</vt:lpstr>
      <vt:lpstr>XDO_?FINAL_MV?204?</vt:lpstr>
      <vt:lpstr>XDO_?FINAL_MV?205?</vt:lpstr>
      <vt:lpstr>XDO_?FINAL_MV?206?</vt:lpstr>
      <vt:lpstr>XDO_?FINAL_MV?207?</vt:lpstr>
      <vt:lpstr>XDO_?FINAL_MV?208?</vt:lpstr>
      <vt:lpstr>XDO_?FINAL_MV?209?</vt:lpstr>
      <vt:lpstr>XDO_?FINAL_MV?210?</vt:lpstr>
      <vt:lpstr>XDO_?FINAL_MV?211?</vt:lpstr>
      <vt:lpstr>XDO_?FINAL_MV?212?</vt:lpstr>
      <vt:lpstr>XDO_?FINAL_MV?213?</vt:lpstr>
      <vt:lpstr>XDO_?FINAL_MV?214?</vt:lpstr>
      <vt:lpstr>XDO_?FINAL_MV?215?</vt:lpstr>
      <vt:lpstr>XDO_?FINAL_MV?216?</vt:lpstr>
      <vt:lpstr>XDO_?FINAL_MV?217?</vt:lpstr>
      <vt:lpstr>XDO_?FINAL_MV?218?</vt:lpstr>
      <vt:lpstr>XDO_?FINAL_MV?219?</vt:lpstr>
      <vt:lpstr>XDO_?FINAL_MV?220?</vt:lpstr>
      <vt:lpstr>XDO_?FINAL_MV?221?</vt:lpstr>
      <vt:lpstr>XDO_?FINAL_MV?222?</vt:lpstr>
      <vt:lpstr>XDO_?FINAL_MV?223?</vt:lpstr>
      <vt:lpstr>XDO_?FINAL_MV?224?</vt:lpstr>
      <vt:lpstr>XDO_?FINAL_MV?225?</vt:lpstr>
      <vt:lpstr>XDO_?FINAL_MV?226?</vt:lpstr>
      <vt:lpstr>XDO_?FINAL_MV?227?</vt:lpstr>
      <vt:lpstr>XDO_?FINAL_MV?228?</vt:lpstr>
      <vt:lpstr>XDO_?FINAL_MV?229?</vt:lpstr>
      <vt:lpstr>XDO_?FINAL_MV?23?</vt:lpstr>
      <vt:lpstr>XDO_?FINAL_MV?230?</vt:lpstr>
      <vt:lpstr>XDO_?FINAL_MV?231?</vt:lpstr>
      <vt:lpstr>XDO_?FINAL_MV?232?</vt:lpstr>
      <vt:lpstr>XDO_?FINAL_MV?233?</vt:lpstr>
      <vt:lpstr>XDO_?FINAL_MV?234?</vt:lpstr>
      <vt:lpstr>XDO_?FINAL_MV?235?</vt:lpstr>
      <vt:lpstr>XDO_?FINAL_MV?236?</vt:lpstr>
      <vt:lpstr>XDO_?FINAL_MV?237?</vt:lpstr>
      <vt:lpstr>XDO_?FINAL_MV?238?</vt:lpstr>
      <vt:lpstr>XDO_?FINAL_MV?239?</vt:lpstr>
      <vt:lpstr>XDO_?FINAL_MV?24?</vt:lpstr>
      <vt:lpstr>XDO_?FINAL_MV?240?</vt:lpstr>
      <vt:lpstr>XDO_?FINAL_MV?241?</vt:lpstr>
      <vt:lpstr>XDO_?FINAL_MV?242?</vt:lpstr>
      <vt:lpstr>XDO_?FINAL_MV?243?</vt:lpstr>
      <vt:lpstr>XDO_?FINAL_MV?244?</vt:lpstr>
      <vt:lpstr>XDO_?FINAL_MV?245?</vt:lpstr>
      <vt:lpstr>XDO_?FINAL_MV?246?</vt:lpstr>
      <vt:lpstr>XDO_?FINAL_MV?247?</vt:lpstr>
      <vt:lpstr>XDO_?FINAL_MV?248?</vt:lpstr>
      <vt:lpstr>XDO_?FINAL_MV?249?</vt:lpstr>
      <vt:lpstr>XDO_?FINAL_MV?25?</vt:lpstr>
      <vt:lpstr>XDO_?FINAL_MV?250?</vt:lpstr>
      <vt:lpstr>XDO_?FINAL_MV?251?</vt:lpstr>
      <vt:lpstr>XDO_?FINAL_MV?252?</vt:lpstr>
      <vt:lpstr>XDO_?FINAL_MV?253?</vt:lpstr>
      <vt:lpstr>XDO_?FINAL_MV?254?</vt:lpstr>
      <vt:lpstr>XDO_?FINAL_MV?255?</vt:lpstr>
      <vt:lpstr>XDO_?FINAL_MV?256?</vt:lpstr>
      <vt:lpstr>XDO_?FINAL_MV?257?</vt:lpstr>
      <vt:lpstr>XDO_?FINAL_MV?258?</vt:lpstr>
      <vt:lpstr>XDO_?FINAL_MV?259?</vt:lpstr>
      <vt:lpstr>XDO_?FINAL_MV?26?</vt:lpstr>
      <vt:lpstr>XDO_?FINAL_MV?260?</vt:lpstr>
      <vt:lpstr>XDO_?FINAL_MV?261?</vt:lpstr>
      <vt:lpstr>XDO_?FINAL_MV?262?</vt:lpstr>
      <vt:lpstr>XDO_?FINAL_MV?263?</vt:lpstr>
      <vt:lpstr>XDO_?FINAL_MV?264?</vt:lpstr>
      <vt:lpstr>XDO_?FINAL_MV?265?</vt:lpstr>
      <vt:lpstr>XDO_?FINAL_MV?266?</vt:lpstr>
      <vt:lpstr>XDO_?FINAL_MV?267?</vt:lpstr>
      <vt:lpstr>XDO_?FINAL_MV?268?</vt:lpstr>
      <vt:lpstr>XDO_?FINAL_MV?269?</vt:lpstr>
      <vt:lpstr>XDO_?FINAL_MV?270?</vt:lpstr>
      <vt:lpstr>XDO_?FINAL_MV?271?</vt:lpstr>
      <vt:lpstr>XDO_?FINAL_MV?272?</vt:lpstr>
      <vt:lpstr>XDO_?FINAL_MV?273?</vt:lpstr>
      <vt:lpstr>XDO_?FINAL_MV?274?</vt:lpstr>
      <vt:lpstr>XDO_?FINAL_MV?275?</vt:lpstr>
      <vt:lpstr>XDO_?FINAL_MV?276?</vt:lpstr>
      <vt:lpstr>XDO_?FINAL_MV?277?</vt:lpstr>
      <vt:lpstr>XDO_?FINAL_MV?278?</vt:lpstr>
      <vt:lpstr>XDO_?FINAL_MV?279?</vt:lpstr>
      <vt:lpstr>XDO_?FINAL_MV?280?</vt:lpstr>
      <vt:lpstr>XDO_?FINAL_MV?281?</vt:lpstr>
      <vt:lpstr>XDO_?FINAL_MV?282?</vt:lpstr>
      <vt:lpstr>XDO_?FINAL_MV?283?</vt:lpstr>
      <vt:lpstr>XDO_?FINAL_MV?284?</vt:lpstr>
      <vt:lpstr>XDO_?FINAL_MV?285?</vt:lpstr>
      <vt:lpstr>XDO_?FINAL_MV?286?</vt:lpstr>
      <vt:lpstr>XDO_?FINAL_MV?287?</vt:lpstr>
      <vt:lpstr>XDO_?FINAL_MV?288?</vt:lpstr>
      <vt:lpstr>XDO_?FINAL_MV?289?</vt:lpstr>
      <vt:lpstr>XDO_?FINAL_MV?29?</vt:lpstr>
      <vt:lpstr>XDO_?FINAL_MV?290?</vt:lpstr>
      <vt:lpstr>XDO_?FINAL_MV?291?</vt:lpstr>
      <vt:lpstr>XDO_?FINAL_MV?292?</vt:lpstr>
      <vt:lpstr>XDO_?FINAL_MV?293?</vt:lpstr>
      <vt:lpstr>XDO_?FINAL_MV?294?</vt:lpstr>
      <vt:lpstr>XDO_?FINAL_MV?295?</vt:lpstr>
      <vt:lpstr>XDO_?FINAL_MV?296?</vt:lpstr>
      <vt:lpstr>XDO_?FINAL_MV?297?</vt:lpstr>
      <vt:lpstr>XDO_?FINAL_MV?298?</vt:lpstr>
      <vt:lpstr>XDO_?FINAL_MV?299?</vt:lpstr>
      <vt:lpstr>XDO_?FINAL_MV?30?</vt:lpstr>
      <vt:lpstr>XDO_?FINAL_MV?300?</vt:lpstr>
      <vt:lpstr>XDO_?FINAL_MV?301?</vt:lpstr>
      <vt:lpstr>XDO_?FINAL_MV?302?</vt:lpstr>
      <vt:lpstr>XDO_?FINAL_MV?303?</vt:lpstr>
      <vt:lpstr>XDO_?FINAL_MV?304?</vt:lpstr>
      <vt:lpstr>XDO_?FINAL_MV?305?</vt:lpstr>
      <vt:lpstr>XDO_?FINAL_MV?306?</vt:lpstr>
      <vt:lpstr>XDO_?FINAL_MV?307?</vt:lpstr>
      <vt:lpstr>XDO_?FINAL_MV?308?</vt:lpstr>
      <vt:lpstr>XDO_?FINAL_MV?309?</vt:lpstr>
      <vt:lpstr>XDO_?FINAL_MV?31?</vt:lpstr>
      <vt:lpstr>XDO_?FINAL_MV?310?</vt:lpstr>
      <vt:lpstr>XDO_?FINAL_MV?311?</vt:lpstr>
      <vt:lpstr>XDO_?FINAL_MV?312?</vt:lpstr>
      <vt:lpstr>XDO_?FINAL_MV?313?</vt:lpstr>
      <vt:lpstr>XDO_?FINAL_MV?314?</vt:lpstr>
      <vt:lpstr>XDO_?FINAL_MV?315?</vt:lpstr>
      <vt:lpstr>XDO_?FINAL_MV?316?</vt:lpstr>
      <vt:lpstr>XDO_?FINAL_MV?317?</vt:lpstr>
      <vt:lpstr>XDO_?FINAL_MV?318?</vt:lpstr>
      <vt:lpstr>XDO_?FINAL_MV?319?</vt:lpstr>
      <vt:lpstr>XDO_?FINAL_MV?32?</vt:lpstr>
      <vt:lpstr>XDO_?FINAL_MV?320?</vt:lpstr>
      <vt:lpstr>XDO_?FINAL_MV?321?</vt:lpstr>
      <vt:lpstr>XDO_?FINAL_MV?322?</vt:lpstr>
      <vt:lpstr>XDO_?FINAL_MV?323?</vt:lpstr>
      <vt:lpstr>XDO_?FINAL_MV?324?</vt:lpstr>
      <vt:lpstr>XDO_?FINAL_MV?325?</vt:lpstr>
      <vt:lpstr>XDO_?FINAL_MV?326?</vt:lpstr>
      <vt:lpstr>XDO_?FINAL_MV?327?</vt:lpstr>
      <vt:lpstr>XDO_?FINAL_MV?328?</vt:lpstr>
      <vt:lpstr>XDO_?FINAL_MV?329?</vt:lpstr>
      <vt:lpstr>XDO_?FINAL_MV?33?</vt:lpstr>
      <vt:lpstr>XDO_?FINAL_MV?330?</vt:lpstr>
      <vt:lpstr>XDO_?FINAL_MV?331?</vt:lpstr>
      <vt:lpstr>XDO_?FINAL_MV?332?</vt:lpstr>
      <vt:lpstr>XDO_?FINAL_MV?333?</vt:lpstr>
      <vt:lpstr>XDO_?FINAL_MV?334?</vt:lpstr>
      <vt:lpstr>XDO_?FINAL_MV?335?</vt:lpstr>
      <vt:lpstr>XDO_?FINAL_MV?336?</vt:lpstr>
      <vt:lpstr>XDO_?FINAL_MV?337?</vt:lpstr>
      <vt:lpstr>XDO_?FINAL_MV?338?</vt:lpstr>
      <vt:lpstr>XDO_?FINAL_MV?339?</vt:lpstr>
      <vt:lpstr>XDO_?FINAL_MV?34?</vt:lpstr>
      <vt:lpstr>XDO_?FINAL_MV?340?</vt:lpstr>
      <vt:lpstr>XDO_?FINAL_MV?341?</vt:lpstr>
      <vt:lpstr>XDO_?FINAL_MV?342?</vt:lpstr>
      <vt:lpstr>XDO_?FINAL_MV?343?</vt:lpstr>
      <vt:lpstr>XDO_?FINAL_MV?344?</vt:lpstr>
      <vt:lpstr>XDO_?FINAL_MV?345?</vt:lpstr>
      <vt:lpstr>XDO_?FINAL_MV?346?</vt:lpstr>
      <vt:lpstr>XDO_?FINAL_MV?347?</vt:lpstr>
      <vt:lpstr>XDO_?FINAL_MV?348?</vt:lpstr>
      <vt:lpstr>XDO_?FINAL_MV?349?</vt:lpstr>
      <vt:lpstr>XDO_?FINAL_MV?35?</vt:lpstr>
      <vt:lpstr>XDO_?FINAL_MV?350?</vt:lpstr>
      <vt:lpstr>XDO_?FINAL_MV?351?</vt:lpstr>
      <vt:lpstr>XDO_?FINAL_MV?352?</vt:lpstr>
      <vt:lpstr>XDO_?FINAL_MV?353?</vt:lpstr>
      <vt:lpstr>XDO_?FINAL_MV?354?</vt:lpstr>
      <vt:lpstr>XDO_?FINAL_MV?355?</vt:lpstr>
      <vt:lpstr>XDO_?FINAL_MV?356?</vt:lpstr>
      <vt:lpstr>XDO_?FINAL_MV?357?</vt:lpstr>
      <vt:lpstr>XDO_?FINAL_MV?358?</vt:lpstr>
      <vt:lpstr>XDO_?FINAL_MV?359?</vt:lpstr>
      <vt:lpstr>XDO_?FINAL_MV?36?</vt:lpstr>
      <vt:lpstr>XDO_?FINAL_MV?360?</vt:lpstr>
      <vt:lpstr>XDO_?FINAL_MV?361?</vt:lpstr>
      <vt:lpstr>XDO_?FINAL_MV?362?</vt:lpstr>
      <vt:lpstr>XDO_?FINAL_MV?363?</vt:lpstr>
      <vt:lpstr>XDO_?FINAL_MV?364?</vt:lpstr>
      <vt:lpstr>XDO_?FINAL_MV?365?</vt:lpstr>
      <vt:lpstr>XDO_?FINAL_MV?366?</vt:lpstr>
      <vt:lpstr>XDO_?FINAL_MV?367?</vt:lpstr>
      <vt:lpstr>XDO_?FINAL_MV?368?</vt:lpstr>
      <vt:lpstr>XDO_?FINAL_MV?369?</vt:lpstr>
      <vt:lpstr>XDO_?FINAL_MV?37?</vt:lpstr>
      <vt:lpstr>XDO_?FINAL_MV?370?</vt:lpstr>
      <vt:lpstr>XDO_?FINAL_MV?371?</vt:lpstr>
      <vt:lpstr>XDO_?FINAL_MV?372?</vt:lpstr>
      <vt:lpstr>XDO_?FINAL_MV?373?</vt:lpstr>
      <vt:lpstr>XDO_?FINAL_MV?374?</vt:lpstr>
      <vt:lpstr>XDO_?FINAL_MV?375?</vt:lpstr>
      <vt:lpstr>XDO_?FINAL_MV?376?</vt:lpstr>
      <vt:lpstr>XDO_?FINAL_MV?377?</vt:lpstr>
      <vt:lpstr>XDO_?FINAL_MV?378?</vt:lpstr>
      <vt:lpstr>XDO_?FINAL_MV?379?</vt:lpstr>
      <vt:lpstr>XDO_?FINAL_MV?38?</vt:lpstr>
      <vt:lpstr>XDO_?FINAL_MV?380?</vt:lpstr>
      <vt:lpstr>XDO_?FINAL_MV?381?</vt:lpstr>
      <vt:lpstr>XDO_?FINAL_MV?382?</vt:lpstr>
      <vt:lpstr>XDO_?FINAL_MV?383?</vt:lpstr>
      <vt:lpstr>XDO_?FINAL_MV?384?</vt:lpstr>
      <vt:lpstr>XDO_?FINAL_MV?385?</vt:lpstr>
      <vt:lpstr>XDO_?FINAL_MV?386?</vt:lpstr>
      <vt:lpstr>XDO_?FINAL_MV?387?</vt:lpstr>
      <vt:lpstr>XDO_?FINAL_MV?388?</vt:lpstr>
      <vt:lpstr>XDO_?FINAL_MV?389?</vt:lpstr>
      <vt:lpstr>XDO_?FINAL_MV?39?</vt:lpstr>
      <vt:lpstr>XDO_?FINAL_MV?390?</vt:lpstr>
      <vt:lpstr>XDO_?FINAL_MV?391?</vt:lpstr>
      <vt:lpstr>XDO_?FINAL_MV?392?</vt:lpstr>
      <vt:lpstr>XDO_?FINAL_MV?393?</vt:lpstr>
      <vt:lpstr>XDO_?FINAL_MV?394?</vt:lpstr>
      <vt:lpstr>XDO_?FINAL_MV?395?</vt:lpstr>
      <vt:lpstr>XDO_?FINAL_MV?396?</vt:lpstr>
      <vt:lpstr>XDO_?FINAL_MV?397?</vt:lpstr>
      <vt:lpstr>XDO_?FINAL_MV?398?</vt:lpstr>
      <vt:lpstr>XDO_?FINAL_MV?399?</vt:lpstr>
      <vt:lpstr>XDO_?FINAL_MV?40?</vt:lpstr>
      <vt:lpstr>XDO_?FINAL_MV?400?</vt:lpstr>
      <vt:lpstr>XDO_?FINAL_MV?401?</vt:lpstr>
      <vt:lpstr>XDO_?FINAL_MV?402?</vt:lpstr>
      <vt:lpstr>XDO_?FINAL_MV?403?</vt:lpstr>
      <vt:lpstr>XDO_?FINAL_MV?404?</vt:lpstr>
      <vt:lpstr>XDO_?FINAL_MV?405?</vt:lpstr>
      <vt:lpstr>XDO_?FINAL_MV?406?</vt:lpstr>
      <vt:lpstr>XDO_?FINAL_MV?407?</vt:lpstr>
      <vt:lpstr>XDO_?FINAL_MV?408?</vt:lpstr>
      <vt:lpstr>XDO_?FINAL_MV?409?</vt:lpstr>
      <vt:lpstr>XDO_?FINAL_MV?410?</vt:lpstr>
      <vt:lpstr>XDO_?FINAL_MV?411?</vt:lpstr>
      <vt:lpstr>XDO_?FINAL_MV?412?</vt:lpstr>
      <vt:lpstr>XDO_?FINAL_MV?413?</vt:lpstr>
      <vt:lpstr>XDO_?FINAL_MV?414?</vt:lpstr>
      <vt:lpstr>XDO_?FINAL_MV?415?</vt:lpstr>
      <vt:lpstr>XDO_?FINAL_MV?416?</vt:lpstr>
      <vt:lpstr>XDO_?FINAL_MV?417?</vt:lpstr>
      <vt:lpstr>XDO_?FINAL_MV?418?</vt:lpstr>
      <vt:lpstr>XDO_?FINAL_MV?419?</vt:lpstr>
      <vt:lpstr>XDO_?FINAL_MV?420?</vt:lpstr>
      <vt:lpstr>XDO_?FINAL_MV?421?</vt:lpstr>
      <vt:lpstr>XDO_?FINAL_MV?422?</vt:lpstr>
      <vt:lpstr>XDO_?FINAL_MV?423?</vt:lpstr>
      <vt:lpstr>XDO_?FINAL_MV?424?</vt:lpstr>
      <vt:lpstr>XDO_?FINAL_MV?425?</vt:lpstr>
      <vt:lpstr>XDO_?FINAL_MV?426?</vt:lpstr>
      <vt:lpstr>XDO_?FINAL_MV?427?</vt:lpstr>
      <vt:lpstr>XDO_?FINAL_MV?428?</vt:lpstr>
      <vt:lpstr>XDO_?FINAL_MV?429?</vt:lpstr>
      <vt:lpstr>XDO_?FINAL_MV?43?</vt:lpstr>
      <vt:lpstr>XDO_?FINAL_MV?430?</vt:lpstr>
      <vt:lpstr>XDO_?FINAL_MV?431?</vt:lpstr>
      <vt:lpstr>XDO_?FINAL_MV?432?</vt:lpstr>
      <vt:lpstr>XDO_?FINAL_MV?433?</vt:lpstr>
      <vt:lpstr>XDO_?FINAL_MV?434?</vt:lpstr>
      <vt:lpstr>XDO_?FINAL_MV?435?</vt:lpstr>
      <vt:lpstr>XDO_?FINAL_MV?436?</vt:lpstr>
      <vt:lpstr>XDO_?FINAL_MV?437?</vt:lpstr>
      <vt:lpstr>XDO_?FINAL_MV?438?</vt:lpstr>
      <vt:lpstr>XDO_?FINAL_MV?439?</vt:lpstr>
      <vt:lpstr>XDO_?FINAL_MV?44?</vt:lpstr>
      <vt:lpstr>XDO_?FINAL_MV?440?</vt:lpstr>
      <vt:lpstr>XDO_?FINAL_MV?441?</vt:lpstr>
      <vt:lpstr>XDO_?FINAL_MV?442?</vt:lpstr>
      <vt:lpstr>XDO_?FINAL_MV?443?</vt:lpstr>
      <vt:lpstr>XDO_?FINAL_MV?444?</vt:lpstr>
      <vt:lpstr>XDO_?FINAL_MV?445?</vt:lpstr>
      <vt:lpstr>XDO_?FINAL_MV?446?</vt:lpstr>
      <vt:lpstr>XDO_?FINAL_MV?447?</vt:lpstr>
      <vt:lpstr>XDO_?FINAL_MV?448?</vt:lpstr>
      <vt:lpstr>XDO_?FINAL_MV?449?</vt:lpstr>
      <vt:lpstr>XDO_?FINAL_MV?45?</vt:lpstr>
      <vt:lpstr>XDO_?FINAL_MV?450?</vt:lpstr>
      <vt:lpstr>XDO_?FINAL_MV?451?</vt:lpstr>
      <vt:lpstr>XDO_?FINAL_MV?452?</vt:lpstr>
      <vt:lpstr>XDO_?FINAL_MV?453?</vt:lpstr>
      <vt:lpstr>XDO_?FINAL_MV?454?</vt:lpstr>
      <vt:lpstr>XDO_?FINAL_MV?455?</vt:lpstr>
      <vt:lpstr>XDO_?FINAL_MV?456?</vt:lpstr>
      <vt:lpstr>XDO_?FINAL_MV?457?</vt:lpstr>
      <vt:lpstr>XDO_?FINAL_MV?458?</vt:lpstr>
      <vt:lpstr>XDO_?FINAL_MV?459?</vt:lpstr>
      <vt:lpstr>XDO_?FINAL_MV?46?</vt:lpstr>
      <vt:lpstr>XDO_?FINAL_MV?460?</vt:lpstr>
      <vt:lpstr>XDO_?FINAL_MV?461?</vt:lpstr>
      <vt:lpstr>XDO_?FINAL_MV?462?</vt:lpstr>
      <vt:lpstr>XDO_?FINAL_MV?463?</vt:lpstr>
      <vt:lpstr>XDO_?FINAL_MV?464?</vt:lpstr>
      <vt:lpstr>XDO_?FINAL_MV?465?</vt:lpstr>
      <vt:lpstr>XDO_?FINAL_MV?466?</vt:lpstr>
      <vt:lpstr>XDO_?FINAL_MV?467?</vt:lpstr>
      <vt:lpstr>XDO_?FINAL_MV?468?</vt:lpstr>
      <vt:lpstr>XDO_?FINAL_MV?469?</vt:lpstr>
      <vt:lpstr>XDO_?FINAL_MV?47?</vt:lpstr>
      <vt:lpstr>XDO_?FINAL_MV?470?</vt:lpstr>
      <vt:lpstr>XDO_?FINAL_MV?471?</vt:lpstr>
      <vt:lpstr>XDO_?FINAL_MV?472?</vt:lpstr>
      <vt:lpstr>XDO_?FINAL_MV?473?</vt:lpstr>
      <vt:lpstr>XDO_?FINAL_MV?474?</vt:lpstr>
      <vt:lpstr>XDO_?FINAL_MV?475?</vt:lpstr>
      <vt:lpstr>XDO_?FINAL_MV?476?</vt:lpstr>
      <vt:lpstr>XDO_?FINAL_MV?477?</vt:lpstr>
      <vt:lpstr>XDO_?FINAL_MV?478?</vt:lpstr>
      <vt:lpstr>XDO_?FINAL_MV?479?</vt:lpstr>
      <vt:lpstr>XDO_?FINAL_MV?48?</vt:lpstr>
      <vt:lpstr>XDO_?FINAL_MV?480?</vt:lpstr>
      <vt:lpstr>XDO_?FINAL_MV?481?</vt:lpstr>
      <vt:lpstr>XDO_?FINAL_MV?482?</vt:lpstr>
      <vt:lpstr>XDO_?FINAL_MV?483?</vt:lpstr>
      <vt:lpstr>XDO_?FINAL_MV?484?</vt:lpstr>
      <vt:lpstr>XDO_?FINAL_MV?485?</vt:lpstr>
      <vt:lpstr>XDO_?FINAL_MV?486?</vt:lpstr>
      <vt:lpstr>XDO_?FINAL_MV?487?</vt:lpstr>
      <vt:lpstr>XDO_?FINAL_MV?488?</vt:lpstr>
      <vt:lpstr>XDO_?FINAL_MV?489?</vt:lpstr>
      <vt:lpstr>XDO_?FINAL_MV?490?</vt:lpstr>
      <vt:lpstr>XDO_?FINAL_MV?491?</vt:lpstr>
      <vt:lpstr>XDO_?FINAL_MV?492?</vt:lpstr>
      <vt:lpstr>XDO_?FINAL_MV?493?</vt:lpstr>
      <vt:lpstr>XDO_?FINAL_MV?494?</vt:lpstr>
      <vt:lpstr>XDO_?FINAL_MV?495?</vt:lpstr>
      <vt:lpstr>XDO_?FINAL_MV?496?</vt:lpstr>
      <vt:lpstr>XDO_?FINAL_MV?497?</vt:lpstr>
      <vt:lpstr>XDO_?FINAL_MV?498?</vt:lpstr>
      <vt:lpstr>XDO_?FINAL_MV?499?</vt:lpstr>
      <vt:lpstr>XDO_?FINAL_MV?500?</vt:lpstr>
      <vt:lpstr>XDO_?FINAL_MV?501?</vt:lpstr>
      <vt:lpstr>XDO_?FINAL_MV?502?</vt:lpstr>
      <vt:lpstr>XDO_?FINAL_MV?503?</vt:lpstr>
      <vt:lpstr>XDO_?FINAL_MV?504?</vt:lpstr>
      <vt:lpstr>XDO_?FINAL_MV?505?</vt:lpstr>
      <vt:lpstr>XDO_?FINAL_MV?506?</vt:lpstr>
      <vt:lpstr>XDO_?FINAL_MV?507?</vt:lpstr>
      <vt:lpstr>XDO_?FINAL_MV?508?</vt:lpstr>
      <vt:lpstr>XDO_?FINAL_MV?509?</vt:lpstr>
      <vt:lpstr>XDO_?FINAL_MV?51?</vt:lpstr>
      <vt:lpstr>XDO_?FINAL_MV?510?</vt:lpstr>
      <vt:lpstr>XDO_?FINAL_MV?511?</vt:lpstr>
      <vt:lpstr>XDO_?FINAL_MV?512?</vt:lpstr>
      <vt:lpstr>XDO_?FINAL_MV?513?</vt:lpstr>
      <vt:lpstr>XDO_?FINAL_MV?514?</vt:lpstr>
      <vt:lpstr>XDO_?FINAL_MV?515?</vt:lpstr>
      <vt:lpstr>XDO_?FINAL_MV?516?</vt:lpstr>
      <vt:lpstr>XDO_?FINAL_MV?517?</vt:lpstr>
      <vt:lpstr>XDO_?FINAL_MV?518?</vt:lpstr>
      <vt:lpstr>XDO_?FINAL_MV?519?</vt:lpstr>
      <vt:lpstr>XDO_?FINAL_MV?52?</vt:lpstr>
      <vt:lpstr>XDO_?FINAL_MV?520?</vt:lpstr>
      <vt:lpstr>XDO_?FINAL_MV?521?</vt:lpstr>
      <vt:lpstr>XDO_?FINAL_MV?522?</vt:lpstr>
      <vt:lpstr>XDO_?FINAL_MV?523?</vt:lpstr>
      <vt:lpstr>XDO_?FINAL_MV?524?</vt:lpstr>
      <vt:lpstr>XDO_?FINAL_MV?525?</vt:lpstr>
      <vt:lpstr>XDO_?FINAL_MV?526?</vt:lpstr>
      <vt:lpstr>XDO_?FINAL_MV?527?</vt:lpstr>
      <vt:lpstr>XDO_?FINAL_MV?528?</vt:lpstr>
      <vt:lpstr>XDO_?FINAL_MV?529?</vt:lpstr>
      <vt:lpstr>XDO_?FINAL_MV?53?</vt:lpstr>
      <vt:lpstr>XDO_?FINAL_MV?530?</vt:lpstr>
      <vt:lpstr>XDO_?FINAL_MV?531?</vt:lpstr>
      <vt:lpstr>XDO_?FINAL_MV?532?</vt:lpstr>
      <vt:lpstr>XDO_?FINAL_MV?533?</vt:lpstr>
      <vt:lpstr>XDO_?FINAL_MV?534?</vt:lpstr>
      <vt:lpstr>XDO_?FINAL_MV?535?</vt:lpstr>
      <vt:lpstr>XDO_?FINAL_MV?536?</vt:lpstr>
      <vt:lpstr>XDO_?FINAL_MV?537?</vt:lpstr>
      <vt:lpstr>XDO_?FINAL_MV?538?</vt:lpstr>
      <vt:lpstr>XDO_?FINAL_MV?539?</vt:lpstr>
      <vt:lpstr>XDO_?FINAL_MV?54?</vt:lpstr>
      <vt:lpstr>XDO_?FINAL_MV?540?</vt:lpstr>
      <vt:lpstr>XDO_?FINAL_MV?541?</vt:lpstr>
      <vt:lpstr>XDO_?FINAL_MV?542?</vt:lpstr>
      <vt:lpstr>XDO_?FINAL_MV?543?</vt:lpstr>
      <vt:lpstr>XDO_?FINAL_MV?544?</vt:lpstr>
      <vt:lpstr>XDO_?FINAL_MV?545?</vt:lpstr>
      <vt:lpstr>XDO_?FINAL_MV?546?</vt:lpstr>
      <vt:lpstr>XDO_?FINAL_MV?547?</vt:lpstr>
      <vt:lpstr>XDO_?FINAL_MV?548?</vt:lpstr>
      <vt:lpstr>XDO_?FINAL_MV?549?</vt:lpstr>
      <vt:lpstr>XDO_?FINAL_MV?55?</vt:lpstr>
      <vt:lpstr>XDO_?FINAL_MV?550?</vt:lpstr>
      <vt:lpstr>XDO_?FINAL_MV?551?</vt:lpstr>
      <vt:lpstr>XDO_?FINAL_MV?552?</vt:lpstr>
      <vt:lpstr>XDO_?FINAL_MV?553?</vt:lpstr>
      <vt:lpstr>XDO_?FINAL_MV?554?</vt:lpstr>
      <vt:lpstr>XDO_?FINAL_MV?555?</vt:lpstr>
      <vt:lpstr>XDO_?FINAL_MV?556?</vt:lpstr>
      <vt:lpstr>XDO_?FINAL_MV?557?</vt:lpstr>
      <vt:lpstr>XDO_?FINAL_MV?558?</vt:lpstr>
      <vt:lpstr>XDO_?FINAL_MV?559?</vt:lpstr>
      <vt:lpstr>XDO_?FINAL_MV?56?</vt:lpstr>
      <vt:lpstr>XDO_?FINAL_MV?560?</vt:lpstr>
      <vt:lpstr>XDO_?FINAL_MV?561?</vt:lpstr>
      <vt:lpstr>XDO_?FINAL_MV?562?</vt:lpstr>
      <vt:lpstr>XDO_?FINAL_MV?563?</vt:lpstr>
      <vt:lpstr>XDO_?FINAL_MV?564?</vt:lpstr>
      <vt:lpstr>XDO_?FINAL_MV?565?</vt:lpstr>
      <vt:lpstr>XDO_?FINAL_MV?566?</vt:lpstr>
      <vt:lpstr>XDO_?FINAL_MV?567?</vt:lpstr>
      <vt:lpstr>XDO_?FINAL_MV?568?</vt:lpstr>
      <vt:lpstr>XDO_?FINAL_MV?569?</vt:lpstr>
      <vt:lpstr>XDO_?FINAL_MV?57?</vt:lpstr>
      <vt:lpstr>XDO_?FINAL_MV?570?</vt:lpstr>
      <vt:lpstr>XDO_?FINAL_MV?571?</vt:lpstr>
      <vt:lpstr>XDO_?FINAL_MV?572?</vt:lpstr>
      <vt:lpstr>XDO_?FINAL_MV?573?</vt:lpstr>
      <vt:lpstr>XDO_?FINAL_MV?574?</vt:lpstr>
      <vt:lpstr>XDO_?FINAL_MV?575?</vt:lpstr>
      <vt:lpstr>XDO_?FINAL_MV?576?</vt:lpstr>
      <vt:lpstr>XDO_?FINAL_MV?577?</vt:lpstr>
      <vt:lpstr>XDO_?FINAL_MV?58?</vt:lpstr>
      <vt:lpstr>XDO_?FINAL_MV?59?</vt:lpstr>
      <vt:lpstr>XDO_?FINAL_MV?60?</vt:lpstr>
      <vt:lpstr>XDO_?FINAL_MV?61?</vt:lpstr>
      <vt:lpstr>XDO_?FINAL_MV?62?</vt:lpstr>
      <vt:lpstr>XDO_?FINAL_MV?63?</vt:lpstr>
      <vt:lpstr>XDO_?FINAL_MV?64?</vt:lpstr>
      <vt:lpstr>XDO_?FINAL_MV?65?</vt:lpstr>
      <vt:lpstr>XDO_?FINAL_MV?66?</vt:lpstr>
      <vt:lpstr>XDO_?FINAL_MV?67?</vt:lpstr>
      <vt:lpstr>XDO_?FINAL_MV?68?</vt:lpstr>
      <vt:lpstr>XDO_?FINAL_MV?69?</vt:lpstr>
      <vt:lpstr>XDO_?FINAL_MV?70?</vt:lpstr>
      <vt:lpstr>XDO_?FINAL_MV?71?</vt:lpstr>
      <vt:lpstr>XDO_?FINAL_MV?72?</vt:lpstr>
      <vt:lpstr>XDO_?FINAL_MV?73?</vt:lpstr>
      <vt:lpstr>XDO_?FINAL_MV?74?</vt:lpstr>
      <vt:lpstr>XDO_?FINAL_MV?75?</vt:lpstr>
      <vt:lpstr>XDO_?FINAL_MV?76?</vt:lpstr>
      <vt:lpstr>XDO_?FINAL_MV?77?</vt:lpstr>
      <vt:lpstr>XDO_?FINAL_MV?78?</vt:lpstr>
      <vt:lpstr>XDO_?FINAL_MV?79?</vt:lpstr>
      <vt:lpstr>XDO_?FINAL_MV?80?</vt:lpstr>
      <vt:lpstr>XDO_?FINAL_MV?81?</vt:lpstr>
      <vt:lpstr>XDO_?FINAL_MV?82?</vt:lpstr>
      <vt:lpstr>XDO_?FINAL_MV?83?</vt:lpstr>
      <vt:lpstr>XDO_?FINAL_MV?84?</vt:lpstr>
      <vt:lpstr>XDO_?FINAL_MV?85?</vt:lpstr>
      <vt:lpstr>XDO_?FINAL_MV?86?</vt:lpstr>
      <vt:lpstr>XDO_?FINAL_MV?87?</vt:lpstr>
      <vt:lpstr>XDO_?FINAL_MV?88?</vt:lpstr>
      <vt:lpstr>XDO_?FINAL_MV?89?</vt:lpstr>
      <vt:lpstr>XDO_?FINAL_MV?9?</vt:lpstr>
      <vt:lpstr>XDO_?FINAL_MV?90?</vt:lpstr>
      <vt:lpstr>XDO_?FINAL_MV?91?</vt:lpstr>
      <vt:lpstr>XDO_?FINAL_MV?92?</vt:lpstr>
      <vt:lpstr>XDO_?FINAL_MV?93?</vt:lpstr>
      <vt:lpstr>XDO_?FINAL_MV?94?</vt:lpstr>
      <vt:lpstr>XDO_?FINAL_MV?95?</vt:lpstr>
      <vt:lpstr>XDO_?FINAL_MV?96?</vt:lpstr>
      <vt:lpstr>XDO_?FINAL_MV?97?</vt:lpstr>
      <vt:lpstr>XDO_?FINAL_MV?98?</vt:lpstr>
      <vt:lpstr>XDO_?FINAL_MV?99?</vt:lpstr>
      <vt:lpstr>XDO_?FINAL_NAME?</vt:lpstr>
      <vt:lpstr>XDO_?FINAL_NAME?10?</vt:lpstr>
      <vt:lpstr>XDO_?FINAL_NAME?100?</vt:lpstr>
      <vt:lpstr>XDO_?FINAL_NAME?101?</vt:lpstr>
      <vt:lpstr>XDO_?FINAL_NAME?102?</vt:lpstr>
      <vt:lpstr>XDO_?FINAL_NAME?103?</vt:lpstr>
      <vt:lpstr>XDO_?FINAL_NAME?104?</vt:lpstr>
      <vt:lpstr>XDO_?FINAL_NAME?105?</vt:lpstr>
      <vt:lpstr>XDO_?FINAL_NAME?106?</vt:lpstr>
      <vt:lpstr>XDO_?FINAL_NAME?107?</vt:lpstr>
      <vt:lpstr>XDO_?FINAL_NAME?108?</vt:lpstr>
      <vt:lpstr>XDO_?FINAL_NAME?109?</vt:lpstr>
      <vt:lpstr>XDO_?FINAL_NAME?11?</vt:lpstr>
      <vt:lpstr>XDO_?FINAL_NAME?110?</vt:lpstr>
      <vt:lpstr>XDO_?FINAL_NAME?111?</vt:lpstr>
      <vt:lpstr>XDO_?FINAL_NAME?112?</vt:lpstr>
      <vt:lpstr>XDO_?FINAL_NAME?113?</vt:lpstr>
      <vt:lpstr>XDO_?FINAL_NAME?114?</vt:lpstr>
      <vt:lpstr>XDO_?FINAL_NAME?115?</vt:lpstr>
      <vt:lpstr>XDO_?FINAL_NAME?116?</vt:lpstr>
      <vt:lpstr>XDO_?FINAL_NAME?117?</vt:lpstr>
      <vt:lpstr>XDO_?FINAL_NAME?118?</vt:lpstr>
      <vt:lpstr>XDO_?FINAL_NAME?119?</vt:lpstr>
      <vt:lpstr>XDO_?FINAL_NAME?12?</vt:lpstr>
      <vt:lpstr>XDO_?FINAL_NAME?120?</vt:lpstr>
      <vt:lpstr>XDO_?FINAL_NAME?121?</vt:lpstr>
      <vt:lpstr>XDO_?FINAL_NAME?122?</vt:lpstr>
      <vt:lpstr>XDO_?FINAL_NAME?123?</vt:lpstr>
      <vt:lpstr>XDO_?FINAL_NAME?124?</vt:lpstr>
      <vt:lpstr>XDO_?FINAL_NAME?125?</vt:lpstr>
      <vt:lpstr>XDO_?FINAL_NAME?126?</vt:lpstr>
      <vt:lpstr>XDO_?FINAL_NAME?127?</vt:lpstr>
      <vt:lpstr>XDO_?FINAL_NAME?128?</vt:lpstr>
      <vt:lpstr>XDO_?FINAL_NAME?129?</vt:lpstr>
      <vt:lpstr>XDO_?FINAL_NAME?13?</vt:lpstr>
      <vt:lpstr>XDO_?FINAL_NAME?130?</vt:lpstr>
      <vt:lpstr>XDO_?FINAL_NAME?131?</vt:lpstr>
      <vt:lpstr>XDO_?FINAL_NAME?132?</vt:lpstr>
      <vt:lpstr>XDO_?FINAL_NAME?133?</vt:lpstr>
      <vt:lpstr>XDO_?FINAL_NAME?134?</vt:lpstr>
      <vt:lpstr>XDO_?FINAL_NAME?135?</vt:lpstr>
      <vt:lpstr>XDO_?FINAL_NAME?136?</vt:lpstr>
      <vt:lpstr>XDO_?FINAL_NAME?137?</vt:lpstr>
      <vt:lpstr>XDO_?FINAL_NAME?138?</vt:lpstr>
      <vt:lpstr>XDO_?FINAL_NAME?139?</vt:lpstr>
      <vt:lpstr>XDO_?FINAL_NAME?14?</vt:lpstr>
      <vt:lpstr>XDO_?FINAL_NAME?140?</vt:lpstr>
      <vt:lpstr>XDO_?FINAL_NAME?141?</vt:lpstr>
      <vt:lpstr>XDO_?FINAL_NAME?142?</vt:lpstr>
      <vt:lpstr>XDO_?FINAL_NAME?143?</vt:lpstr>
      <vt:lpstr>XDO_?FINAL_NAME?144?</vt:lpstr>
      <vt:lpstr>XDO_?FINAL_NAME?145?</vt:lpstr>
      <vt:lpstr>XDO_?FINAL_NAME?146?</vt:lpstr>
      <vt:lpstr>XDO_?FINAL_NAME?147?</vt:lpstr>
      <vt:lpstr>XDO_?FINAL_NAME?148?</vt:lpstr>
      <vt:lpstr>XDO_?FINAL_NAME?149?</vt:lpstr>
      <vt:lpstr>XDO_?FINAL_NAME?15?</vt:lpstr>
      <vt:lpstr>XDO_?FINAL_NAME?150?</vt:lpstr>
      <vt:lpstr>XDO_?FINAL_NAME?151?</vt:lpstr>
      <vt:lpstr>XDO_?FINAL_NAME?152?</vt:lpstr>
      <vt:lpstr>XDO_?FINAL_NAME?153?</vt:lpstr>
      <vt:lpstr>XDO_?FINAL_NAME?154?</vt:lpstr>
      <vt:lpstr>XDO_?FINAL_NAME?155?</vt:lpstr>
      <vt:lpstr>XDO_?FINAL_NAME?156?</vt:lpstr>
      <vt:lpstr>XDO_?FINAL_NAME?157?</vt:lpstr>
      <vt:lpstr>XDO_?FINAL_NAME?158?</vt:lpstr>
      <vt:lpstr>XDO_?FINAL_NAME?159?</vt:lpstr>
      <vt:lpstr>XDO_?FINAL_NAME?16?</vt:lpstr>
      <vt:lpstr>XDO_?FINAL_NAME?160?</vt:lpstr>
      <vt:lpstr>XDO_?FINAL_NAME?161?</vt:lpstr>
      <vt:lpstr>XDO_?FINAL_NAME?162?</vt:lpstr>
      <vt:lpstr>XDO_?FINAL_NAME?163?</vt:lpstr>
      <vt:lpstr>XDO_?FINAL_NAME?164?</vt:lpstr>
      <vt:lpstr>XDO_?FINAL_NAME?165?</vt:lpstr>
      <vt:lpstr>XDO_?FINAL_NAME?166?</vt:lpstr>
      <vt:lpstr>XDO_?FINAL_NAME?167?</vt:lpstr>
      <vt:lpstr>XDO_?FINAL_NAME?168?</vt:lpstr>
      <vt:lpstr>XDO_?FINAL_NAME?169?</vt:lpstr>
      <vt:lpstr>XDO_?FINAL_NAME?17?</vt:lpstr>
      <vt:lpstr>XDO_?FINAL_NAME?170?</vt:lpstr>
      <vt:lpstr>XDO_?FINAL_NAME?171?</vt:lpstr>
      <vt:lpstr>XDO_?FINAL_NAME?172?</vt:lpstr>
      <vt:lpstr>XDO_?FINAL_NAME?173?</vt:lpstr>
      <vt:lpstr>XDO_?FINAL_NAME?174?</vt:lpstr>
      <vt:lpstr>XDO_?FINAL_NAME?175?</vt:lpstr>
      <vt:lpstr>XDO_?FINAL_NAME?176?</vt:lpstr>
      <vt:lpstr>XDO_?FINAL_NAME?177?</vt:lpstr>
      <vt:lpstr>XDO_?FINAL_NAME?178?</vt:lpstr>
      <vt:lpstr>XDO_?FINAL_NAME?179?</vt:lpstr>
      <vt:lpstr>XDO_?FINAL_NAME?18?</vt:lpstr>
      <vt:lpstr>XDO_?FINAL_NAME?180?</vt:lpstr>
      <vt:lpstr>XDO_?FINAL_NAME?181?</vt:lpstr>
      <vt:lpstr>XDO_?FINAL_NAME?182?</vt:lpstr>
      <vt:lpstr>XDO_?FINAL_NAME?183?</vt:lpstr>
      <vt:lpstr>XDO_?FINAL_NAME?184?</vt:lpstr>
      <vt:lpstr>XDO_?FINAL_NAME?185?</vt:lpstr>
      <vt:lpstr>XDO_?FINAL_NAME?186?</vt:lpstr>
      <vt:lpstr>XDO_?FINAL_NAME?187?</vt:lpstr>
      <vt:lpstr>XDO_?FINAL_NAME?188?</vt:lpstr>
      <vt:lpstr>XDO_?FINAL_NAME?189?</vt:lpstr>
      <vt:lpstr>XDO_?FINAL_NAME?190?</vt:lpstr>
      <vt:lpstr>XDO_?FINAL_NAME?191?</vt:lpstr>
      <vt:lpstr>XDO_?FINAL_NAME?192?</vt:lpstr>
      <vt:lpstr>XDO_?FINAL_NAME?193?</vt:lpstr>
      <vt:lpstr>XDO_?FINAL_NAME?194?</vt:lpstr>
      <vt:lpstr>XDO_?FINAL_NAME?195?</vt:lpstr>
      <vt:lpstr>XDO_?FINAL_NAME?196?</vt:lpstr>
      <vt:lpstr>XDO_?FINAL_NAME?197?</vt:lpstr>
      <vt:lpstr>XDO_?FINAL_NAME?198?</vt:lpstr>
      <vt:lpstr>XDO_?FINAL_NAME?199?</vt:lpstr>
      <vt:lpstr>XDO_?FINAL_NAME?200?</vt:lpstr>
      <vt:lpstr>XDO_?FINAL_NAME?201?</vt:lpstr>
      <vt:lpstr>XDO_?FINAL_NAME?202?</vt:lpstr>
      <vt:lpstr>XDO_?FINAL_NAME?203?</vt:lpstr>
      <vt:lpstr>XDO_?FINAL_NAME?204?</vt:lpstr>
      <vt:lpstr>XDO_?FINAL_NAME?205?</vt:lpstr>
      <vt:lpstr>XDO_?FINAL_NAME?206?</vt:lpstr>
      <vt:lpstr>XDO_?FINAL_NAME?207?</vt:lpstr>
      <vt:lpstr>XDO_?FINAL_NAME?208?</vt:lpstr>
      <vt:lpstr>XDO_?FINAL_NAME?209?</vt:lpstr>
      <vt:lpstr>XDO_?FINAL_NAME?210?</vt:lpstr>
      <vt:lpstr>XDO_?FINAL_NAME?211?</vt:lpstr>
      <vt:lpstr>XDO_?FINAL_NAME?212?</vt:lpstr>
      <vt:lpstr>XDO_?FINAL_NAME?213?</vt:lpstr>
      <vt:lpstr>XDO_?FINAL_NAME?214?</vt:lpstr>
      <vt:lpstr>XDO_?FINAL_NAME?215?</vt:lpstr>
      <vt:lpstr>XDO_?FINAL_NAME?216?</vt:lpstr>
      <vt:lpstr>XDO_?FINAL_NAME?217?</vt:lpstr>
      <vt:lpstr>XDO_?FINAL_NAME?218?</vt:lpstr>
      <vt:lpstr>XDO_?FINAL_NAME?219?</vt:lpstr>
      <vt:lpstr>XDO_?FINAL_NAME?220?</vt:lpstr>
      <vt:lpstr>XDO_?FINAL_NAME?221?</vt:lpstr>
      <vt:lpstr>XDO_?FINAL_NAME?222?</vt:lpstr>
      <vt:lpstr>XDO_?FINAL_NAME?223?</vt:lpstr>
      <vt:lpstr>XDO_?FINAL_NAME?224?</vt:lpstr>
      <vt:lpstr>XDO_?FINAL_NAME?225?</vt:lpstr>
      <vt:lpstr>XDO_?FINAL_NAME?226?</vt:lpstr>
      <vt:lpstr>XDO_?FINAL_NAME?227?</vt:lpstr>
      <vt:lpstr>XDO_?FINAL_NAME?228?</vt:lpstr>
      <vt:lpstr>XDO_?FINAL_NAME?229?</vt:lpstr>
      <vt:lpstr>XDO_?FINAL_NAME?23?</vt:lpstr>
      <vt:lpstr>XDO_?FINAL_NAME?230?</vt:lpstr>
      <vt:lpstr>XDO_?FINAL_NAME?231?</vt:lpstr>
      <vt:lpstr>XDO_?FINAL_NAME?232?</vt:lpstr>
      <vt:lpstr>XDO_?FINAL_NAME?233?</vt:lpstr>
      <vt:lpstr>XDO_?FINAL_NAME?234?</vt:lpstr>
      <vt:lpstr>XDO_?FINAL_NAME?235?</vt:lpstr>
      <vt:lpstr>XDO_?FINAL_NAME?236?</vt:lpstr>
      <vt:lpstr>XDO_?FINAL_NAME?237?</vt:lpstr>
      <vt:lpstr>XDO_?FINAL_NAME?238?</vt:lpstr>
      <vt:lpstr>XDO_?FINAL_NAME?239?</vt:lpstr>
      <vt:lpstr>XDO_?FINAL_NAME?24?</vt:lpstr>
      <vt:lpstr>XDO_?FINAL_NAME?240?</vt:lpstr>
      <vt:lpstr>XDO_?FINAL_NAME?241?</vt:lpstr>
      <vt:lpstr>XDO_?FINAL_NAME?242?</vt:lpstr>
      <vt:lpstr>XDO_?FINAL_NAME?243?</vt:lpstr>
      <vt:lpstr>XDO_?FINAL_NAME?244?</vt:lpstr>
      <vt:lpstr>XDO_?FINAL_NAME?245?</vt:lpstr>
      <vt:lpstr>XDO_?FINAL_NAME?246?</vt:lpstr>
      <vt:lpstr>XDO_?FINAL_NAME?247?</vt:lpstr>
      <vt:lpstr>XDO_?FINAL_NAME?248?</vt:lpstr>
      <vt:lpstr>XDO_?FINAL_NAME?249?</vt:lpstr>
      <vt:lpstr>XDO_?FINAL_NAME?25?</vt:lpstr>
      <vt:lpstr>XDO_?FINAL_NAME?250?</vt:lpstr>
      <vt:lpstr>XDO_?FINAL_NAME?251?</vt:lpstr>
      <vt:lpstr>XDO_?FINAL_NAME?252?</vt:lpstr>
      <vt:lpstr>XDO_?FINAL_NAME?253?</vt:lpstr>
      <vt:lpstr>XDO_?FINAL_NAME?254?</vt:lpstr>
      <vt:lpstr>XDO_?FINAL_NAME?255?</vt:lpstr>
      <vt:lpstr>XDO_?FINAL_NAME?256?</vt:lpstr>
      <vt:lpstr>XDO_?FINAL_NAME?257?</vt:lpstr>
      <vt:lpstr>XDO_?FINAL_NAME?258?</vt:lpstr>
      <vt:lpstr>XDO_?FINAL_NAME?259?</vt:lpstr>
      <vt:lpstr>XDO_?FINAL_NAME?26?</vt:lpstr>
      <vt:lpstr>XDO_?FINAL_NAME?260?</vt:lpstr>
      <vt:lpstr>XDO_?FINAL_NAME?261?</vt:lpstr>
      <vt:lpstr>XDO_?FINAL_NAME?262?</vt:lpstr>
      <vt:lpstr>XDO_?FINAL_NAME?263?</vt:lpstr>
      <vt:lpstr>XDO_?FINAL_NAME?264?</vt:lpstr>
      <vt:lpstr>XDO_?FINAL_NAME?265?</vt:lpstr>
      <vt:lpstr>XDO_?FINAL_NAME?266?</vt:lpstr>
      <vt:lpstr>XDO_?FINAL_NAME?267?</vt:lpstr>
      <vt:lpstr>XDO_?FINAL_NAME?268?</vt:lpstr>
      <vt:lpstr>XDO_?FINAL_NAME?269?</vt:lpstr>
      <vt:lpstr>XDO_?FINAL_NAME?270?</vt:lpstr>
      <vt:lpstr>XDO_?FINAL_NAME?271?</vt:lpstr>
      <vt:lpstr>XDO_?FINAL_NAME?272?</vt:lpstr>
      <vt:lpstr>XDO_?FINAL_NAME?273?</vt:lpstr>
      <vt:lpstr>XDO_?FINAL_NAME?274?</vt:lpstr>
      <vt:lpstr>XDO_?FINAL_NAME?275?</vt:lpstr>
      <vt:lpstr>XDO_?FINAL_NAME?276?</vt:lpstr>
      <vt:lpstr>XDO_?FINAL_NAME?277?</vt:lpstr>
      <vt:lpstr>XDO_?FINAL_NAME?278?</vt:lpstr>
      <vt:lpstr>XDO_?FINAL_NAME?279?</vt:lpstr>
      <vt:lpstr>XDO_?FINAL_NAME?280?</vt:lpstr>
      <vt:lpstr>XDO_?FINAL_NAME?281?</vt:lpstr>
      <vt:lpstr>XDO_?FINAL_NAME?282?</vt:lpstr>
      <vt:lpstr>XDO_?FINAL_NAME?283?</vt:lpstr>
      <vt:lpstr>XDO_?FINAL_NAME?284?</vt:lpstr>
      <vt:lpstr>XDO_?FINAL_NAME?285?</vt:lpstr>
      <vt:lpstr>XDO_?FINAL_NAME?286?</vt:lpstr>
      <vt:lpstr>XDO_?FINAL_NAME?287?</vt:lpstr>
      <vt:lpstr>XDO_?FINAL_NAME?288?</vt:lpstr>
      <vt:lpstr>XDO_?FINAL_NAME?289?</vt:lpstr>
      <vt:lpstr>XDO_?FINAL_NAME?29?</vt:lpstr>
      <vt:lpstr>XDO_?FINAL_NAME?290?</vt:lpstr>
      <vt:lpstr>XDO_?FINAL_NAME?291?</vt:lpstr>
      <vt:lpstr>XDO_?FINAL_NAME?292?</vt:lpstr>
      <vt:lpstr>XDO_?FINAL_NAME?293?</vt:lpstr>
      <vt:lpstr>XDO_?FINAL_NAME?294?</vt:lpstr>
      <vt:lpstr>XDO_?FINAL_NAME?295?</vt:lpstr>
      <vt:lpstr>XDO_?FINAL_NAME?296?</vt:lpstr>
      <vt:lpstr>XDO_?FINAL_NAME?297?</vt:lpstr>
      <vt:lpstr>XDO_?FINAL_NAME?298?</vt:lpstr>
      <vt:lpstr>XDO_?FINAL_NAME?299?</vt:lpstr>
      <vt:lpstr>XDO_?FINAL_NAME?30?</vt:lpstr>
      <vt:lpstr>XDO_?FINAL_NAME?300?</vt:lpstr>
      <vt:lpstr>XDO_?FINAL_NAME?301?</vt:lpstr>
      <vt:lpstr>XDO_?FINAL_NAME?302?</vt:lpstr>
      <vt:lpstr>XDO_?FINAL_NAME?303?</vt:lpstr>
      <vt:lpstr>XDO_?FINAL_NAME?304?</vt:lpstr>
      <vt:lpstr>XDO_?FINAL_NAME?305?</vt:lpstr>
      <vt:lpstr>XDO_?FINAL_NAME?306?</vt:lpstr>
      <vt:lpstr>XDO_?FINAL_NAME?307?</vt:lpstr>
      <vt:lpstr>XDO_?FINAL_NAME?308?</vt:lpstr>
      <vt:lpstr>XDO_?FINAL_NAME?309?</vt:lpstr>
      <vt:lpstr>XDO_?FINAL_NAME?31?</vt:lpstr>
      <vt:lpstr>XDO_?FINAL_NAME?310?</vt:lpstr>
      <vt:lpstr>XDO_?FINAL_NAME?311?</vt:lpstr>
      <vt:lpstr>XDO_?FINAL_NAME?312?</vt:lpstr>
      <vt:lpstr>XDO_?FINAL_NAME?313?</vt:lpstr>
      <vt:lpstr>XDO_?FINAL_NAME?314?</vt:lpstr>
      <vt:lpstr>XDO_?FINAL_NAME?315?</vt:lpstr>
      <vt:lpstr>XDO_?FINAL_NAME?316?</vt:lpstr>
      <vt:lpstr>XDO_?FINAL_NAME?317?</vt:lpstr>
      <vt:lpstr>XDO_?FINAL_NAME?318?</vt:lpstr>
      <vt:lpstr>XDO_?FINAL_NAME?319?</vt:lpstr>
      <vt:lpstr>XDO_?FINAL_NAME?32?</vt:lpstr>
      <vt:lpstr>XDO_?FINAL_NAME?320?</vt:lpstr>
      <vt:lpstr>XDO_?FINAL_NAME?321?</vt:lpstr>
      <vt:lpstr>XDO_?FINAL_NAME?322?</vt:lpstr>
      <vt:lpstr>XDO_?FINAL_NAME?323?</vt:lpstr>
      <vt:lpstr>XDO_?FINAL_NAME?324?</vt:lpstr>
      <vt:lpstr>XDO_?FINAL_NAME?325?</vt:lpstr>
      <vt:lpstr>XDO_?FINAL_NAME?326?</vt:lpstr>
      <vt:lpstr>XDO_?FINAL_NAME?327?</vt:lpstr>
      <vt:lpstr>XDO_?FINAL_NAME?328?</vt:lpstr>
      <vt:lpstr>XDO_?FINAL_NAME?329?</vt:lpstr>
      <vt:lpstr>XDO_?FINAL_NAME?33?</vt:lpstr>
      <vt:lpstr>XDO_?FINAL_NAME?330?</vt:lpstr>
      <vt:lpstr>XDO_?FINAL_NAME?331?</vt:lpstr>
      <vt:lpstr>XDO_?FINAL_NAME?332?</vt:lpstr>
      <vt:lpstr>XDO_?FINAL_NAME?333?</vt:lpstr>
      <vt:lpstr>XDO_?FINAL_NAME?334?</vt:lpstr>
      <vt:lpstr>XDO_?FINAL_NAME?335?</vt:lpstr>
      <vt:lpstr>XDO_?FINAL_NAME?336?</vt:lpstr>
      <vt:lpstr>XDO_?FINAL_NAME?337?</vt:lpstr>
      <vt:lpstr>XDO_?FINAL_NAME?338?</vt:lpstr>
      <vt:lpstr>XDO_?FINAL_NAME?339?</vt:lpstr>
      <vt:lpstr>XDO_?FINAL_NAME?34?</vt:lpstr>
      <vt:lpstr>XDO_?FINAL_NAME?340?</vt:lpstr>
      <vt:lpstr>XDO_?FINAL_NAME?341?</vt:lpstr>
      <vt:lpstr>XDO_?FINAL_NAME?342?</vt:lpstr>
      <vt:lpstr>XDO_?FINAL_NAME?343?</vt:lpstr>
      <vt:lpstr>XDO_?FINAL_NAME?344?</vt:lpstr>
      <vt:lpstr>XDO_?FINAL_NAME?345?</vt:lpstr>
      <vt:lpstr>XDO_?FINAL_NAME?346?</vt:lpstr>
      <vt:lpstr>XDO_?FINAL_NAME?347?</vt:lpstr>
      <vt:lpstr>XDO_?FINAL_NAME?348?</vt:lpstr>
      <vt:lpstr>XDO_?FINAL_NAME?349?</vt:lpstr>
      <vt:lpstr>XDO_?FINAL_NAME?35?</vt:lpstr>
      <vt:lpstr>XDO_?FINAL_NAME?350?</vt:lpstr>
      <vt:lpstr>XDO_?FINAL_NAME?351?</vt:lpstr>
      <vt:lpstr>XDO_?FINAL_NAME?352?</vt:lpstr>
      <vt:lpstr>XDO_?FINAL_NAME?353?</vt:lpstr>
      <vt:lpstr>XDO_?FINAL_NAME?354?</vt:lpstr>
      <vt:lpstr>XDO_?FINAL_NAME?355?</vt:lpstr>
      <vt:lpstr>XDO_?FINAL_NAME?356?</vt:lpstr>
      <vt:lpstr>XDO_?FINAL_NAME?357?</vt:lpstr>
      <vt:lpstr>XDO_?FINAL_NAME?358?</vt:lpstr>
      <vt:lpstr>XDO_?FINAL_NAME?359?</vt:lpstr>
      <vt:lpstr>XDO_?FINAL_NAME?36?</vt:lpstr>
      <vt:lpstr>XDO_?FINAL_NAME?360?</vt:lpstr>
      <vt:lpstr>XDO_?FINAL_NAME?361?</vt:lpstr>
      <vt:lpstr>XDO_?FINAL_NAME?362?</vt:lpstr>
      <vt:lpstr>XDO_?FINAL_NAME?363?</vt:lpstr>
      <vt:lpstr>XDO_?FINAL_NAME?364?</vt:lpstr>
      <vt:lpstr>XDO_?FINAL_NAME?365?</vt:lpstr>
      <vt:lpstr>XDO_?FINAL_NAME?366?</vt:lpstr>
      <vt:lpstr>XDO_?FINAL_NAME?367?</vt:lpstr>
      <vt:lpstr>XDO_?FINAL_NAME?368?</vt:lpstr>
      <vt:lpstr>XDO_?FINAL_NAME?369?</vt:lpstr>
      <vt:lpstr>XDO_?FINAL_NAME?37?</vt:lpstr>
      <vt:lpstr>XDO_?FINAL_NAME?370?</vt:lpstr>
      <vt:lpstr>XDO_?FINAL_NAME?371?</vt:lpstr>
      <vt:lpstr>XDO_?FINAL_NAME?372?</vt:lpstr>
      <vt:lpstr>XDO_?FINAL_NAME?373?</vt:lpstr>
      <vt:lpstr>XDO_?FINAL_NAME?374?</vt:lpstr>
      <vt:lpstr>XDO_?FINAL_NAME?375?</vt:lpstr>
      <vt:lpstr>XDO_?FINAL_NAME?376?</vt:lpstr>
      <vt:lpstr>XDO_?FINAL_NAME?377?</vt:lpstr>
      <vt:lpstr>XDO_?FINAL_NAME?378?</vt:lpstr>
      <vt:lpstr>XDO_?FINAL_NAME?379?</vt:lpstr>
      <vt:lpstr>XDO_?FINAL_NAME?38?</vt:lpstr>
      <vt:lpstr>XDO_?FINAL_NAME?380?</vt:lpstr>
      <vt:lpstr>XDO_?FINAL_NAME?381?</vt:lpstr>
      <vt:lpstr>XDO_?FINAL_NAME?382?</vt:lpstr>
      <vt:lpstr>XDO_?FINAL_NAME?383?</vt:lpstr>
      <vt:lpstr>XDO_?FINAL_NAME?384?</vt:lpstr>
      <vt:lpstr>XDO_?FINAL_NAME?385?</vt:lpstr>
      <vt:lpstr>XDO_?FINAL_NAME?386?</vt:lpstr>
      <vt:lpstr>XDO_?FINAL_NAME?387?</vt:lpstr>
      <vt:lpstr>XDO_?FINAL_NAME?388?</vt:lpstr>
      <vt:lpstr>XDO_?FINAL_NAME?389?</vt:lpstr>
      <vt:lpstr>XDO_?FINAL_NAME?39?</vt:lpstr>
      <vt:lpstr>XDO_?FINAL_NAME?390?</vt:lpstr>
      <vt:lpstr>XDO_?FINAL_NAME?391?</vt:lpstr>
      <vt:lpstr>XDO_?FINAL_NAME?392?</vt:lpstr>
      <vt:lpstr>XDO_?FINAL_NAME?393?</vt:lpstr>
      <vt:lpstr>XDO_?FINAL_NAME?394?</vt:lpstr>
      <vt:lpstr>XDO_?FINAL_NAME?395?</vt:lpstr>
      <vt:lpstr>XDO_?FINAL_NAME?396?</vt:lpstr>
      <vt:lpstr>XDO_?FINAL_NAME?397?</vt:lpstr>
      <vt:lpstr>XDO_?FINAL_NAME?398?</vt:lpstr>
      <vt:lpstr>XDO_?FINAL_NAME?399?</vt:lpstr>
      <vt:lpstr>XDO_?FINAL_NAME?40?</vt:lpstr>
      <vt:lpstr>XDO_?FINAL_NAME?400?</vt:lpstr>
      <vt:lpstr>XDO_?FINAL_NAME?401?</vt:lpstr>
      <vt:lpstr>XDO_?FINAL_NAME?402?</vt:lpstr>
      <vt:lpstr>XDO_?FINAL_NAME?403?</vt:lpstr>
      <vt:lpstr>XDO_?FINAL_NAME?404?</vt:lpstr>
      <vt:lpstr>XDO_?FINAL_NAME?405?</vt:lpstr>
      <vt:lpstr>XDO_?FINAL_NAME?406?</vt:lpstr>
      <vt:lpstr>XDO_?FINAL_NAME?407?</vt:lpstr>
      <vt:lpstr>XDO_?FINAL_NAME?408?</vt:lpstr>
      <vt:lpstr>XDO_?FINAL_NAME?409?</vt:lpstr>
      <vt:lpstr>XDO_?FINAL_NAME?410?</vt:lpstr>
      <vt:lpstr>XDO_?FINAL_NAME?411?</vt:lpstr>
      <vt:lpstr>XDO_?FINAL_NAME?412?</vt:lpstr>
      <vt:lpstr>XDO_?FINAL_NAME?413?</vt:lpstr>
      <vt:lpstr>XDO_?FINAL_NAME?414?</vt:lpstr>
      <vt:lpstr>XDO_?FINAL_NAME?415?</vt:lpstr>
      <vt:lpstr>XDO_?FINAL_NAME?416?</vt:lpstr>
      <vt:lpstr>XDO_?FINAL_NAME?417?</vt:lpstr>
      <vt:lpstr>XDO_?FINAL_NAME?418?</vt:lpstr>
      <vt:lpstr>XDO_?FINAL_NAME?419?</vt:lpstr>
      <vt:lpstr>XDO_?FINAL_NAME?420?</vt:lpstr>
      <vt:lpstr>XDO_?FINAL_NAME?421?</vt:lpstr>
      <vt:lpstr>XDO_?FINAL_NAME?422?</vt:lpstr>
      <vt:lpstr>XDO_?FINAL_NAME?423?</vt:lpstr>
      <vt:lpstr>XDO_?FINAL_NAME?424?</vt:lpstr>
      <vt:lpstr>XDO_?FINAL_NAME?425?</vt:lpstr>
      <vt:lpstr>XDO_?FINAL_NAME?426?</vt:lpstr>
      <vt:lpstr>XDO_?FINAL_NAME?427?</vt:lpstr>
      <vt:lpstr>XDO_?FINAL_NAME?428?</vt:lpstr>
      <vt:lpstr>XDO_?FINAL_NAME?429?</vt:lpstr>
      <vt:lpstr>XDO_?FINAL_NAME?43?</vt:lpstr>
      <vt:lpstr>XDO_?FINAL_NAME?430?</vt:lpstr>
      <vt:lpstr>XDO_?FINAL_NAME?431?</vt:lpstr>
      <vt:lpstr>XDO_?FINAL_NAME?432?</vt:lpstr>
      <vt:lpstr>XDO_?FINAL_NAME?433?</vt:lpstr>
      <vt:lpstr>XDO_?FINAL_NAME?434?</vt:lpstr>
      <vt:lpstr>XDO_?FINAL_NAME?435?</vt:lpstr>
      <vt:lpstr>XDO_?FINAL_NAME?436?</vt:lpstr>
      <vt:lpstr>XDO_?FINAL_NAME?437?</vt:lpstr>
      <vt:lpstr>XDO_?FINAL_NAME?438?</vt:lpstr>
      <vt:lpstr>XDO_?FINAL_NAME?439?</vt:lpstr>
      <vt:lpstr>XDO_?FINAL_NAME?44?</vt:lpstr>
      <vt:lpstr>XDO_?FINAL_NAME?440?</vt:lpstr>
      <vt:lpstr>XDO_?FINAL_NAME?441?</vt:lpstr>
      <vt:lpstr>XDO_?FINAL_NAME?442?</vt:lpstr>
      <vt:lpstr>XDO_?FINAL_NAME?443?</vt:lpstr>
      <vt:lpstr>XDO_?FINAL_NAME?444?</vt:lpstr>
      <vt:lpstr>XDO_?FINAL_NAME?445?</vt:lpstr>
      <vt:lpstr>XDO_?FINAL_NAME?446?</vt:lpstr>
      <vt:lpstr>XDO_?FINAL_NAME?447?</vt:lpstr>
      <vt:lpstr>XDO_?FINAL_NAME?448?</vt:lpstr>
      <vt:lpstr>XDO_?FINAL_NAME?449?</vt:lpstr>
      <vt:lpstr>XDO_?FINAL_NAME?45?</vt:lpstr>
      <vt:lpstr>XDO_?FINAL_NAME?450?</vt:lpstr>
      <vt:lpstr>XDO_?FINAL_NAME?451?</vt:lpstr>
      <vt:lpstr>XDO_?FINAL_NAME?452?</vt:lpstr>
      <vt:lpstr>XDO_?FINAL_NAME?453?</vt:lpstr>
      <vt:lpstr>XDO_?FINAL_NAME?454?</vt:lpstr>
      <vt:lpstr>XDO_?FINAL_NAME?455?</vt:lpstr>
      <vt:lpstr>XDO_?FINAL_NAME?456?</vt:lpstr>
      <vt:lpstr>XDO_?FINAL_NAME?457?</vt:lpstr>
      <vt:lpstr>XDO_?FINAL_NAME?458?</vt:lpstr>
      <vt:lpstr>XDO_?FINAL_NAME?459?</vt:lpstr>
      <vt:lpstr>XDO_?FINAL_NAME?46?</vt:lpstr>
      <vt:lpstr>XDO_?FINAL_NAME?460?</vt:lpstr>
      <vt:lpstr>XDO_?FINAL_NAME?461?</vt:lpstr>
      <vt:lpstr>XDO_?FINAL_NAME?462?</vt:lpstr>
      <vt:lpstr>XDO_?FINAL_NAME?463?</vt:lpstr>
      <vt:lpstr>XDO_?FINAL_NAME?464?</vt:lpstr>
      <vt:lpstr>XDO_?FINAL_NAME?465?</vt:lpstr>
      <vt:lpstr>XDO_?FINAL_NAME?466?</vt:lpstr>
      <vt:lpstr>XDO_?FINAL_NAME?467?</vt:lpstr>
      <vt:lpstr>XDO_?FINAL_NAME?468?</vt:lpstr>
      <vt:lpstr>XDO_?FINAL_NAME?469?</vt:lpstr>
      <vt:lpstr>XDO_?FINAL_NAME?47?</vt:lpstr>
      <vt:lpstr>XDO_?FINAL_NAME?470?</vt:lpstr>
      <vt:lpstr>XDO_?FINAL_NAME?471?</vt:lpstr>
      <vt:lpstr>XDO_?FINAL_NAME?472?</vt:lpstr>
      <vt:lpstr>XDO_?FINAL_NAME?473?</vt:lpstr>
      <vt:lpstr>XDO_?FINAL_NAME?474?</vt:lpstr>
      <vt:lpstr>XDO_?FINAL_NAME?475?</vt:lpstr>
      <vt:lpstr>XDO_?FINAL_NAME?476?</vt:lpstr>
      <vt:lpstr>XDO_?FINAL_NAME?477?</vt:lpstr>
      <vt:lpstr>XDO_?FINAL_NAME?478?</vt:lpstr>
      <vt:lpstr>XDO_?FINAL_NAME?479?</vt:lpstr>
      <vt:lpstr>XDO_?FINAL_NAME?48?</vt:lpstr>
      <vt:lpstr>XDO_?FINAL_NAME?480?</vt:lpstr>
      <vt:lpstr>XDO_?FINAL_NAME?481?</vt:lpstr>
      <vt:lpstr>XDO_?FINAL_NAME?482?</vt:lpstr>
      <vt:lpstr>XDO_?FINAL_NAME?483?</vt:lpstr>
      <vt:lpstr>XDO_?FINAL_NAME?484?</vt:lpstr>
      <vt:lpstr>XDO_?FINAL_NAME?485?</vt:lpstr>
      <vt:lpstr>XDO_?FINAL_NAME?486?</vt:lpstr>
      <vt:lpstr>XDO_?FINAL_NAME?487?</vt:lpstr>
      <vt:lpstr>XDO_?FINAL_NAME?488?</vt:lpstr>
      <vt:lpstr>XDO_?FINAL_NAME?489?</vt:lpstr>
      <vt:lpstr>XDO_?FINAL_NAME?490?</vt:lpstr>
      <vt:lpstr>XDO_?FINAL_NAME?491?</vt:lpstr>
      <vt:lpstr>XDO_?FINAL_NAME?492?</vt:lpstr>
      <vt:lpstr>XDO_?FINAL_NAME?493?</vt:lpstr>
      <vt:lpstr>XDO_?FINAL_NAME?494?</vt:lpstr>
      <vt:lpstr>XDO_?FINAL_NAME?495?</vt:lpstr>
      <vt:lpstr>XDO_?FINAL_NAME?496?</vt:lpstr>
      <vt:lpstr>XDO_?FINAL_NAME?497?</vt:lpstr>
      <vt:lpstr>XDO_?FINAL_NAME?498?</vt:lpstr>
      <vt:lpstr>XDO_?FINAL_NAME?499?</vt:lpstr>
      <vt:lpstr>XDO_?FINAL_NAME?500?</vt:lpstr>
      <vt:lpstr>XDO_?FINAL_NAME?501?</vt:lpstr>
      <vt:lpstr>XDO_?FINAL_NAME?502?</vt:lpstr>
      <vt:lpstr>XDO_?FINAL_NAME?503?</vt:lpstr>
      <vt:lpstr>XDO_?FINAL_NAME?504?</vt:lpstr>
      <vt:lpstr>XDO_?FINAL_NAME?505?</vt:lpstr>
      <vt:lpstr>XDO_?FINAL_NAME?506?</vt:lpstr>
      <vt:lpstr>XDO_?FINAL_NAME?507?</vt:lpstr>
      <vt:lpstr>XDO_?FINAL_NAME?508?</vt:lpstr>
      <vt:lpstr>XDO_?FINAL_NAME?509?</vt:lpstr>
      <vt:lpstr>XDO_?FINAL_NAME?51?</vt:lpstr>
      <vt:lpstr>XDO_?FINAL_NAME?510?</vt:lpstr>
      <vt:lpstr>XDO_?FINAL_NAME?511?</vt:lpstr>
      <vt:lpstr>XDO_?FINAL_NAME?512?</vt:lpstr>
      <vt:lpstr>XDO_?FINAL_NAME?513?</vt:lpstr>
      <vt:lpstr>XDO_?FINAL_NAME?514?</vt:lpstr>
      <vt:lpstr>XDO_?FINAL_NAME?515?</vt:lpstr>
      <vt:lpstr>XDO_?FINAL_NAME?516?</vt:lpstr>
      <vt:lpstr>XDO_?FINAL_NAME?517?</vt:lpstr>
      <vt:lpstr>XDO_?FINAL_NAME?518?</vt:lpstr>
      <vt:lpstr>XDO_?FINAL_NAME?519?</vt:lpstr>
      <vt:lpstr>XDO_?FINAL_NAME?52?</vt:lpstr>
      <vt:lpstr>XDO_?FINAL_NAME?520?</vt:lpstr>
      <vt:lpstr>XDO_?FINAL_NAME?521?</vt:lpstr>
      <vt:lpstr>XDO_?FINAL_NAME?522?</vt:lpstr>
      <vt:lpstr>XDO_?FINAL_NAME?523?</vt:lpstr>
      <vt:lpstr>XDO_?FINAL_NAME?524?</vt:lpstr>
      <vt:lpstr>XDO_?FINAL_NAME?525?</vt:lpstr>
      <vt:lpstr>XDO_?FINAL_NAME?526?</vt:lpstr>
      <vt:lpstr>XDO_?FINAL_NAME?527?</vt:lpstr>
      <vt:lpstr>XDO_?FINAL_NAME?528?</vt:lpstr>
      <vt:lpstr>XDO_?FINAL_NAME?529?</vt:lpstr>
      <vt:lpstr>XDO_?FINAL_NAME?53?</vt:lpstr>
      <vt:lpstr>XDO_?FINAL_NAME?530?</vt:lpstr>
      <vt:lpstr>XDO_?FINAL_NAME?531?</vt:lpstr>
      <vt:lpstr>XDO_?FINAL_NAME?532?</vt:lpstr>
      <vt:lpstr>XDO_?FINAL_NAME?533?</vt:lpstr>
      <vt:lpstr>XDO_?FINAL_NAME?534?</vt:lpstr>
      <vt:lpstr>XDO_?FINAL_NAME?535?</vt:lpstr>
      <vt:lpstr>XDO_?FINAL_NAME?536?</vt:lpstr>
      <vt:lpstr>XDO_?FINAL_NAME?537?</vt:lpstr>
      <vt:lpstr>XDO_?FINAL_NAME?538?</vt:lpstr>
      <vt:lpstr>XDO_?FINAL_NAME?539?</vt:lpstr>
      <vt:lpstr>XDO_?FINAL_NAME?54?</vt:lpstr>
      <vt:lpstr>XDO_?FINAL_NAME?540?</vt:lpstr>
      <vt:lpstr>XDO_?FINAL_NAME?541?</vt:lpstr>
      <vt:lpstr>XDO_?FINAL_NAME?542?</vt:lpstr>
      <vt:lpstr>XDO_?FINAL_NAME?543?</vt:lpstr>
      <vt:lpstr>XDO_?FINAL_NAME?544?</vt:lpstr>
      <vt:lpstr>XDO_?FINAL_NAME?545?</vt:lpstr>
      <vt:lpstr>XDO_?FINAL_NAME?546?</vt:lpstr>
      <vt:lpstr>XDO_?FINAL_NAME?547?</vt:lpstr>
      <vt:lpstr>XDO_?FINAL_NAME?548?</vt:lpstr>
      <vt:lpstr>XDO_?FINAL_NAME?549?</vt:lpstr>
      <vt:lpstr>XDO_?FINAL_NAME?55?</vt:lpstr>
      <vt:lpstr>XDO_?FINAL_NAME?550?</vt:lpstr>
      <vt:lpstr>XDO_?FINAL_NAME?551?</vt:lpstr>
      <vt:lpstr>XDO_?FINAL_NAME?552?</vt:lpstr>
      <vt:lpstr>XDO_?FINAL_NAME?553?</vt:lpstr>
      <vt:lpstr>XDO_?FINAL_NAME?554?</vt:lpstr>
      <vt:lpstr>XDO_?FINAL_NAME?555?</vt:lpstr>
      <vt:lpstr>XDO_?FINAL_NAME?556?</vt:lpstr>
      <vt:lpstr>XDO_?FINAL_NAME?557?</vt:lpstr>
      <vt:lpstr>XDO_?FINAL_NAME?558?</vt:lpstr>
      <vt:lpstr>XDO_?FINAL_NAME?559?</vt:lpstr>
      <vt:lpstr>XDO_?FINAL_NAME?56?</vt:lpstr>
      <vt:lpstr>XDO_?FINAL_NAME?560?</vt:lpstr>
      <vt:lpstr>XDO_?FINAL_NAME?561?</vt:lpstr>
      <vt:lpstr>XDO_?FINAL_NAME?562?</vt:lpstr>
      <vt:lpstr>XDO_?FINAL_NAME?563?</vt:lpstr>
      <vt:lpstr>XDO_?FINAL_NAME?564?</vt:lpstr>
      <vt:lpstr>XDO_?FINAL_NAME?565?</vt:lpstr>
      <vt:lpstr>XDO_?FINAL_NAME?566?</vt:lpstr>
      <vt:lpstr>XDO_?FINAL_NAME?567?</vt:lpstr>
      <vt:lpstr>XDO_?FINAL_NAME?568?</vt:lpstr>
      <vt:lpstr>XDO_?FINAL_NAME?569?</vt:lpstr>
      <vt:lpstr>XDO_?FINAL_NAME?57?</vt:lpstr>
      <vt:lpstr>XDO_?FINAL_NAME?570?</vt:lpstr>
      <vt:lpstr>XDO_?FINAL_NAME?571?</vt:lpstr>
      <vt:lpstr>XDO_?FINAL_NAME?572?</vt:lpstr>
      <vt:lpstr>XDO_?FINAL_NAME?573?</vt:lpstr>
      <vt:lpstr>XDO_?FINAL_NAME?574?</vt:lpstr>
      <vt:lpstr>XDO_?FINAL_NAME?575?</vt:lpstr>
      <vt:lpstr>XDO_?FINAL_NAME?576?</vt:lpstr>
      <vt:lpstr>XDO_?FINAL_NAME?577?</vt:lpstr>
      <vt:lpstr>XDO_?FINAL_NAME?58?</vt:lpstr>
      <vt:lpstr>XDO_?FINAL_NAME?59?</vt:lpstr>
      <vt:lpstr>XDO_?FINAL_NAME?60?</vt:lpstr>
      <vt:lpstr>XDO_?FINAL_NAME?61?</vt:lpstr>
      <vt:lpstr>XDO_?FINAL_NAME?62?</vt:lpstr>
      <vt:lpstr>XDO_?FINAL_NAME?63?</vt:lpstr>
      <vt:lpstr>XDO_?FINAL_NAME?64?</vt:lpstr>
      <vt:lpstr>XDO_?FINAL_NAME?65?</vt:lpstr>
      <vt:lpstr>XDO_?FINAL_NAME?66?</vt:lpstr>
      <vt:lpstr>XDO_?FINAL_NAME?67?</vt:lpstr>
      <vt:lpstr>XDO_?FINAL_NAME?68?</vt:lpstr>
      <vt:lpstr>XDO_?FINAL_NAME?69?</vt:lpstr>
      <vt:lpstr>XDO_?FINAL_NAME?70?</vt:lpstr>
      <vt:lpstr>XDO_?FINAL_NAME?71?</vt:lpstr>
      <vt:lpstr>XDO_?FINAL_NAME?72?</vt:lpstr>
      <vt:lpstr>XDO_?FINAL_NAME?73?</vt:lpstr>
      <vt:lpstr>XDO_?FINAL_NAME?74?</vt:lpstr>
      <vt:lpstr>XDO_?FINAL_NAME?75?</vt:lpstr>
      <vt:lpstr>XDO_?FINAL_NAME?76?</vt:lpstr>
      <vt:lpstr>XDO_?FINAL_NAME?77?</vt:lpstr>
      <vt:lpstr>XDO_?FINAL_NAME?78?</vt:lpstr>
      <vt:lpstr>XDO_?FINAL_NAME?79?</vt:lpstr>
      <vt:lpstr>XDO_?FINAL_NAME?80?</vt:lpstr>
      <vt:lpstr>XDO_?FINAL_NAME?81?</vt:lpstr>
      <vt:lpstr>XDO_?FINAL_NAME?82?</vt:lpstr>
      <vt:lpstr>XDO_?FINAL_NAME?83?</vt:lpstr>
      <vt:lpstr>XDO_?FINAL_NAME?84?</vt:lpstr>
      <vt:lpstr>XDO_?FINAL_NAME?85?</vt:lpstr>
      <vt:lpstr>XDO_?FINAL_NAME?86?</vt:lpstr>
      <vt:lpstr>XDO_?FINAL_NAME?87?</vt:lpstr>
      <vt:lpstr>XDO_?FINAL_NAME?88?</vt:lpstr>
      <vt:lpstr>XDO_?FINAL_NAME?89?</vt:lpstr>
      <vt:lpstr>XDO_?FINAL_NAME?9?</vt:lpstr>
      <vt:lpstr>XDO_?FINAL_NAME?90?</vt:lpstr>
      <vt:lpstr>XDO_?FINAL_NAME?91?</vt:lpstr>
      <vt:lpstr>XDO_?FINAL_NAME?92?</vt:lpstr>
      <vt:lpstr>XDO_?FINAL_NAME?93?</vt:lpstr>
      <vt:lpstr>XDO_?FINAL_NAME?94?</vt:lpstr>
      <vt:lpstr>XDO_?FINAL_NAME?95?</vt:lpstr>
      <vt:lpstr>XDO_?FINAL_NAME?96?</vt:lpstr>
      <vt:lpstr>XDO_?FINAL_NAME?97?</vt:lpstr>
      <vt:lpstr>XDO_?FINAL_NAME?98?</vt:lpstr>
      <vt:lpstr>XDO_?FINAL_NAME?99?</vt:lpstr>
      <vt:lpstr>XDO_?FINAL_PER_NET?</vt:lpstr>
      <vt:lpstr>XDO_?FINAL_PER_NET?10?</vt:lpstr>
      <vt:lpstr>XDO_?FINAL_PER_NET?100?</vt:lpstr>
      <vt:lpstr>XDO_?FINAL_PER_NET?101?</vt:lpstr>
      <vt:lpstr>XDO_?FINAL_PER_NET?102?</vt:lpstr>
      <vt:lpstr>XDO_?FINAL_PER_NET?103?</vt:lpstr>
      <vt:lpstr>XDO_?FINAL_PER_NET?104?</vt:lpstr>
      <vt:lpstr>XDO_?FINAL_PER_NET?105?</vt:lpstr>
      <vt:lpstr>XDO_?FINAL_PER_NET?106?</vt:lpstr>
      <vt:lpstr>XDO_?FINAL_PER_NET?107?</vt:lpstr>
      <vt:lpstr>XDO_?FINAL_PER_NET?108?</vt:lpstr>
      <vt:lpstr>XDO_?FINAL_PER_NET?109?</vt:lpstr>
      <vt:lpstr>XDO_?FINAL_PER_NET?11?</vt:lpstr>
      <vt:lpstr>XDO_?FINAL_PER_NET?110?</vt:lpstr>
      <vt:lpstr>XDO_?FINAL_PER_NET?111?</vt:lpstr>
      <vt:lpstr>XDO_?FINAL_PER_NET?112?</vt:lpstr>
      <vt:lpstr>XDO_?FINAL_PER_NET?113?</vt:lpstr>
      <vt:lpstr>XDO_?FINAL_PER_NET?114?</vt:lpstr>
      <vt:lpstr>XDO_?FINAL_PER_NET?115?</vt:lpstr>
      <vt:lpstr>XDO_?FINAL_PER_NET?116?</vt:lpstr>
      <vt:lpstr>XDO_?FINAL_PER_NET?117?</vt:lpstr>
      <vt:lpstr>XDO_?FINAL_PER_NET?118?</vt:lpstr>
      <vt:lpstr>XDO_?FINAL_PER_NET?119?</vt:lpstr>
      <vt:lpstr>XDO_?FINAL_PER_NET?12?</vt:lpstr>
      <vt:lpstr>XDO_?FINAL_PER_NET?120?</vt:lpstr>
      <vt:lpstr>XDO_?FINAL_PER_NET?121?</vt:lpstr>
      <vt:lpstr>XDO_?FINAL_PER_NET?122?</vt:lpstr>
      <vt:lpstr>XDO_?FINAL_PER_NET?123?</vt:lpstr>
      <vt:lpstr>XDO_?FINAL_PER_NET?124?</vt:lpstr>
      <vt:lpstr>XDO_?FINAL_PER_NET?125?</vt:lpstr>
      <vt:lpstr>XDO_?FINAL_PER_NET?126?</vt:lpstr>
      <vt:lpstr>XDO_?FINAL_PER_NET?127?</vt:lpstr>
      <vt:lpstr>XDO_?FINAL_PER_NET?128?</vt:lpstr>
      <vt:lpstr>XDO_?FINAL_PER_NET?129?</vt:lpstr>
      <vt:lpstr>XDO_?FINAL_PER_NET?13?</vt:lpstr>
      <vt:lpstr>XDO_?FINAL_PER_NET?130?</vt:lpstr>
      <vt:lpstr>XDO_?FINAL_PER_NET?131?</vt:lpstr>
      <vt:lpstr>XDO_?FINAL_PER_NET?132?</vt:lpstr>
      <vt:lpstr>XDO_?FINAL_PER_NET?133?</vt:lpstr>
      <vt:lpstr>XDO_?FINAL_PER_NET?134?</vt:lpstr>
      <vt:lpstr>XDO_?FINAL_PER_NET?135?</vt:lpstr>
      <vt:lpstr>XDO_?FINAL_PER_NET?136?</vt:lpstr>
      <vt:lpstr>XDO_?FINAL_PER_NET?137?</vt:lpstr>
      <vt:lpstr>XDO_?FINAL_PER_NET?138?</vt:lpstr>
      <vt:lpstr>XDO_?FINAL_PER_NET?139?</vt:lpstr>
      <vt:lpstr>XDO_?FINAL_PER_NET?14?</vt:lpstr>
      <vt:lpstr>XDO_?FINAL_PER_NET?140?</vt:lpstr>
      <vt:lpstr>XDO_?FINAL_PER_NET?141?</vt:lpstr>
      <vt:lpstr>XDO_?FINAL_PER_NET?142?</vt:lpstr>
      <vt:lpstr>XDO_?FINAL_PER_NET?143?</vt:lpstr>
      <vt:lpstr>XDO_?FINAL_PER_NET?144?</vt:lpstr>
      <vt:lpstr>XDO_?FINAL_PER_NET?145?</vt:lpstr>
      <vt:lpstr>XDO_?FINAL_PER_NET?146?</vt:lpstr>
      <vt:lpstr>XDO_?FINAL_PER_NET?147?</vt:lpstr>
      <vt:lpstr>XDO_?FINAL_PER_NET?148?</vt:lpstr>
      <vt:lpstr>XDO_?FINAL_PER_NET?149?</vt:lpstr>
      <vt:lpstr>XDO_?FINAL_PER_NET?15?</vt:lpstr>
      <vt:lpstr>XDO_?FINAL_PER_NET?150?</vt:lpstr>
      <vt:lpstr>XDO_?FINAL_PER_NET?151?</vt:lpstr>
      <vt:lpstr>XDO_?FINAL_PER_NET?152?</vt:lpstr>
      <vt:lpstr>XDO_?FINAL_PER_NET?153?</vt:lpstr>
      <vt:lpstr>XDO_?FINAL_PER_NET?154?</vt:lpstr>
      <vt:lpstr>XDO_?FINAL_PER_NET?155?</vt:lpstr>
      <vt:lpstr>XDO_?FINAL_PER_NET?156?</vt:lpstr>
      <vt:lpstr>XDO_?FINAL_PER_NET?157?</vt:lpstr>
      <vt:lpstr>XDO_?FINAL_PER_NET?158?</vt:lpstr>
      <vt:lpstr>XDO_?FINAL_PER_NET?159?</vt:lpstr>
      <vt:lpstr>XDO_?FINAL_PER_NET?16?</vt:lpstr>
      <vt:lpstr>XDO_?FINAL_PER_NET?160?</vt:lpstr>
      <vt:lpstr>XDO_?FINAL_PER_NET?161?</vt:lpstr>
      <vt:lpstr>XDO_?FINAL_PER_NET?162?</vt:lpstr>
      <vt:lpstr>XDO_?FINAL_PER_NET?163?</vt:lpstr>
      <vt:lpstr>XDO_?FINAL_PER_NET?164?</vt:lpstr>
      <vt:lpstr>XDO_?FINAL_PER_NET?165?</vt:lpstr>
      <vt:lpstr>XDO_?FINAL_PER_NET?166?</vt:lpstr>
      <vt:lpstr>XDO_?FINAL_PER_NET?167?</vt:lpstr>
      <vt:lpstr>XDO_?FINAL_PER_NET?168?</vt:lpstr>
      <vt:lpstr>XDO_?FINAL_PER_NET?169?</vt:lpstr>
      <vt:lpstr>XDO_?FINAL_PER_NET?17?</vt:lpstr>
      <vt:lpstr>XDO_?FINAL_PER_NET?170?</vt:lpstr>
      <vt:lpstr>XDO_?FINAL_PER_NET?171?</vt:lpstr>
      <vt:lpstr>XDO_?FINAL_PER_NET?172?</vt:lpstr>
      <vt:lpstr>XDO_?FINAL_PER_NET?173?</vt:lpstr>
      <vt:lpstr>XDO_?FINAL_PER_NET?174?</vt:lpstr>
      <vt:lpstr>XDO_?FINAL_PER_NET?175?</vt:lpstr>
      <vt:lpstr>XDO_?FINAL_PER_NET?176?</vt:lpstr>
      <vt:lpstr>XDO_?FINAL_PER_NET?177?</vt:lpstr>
      <vt:lpstr>XDO_?FINAL_PER_NET?178?</vt:lpstr>
      <vt:lpstr>XDO_?FINAL_PER_NET?179?</vt:lpstr>
      <vt:lpstr>XDO_?FINAL_PER_NET?18?</vt:lpstr>
      <vt:lpstr>XDO_?FINAL_PER_NET?180?</vt:lpstr>
      <vt:lpstr>XDO_?FINAL_PER_NET?181?</vt:lpstr>
      <vt:lpstr>XDO_?FINAL_PER_NET?182?</vt:lpstr>
      <vt:lpstr>XDO_?FINAL_PER_NET?183?</vt:lpstr>
      <vt:lpstr>XDO_?FINAL_PER_NET?184?</vt:lpstr>
      <vt:lpstr>XDO_?FINAL_PER_NET?185?</vt:lpstr>
      <vt:lpstr>XDO_?FINAL_PER_NET?186?</vt:lpstr>
      <vt:lpstr>XDO_?FINAL_PER_NET?187?</vt:lpstr>
      <vt:lpstr>XDO_?FINAL_PER_NET?188?</vt:lpstr>
      <vt:lpstr>XDO_?FINAL_PER_NET?189?</vt:lpstr>
      <vt:lpstr>XDO_?FINAL_PER_NET?190?</vt:lpstr>
      <vt:lpstr>XDO_?FINAL_PER_NET?191?</vt:lpstr>
      <vt:lpstr>XDO_?FINAL_PER_NET?192?</vt:lpstr>
      <vt:lpstr>XDO_?FINAL_PER_NET?193?</vt:lpstr>
      <vt:lpstr>XDO_?FINAL_PER_NET?194?</vt:lpstr>
      <vt:lpstr>XDO_?FINAL_PER_NET?195?</vt:lpstr>
      <vt:lpstr>XDO_?FINAL_PER_NET?196?</vt:lpstr>
      <vt:lpstr>XDO_?FINAL_PER_NET?197?</vt:lpstr>
      <vt:lpstr>XDO_?FINAL_PER_NET?198?</vt:lpstr>
      <vt:lpstr>XDO_?FINAL_PER_NET?199?</vt:lpstr>
      <vt:lpstr>XDO_?FINAL_PER_NET?200?</vt:lpstr>
      <vt:lpstr>XDO_?FINAL_PER_NET?201?</vt:lpstr>
      <vt:lpstr>XDO_?FINAL_PER_NET?202?</vt:lpstr>
      <vt:lpstr>XDO_?FINAL_PER_NET?203?</vt:lpstr>
      <vt:lpstr>XDO_?FINAL_PER_NET?204?</vt:lpstr>
      <vt:lpstr>XDO_?FINAL_PER_NET?205?</vt:lpstr>
      <vt:lpstr>XDO_?FINAL_PER_NET?206?</vt:lpstr>
      <vt:lpstr>XDO_?FINAL_PER_NET?207?</vt:lpstr>
      <vt:lpstr>XDO_?FINAL_PER_NET?208?</vt:lpstr>
      <vt:lpstr>XDO_?FINAL_PER_NET?209?</vt:lpstr>
      <vt:lpstr>XDO_?FINAL_PER_NET?210?</vt:lpstr>
      <vt:lpstr>XDO_?FINAL_PER_NET?211?</vt:lpstr>
      <vt:lpstr>XDO_?FINAL_PER_NET?212?</vt:lpstr>
      <vt:lpstr>XDO_?FINAL_PER_NET?213?</vt:lpstr>
      <vt:lpstr>XDO_?FINAL_PER_NET?214?</vt:lpstr>
      <vt:lpstr>XDO_?FINAL_PER_NET?215?</vt:lpstr>
      <vt:lpstr>XDO_?FINAL_PER_NET?216?</vt:lpstr>
      <vt:lpstr>XDO_?FINAL_PER_NET?217?</vt:lpstr>
      <vt:lpstr>XDO_?FINAL_PER_NET?218?</vt:lpstr>
      <vt:lpstr>XDO_?FINAL_PER_NET?219?</vt:lpstr>
      <vt:lpstr>XDO_?FINAL_PER_NET?220?</vt:lpstr>
      <vt:lpstr>XDO_?FINAL_PER_NET?221?</vt:lpstr>
      <vt:lpstr>XDO_?FINAL_PER_NET?222?</vt:lpstr>
      <vt:lpstr>XDO_?FINAL_PER_NET?223?</vt:lpstr>
      <vt:lpstr>XDO_?FINAL_PER_NET?224?</vt:lpstr>
      <vt:lpstr>XDO_?FINAL_PER_NET?225?</vt:lpstr>
      <vt:lpstr>XDO_?FINAL_PER_NET?226?</vt:lpstr>
      <vt:lpstr>XDO_?FINAL_PER_NET?227?</vt:lpstr>
      <vt:lpstr>XDO_?FINAL_PER_NET?228?</vt:lpstr>
      <vt:lpstr>XDO_?FINAL_PER_NET?229?</vt:lpstr>
      <vt:lpstr>XDO_?FINAL_PER_NET?23?</vt:lpstr>
      <vt:lpstr>XDO_?FINAL_PER_NET?230?</vt:lpstr>
      <vt:lpstr>XDO_?FINAL_PER_NET?231?</vt:lpstr>
      <vt:lpstr>XDO_?FINAL_PER_NET?232?</vt:lpstr>
      <vt:lpstr>XDO_?FINAL_PER_NET?233?</vt:lpstr>
      <vt:lpstr>XDO_?FINAL_PER_NET?234?</vt:lpstr>
      <vt:lpstr>XDO_?FINAL_PER_NET?235?</vt:lpstr>
      <vt:lpstr>XDO_?FINAL_PER_NET?236?</vt:lpstr>
      <vt:lpstr>XDO_?FINAL_PER_NET?237?</vt:lpstr>
      <vt:lpstr>XDO_?FINAL_PER_NET?238?</vt:lpstr>
      <vt:lpstr>XDO_?FINAL_PER_NET?239?</vt:lpstr>
      <vt:lpstr>XDO_?FINAL_PER_NET?24?</vt:lpstr>
      <vt:lpstr>XDO_?FINAL_PER_NET?240?</vt:lpstr>
      <vt:lpstr>XDO_?FINAL_PER_NET?241?</vt:lpstr>
      <vt:lpstr>XDO_?FINAL_PER_NET?242?</vt:lpstr>
      <vt:lpstr>XDO_?FINAL_PER_NET?243?</vt:lpstr>
      <vt:lpstr>XDO_?FINAL_PER_NET?244?</vt:lpstr>
      <vt:lpstr>XDO_?FINAL_PER_NET?245?</vt:lpstr>
      <vt:lpstr>XDO_?FINAL_PER_NET?246?</vt:lpstr>
      <vt:lpstr>XDO_?FINAL_PER_NET?247?</vt:lpstr>
      <vt:lpstr>XDO_?FINAL_PER_NET?248?</vt:lpstr>
      <vt:lpstr>XDO_?FINAL_PER_NET?249?</vt:lpstr>
      <vt:lpstr>XDO_?FINAL_PER_NET?25?</vt:lpstr>
      <vt:lpstr>XDO_?FINAL_PER_NET?250?</vt:lpstr>
      <vt:lpstr>XDO_?FINAL_PER_NET?251?</vt:lpstr>
      <vt:lpstr>XDO_?FINAL_PER_NET?252?</vt:lpstr>
      <vt:lpstr>XDO_?FINAL_PER_NET?253?</vt:lpstr>
      <vt:lpstr>XDO_?FINAL_PER_NET?254?</vt:lpstr>
      <vt:lpstr>XDO_?FINAL_PER_NET?255?</vt:lpstr>
      <vt:lpstr>XDO_?FINAL_PER_NET?256?</vt:lpstr>
      <vt:lpstr>XDO_?FINAL_PER_NET?257?</vt:lpstr>
      <vt:lpstr>XDO_?FINAL_PER_NET?258?</vt:lpstr>
      <vt:lpstr>XDO_?FINAL_PER_NET?259?</vt:lpstr>
      <vt:lpstr>XDO_?FINAL_PER_NET?26?</vt:lpstr>
      <vt:lpstr>XDO_?FINAL_PER_NET?260?</vt:lpstr>
      <vt:lpstr>XDO_?FINAL_PER_NET?261?</vt:lpstr>
      <vt:lpstr>XDO_?FINAL_PER_NET?262?</vt:lpstr>
      <vt:lpstr>XDO_?FINAL_PER_NET?263?</vt:lpstr>
      <vt:lpstr>XDO_?FINAL_PER_NET?264?</vt:lpstr>
      <vt:lpstr>XDO_?FINAL_PER_NET?265?</vt:lpstr>
      <vt:lpstr>XDO_?FINAL_PER_NET?266?</vt:lpstr>
      <vt:lpstr>XDO_?FINAL_PER_NET?267?</vt:lpstr>
      <vt:lpstr>XDO_?FINAL_PER_NET?268?</vt:lpstr>
      <vt:lpstr>XDO_?FINAL_PER_NET?269?</vt:lpstr>
      <vt:lpstr>XDO_?FINAL_PER_NET?270?</vt:lpstr>
      <vt:lpstr>XDO_?FINAL_PER_NET?271?</vt:lpstr>
      <vt:lpstr>XDO_?FINAL_PER_NET?272?</vt:lpstr>
      <vt:lpstr>XDO_?FINAL_PER_NET?273?</vt:lpstr>
      <vt:lpstr>XDO_?FINAL_PER_NET?274?</vt:lpstr>
      <vt:lpstr>XDO_?FINAL_PER_NET?275?</vt:lpstr>
      <vt:lpstr>XDO_?FINAL_PER_NET?276?</vt:lpstr>
      <vt:lpstr>XDO_?FINAL_PER_NET?277?</vt:lpstr>
      <vt:lpstr>XDO_?FINAL_PER_NET?278?</vt:lpstr>
      <vt:lpstr>XDO_?FINAL_PER_NET?279?</vt:lpstr>
      <vt:lpstr>XDO_?FINAL_PER_NET?280?</vt:lpstr>
      <vt:lpstr>XDO_?FINAL_PER_NET?281?</vt:lpstr>
      <vt:lpstr>XDO_?FINAL_PER_NET?282?</vt:lpstr>
      <vt:lpstr>XDO_?FINAL_PER_NET?283?</vt:lpstr>
      <vt:lpstr>XDO_?FINAL_PER_NET?284?</vt:lpstr>
      <vt:lpstr>XDO_?FINAL_PER_NET?285?</vt:lpstr>
      <vt:lpstr>XDO_?FINAL_PER_NET?286?</vt:lpstr>
      <vt:lpstr>XDO_?FINAL_PER_NET?287?</vt:lpstr>
      <vt:lpstr>XDO_?FINAL_PER_NET?288?</vt:lpstr>
      <vt:lpstr>XDO_?FINAL_PER_NET?289?</vt:lpstr>
      <vt:lpstr>XDO_?FINAL_PER_NET?29?</vt:lpstr>
      <vt:lpstr>XDO_?FINAL_PER_NET?290?</vt:lpstr>
      <vt:lpstr>XDO_?FINAL_PER_NET?291?</vt:lpstr>
      <vt:lpstr>XDO_?FINAL_PER_NET?292?</vt:lpstr>
      <vt:lpstr>XDO_?FINAL_PER_NET?293?</vt:lpstr>
      <vt:lpstr>XDO_?FINAL_PER_NET?294?</vt:lpstr>
      <vt:lpstr>XDO_?FINAL_PER_NET?295?</vt:lpstr>
      <vt:lpstr>XDO_?FINAL_PER_NET?296?</vt:lpstr>
      <vt:lpstr>XDO_?FINAL_PER_NET?297?</vt:lpstr>
      <vt:lpstr>XDO_?FINAL_PER_NET?298?</vt:lpstr>
      <vt:lpstr>XDO_?FINAL_PER_NET?299?</vt:lpstr>
      <vt:lpstr>XDO_?FINAL_PER_NET?30?</vt:lpstr>
      <vt:lpstr>XDO_?FINAL_PER_NET?300?</vt:lpstr>
      <vt:lpstr>XDO_?FINAL_PER_NET?301?</vt:lpstr>
      <vt:lpstr>XDO_?FINAL_PER_NET?302?</vt:lpstr>
      <vt:lpstr>XDO_?FINAL_PER_NET?303?</vt:lpstr>
      <vt:lpstr>XDO_?FINAL_PER_NET?304?</vt:lpstr>
      <vt:lpstr>XDO_?FINAL_PER_NET?305?</vt:lpstr>
      <vt:lpstr>XDO_?FINAL_PER_NET?306?</vt:lpstr>
      <vt:lpstr>XDO_?FINAL_PER_NET?307?</vt:lpstr>
      <vt:lpstr>XDO_?FINAL_PER_NET?308?</vt:lpstr>
      <vt:lpstr>XDO_?FINAL_PER_NET?309?</vt:lpstr>
      <vt:lpstr>XDO_?FINAL_PER_NET?31?</vt:lpstr>
      <vt:lpstr>XDO_?FINAL_PER_NET?310?</vt:lpstr>
      <vt:lpstr>XDO_?FINAL_PER_NET?311?</vt:lpstr>
      <vt:lpstr>XDO_?FINAL_PER_NET?312?</vt:lpstr>
      <vt:lpstr>XDO_?FINAL_PER_NET?313?</vt:lpstr>
      <vt:lpstr>XDO_?FINAL_PER_NET?314?</vt:lpstr>
      <vt:lpstr>XDO_?FINAL_PER_NET?315?</vt:lpstr>
      <vt:lpstr>XDO_?FINAL_PER_NET?316?</vt:lpstr>
      <vt:lpstr>XDO_?FINAL_PER_NET?317?</vt:lpstr>
      <vt:lpstr>XDO_?FINAL_PER_NET?318?</vt:lpstr>
      <vt:lpstr>XDO_?FINAL_PER_NET?319?</vt:lpstr>
      <vt:lpstr>XDO_?FINAL_PER_NET?32?</vt:lpstr>
      <vt:lpstr>XDO_?FINAL_PER_NET?320?</vt:lpstr>
      <vt:lpstr>XDO_?FINAL_PER_NET?321?</vt:lpstr>
      <vt:lpstr>XDO_?FINAL_PER_NET?322?</vt:lpstr>
      <vt:lpstr>XDO_?FINAL_PER_NET?323?</vt:lpstr>
      <vt:lpstr>XDO_?FINAL_PER_NET?324?</vt:lpstr>
      <vt:lpstr>XDO_?FINAL_PER_NET?325?</vt:lpstr>
      <vt:lpstr>XDO_?FINAL_PER_NET?326?</vt:lpstr>
      <vt:lpstr>XDO_?FINAL_PER_NET?327?</vt:lpstr>
      <vt:lpstr>XDO_?FINAL_PER_NET?328?</vt:lpstr>
      <vt:lpstr>XDO_?FINAL_PER_NET?329?</vt:lpstr>
      <vt:lpstr>XDO_?FINAL_PER_NET?33?</vt:lpstr>
      <vt:lpstr>XDO_?FINAL_PER_NET?330?</vt:lpstr>
      <vt:lpstr>XDO_?FINAL_PER_NET?331?</vt:lpstr>
      <vt:lpstr>XDO_?FINAL_PER_NET?332?</vt:lpstr>
      <vt:lpstr>XDO_?FINAL_PER_NET?333?</vt:lpstr>
      <vt:lpstr>XDO_?FINAL_PER_NET?334?</vt:lpstr>
      <vt:lpstr>XDO_?FINAL_PER_NET?335?</vt:lpstr>
      <vt:lpstr>XDO_?FINAL_PER_NET?336?</vt:lpstr>
      <vt:lpstr>XDO_?FINAL_PER_NET?337?</vt:lpstr>
      <vt:lpstr>XDO_?FINAL_PER_NET?338?</vt:lpstr>
      <vt:lpstr>XDO_?FINAL_PER_NET?339?</vt:lpstr>
      <vt:lpstr>XDO_?FINAL_PER_NET?34?</vt:lpstr>
      <vt:lpstr>XDO_?FINAL_PER_NET?340?</vt:lpstr>
      <vt:lpstr>XDO_?FINAL_PER_NET?341?</vt:lpstr>
      <vt:lpstr>XDO_?FINAL_PER_NET?342?</vt:lpstr>
      <vt:lpstr>XDO_?FINAL_PER_NET?343?</vt:lpstr>
      <vt:lpstr>XDO_?FINAL_PER_NET?344?</vt:lpstr>
      <vt:lpstr>XDO_?FINAL_PER_NET?345?</vt:lpstr>
      <vt:lpstr>XDO_?FINAL_PER_NET?346?</vt:lpstr>
      <vt:lpstr>XDO_?FINAL_PER_NET?347?</vt:lpstr>
      <vt:lpstr>XDO_?FINAL_PER_NET?348?</vt:lpstr>
      <vt:lpstr>XDO_?FINAL_PER_NET?349?</vt:lpstr>
      <vt:lpstr>XDO_?FINAL_PER_NET?35?</vt:lpstr>
      <vt:lpstr>XDO_?FINAL_PER_NET?350?</vt:lpstr>
      <vt:lpstr>XDO_?FINAL_PER_NET?351?</vt:lpstr>
      <vt:lpstr>XDO_?FINAL_PER_NET?352?</vt:lpstr>
      <vt:lpstr>XDO_?FINAL_PER_NET?353?</vt:lpstr>
      <vt:lpstr>XDO_?FINAL_PER_NET?354?</vt:lpstr>
      <vt:lpstr>XDO_?FINAL_PER_NET?355?</vt:lpstr>
      <vt:lpstr>XDO_?FINAL_PER_NET?356?</vt:lpstr>
      <vt:lpstr>XDO_?FINAL_PER_NET?357?</vt:lpstr>
      <vt:lpstr>XDO_?FINAL_PER_NET?358?</vt:lpstr>
      <vt:lpstr>XDO_?FINAL_PER_NET?359?</vt:lpstr>
      <vt:lpstr>XDO_?FINAL_PER_NET?36?</vt:lpstr>
      <vt:lpstr>XDO_?FINAL_PER_NET?360?</vt:lpstr>
      <vt:lpstr>XDO_?FINAL_PER_NET?361?</vt:lpstr>
      <vt:lpstr>XDO_?FINAL_PER_NET?362?</vt:lpstr>
      <vt:lpstr>XDO_?FINAL_PER_NET?363?</vt:lpstr>
      <vt:lpstr>XDO_?FINAL_PER_NET?364?</vt:lpstr>
      <vt:lpstr>XDO_?FINAL_PER_NET?365?</vt:lpstr>
      <vt:lpstr>XDO_?FINAL_PER_NET?366?</vt:lpstr>
      <vt:lpstr>XDO_?FINAL_PER_NET?367?</vt:lpstr>
      <vt:lpstr>XDO_?FINAL_PER_NET?368?</vt:lpstr>
      <vt:lpstr>XDO_?FINAL_PER_NET?369?</vt:lpstr>
      <vt:lpstr>XDO_?FINAL_PER_NET?37?</vt:lpstr>
      <vt:lpstr>XDO_?FINAL_PER_NET?370?</vt:lpstr>
      <vt:lpstr>XDO_?FINAL_PER_NET?371?</vt:lpstr>
      <vt:lpstr>XDO_?FINAL_PER_NET?372?</vt:lpstr>
      <vt:lpstr>XDO_?FINAL_PER_NET?373?</vt:lpstr>
      <vt:lpstr>XDO_?FINAL_PER_NET?374?</vt:lpstr>
      <vt:lpstr>XDO_?FINAL_PER_NET?375?</vt:lpstr>
      <vt:lpstr>XDO_?FINAL_PER_NET?376?</vt:lpstr>
      <vt:lpstr>XDO_?FINAL_PER_NET?377?</vt:lpstr>
      <vt:lpstr>XDO_?FINAL_PER_NET?378?</vt:lpstr>
      <vt:lpstr>XDO_?FINAL_PER_NET?379?</vt:lpstr>
      <vt:lpstr>XDO_?FINAL_PER_NET?38?</vt:lpstr>
      <vt:lpstr>XDO_?FINAL_PER_NET?380?</vt:lpstr>
      <vt:lpstr>XDO_?FINAL_PER_NET?381?</vt:lpstr>
      <vt:lpstr>XDO_?FINAL_PER_NET?382?</vt:lpstr>
      <vt:lpstr>XDO_?FINAL_PER_NET?383?</vt:lpstr>
      <vt:lpstr>XDO_?FINAL_PER_NET?384?</vt:lpstr>
      <vt:lpstr>XDO_?FINAL_PER_NET?385?</vt:lpstr>
      <vt:lpstr>XDO_?FINAL_PER_NET?386?</vt:lpstr>
      <vt:lpstr>XDO_?FINAL_PER_NET?387?</vt:lpstr>
      <vt:lpstr>XDO_?FINAL_PER_NET?388?</vt:lpstr>
      <vt:lpstr>XDO_?FINAL_PER_NET?389?</vt:lpstr>
      <vt:lpstr>XDO_?FINAL_PER_NET?39?</vt:lpstr>
      <vt:lpstr>XDO_?FINAL_PER_NET?390?</vt:lpstr>
      <vt:lpstr>XDO_?FINAL_PER_NET?391?</vt:lpstr>
      <vt:lpstr>XDO_?FINAL_PER_NET?392?</vt:lpstr>
      <vt:lpstr>XDO_?FINAL_PER_NET?393?</vt:lpstr>
      <vt:lpstr>XDO_?FINAL_PER_NET?394?</vt:lpstr>
      <vt:lpstr>XDO_?FINAL_PER_NET?395?</vt:lpstr>
      <vt:lpstr>XDO_?FINAL_PER_NET?396?</vt:lpstr>
      <vt:lpstr>XDO_?FINAL_PER_NET?397?</vt:lpstr>
      <vt:lpstr>XDO_?FINAL_PER_NET?398?</vt:lpstr>
      <vt:lpstr>XDO_?FINAL_PER_NET?399?</vt:lpstr>
      <vt:lpstr>XDO_?FINAL_PER_NET?40?</vt:lpstr>
      <vt:lpstr>XDO_?FINAL_PER_NET?400?</vt:lpstr>
      <vt:lpstr>XDO_?FINAL_PER_NET?401?</vt:lpstr>
      <vt:lpstr>XDO_?FINAL_PER_NET?402?</vt:lpstr>
      <vt:lpstr>XDO_?FINAL_PER_NET?403?</vt:lpstr>
      <vt:lpstr>XDO_?FINAL_PER_NET?404?</vt:lpstr>
      <vt:lpstr>XDO_?FINAL_PER_NET?405?</vt:lpstr>
      <vt:lpstr>XDO_?FINAL_PER_NET?406?</vt:lpstr>
      <vt:lpstr>XDO_?FINAL_PER_NET?407?</vt:lpstr>
      <vt:lpstr>XDO_?FINAL_PER_NET?408?</vt:lpstr>
      <vt:lpstr>XDO_?FINAL_PER_NET?409?</vt:lpstr>
      <vt:lpstr>XDO_?FINAL_PER_NET?410?</vt:lpstr>
      <vt:lpstr>XDO_?FINAL_PER_NET?411?</vt:lpstr>
      <vt:lpstr>XDO_?FINAL_PER_NET?412?</vt:lpstr>
      <vt:lpstr>XDO_?FINAL_PER_NET?413?</vt:lpstr>
      <vt:lpstr>XDO_?FINAL_PER_NET?414?</vt:lpstr>
      <vt:lpstr>XDO_?FINAL_PER_NET?415?</vt:lpstr>
      <vt:lpstr>XDO_?FINAL_PER_NET?416?</vt:lpstr>
      <vt:lpstr>XDO_?FINAL_PER_NET?417?</vt:lpstr>
      <vt:lpstr>XDO_?FINAL_PER_NET?418?</vt:lpstr>
      <vt:lpstr>XDO_?FINAL_PER_NET?419?</vt:lpstr>
      <vt:lpstr>XDO_?FINAL_PER_NET?420?</vt:lpstr>
      <vt:lpstr>XDO_?FINAL_PER_NET?421?</vt:lpstr>
      <vt:lpstr>XDO_?FINAL_PER_NET?422?</vt:lpstr>
      <vt:lpstr>XDO_?FINAL_PER_NET?423?</vt:lpstr>
      <vt:lpstr>XDO_?FINAL_PER_NET?424?</vt:lpstr>
      <vt:lpstr>XDO_?FINAL_PER_NET?425?</vt:lpstr>
      <vt:lpstr>XDO_?FINAL_PER_NET?426?</vt:lpstr>
      <vt:lpstr>XDO_?FINAL_PER_NET?427?</vt:lpstr>
      <vt:lpstr>XDO_?FINAL_PER_NET?428?</vt:lpstr>
      <vt:lpstr>XDO_?FINAL_PER_NET?429?</vt:lpstr>
      <vt:lpstr>XDO_?FINAL_PER_NET?43?</vt:lpstr>
      <vt:lpstr>XDO_?FINAL_PER_NET?430?</vt:lpstr>
      <vt:lpstr>XDO_?FINAL_PER_NET?431?</vt:lpstr>
      <vt:lpstr>XDO_?FINAL_PER_NET?432?</vt:lpstr>
      <vt:lpstr>XDO_?FINAL_PER_NET?433?</vt:lpstr>
      <vt:lpstr>XDO_?FINAL_PER_NET?434?</vt:lpstr>
      <vt:lpstr>XDO_?FINAL_PER_NET?435?</vt:lpstr>
      <vt:lpstr>XDO_?FINAL_PER_NET?436?</vt:lpstr>
      <vt:lpstr>XDO_?FINAL_PER_NET?437?</vt:lpstr>
      <vt:lpstr>XDO_?FINAL_PER_NET?438?</vt:lpstr>
      <vt:lpstr>XDO_?FINAL_PER_NET?439?</vt:lpstr>
      <vt:lpstr>XDO_?FINAL_PER_NET?44?</vt:lpstr>
      <vt:lpstr>XDO_?FINAL_PER_NET?440?</vt:lpstr>
      <vt:lpstr>XDO_?FINAL_PER_NET?441?</vt:lpstr>
      <vt:lpstr>XDO_?FINAL_PER_NET?442?</vt:lpstr>
      <vt:lpstr>XDO_?FINAL_PER_NET?443?</vt:lpstr>
      <vt:lpstr>XDO_?FINAL_PER_NET?444?</vt:lpstr>
      <vt:lpstr>XDO_?FINAL_PER_NET?445?</vt:lpstr>
      <vt:lpstr>XDO_?FINAL_PER_NET?446?</vt:lpstr>
      <vt:lpstr>XDO_?FINAL_PER_NET?447?</vt:lpstr>
      <vt:lpstr>XDO_?FINAL_PER_NET?448?</vt:lpstr>
      <vt:lpstr>XDO_?FINAL_PER_NET?449?</vt:lpstr>
      <vt:lpstr>XDO_?FINAL_PER_NET?45?</vt:lpstr>
      <vt:lpstr>XDO_?FINAL_PER_NET?450?</vt:lpstr>
      <vt:lpstr>XDO_?FINAL_PER_NET?451?</vt:lpstr>
      <vt:lpstr>XDO_?FINAL_PER_NET?452?</vt:lpstr>
      <vt:lpstr>XDO_?FINAL_PER_NET?453?</vt:lpstr>
      <vt:lpstr>XDO_?FINAL_PER_NET?454?</vt:lpstr>
      <vt:lpstr>XDO_?FINAL_PER_NET?455?</vt:lpstr>
      <vt:lpstr>XDO_?FINAL_PER_NET?456?</vt:lpstr>
      <vt:lpstr>XDO_?FINAL_PER_NET?457?</vt:lpstr>
      <vt:lpstr>XDO_?FINAL_PER_NET?458?</vt:lpstr>
      <vt:lpstr>XDO_?FINAL_PER_NET?459?</vt:lpstr>
      <vt:lpstr>XDO_?FINAL_PER_NET?46?</vt:lpstr>
      <vt:lpstr>XDO_?FINAL_PER_NET?460?</vt:lpstr>
      <vt:lpstr>XDO_?FINAL_PER_NET?461?</vt:lpstr>
      <vt:lpstr>XDO_?FINAL_PER_NET?462?</vt:lpstr>
      <vt:lpstr>XDO_?FINAL_PER_NET?463?</vt:lpstr>
      <vt:lpstr>XDO_?FINAL_PER_NET?464?</vt:lpstr>
      <vt:lpstr>XDO_?FINAL_PER_NET?465?</vt:lpstr>
      <vt:lpstr>XDO_?FINAL_PER_NET?466?</vt:lpstr>
      <vt:lpstr>XDO_?FINAL_PER_NET?467?</vt:lpstr>
      <vt:lpstr>XDO_?FINAL_PER_NET?468?</vt:lpstr>
      <vt:lpstr>XDO_?FINAL_PER_NET?469?</vt:lpstr>
      <vt:lpstr>XDO_?FINAL_PER_NET?47?</vt:lpstr>
      <vt:lpstr>XDO_?FINAL_PER_NET?470?</vt:lpstr>
      <vt:lpstr>XDO_?FINAL_PER_NET?471?</vt:lpstr>
      <vt:lpstr>XDO_?FINAL_PER_NET?472?</vt:lpstr>
      <vt:lpstr>XDO_?FINAL_PER_NET?473?</vt:lpstr>
      <vt:lpstr>XDO_?FINAL_PER_NET?474?</vt:lpstr>
      <vt:lpstr>XDO_?FINAL_PER_NET?475?</vt:lpstr>
      <vt:lpstr>XDO_?FINAL_PER_NET?476?</vt:lpstr>
      <vt:lpstr>XDO_?FINAL_PER_NET?477?</vt:lpstr>
      <vt:lpstr>XDO_?FINAL_PER_NET?478?</vt:lpstr>
      <vt:lpstr>XDO_?FINAL_PER_NET?479?</vt:lpstr>
      <vt:lpstr>XDO_?FINAL_PER_NET?48?</vt:lpstr>
      <vt:lpstr>XDO_?FINAL_PER_NET?480?</vt:lpstr>
      <vt:lpstr>XDO_?FINAL_PER_NET?481?</vt:lpstr>
      <vt:lpstr>XDO_?FINAL_PER_NET?482?</vt:lpstr>
      <vt:lpstr>XDO_?FINAL_PER_NET?483?</vt:lpstr>
      <vt:lpstr>XDO_?FINAL_PER_NET?484?</vt:lpstr>
      <vt:lpstr>XDO_?FINAL_PER_NET?485?</vt:lpstr>
      <vt:lpstr>XDO_?FINAL_PER_NET?486?</vt:lpstr>
      <vt:lpstr>XDO_?FINAL_PER_NET?487?</vt:lpstr>
      <vt:lpstr>XDO_?FINAL_PER_NET?488?</vt:lpstr>
      <vt:lpstr>XDO_?FINAL_PER_NET?489?</vt:lpstr>
      <vt:lpstr>XDO_?FINAL_PER_NET?490?</vt:lpstr>
      <vt:lpstr>XDO_?FINAL_PER_NET?491?</vt:lpstr>
      <vt:lpstr>XDO_?FINAL_PER_NET?492?</vt:lpstr>
      <vt:lpstr>XDO_?FINAL_PER_NET?493?</vt:lpstr>
      <vt:lpstr>XDO_?FINAL_PER_NET?494?</vt:lpstr>
      <vt:lpstr>XDO_?FINAL_PER_NET?495?</vt:lpstr>
      <vt:lpstr>XDO_?FINAL_PER_NET?496?</vt:lpstr>
      <vt:lpstr>XDO_?FINAL_PER_NET?497?</vt:lpstr>
      <vt:lpstr>XDO_?FINAL_PER_NET?498?</vt:lpstr>
      <vt:lpstr>XDO_?FINAL_PER_NET?499?</vt:lpstr>
      <vt:lpstr>XDO_?FINAL_PER_NET?500?</vt:lpstr>
      <vt:lpstr>XDO_?FINAL_PER_NET?501?</vt:lpstr>
      <vt:lpstr>XDO_?FINAL_PER_NET?502?</vt:lpstr>
      <vt:lpstr>XDO_?FINAL_PER_NET?503?</vt:lpstr>
      <vt:lpstr>XDO_?FINAL_PER_NET?504?</vt:lpstr>
      <vt:lpstr>XDO_?FINAL_PER_NET?505?</vt:lpstr>
      <vt:lpstr>XDO_?FINAL_PER_NET?506?</vt:lpstr>
      <vt:lpstr>XDO_?FINAL_PER_NET?507?</vt:lpstr>
      <vt:lpstr>XDO_?FINAL_PER_NET?508?</vt:lpstr>
      <vt:lpstr>XDO_?FINAL_PER_NET?509?</vt:lpstr>
      <vt:lpstr>XDO_?FINAL_PER_NET?51?</vt:lpstr>
      <vt:lpstr>XDO_?FINAL_PER_NET?510?</vt:lpstr>
      <vt:lpstr>XDO_?FINAL_PER_NET?511?</vt:lpstr>
      <vt:lpstr>XDO_?FINAL_PER_NET?512?</vt:lpstr>
      <vt:lpstr>XDO_?FINAL_PER_NET?513?</vt:lpstr>
      <vt:lpstr>XDO_?FINAL_PER_NET?514?</vt:lpstr>
      <vt:lpstr>XDO_?FINAL_PER_NET?515?</vt:lpstr>
      <vt:lpstr>XDO_?FINAL_PER_NET?516?</vt:lpstr>
      <vt:lpstr>XDO_?FINAL_PER_NET?517?</vt:lpstr>
      <vt:lpstr>XDO_?FINAL_PER_NET?518?</vt:lpstr>
      <vt:lpstr>XDO_?FINAL_PER_NET?519?</vt:lpstr>
      <vt:lpstr>XDO_?FINAL_PER_NET?52?</vt:lpstr>
      <vt:lpstr>XDO_?FINAL_PER_NET?520?</vt:lpstr>
      <vt:lpstr>XDO_?FINAL_PER_NET?521?</vt:lpstr>
      <vt:lpstr>XDO_?FINAL_PER_NET?522?</vt:lpstr>
      <vt:lpstr>XDO_?FINAL_PER_NET?523?</vt:lpstr>
      <vt:lpstr>XDO_?FINAL_PER_NET?524?</vt:lpstr>
      <vt:lpstr>XDO_?FINAL_PER_NET?525?</vt:lpstr>
      <vt:lpstr>XDO_?FINAL_PER_NET?526?</vt:lpstr>
      <vt:lpstr>XDO_?FINAL_PER_NET?527?</vt:lpstr>
      <vt:lpstr>XDO_?FINAL_PER_NET?528?</vt:lpstr>
      <vt:lpstr>XDO_?FINAL_PER_NET?529?</vt:lpstr>
      <vt:lpstr>XDO_?FINAL_PER_NET?53?</vt:lpstr>
      <vt:lpstr>XDO_?FINAL_PER_NET?530?</vt:lpstr>
      <vt:lpstr>XDO_?FINAL_PER_NET?531?</vt:lpstr>
      <vt:lpstr>XDO_?FINAL_PER_NET?532?</vt:lpstr>
      <vt:lpstr>XDO_?FINAL_PER_NET?533?</vt:lpstr>
      <vt:lpstr>XDO_?FINAL_PER_NET?534?</vt:lpstr>
      <vt:lpstr>XDO_?FINAL_PER_NET?535?</vt:lpstr>
      <vt:lpstr>XDO_?FINAL_PER_NET?536?</vt:lpstr>
      <vt:lpstr>XDO_?FINAL_PER_NET?537?</vt:lpstr>
      <vt:lpstr>XDO_?FINAL_PER_NET?538?</vt:lpstr>
      <vt:lpstr>XDO_?FINAL_PER_NET?539?</vt:lpstr>
      <vt:lpstr>XDO_?FINAL_PER_NET?54?</vt:lpstr>
      <vt:lpstr>XDO_?FINAL_PER_NET?540?</vt:lpstr>
      <vt:lpstr>XDO_?FINAL_PER_NET?541?</vt:lpstr>
      <vt:lpstr>XDO_?FINAL_PER_NET?542?</vt:lpstr>
      <vt:lpstr>XDO_?FINAL_PER_NET?543?</vt:lpstr>
      <vt:lpstr>XDO_?FINAL_PER_NET?544?</vt:lpstr>
      <vt:lpstr>XDO_?FINAL_PER_NET?545?</vt:lpstr>
      <vt:lpstr>XDO_?FINAL_PER_NET?546?</vt:lpstr>
      <vt:lpstr>XDO_?FINAL_PER_NET?547?</vt:lpstr>
      <vt:lpstr>XDO_?FINAL_PER_NET?548?</vt:lpstr>
      <vt:lpstr>XDO_?FINAL_PER_NET?549?</vt:lpstr>
      <vt:lpstr>XDO_?FINAL_PER_NET?55?</vt:lpstr>
      <vt:lpstr>XDO_?FINAL_PER_NET?550?</vt:lpstr>
      <vt:lpstr>XDO_?FINAL_PER_NET?551?</vt:lpstr>
      <vt:lpstr>XDO_?FINAL_PER_NET?552?</vt:lpstr>
      <vt:lpstr>XDO_?FINAL_PER_NET?553?</vt:lpstr>
      <vt:lpstr>XDO_?FINAL_PER_NET?554?</vt:lpstr>
      <vt:lpstr>XDO_?FINAL_PER_NET?555?</vt:lpstr>
      <vt:lpstr>XDO_?FINAL_PER_NET?556?</vt:lpstr>
      <vt:lpstr>XDO_?FINAL_PER_NET?557?</vt:lpstr>
      <vt:lpstr>XDO_?FINAL_PER_NET?558?</vt:lpstr>
      <vt:lpstr>XDO_?FINAL_PER_NET?559?</vt:lpstr>
      <vt:lpstr>XDO_?FINAL_PER_NET?56?</vt:lpstr>
      <vt:lpstr>XDO_?FINAL_PER_NET?560?</vt:lpstr>
      <vt:lpstr>XDO_?FINAL_PER_NET?561?</vt:lpstr>
      <vt:lpstr>XDO_?FINAL_PER_NET?562?</vt:lpstr>
      <vt:lpstr>XDO_?FINAL_PER_NET?563?</vt:lpstr>
      <vt:lpstr>XDO_?FINAL_PER_NET?564?</vt:lpstr>
      <vt:lpstr>XDO_?FINAL_PER_NET?565?</vt:lpstr>
      <vt:lpstr>XDO_?FINAL_PER_NET?566?</vt:lpstr>
      <vt:lpstr>XDO_?FINAL_PER_NET?567?</vt:lpstr>
      <vt:lpstr>XDO_?FINAL_PER_NET?568?</vt:lpstr>
      <vt:lpstr>XDO_?FINAL_PER_NET?569?</vt:lpstr>
      <vt:lpstr>XDO_?FINAL_PER_NET?57?</vt:lpstr>
      <vt:lpstr>XDO_?FINAL_PER_NET?570?</vt:lpstr>
      <vt:lpstr>XDO_?FINAL_PER_NET?571?</vt:lpstr>
      <vt:lpstr>XDO_?FINAL_PER_NET?572?</vt:lpstr>
      <vt:lpstr>XDO_?FINAL_PER_NET?573?</vt:lpstr>
      <vt:lpstr>XDO_?FINAL_PER_NET?574?</vt:lpstr>
      <vt:lpstr>XDO_?FINAL_PER_NET?575?</vt:lpstr>
      <vt:lpstr>XDO_?FINAL_PER_NET?576?</vt:lpstr>
      <vt:lpstr>XDO_?FINAL_PER_NET?577?</vt:lpstr>
      <vt:lpstr>XDO_?FINAL_PER_NET?58?</vt:lpstr>
      <vt:lpstr>XDO_?FINAL_PER_NET?59?</vt:lpstr>
      <vt:lpstr>XDO_?FINAL_PER_NET?60?</vt:lpstr>
      <vt:lpstr>XDO_?FINAL_PER_NET?61?</vt:lpstr>
      <vt:lpstr>XDO_?FINAL_PER_NET?62?</vt:lpstr>
      <vt:lpstr>XDO_?FINAL_PER_NET?63?</vt:lpstr>
      <vt:lpstr>XDO_?FINAL_PER_NET?64?</vt:lpstr>
      <vt:lpstr>XDO_?FINAL_PER_NET?65?</vt:lpstr>
      <vt:lpstr>XDO_?FINAL_PER_NET?66?</vt:lpstr>
      <vt:lpstr>XDO_?FINAL_PER_NET?67?</vt:lpstr>
      <vt:lpstr>XDO_?FINAL_PER_NET?68?</vt:lpstr>
      <vt:lpstr>XDO_?FINAL_PER_NET?69?</vt:lpstr>
      <vt:lpstr>XDO_?FINAL_PER_NET?70?</vt:lpstr>
      <vt:lpstr>XDO_?FINAL_PER_NET?71?</vt:lpstr>
      <vt:lpstr>XDO_?FINAL_PER_NET?72?</vt:lpstr>
      <vt:lpstr>XDO_?FINAL_PER_NET?73?</vt:lpstr>
      <vt:lpstr>XDO_?FINAL_PER_NET?74?</vt:lpstr>
      <vt:lpstr>XDO_?FINAL_PER_NET?75?</vt:lpstr>
      <vt:lpstr>XDO_?FINAL_PER_NET?76?</vt:lpstr>
      <vt:lpstr>XDO_?FINAL_PER_NET?77?</vt:lpstr>
      <vt:lpstr>XDO_?FINAL_PER_NET?78?</vt:lpstr>
      <vt:lpstr>XDO_?FINAL_PER_NET?79?</vt:lpstr>
      <vt:lpstr>XDO_?FINAL_PER_NET?80?</vt:lpstr>
      <vt:lpstr>XDO_?FINAL_PER_NET?81?</vt:lpstr>
      <vt:lpstr>XDO_?FINAL_PER_NET?82?</vt:lpstr>
      <vt:lpstr>XDO_?FINAL_PER_NET?83?</vt:lpstr>
      <vt:lpstr>XDO_?FINAL_PER_NET?84?</vt:lpstr>
      <vt:lpstr>XDO_?FINAL_PER_NET?85?</vt:lpstr>
      <vt:lpstr>XDO_?FINAL_PER_NET?86?</vt:lpstr>
      <vt:lpstr>XDO_?FINAL_PER_NET?87?</vt:lpstr>
      <vt:lpstr>XDO_?FINAL_PER_NET?88?</vt:lpstr>
      <vt:lpstr>XDO_?FINAL_PER_NET?89?</vt:lpstr>
      <vt:lpstr>XDO_?FINAL_PER_NET?9?</vt:lpstr>
      <vt:lpstr>XDO_?FINAL_PER_NET?90?</vt:lpstr>
      <vt:lpstr>XDO_?FINAL_PER_NET?91?</vt:lpstr>
      <vt:lpstr>XDO_?FINAL_PER_NET?92?</vt:lpstr>
      <vt:lpstr>XDO_?FINAL_PER_NET?93?</vt:lpstr>
      <vt:lpstr>XDO_?FINAL_PER_NET?94?</vt:lpstr>
      <vt:lpstr>XDO_?FINAL_PER_NET?95?</vt:lpstr>
      <vt:lpstr>XDO_?FINAL_PER_NET?96?</vt:lpstr>
      <vt:lpstr>XDO_?FINAL_PER_NET?97?</vt:lpstr>
      <vt:lpstr>XDO_?FINAL_PER_NET?98?</vt:lpstr>
      <vt:lpstr>XDO_?FINAL_PER_NET?99?</vt:lpstr>
      <vt:lpstr>XDO_?FINAL_QUANTITE?</vt:lpstr>
      <vt:lpstr>XDO_?FINAL_QUANTITE?10?</vt:lpstr>
      <vt:lpstr>XDO_?FINAL_QUANTITE?100?</vt:lpstr>
      <vt:lpstr>XDO_?FINAL_QUANTITE?101?</vt:lpstr>
      <vt:lpstr>XDO_?FINAL_QUANTITE?102?</vt:lpstr>
      <vt:lpstr>XDO_?FINAL_QUANTITE?103?</vt:lpstr>
      <vt:lpstr>XDO_?FINAL_QUANTITE?104?</vt:lpstr>
      <vt:lpstr>XDO_?FINAL_QUANTITE?105?</vt:lpstr>
      <vt:lpstr>XDO_?FINAL_QUANTITE?106?</vt:lpstr>
      <vt:lpstr>XDO_?FINAL_QUANTITE?107?</vt:lpstr>
      <vt:lpstr>XDO_?FINAL_QUANTITE?108?</vt:lpstr>
      <vt:lpstr>XDO_?FINAL_QUANTITE?109?</vt:lpstr>
      <vt:lpstr>XDO_?FINAL_QUANTITE?11?</vt:lpstr>
      <vt:lpstr>XDO_?FINAL_QUANTITE?110?</vt:lpstr>
      <vt:lpstr>XDO_?FINAL_QUANTITE?111?</vt:lpstr>
      <vt:lpstr>XDO_?FINAL_QUANTITE?112?</vt:lpstr>
      <vt:lpstr>XDO_?FINAL_QUANTITE?113?</vt:lpstr>
      <vt:lpstr>XDO_?FINAL_QUANTITE?114?</vt:lpstr>
      <vt:lpstr>XDO_?FINAL_QUANTITE?115?</vt:lpstr>
      <vt:lpstr>XDO_?FINAL_QUANTITE?116?</vt:lpstr>
      <vt:lpstr>XDO_?FINAL_QUANTITE?117?</vt:lpstr>
      <vt:lpstr>XDO_?FINAL_QUANTITE?118?</vt:lpstr>
      <vt:lpstr>XDO_?FINAL_QUANTITE?119?</vt:lpstr>
      <vt:lpstr>XDO_?FINAL_QUANTITE?12?</vt:lpstr>
      <vt:lpstr>XDO_?FINAL_QUANTITE?120?</vt:lpstr>
      <vt:lpstr>XDO_?FINAL_QUANTITE?121?</vt:lpstr>
      <vt:lpstr>XDO_?FINAL_QUANTITE?122?</vt:lpstr>
      <vt:lpstr>XDO_?FINAL_QUANTITE?123?</vt:lpstr>
      <vt:lpstr>XDO_?FINAL_QUANTITE?124?</vt:lpstr>
      <vt:lpstr>XDO_?FINAL_QUANTITE?125?</vt:lpstr>
      <vt:lpstr>XDO_?FINAL_QUANTITE?126?</vt:lpstr>
      <vt:lpstr>XDO_?FINAL_QUANTITE?127?</vt:lpstr>
      <vt:lpstr>XDO_?FINAL_QUANTITE?128?</vt:lpstr>
      <vt:lpstr>XDO_?FINAL_QUANTITE?129?</vt:lpstr>
      <vt:lpstr>XDO_?FINAL_QUANTITE?13?</vt:lpstr>
      <vt:lpstr>XDO_?FINAL_QUANTITE?130?</vt:lpstr>
      <vt:lpstr>XDO_?FINAL_QUANTITE?131?</vt:lpstr>
      <vt:lpstr>XDO_?FINAL_QUANTITE?132?</vt:lpstr>
      <vt:lpstr>XDO_?FINAL_QUANTITE?133?</vt:lpstr>
      <vt:lpstr>XDO_?FINAL_QUANTITE?134?</vt:lpstr>
      <vt:lpstr>XDO_?FINAL_QUANTITE?135?</vt:lpstr>
      <vt:lpstr>XDO_?FINAL_QUANTITE?136?</vt:lpstr>
      <vt:lpstr>XDO_?FINAL_QUANTITE?137?</vt:lpstr>
      <vt:lpstr>XDO_?FINAL_QUANTITE?138?</vt:lpstr>
      <vt:lpstr>XDO_?FINAL_QUANTITE?139?</vt:lpstr>
      <vt:lpstr>XDO_?FINAL_QUANTITE?14?</vt:lpstr>
      <vt:lpstr>XDO_?FINAL_QUANTITE?140?</vt:lpstr>
      <vt:lpstr>XDO_?FINAL_QUANTITE?141?</vt:lpstr>
      <vt:lpstr>XDO_?FINAL_QUANTITE?142?</vt:lpstr>
      <vt:lpstr>XDO_?FINAL_QUANTITE?143?</vt:lpstr>
      <vt:lpstr>XDO_?FINAL_QUANTITE?144?</vt:lpstr>
      <vt:lpstr>XDO_?FINAL_QUANTITE?145?</vt:lpstr>
      <vt:lpstr>XDO_?FINAL_QUANTITE?146?</vt:lpstr>
      <vt:lpstr>XDO_?FINAL_QUANTITE?147?</vt:lpstr>
      <vt:lpstr>XDO_?FINAL_QUANTITE?148?</vt:lpstr>
      <vt:lpstr>XDO_?FINAL_QUANTITE?149?</vt:lpstr>
      <vt:lpstr>XDO_?FINAL_QUANTITE?15?</vt:lpstr>
      <vt:lpstr>XDO_?FINAL_QUANTITE?150?</vt:lpstr>
      <vt:lpstr>XDO_?FINAL_QUANTITE?151?</vt:lpstr>
      <vt:lpstr>XDO_?FINAL_QUANTITE?152?</vt:lpstr>
      <vt:lpstr>XDO_?FINAL_QUANTITE?153?</vt:lpstr>
      <vt:lpstr>XDO_?FINAL_QUANTITE?154?</vt:lpstr>
      <vt:lpstr>XDO_?FINAL_QUANTITE?155?</vt:lpstr>
      <vt:lpstr>XDO_?FINAL_QUANTITE?156?</vt:lpstr>
      <vt:lpstr>XDO_?FINAL_QUANTITE?157?</vt:lpstr>
      <vt:lpstr>XDO_?FINAL_QUANTITE?158?</vt:lpstr>
      <vt:lpstr>XDO_?FINAL_QUANTITE?159?</vt:lpstr>
      <vt:lpstr>XDO_?FINAL_QUANTITE?16?</vt:lpstr>
      <vt:lpstr>XDO_?FINAL_QUANTITE?160?</vt:lpstr>
      <vt:lpstr>XDO_?FINAL_QUANTITE?161?</vt:lpstr>
      <vt:lpstr>XDO_?FINAL_QUANTITE?162?</vt:lpstr>
      <vt:lpstr>XDO_?FINAL_QUANTITE?163?</vt:lpstr>
      <vt:lpstr>XDO_?FINAL_QUANTITE?164?</vt:lpstr>
      <vt:lpstr>XDO_?FINAL_QUANTITE?165?</vt:lpstr>
      <vt:lpstr>XDO_?FINAL_QUANTITE?166?</vt:lpstr>
      <vt:lpstr>XDO_?FINAL_QUANTITE?167?</vt:lpstr>
      <vt:lpstr>XDO_?FINAL_QUANTITE?168?</vt:lpstr>
      <vt:lpstr>XDO_?FINAL_QUANTITE?169?</vt:lpstr>
      <vt:lpstr>XDO_?FINAL_QUANTITE?17?</vt:lpstr>
      <vt:lpstr>XDO_?FINAL_QUANTITE?170?</vt:lpstr>
      <vt:lpstr>XDO_?FINAL_QUANTITE?171?</vt:lpstr>
      <vt:lpstr>XDO_?FINAL_QUANTITE?172?</vt:lpstr>
      <vt:lpstr>XDO_?FINAL_QUANTITE?173?</vt:lpstr>
      <vt:lpstr>XDO_?FINAL_QUANTITE?174?</vt:lpstr>
      <vt:lpstr>XDO_?FINAL_QUANTITE?175?</vt:lpstr>
      <vt:lpstr>XDO_?FINAL_QUANTITE?176?</vt:lpstr>
      <vt:lpstr>XDO_?FINAL_QUANTITE?177?</vt:lpstr>
      <vt:lpstr>XDO_?FINAL_QUANTITE?178?</vt:lpstr>
      <vt:lpstr>XDO_?FINAL_QUANTITE?179?</vt:lpstr>
      <vt:lpstr>XDO_?FINAL_QUANTITE?18?</vt:lpstr>
      <vt:lpstr>XDO_?FINAL_QUANTITE?180?</vt:lpstr>
      <vt:lpstr>XDO_?FINAL_QUANTITE?181?</vt:lpstr>
      <vt:lpstr>XDO_?FINAL_QUANTITE?182?</vt:lpstr>
      <vt:lpstr>XDO_?FINAL_QUANTITE?183?</vt:lpstr>
      <vt:lpstr>XDO_?FINAL_QUANTITE?184?</vt:lpstr>
      <vt:lpstr>XDO_?FINAL_QUANTITE?185?</vt:lpstr>
      <vt:lpstr>XDO_?FINAL_QUANTITE?186?</vt:lpstr>
      <vt:lpstr>XDO_?FINAL_QUANTITE?187?</vt:lpstr>
      <vt:lpstr>XDO_?FINAL_QUANTITE?188?</vt:lpstr>
      <vt:lpstr>XDO_?FINAL_QUANTITE?189?</vt:lpstr>
      <vt:lpstr>XDO_?FINAL_QUANTITE?190?</vt:lpstr>
      <vt:lpstr>XDO_?FINAL_QUANTITE?191?</vt:lpstr>
      <vt:lpstr>XDO_?FINAL_QUANTITE?192?</vt:lpstr>
      <vt:lpstr>XDO_?FINAL_QUANTITE?193?</vt:lpstr>
      <vt:lpstr>XDO_?FINAL_QUANTITE?194?</vt:lpstr>
      <vt:lpstr>XDO_?FINAL_QUANTITE?195?</vt:lpstr>
      <vt:lpstr>XDO_?FINAL_QUANTITE?196?</vt:lpstr>
      <vt:lpstr>XDO_?FINAL_QUANTITE?197?</vt:lpstr>
      <vt:lpstr>XDO_?FINAL_QUANTITE?198?</vt:lpstr>
      <vt:lpstr>XDO_?FINAL_QUANTITE?199?</vt:lpstr>
      <vt:lpstr>XDO_?FINAL_QUANTITE?200?</vt:lpstr>
      <vt:lpstr>XDO_?FINAL_QUANTITE?201?</vt:lpstr>
      <vt:lpstr>XDO_?FINAL_QUANTITE?202?</vt:lpstr>
      <vt:lpstr>XDO_?FINAL_QUANTITE?203?</vt:lpstr>
      <vt:lpstr>XDO_?FINAL_QUANTITE?204?</vt:lpstr>
      <vt:lpstr>XDO_?FINAL_QUANTITE?205?</vt:lpstr>
      <vt:lpstr>XDO_?FINAL_QUANTITE?206?</vt:lpstr>
      <vt:lpstr>XDO_?FINAL_QUANTITE?207?</vt:lpstr>
      <vt:lpstr>XDO_?FINAL_QUANTITE?208?</vt:lpstr>
      <vt:lpstr>XDO_?FINAL_QUANTITE?209?</vt:lpstr>
      <vt:lpstr>XDO_?FINAL_QUANTITE?210?</vt:lpstr>
      <vt:lpstr>XDO_?FINAL_QUANTITE?211?</vt:lpstr>
      <vt:lpstr>XDO_?FINAL_QUANTITE?212?</vt:lpstr>
      <vt:lpstr>XDO_?FINAL_QUANTITE?213?</vt:lpstr>
      <vt:lpstr>XDO_?FINAL_QUANTITE?214?</vt:lpstr>
      <vt:lpstr>XDO_?FINAL_QUANTITE?215?</vt:lpstr>
      <vt:lpstr>XDO_?FINAL_QUANTITE?216?</vt:lpstr>
      <vt:lpstr>XDO_?FINAL_QUANTITE?217?</vt:lpstr>
      <vt:lpstr>XDO_?FINAL_QUANTITE?218?</vt:lpstr>
      <vt:lpstr>XDO_?FINAL_QUANTITE?219?</vt:lpstr>
      <vt:lpstr>XDO_?FINAL_QUANTITE?220?</vt:lpstr>
      <vt:lpstr>XDO_?FINAL_QUANTITE?221?</vt:lpstr>
      <vt:lpstr>XDO_?FINAL_QUANTITE?222?</vt:lpstr>
      <vt:lpstr>XDO_?FINAL_QUANTITE?223?</vt:lpstr>
      <vt:lpstr>XDO_?FINAL_QUANTITE?224?</vt:lpstr>
      <vt:lpstr>XDO_?FINAL_QUANTITE?225?</vt:lpstr>
      <vt:lpstr>XDO_?FINAL_QUANTITE?226?</vt:lpstr>
      <vt:lpstr>XDO_?FINAL_QUANTITE?227?</vt:lpstr>
      <vt:lpstr>XDO_?FINAL_QUANTITE?228?</vt:lpstr>
      <vt:lpstr>XDO_?FINAL_QUANTITE?229?</vt:lpstr>
      <vt:lpstr>XDO_?FINAL_QUANTITE?23?</vt:lpstr>
      <vt:lpstr>XDO_?FINAL_QUANTITE?230?</vt:lpstr>
      <vt:lpstr>XDO_?FINAL_QUANTITE?231?</vt:lpstr>
      <vt:lpstr>XDO_?FINAL_QUANTITE?232?</vt:lpstr>
      <vt:lpstr>XDO_?FINAL_QUANTITE?233?</vt:lpstr>
      <vt:lpstr>XDO_?FINAL_QUANTITE?234?</vt:lpstr>
      <vt:lpstr>XDO_?FINAL_QUANTITE?235?</vt:lpstr>
      <vt:lpstr>XDO_?FINAL_QUANTITE?236?</vt:lpstr>
      <vt:lpstr>XDO_?FINAL_QUANTITE?237?</vt:lpstr>
      <vt:lpstr>XDO_?FINAL_QUANTITE?238?</vt:lpstr>
      <vt:lpstr>XDO_?FINAL_QUANTITE?239?</vt:lpstr>
      <vt:lpstr>XDO_?FINAL_QUANTITE?24?</vt:lpstr>
      <vt:lpstr>XDO_?FINAL_QUANTITE?240?</vt:lpstr>
      <vt:lpstr>XDO_?FINAL_QUANTITE?241?</vt:lpstr>
      <vt:lpstr>XDO_?FINAL_QUANTITE?242?</vt:lpstr>
      <vt:lpstr>XDO_?FINAL_QUANTITE?243?</vt:lpstr>
      <vt:lpstr>XDO_?FINAL_QUANTITE?244?</vt:lpstr>
      <vt:lpstr>XDO_?FINAL_QUANTITE?245?</vt:lpstr>
      <vt:lpstr>XDO_?FINAL_QUANTITE?246?</vt:lpstr>
      <vt:lpstr>XDO_?FINAL_QUANTITE?247?</vt:lpstr>
      <vt:lpstr>XDO_?FINAL_QUANTITE?248?</vt:lpstr>
      <vt:lpstr>XDO_?FINAL_QUANTITE?249?</vt:lpstr>
      <vt:lpstr>XDO_?FINAL_QUANTITE?25?</vt:lpstr>
      <vt:lpstr>XDO_?FINAL_QUANTITE?250?</vt:lpstr>
      <vt:lpstr>XDO_?FINAL_QUANTITE?251?</vt:lpstr>
      <vt:lpstr>XDO_?FINAL_QUANTITE?252?</vt:lpstr>
      <vt:lpstr>XDO_?FINAL_QUANTITE?253?</vt:lpstr>
      <vt:lpstr>XDO_?FINAL_QUANTITE?254?</vt:lpstr>
      <vt:lpstr>XDO_?FINAL_QUANTITE?255?</vt:lpstr>
      <vt:lpstr>XDO_?FINAL_QUANTITE?256?</vt:lpstr>
      <vt:lpstr>XDO_?FINAL_QUANTITE?257?</vt:lpstr>
      <vt:lpstr>XDO_?FINAL_QUANTITE?258?</vt:lpstr>
      <vt:lpstr>XDO_?FINAL_QUANTITE?259?</vt:lpstr>
      <vt:lpstr>XDO_?FINAL_QUANTITE?26?</vt:lpstr>
      <vt:lpstr>XDO_?FINAL_QUANTITE?260?</vt:lpstr>
      <vt:lpstr>XDO_?FINAL_QUANTITE?261?</vt:lpstr>
      <vt:lpstr>XDO_?FINAL_QUANTITE?262?</vt:lpstr>
      <vt:lpstr>XDO_?FINAL_QUANTITE?263?</vt:lpstr>
      <vt:lpstr>XDO_?FINAL_QUANTITE?264?</vt:lpstr>
      <vt:lpstr>XDO_?FINAL_QUANTITE?265?</vt:lpstr>
      <vt:lpstr>XDO_?FINAL_QUANTITE?266?</vt:lpstr>
      <vt:lpstr>XDO_?FINAL_QUANTITE?267?</vt:lpstr>
      <vt:lpstr>XDO_?FINAL_QUANTITE?268?</vt:lpstr>
      <vt:lpstr>XDO_?FINAL_QUANTITE?269?</vt:lpstr>
      <vt:lpstr>XDO_?FINAL_QUANTITE?270?</vt:lpstr>
      <vt:lpstr>XDO_?FINAL_QUANTITE?271?</vt:lpstr>
      <vt:lpstr>XDO_?FINAL_QUANTITE?272?</vt:lpstr>
      <vt:lpstr>XDO_?FINAL_QUANTITE?273?</vt:lpstr>
      <vt:lpstr>XDO_?FINAL_QUANTITE?274?</vt:lpstr>
      <vt:lpstr>XDO_?FINAL_QUANTITE?275?</vt:lpstr>
      <vt:lpstr>XDO_?FINAL_QUANTITE?276?</vt:lpstr>
      <vt:lpstr>XDO_?FINAL_QUANTITE?277?</vt:lpstr>
      <vt:lpstr>XDO_?FINAL_QUANTITE?278?</vt:lpstr>
      <vt:lpstr>XDO_?FINAL_QUANTITE?279?</vt:lpstr>
      <vt:lpstr>XDO_?FINAL_QUANTITE?280?</vt:lpstr>
      <vt:lpstr>XDO_?FINAL_QUANTITE?281?</vt:lpstr>
      <vt:lpstr>XDO_?FINAL_QUANTITE?282?</vt:lpstr>
      <vt:lpstr>XDO_?FINAL_QUANTITE?283?</vt:lpstr>
      <vt:lpstr>XDO_?FINAL_QUANTITE?284?</vt:lpstr>
      <vt:lpstr>XDO_?FINAL_QUANTITE?285?</vt:lpstr>
      <vt:lpstr>XDO_?FINAL_QUANTITE?286?</vt:lpstr>
      <vt:lpstr>XDO_?FINAL_QUANTITE?287?</vt:lpstr>
      <vt:lpstr>XDO_?FINAL_QUANTITE?288?</vt:lpstr>
      <vt:lpstr>XDO_?FINAL_QUANTITE?289?</vt:lpstr>
      <vt:lpstr>XDO_?FINAL_QUANTITE?29?</vt:lpstr>
      <vt:lpstr>XDO_?FINAL_QUANTITE?290?</vt:lpstr>
      <vt:lpstr>XDO_?FINAL_QUANTITE?291?</vt:lpstr>
      <vt:lpstr>XDO_?FINAL_QUANTITE?292?</vt:lpstr>
      <vt:lpstr>XDO_?FINAL_QUANTITE?293?</vt:lpstr>
      <vt:lpstr>XDO_?FINAL_QUANTITE?294?</vt:lpstr>
      <vt:lpstr>XDO_?FINAL_QUANTITE?295?</vt:lpstr>
      <vt:lpstr>XDO_?FINAL_QUANTITE?296?</vt:lpstr>
      <vt:lpstr>XDO_?FINAL_QUANTITE?297?</vt:lpstr>
      <vt:lpstr>XDO_?FINAL_QUANTITE?298?</vt:lpstr>
      <vt:lpstr>XDO_?FINAL_QUANTITE?299?</vt:lpstr>
      <vt:lpstr>XDO_?FINAL_QUANTITE?30?</vt:lpstr>
      <vt:lpstr>XDO_?FINAL_QUANTITE?300?</vt:lpstr>
      <vt:lpstr>XDO_?FINAL_QUANTITE?301?</vt:lpstr>
      <vt:lpstr>XDO_?FINAL_QUANTITE?302?</vt:lpstr>
      <vt:lpstr>XDO_?FINAL_QUANTITE?303?</vt:lpstr>
      <vt:lpstr>XDO_?FINAL_QUANTITE?304?</vt:lpstr>
      <vt:lpstr>XDO_?FINAL_QUANTITE?305?</vt:lpstr>
      <vt:lpstr>XDO_?FINAL_QUANTITE?306?</vt:lpstr>
      <vt:lpstr>XDO_?FINAL_QUANTITE?307?</vt:lpstr>
      <vt:lpstr>XDO_?FINAL_QUANTITE?308?</vt:lpstr>
      <vt:lpstr>XDO_?FINAL_QUANTITE?309?</vt:lpstr>
      <vt:lpstr>XDO_?FINAL_QUANTITE?31?</vt:lpstr>
      <vt:lpstr>XDO_?FINAL_QUANTITE?310?</vt:lpstr>
      <vt:lpstr>XDO_?FINAL_QUANTITE?311?</vt:lpstr>
      <vt:lpstr>XDO_?FINAL_QUANTITE?312?</vt:lpstr>
      <vt:lpstr>XDO_?FINAL_QUANTITE?313?</vt:lpstr>
      <vt:lpstr>XDO_?FINAL_QUANTITE?314?</vt:lpstr>
      <vt:lpstr>XDO_?FINAL_QUANTITE?315?</vt:lpstr>
      <vt:lpstr>XDO_?FINAL_QUANTITE?316?</vt:lpstr>
      <vt:lpstr>XDO_?FINAL_QUANTITE?317?</vt:lpstr>
      <vt:lpstr>XDO_?FINAL_QUANTITE?318?</vt:lpstr>
      <vt:lpstr>XDO_?FINAL_QUANTITE?319?</vt:lpstr>
      <vt:lpstr>XDO_?FINAL_QUANTITE?32?</vt:lpstr>
      <vt:lpstr>XDO_?FINAL_QUANTITE?320?</vt:lpstr>
      <vt:lpstr>XDO_?FINAL_QUANTITE?321?</vt:lpstr>
      <vt:lpstr>XDO_?FINAL_QUANTITE?322?</vt:lpstr>
      <vt:lpstr>XDO_?FINAL_QUANTITE?323?</vt:lpstr>
      <vt:lpstr>XDO_?FINAL_QUANTITE?324?</vt:lpstr>
      <vt:lpstr>XDO_?FINAL_QUANTITE?325?</vt:lpstr>
      <vt:lpstr>XDO_?FINAL_QUANTITE?326?</vt:lpstr>
      <vt:lpstr>XDO_?FINAL_QUANTITE?327?</vt:lpstr>
      <vt:lpstr>XDO_?FINAL_QUANTITE?328?</vt:lpstr>
      <vt:lpstr>XDO_?FINAL_QUANTITE?329?</vt:lpstr>
      <vt:lpstr>XDO_?FINAL_QUANTITE?33?</vt:lpstr>
      <vt:lpstr>XDO_?FINAL_QUANTITE?330?</vt:lpstr>
      <vt:lpstr>XDO_?FINAL_QUANTITE?331?</vt:lpstr>
      <vt:lpstr>XDO_?FINAL_QUANTITE?332?</vt:lpstr>
      <vt:lpstr>XDO_?FINAL_QUANTITE?333?</vt:lpstr>
      <vt:lpstr>XDO_?FINAL_QUANTITE?334?</vt:lpstr>
      <vt:lpstr>XDO_?FINAL_QUANTITE?335?</vt:lpstr>
      <vt:lpstr>XDO_?FINAL_QUANTITE?336?</vt:lpstr>
      <vt:lpstr>XDO_?FINAL_QUANTITE?337?</vt:lpstr>
      <vt:lpstr>XDO_?FINAL_QUANTITE?338?</vt:lpstr>
      <vt:lpstr>XDO_?FINAL_QUANTITE?339?</vt:lpstr>
      <vt:lpstr>XDO_?FINAL_QUANTITE?34?</vt:lpstr>
      <vt:lpstr>XDO_?FINAL_QUANTITE?340?</vt:lpstr>
      <vt:lpstr>XDO_?FINAL_QUANTITE?341?</vt:lpstr>
      <vt:lpstr>XDO_?FINAL_QUANTITE?342?</vt:lpstr>
      <vt:lpstr>XDO_?FINAL_QUANTITE?343?</vt:lpstr>
      <vt:lpstr>XDO_?FINAL_QUANTITE?344?</vt:lpstr>
      <vt:lpstr>XDO_?FINAL_QUANTITE?345?</vt:lpstr>
      <vt:lpstr>XDO_?FINAL_QUANTITE?346?</vt:lpstr>
      <vt:lpstr>XDO_?FINAL_QUANTITE?347?</vt:lpstr>
      <vt:lpstr>XDO_?FINAL_QUANTITE?348?</vt:lpstr>
      <vt:lpstr>XDO_?FINAL_QUANTITE?349?</vt:lpstr>
      <vt:lpstr>XDO_?FINAL_QUANTITE?35?</vt:lpstr>
      <vt:lpstr>XDO_?FINAL_QUANTITE?350?</vt:lpstr>
      <vt:lpstr>XDO_?FINAL_QUANTITE?351?</vt:lpstr>
      <vt:lpstr>XDO_?FINAL_QUANTITE?352?</vt:lpstr>
      <vt:lpstr>XDO_?FINAL_QUANTITE?353?</vt:lpstr>
      <vt:lpstr>XDO_?FINAL_QUANTITE?354?</vt:lpstr>
      <vt:lpstr>XDO_?FINAL_QUANTITE?355?</vt:lpstr>
      <vt:lpstr>XDO_?FINAL_QUANTITE?356?</vt:lpstr>
      <vt:lpstr>XDO_?FINAL_QUANTITE?357?</vt:lpstr>
      <vt:lpstr>XDO_?FINAL_QUANTITE?358?</vt:lpstr>
      <vt:lpstr>XDO_?FINAL_QUANTITE?359?</vt:lpstr>
      <vt:lpstr>XDO_?FINAL_QUANTITE?36?</vt:lpstr>
      <vt:lpstr>XDO_?FINAL_QUANTITE?360?</vt:lpstr>
      <vt:lpstr>XDO_?FINAL_QUANTITE?361?</vt:lpstr>
      <vt:lpstr>XDO_?FINAL_QUANTITE?362?</vt:lpstr>
      <vt:lpstr>XDO_?FINAL_QUANTITE?363?</vt:lpstr>
      <vt:lpstr>XDO_?FINAL_QUANTITE?364?</vt:lpstr>
      <vt:lpstr>XDO_?FINAL_QUANTITE?365?</vt:lpstr>
      <vt:lpstr>XDO_?FINAL_QUANTITE?366?</vt:lpstr>
      <vt:lpstr>XDO_?FINAL_QUANTITE?367?</vt:lpstr>
      <vt:lpstr>XDO_?FINAL_QUANTITE?368?</vt:lpstr>
      <vt:lpstr>XDO_?FINAL_QUANTITE?369?</vt:lpstr>
      <vt:lpstr>XDO_?FINAL_QUANTITE?37?</vt:lpstr>
      <vt:lpstr>XDO_?FINAL_QUANTITE?370?</vt:lpstr>
      <vt:lpstr>XDO_?FINAL_QUANTITE?371?</vt:lpstr>
      <vt:lpstr>XDO_?FINAL_QUANTITE?372?</vt:lpstr>
      <vt:lpstr>XDO_?FINAL_QUANTITE?373?</vt:lpstr>
      <vt:lpstr>XDO_?FINAL_QUANTITE?374?</vt:lpstr>
      <vt:lpstr>XDO_?FINAL_QUANTITE?375?</vt:lpstr>
      <vt:lpstr>XDO_?FINAL_QUANTITE?376?</vt:lpstr>
      <vt:lpstr>XDO_?FINAL_QUANTITE?377?</vt:lpstr>
      <vt:lpstr>XDO_?FINAL_QUANTITE?378?</vt:lpstr>
      <vt:lpstr>XDO_?FINAL_QUANTITE?379?</vt:lpstr>
      <vt:lpstr>XDO_?FINAL_QUANTITE?38?</vt:lpstr>
      <vt:lpstr>XDO_?FINAL_QUANTITE?380?</vt:lpstr>
      <vt:lpstr>XDO_?FINAL_QUANTITE?381?</vt:lpstr>
      <vt:lpstr>XDO_?FINAL_QUANTITE?382?</vt:lpstr>
      <vt:lpstr>XDO_?FINAL_QUANTITE?383?</vt:lpstr>
      <vt:lpstr>XDO_?FINAL_QUANTITE?384?</vt:lpstr>
      <vt:lpstr>XDO_?FINAL_QUANTITE?385?</vt:lpstr>
      <vt:lpstr>XDO_?FINAL_QUANTITE?386?</vt:lpstr>
      <vt:lpstr>XDO_?FINAL_QUANTITE?387?</vt:lpstr>
      <vt:lpstr>XDO_?FINAL_QUANTITE?388?</vt:lpstr>
      <vt:lpstr>XDO_?FINAL_QUANTITE?389?</vt:lpstr>
      <vt:lpstr>XDO_?FINAL_QUANTITE?39?</vt:lpstr>
      <vt:lpstr>XDO_?FINAL_QUANTITE?390?</vt:lpstr>
      <vt:lpstr>XDO_?FINAL_QUANTITE?391?</vt:lpstr>
      <vt:lpstr>XDO_?FINAL_QUANTITE?392?</vt:lpstr>
      <vt:lpstr>XDO_?FINAL_QUANTITE?393?</vt:lpstr>
      <vt:lpstr>XDO_?FINAL_QUANTITE?394?</vt:lpstr>
      <vt:lpstr>XDO_?FINAL_QUANTITE?395?</vt:lpstr>
      <vt:lpstr>XDO_?FINAL_QUANTITE?396?</vt:lpstr>
      <vt:lpstr>XDO_?FINAL_QUANTITE?397?</vt:lpstr>
      <vt:lpstr>XDO_?FINAL_QUANTITE?398?</vt:lpstr>
      <vt:lpstr>XDO_?FINAL_QUANTITE?399?</vt:lpstr>
      <vt:lpstr>XDO_?FINAL_QUANTITE?40?</vt:lpstr>
      <vt:lpstr>XDO_?FINAL_QUANTITE?400?</vt:lpstr>
      <vt:lpstr>XDO_?FINAL_QUANTITE?401?</vt:lpstr>
      <vt:lpstr>XDO_?FINAL_QUANTITE?402?</vt:lpstr>
      <vt:lpstr>XDO_?FINAL_QUANTITE?403?</vt:lpstr>
      <vt:lpstr>XDO_?FINAL_QUANTITE?404?</vt:lpstr>
      <vt:lpstr>XDO_?FINAL_QUANTITE?405?</vt:lpstr>
      <vt:lpstr>XDO_?FINAL_QUANTITE?406?</vt:lpstr>
      <vt:lpstr>XDO_?FINAL_QUANTITE?407?</vt:lpstr>
      <vt:lpstr>XDO_?FINAL_QUANTITE?408?</vt:lpstr>
      <vt:lpstr>XDO_?FINAL_QUANTITE?409?</vt:lpstr>
      <vt:lpstr>XDO_?FINAL_QUANTITE?410?</vt:lpstr>
      <vt:lpstr>XDO_?FINAL_QUANTITE?411?</vt:lpstr>
      <vt:lpstr>XDO_?FINAL_QUANTITE?412?</vt:lpstr>
      <vt:lpstr>XDO_?FINAL_QUANTITE?413?</vt:lpstr>
      <vt:lpstr>XDO_?FINAL_QUANTITE?414?</vt:lpstr>
      <vt:lpstr>XDO_?FINAL_QUANTITE?415?</vt:lpstr>
      <vt:lpstr>XDO_?FINAL_QUANTITE?416?</vt:lpstr>
      <vt:lpstr>XDO_?FINAL_QUANTITE?417?</vt:lpstr>
      <vt:lpstr>XDO_?FINAL_QUANTITE?418?</vt:lpstr>
      <vt:lpstr>XDO_?FINAL_QUANTITE?419?</vt:lpstr>
      <vt:lpstr>XDO_?FINAL_QUANTITE?420?</vt:lpstr>
      <vt:lpstr>XDO_?FINAL_QUANTITE?421?</vt:lpstr>
      <vt:lpstr>XDO_?FINAL_QUANTITE?422?</vt:lpstr>
      <vt:lpstr>XDO_?FINAL_QUANTITE?423?</vt:lpstr>
      <vt:lpstr>XDO_?FINAL_QUANTITE?424?</vt:lpstr>
      <vt:lpstr>XDO_?FINAL_QUANTITE?425?</vt:lpstr>
      <vt:lpstr>XDO_?FINAL_QUANTITE?426?</vt:lpstr>
      <vt:lpstr>XDO_?FINAL_QUANTITE?427?</vt:lpstr>
      <vt:lpstr>XDO_?FINAL_QUANTITE?428?</vt:lpstr>
      <vt:lpstr>XDO_?FINAL_QUANTITE?429?</vt:lpstr>
      <vt:lpstr>XDO_?FINAL_QUANTITE?43?</vt:lpstr>
      <vt:lpstr>XDO_?FINAL_QUANTITE?430?</vt:lpstr>
      <vt:lpstr>XDO_?FINAL_QUANTITE?431?</vt:lpstr>
      <vt:lpstr>XDO_?FINAL_QUANTITE?432?</vt:lpstr>
      <vt:lpstr>XDO_?FINAL_QUANTITE?433?</vt:lpstr>
      <vt:lpstr>XDO_?FINAL_QUANTITE?434?</vt:lpstr>
      <vt:lpstr>XDO_?FINAL_QUANTITE?435?</vt:lpstr>
      <vt:lpstr>XDO_?FINAL_QUANTITE?436?</vt:lpstr>
      <vt:lpstr>XDO_?FINAL_QUANTITE?437?</vt:lpstr>
      <vt:lpstr>XDO_?FINAL_QUANTITE?438?</vt:lpstr>
      <vt:lpstr>XDO_?FINAL_QUANTITE?439?</vt:lpstr>
      <vt:lpstr>XDO_?FINAL_QUANTITE?44?</vt:lpstr>
      <vt:lpstr>XDO_?FINAL_QUANTITE?440?</vt:lpstr>
      <vt:lpstr>XDO_?FINAL_QUANTITE?441?</vt:lpstr>
      <vt:lpstr>XDO_?FINAL_QUANTITE?442?</vt:lpstr>
      <vt:lpstr>XDO_?FINAL_QUANTITE?443?</vt:lpstr>
      <vt:lpstr>XDO_?FINAL_QUANTITE?444?</vt:lpstr>
      <vt:lpstr>XDO_?FINAL_QUANTITE?445?</vt:lpstr>
      <vt:lpstr>XDO_?FINAL_QUANTITE?446?</vt:lpstr>
      <vt:lpstr>XDO_?FINAL_QUANTITE?447?</vt:lpstr>
      <vt:lpstr>XDO_?FINAL_QUANTITE?448?</vt:lpstr>
      <vt:lpstr>XDO_?FINAL_QUANTITE?449?</vt:lpstr>
      <vt:lpstr>XDO_?FINAL_QUANTITE?45?</vt:lpstr>
      <vt:lpstr>XDO_?FINAL_QUANTITE?450?</vt:lpstr>
      <vt:lpstr>XDO_?FINAL_QUANTITE?451?</vt:lpstr>
      <vt:lpstr>XDO_?FINAL_QUANTITE?452?</vt:lpstr>
      <vt:lpstr>XDO_?FINAL_QUANTITE?453?</vt:lpstr>
      <vt:lpstr>XDO_?FINAL_QUANTITE?454?</vt:lpstr>
      <vt:lpstr>XDO_?FINAL_QUANTITE?455?</vt:lpstr>
      <vt:lpstr>XDO_?FINAL_QUANTITE?456?</vt:lpstr>
      <vt:lpstr>XDO_?FINAL_QUANTITE?457?</vt:lpstr>
      <vt:lpstr>XDO_?FINAL_QUANTITE?458?</vt:lpstr>
      <vt:lpstr>XDO_?FINAL_QUANTITE?459?</vt:lpstr>
      <vt:lpstr>XDO_?FINAL_QUANTITE?46?</vt:lpstr>
      <vt:lpstr>XDO_?FINAL_QUANTITE?460?</vt:lpstr>
      <vt:lpstr>XDO_?FINAL_QUANTITE?461?</vt:lpstr>
      <vt:lpstr>XDO_?FINAL_QUANTITE?462?</vt:lpstr>
      <vt:lpstr>XDO_?FINAL_QUANTITE?463?</vt:lpstr>
      <vt:lpstr>XDO_?FINAL_QUANTITE?464?</vt:lpstr>
      <vt:lpstr>XDO_?FINAL_QUANTITE?465?</vt:lpstr>
      <vt:lpstr>XDO_?FINAL_QUANTITE?466?</vt:lpstr>
      <vt:lpstr>XDO_?FINAL_QUANTITE?467?</vt:lpstr>
      <vt:lpstr>XDO_?FINAL_QUANTITE?468?</vt:lpstr>
      <vt:lpstr>XDO_?FINAL_QUANTITE?469?</vt:lpstr>
      <vt:lpstr>XDO_?FINAL_QUANTITE?47?</vt:lpstr>
      <vt:lpstr>XDO_?FINAL_QUANTITE?470?</vt:lpstr>
      <vt:lpstr>XDO_?FINAL_QUANTITE?471?</vt:lpstr>
      <vt:lpstr>XDO_?FINAL_QUANTITE?472?</vt:lpstr>
      <vt:lpstr>XDO_?FINAL_QUANTITE?473?</vt:lpstr>
      <vt:lpstr>XDO_?FINAL_QUANTITE?474?</vt:lpstr>
      <vt:lpstr>XDO_?FINAL_QUANTITE?475?</vt:lpstr>
      <vt:lpstr>XDO_?FINAL_QUANTITE?476?</vt:lpstr>
      <vt:lpstr>XDO_?FINAL_QUANTITE?477?</vt:lpstr>
      <vt:lpstr>XDO_?FINAL_QUANTITE?478?</vt:lpstr>
      <vt:lpstr>XDO_?FINAL_QUANTITE?479?</vt:lpstr>
      <vt:lpstr>XDO_?FINAL_QUANTITE?48?</vt:lpstr>
      <vt:lpstr>XDO_?FINAL_QUANTITE?480?</vt:lpstr>
      <vt:lpstr>XDO_?FINAL_QUANTITE?481?</vt:lpstr>
      <vt:lpstr>XDO_?FINAL_QUANTITE?482?</vt:lpstr>
      <vt:lpstr>XDO_?FINAL_QUANTITE?483?</vt:lpstr>
      <vt:lpstr>XDO_?FINAL_QUANTITE?484?</vt:lpstr>
      <vt:lpstr>XDO_?FINAL_QUANTITE?485?</vt:lpstr>
      <vt:lpstr>XDO_?FINAL_QUANTITE?486?</vt:lpstr>
      <vt:lpstr>XDO_?FINAL_QUANTITE?487?</vt:lpstr>
      <vt:lpstr>XDO_?FINAL_QUANTITE?488?</vt:lpstr>
      <vt:lpstr>XDO_?FINAL_QUANTITE?489?</vt:lpstr>
      <vt:lpstr>XDO_?FINAL_QUANTITE?490?</vt:lpstr>
      <vt:lpstr>XDO_?FINAL_QUANTITE?491?</vt:lpstr>
      <vt:lpstr>XDO_?FINAL_QUANTITE?492?</vt:lpstr>
      <vt:lpstr>XDO_?FINAL_QUANTITE?493?</vt:lpstr>
      <vt:lpstr>XDO_?FINAL_QUANTITE?494?</vt:lpstr>
      <vt:lpstr>XDO_?FINAL_QUANTITE?495?</vt:lpstr>
      <vt:lpstr>XDO_?FINAL_QUANTITE?496?</vt:lpstr>
      <vt:lpstr>XDO_?FINAL_QUANTITE?497?</vt:lpstr>
      <vt:lpstr>XDO_?FINAL_QUANTITE?498?</vt:lpstr>
      <vt:lpstr>XDO_?FINAL_QUANTITE?499?</vt:lpstr>
      <vt:lpstr>XDO_?FINAL_QUANTITE?500?</vt:lpstr>
      <vt:lpstr>XDO_?FINAL_QUANTITE?501?</vt:lpstr>
      <vt:lpstr>XDO_?FINAL_QUANTITE?502?</vt:lpstr>
      <vt:lpstr>XDO_?FINAL_QUANTITE?503?</vt:lpstr>
      <vt:lpstr>XDO_?FINAL_QUANTITE?504?</vt:lpstr>
      <vt:lpstr>XDO_?FINAL_QUANTITE?505?</vt:lpstr>
      <vt:lpstr>XDO_?FINAL_QUANTITE?506?</vt:lpstr>
      <vt:lpstr>XDO_?FINAL_QUANTITE?507?</vt:lpstr>
      <vt:lpstr>XDO_?FINAL_QUANTITE?508?</vt:lpstr>
      <vt:lpstr>XDO_?FINAL_QUANTITE?509?</vt:lpstr>
      <vt:lpstr>XDO_?FINAL_QUANTITE?51?</vt:lpstr>
      <vt:lpstr>XDO_?FINAL_QUANTITE?510?</vt:lpstr>
      <vt:lpstr>XDO_?FINAL_QUANTITE?511?</vt:lpstr>
      <vt:lpstr>XDO_?FINAL_QUANTITE?512?</vt:lpstr>
      <vt:lpstr>XDO_?FINAL_QUANTITE?513?</vt:lpstr>
      <vt:lpstr>XDO_?FINAL_QUANTITE?514?</vt:lpstr>
      <vt:lpstr>XDO_?FINAL_QUANTITE?515?</vt:lpstr>
      <vt:lpstr>XDO_?FINAL_QUANTITE?516?</vt:lpstr>
      <vt:lpstr>XDO_?FINAL_QUANTITE?517?</vt:lpstr>
      <vt:lpstr>XDO_?FINAL_QUANTITE?518?</vt:lpstr>
      <vt:lpstr>XDO_?FINAL_QUANTITE?519?</vt:lpstr>
      <vt:lpstr>XDO_?FINAL_QUANTITE?52?</vt:lpstr>
      <vt:lpstr>XDO_?FINAL_QUANTITE?520?</vt:lpstr>
      <vt:lpstr>XDO_?FINAL_QUANTITE?521?</vt:lpstr>
      <vt:lpstr>XDO_?FINAL_QUANTITE?522?</vt:lpstr>
      <vt:lpstr>XDO_?FINAL_QUANTITE?523?</vt:lpstr>
      <vt:lpstr>XDO_?FINAL_QUANTITE?524?</vt:lpstr>
      <vt:lpstr>XDO_?FINAL_QUANTITE?525?</vt:lpstr>
      <vt:lpstr>XDO_?FINAL_QUANTITE?526?</vt:lpstr>
      <vt:lpstr>XDO_?FINAL_QUANTITE?527?</vt:lpstr>
      <vt:lpstr>XDO_?FINAL_QUANTITE?528?</vt:lpstr>
      <vt:lpstr>XDO_?FINAL_QUANTITE?529?</vt:lpstr>
      <vt:lpstr>XDO_?FINAL_QUANTITE?53?</vt:lpstr>
      <vt:lpstr>XDO_?FINAL_QUANTITE?530?</vt:lpstr>
      <vt:lpstr>XDO_?FINAL_QUANTITE?531?</vt:lpstr>
      <vt:lpstr>XDO_?FINAL_QUANTITE?532?</vt:lpstr>
      <vt:lpstr>XDO_?FINAL_QUANTITE?533?</vt:lpstr>
      <vt:lpstr>XDO_?FINAL_QUANTITE?534?</vt:lpstr>
      <vt:lpstr>XDO_?FINAL_QUANTITE?535?</vt:lpstr>
      <vt:lpstr>XDO_?FINAL_QUANTITE?536?</vt:lpstr>
      <vt:lpstr>XDO_?FINAL_QUANTITE?537?</vt:lpstr>
      <vt:lpstr>XDO_?FINAL_QUANTITE?538?</vt:lpstr>
      <vt:lpstr>XDO_?FINAL_QUANTITE?539?</vt:lpstr>
      <vt:lpstr>XDO_?FINAL_QUANTITE?54?</vt:lpstr>
      <vt:lpstr>XDO_?FINAL_QUANTITE?540?</vt:lpstr>
      <vt:lpstr>XDO_?FINAL_QUANTITE?541?</vt:lpstr>
      <vt:lpstr>XDO_?FINAL_QUANTITE?542?</vt:lpstr>
      <vt:lpstr>XDO_?FINAL_QUANTITE?543?</vt:lpstr>
      <vt:lpstr>XDO_?FINAL_QUANTITE?544?</vt:lpstr>
      <vt:lpstr>XDO_?FINAL_QUANTITE?545?</vt:lpstr>
      <vt:lpstr>XDO_?FINAL_QUANTITE?546?</vt:lpstr>
      <vt:lpstr>XDO_?FINAL_QUANTITE?547?</vt:lpstr>
      <vt:lpstr>XDO_?FINAL_QUANTITE?548?</vt:lpstr>
      <vt:lpstr>XDO_?FINAL_QUANTITE?549?</vt:lpstr>
      <vt:lpstr>XDO_?FINAL_QUANTITE?55?</vt:lpstr>
      <vt:lpstr>XDO_?FINAL_QUANTITE?550?</vt:lpstr>
      <vt:lpstr>XDO_?FINAL_QUANTITE?551?</vt:lpstr>
      <vt:lpstr>XDO_?FINAL_QUANTITE?552?</vt:lpstr>
      <vt:lpstr>XDO_?FINAL_QUANTITE?553?</vt:lpstr>
      <vt:lpstr>XDO_?FINAL_QUANTITE?554?</vt:lpstr>
      <vt:lpstr>XDO_?FINAL_QUANTITE?555?</vt:lpstr>
      <vt:lpstr>XDO_?FINAL_QUANTITE?556?</vt:lpstr>
      <vt:lpstr>XDO_?FINAL_QUANTITE?557?</vt:lpstr>
      <vt:lpstr>XDO_?FINAL_QUANTITE?558?</vt:lpstr>
      <vt:lpstr>XDO_?FINAL_QUANTITE?559?</vt:lpstr>
      <vt:lpstr>XDO_?FINAL_QUANTITE?56?</vt:lpstr>
      <vt:lpstr>XDO_?FINAL_QUANTITE?560?</vt:lpstr>
      <vt:lpstr>XDO_?FINAL_QUANTITE?561?</vt:lpstr>
      <vt:lpstr>XDO_?FINAL_QUANTITE?562?</vt:lpstr>
      <vt:lpstr>XDO_?FINAL_QUANTITE?563?</vt:lpstr>
      <vt:lpstr>XDO_?FINAL_QUANTITE?564?</vt:lpstr>
      <vt:lpstr>XDO_?FINAL_QUANTITE?565?</vt:lpstr>
      <vt:lpstr>XDO_?FINAL_QUANTITE?566?</vt:lpstr>
      <vt:lpstr>XDO_?FINAL_QUANTITE?567?</vt:lpstr>
      <vt:lpstr>XDO_?FINAL_QUANTITE?568?</vt:lpstr>
      <vt:lpstr>XDO_?FINAL_QUANTITE?569?</vt:lpstr>
      <vt:lpstr>XDO_?FINAL_QUANTITE?57?</vt:lpstr>
      <vt:lpstr>XDO_?FINAL_QUANTITE?570?</vt:lpstr>
      <vt:lpstr>XDO_?FINAL_QUANTITE?571?</vt:lpstr>
      <vt:lpstr>XDO_?FINAL_QUANTITE?572?</vt:lpstr>
      <vt:lpstr>XDO_?FINAL_QUANTITE?573?</vt:lpstr>
      <vt:lpstr>XDO_?FINAL_QUANTITE?574?</vt:lpstr>
      <vt:lpstr>XDO_?FINAL_QUANTITE?575?</vt:lpstr>
      <vt:lpstr>XDO_?FINAL_QUANTITE?576?</vt:lpstr>
      <vt:lpstr>XDO_?FINAL_QUANTITE?577?</vt:lpstr>
      <vt:lpstr>XDO_?FINAL_QUANTITE?58?</vt:lpstr>
      <vt:lpstr>XDO_?FINAL_QUANTITE?59?</vt:lpstr>
      <vt:lpstr>XDO_?FINAL_QUANTITE?60?</vt:lpstr>
      <vt:lpstr>XDO_?FINAL_QUANTITE?61?</vt:lpstr>
      <vt:lpstr>XDO_?FINAL_QUANTITE?62?</vt:lpstr>
      <vt:lpstr>XDO_?FINAL_QUANTITE?63?</vt:lpstr>
      <vt:lpstr>XDO_?FINAL_QUANTITE?64?</vt:lpstr>
      <vt:lpstr>XDO_?FINAL_QUANTITE?65?</vt:lpstr>
      <vt:lpstr>XDO_?FINAL_QUANTITE?66?</vt:lpstr>
      <vt:lpstr>XDO_?FINAL_QUANTITE?67?</vt:lpstr>
      <vt:lpstr>XDO_?FINAL_QUANTITE?68?</vt:lpstr>
      <vt:lpstr>XDO_?FINAL_QUANTITE?69?</vt:lpstr>
      <vt:lpstr>XDO_?FINAL_QUANTITE?70?</vt:lpstr>
      <vt:lpstr>XDO_?FINAL_QUANTITE?71?</vt:lpstr>
      <vt:lpstr>XDO_?FINAL_QUANTITE?72?</vt:lpstr>
      <vt:lpstr>XDO_?FINAL_QUANTITE?73?</vt:lpstr>
      <vt:lpstr>XDO_?FINAL_QUANTITE?74?</vt:lpstr>
      <vt:lpstr>XDO_?FINAL_QUANTITE?75?</vt:lpstr>
      <vt:lpstr>XDO_?FINAL_QUANTITE?76?</vt:lpstr>
      <vt:lpstr>XDO_?FINAL_QUANTITE?77?</vt:lpstr>
      <vt:lpstr>XDO_?FINAL_QUANTITE?78?</vt:lpstr>
      <vt:lpstr>XDO_?FINAL_QUANTITE?79?</vt:lpstr>
      <vt:lpstr>XDO_?FINAL_QUANTITE?80?</vt:lpstr>
      <vt:lpstr>XDO_?FINAL_QUANTITE?81?</vt:lpstr>
      <vt:lpstr>XDO_?FINAL_QUANTITE?82?</vt:lpstr>
      <vt:lpstr>XDO_?FINAL_QUANTITE?83?</vt:lpstr>
      <vt:lpstr>XDO_?FINAL_QUANTITE?84?</vt:lpstr>
      <vt:lpstr>XDO_?FINAL_QUANTITE?85?</vt:lpstr>
      <vt:lpstr>XDO_?FINAL_QUANTITE?86?</vt:lpstr>
      <vt:lpstr>XDO_?FINAL_QUANTITE?87?</vt:lpstr>
      <vt:lpstr>XDO_?FINAL_QUANTITE?88?</vt:lpstr>
      <vt:lpstr>XDO_?FINAL_QUANTITE?89?</vt:lpstr>
      <vt:lpstr>XDO_?FINAL_QUANTITE?9?</vt:lpstr>
      <vt:lpstr>XDO_?FINAL_QUANTITE?90?</vt:lpstr>
      <vt:lpstr>XDO_?FINAL_QUANTITE?91?</vt:lpstr>
      <vt:lpstr>XDO_?FINAL_QUANTITE?92?</vt:lpstr>
      <vt:lpstr>XDO_?FINAL_QUANTITE?93?</vt:lpstr>
      <vt:lpstr>XDO_?FINAL_QUANTITE?94?</vt:lpstr>
      <vt:lpstr>XDO_?FINAL_QUANTITE?95?</vt:lpstr>
      <vt:lpstr>XDO_?FINAL_QUANTITE?96?</vt:lpstr>
      <vt:lpstr>XDO_?FINAL_QUANTITE?97?</vt:lpstr>
      <vt:lpstr>XDO_?FINAL_QUANTITE?98?</vt:lpstr>
      <vt:lpstr>XDO_?FINAL_QUANTITE?99?</vt:lpstr>
      <vt:lpstr>XDO_?LONG_DESC?</vt:lpstr>
      <vt:lpstr>XDO_?NAMCNAME?</vt:lpstr>
      <vt:lpstr>XDO_?NAMCNAME?100?</vt:lpstr>
      <vt:lpstr>XDO_?NAMCNAME?101?</vt:lpstr>
      <vt:lpstr>XDO_?NAMCNAME?102?</vt:lpstr>
      <vt:lpstr>XDO_?NAMCNAME?103?</vt:lpstr>
      <vt:lpstr>XDO_?NAMCNAME?104?</vt:lpstr>
      <vt:lpstr>XDO_?NAMCNAME?105?</vt:lpstr>
      <vt:lpstr>XDO_?NAMCNAME?106?</vt:lpstr>
      <vt:lpstr>XDO_?NAMCNAME?107?</vt:lpstr>
      <vt:lpstr>XDO_?NAMCNAME?108?</vt:lpstr>
      <vt:lpstr>XDO_?NAMCNAME?109?</vt:lpstr>
      <vt:lpstr>XDO_?NAMCNAME?11?</vt:lpstr>
      <vt:lpstr>XDO_?NAMCNAME?110?</vt:lpstr>
      <vt:lpstr>XDO_?NAMCNAME?111?</vt:lpstr>
      <vt:lpstr>XDO_?NAMCNAME?112?</vt:lpstr>
      <vt:lpstr>XDO_?NAMCNAME?113?</vt:lpstr>
      <vt:lpstr>XDO_?NAMCNAME?114?</vt:lpstr>
      <vt:lpstr>XDO_?NAMCNAME?115?</vt:lpstr>
      <vt:lpstr>XDO_?NAMCNAME?116?</vt:lpstr>
      <vt:lpstr>XDO_?NAMCNAME?117?</vt:lpstr>
      <vt:lpstr>XDO_?NAMCNAME?118?</vt:lpstr>
      <vt:lpstr>XDO_?NAMCNAME?119?</vt:lpstr>
      <vt:lpstr>XDO_?NAMCNAME?120?</vt:lpstr>
      <vt:lpstr>XDO_?NAMCNAME?121?</vt:lpstr>
      <vt:lpstr>XDO_?NAMCNAME?122?</vt:lpstr>
      <vt:lpstr>XDO_?NAMCNAME?123?</vt:lpstr>
      <vt:lpstr>XDO_?NAMCNAME?124?</vt:lpstr>
      <vt:lpstr>XDO_?NAMCNAME?125?</vt:lpstr>
      <vt:lpstr>XDO_?NAMCNAME?126?</vt:lpstr>
      <vt:lpstr>XDO_?NAMCNAME?127?</vt:lpstr>
      <vt:lpstr>XDO_?NAMCNAME?128?</vt:lpstr>
      <vt:lpstr>XDO_?NAMCNAME?129?</vt:lpstr>
      <vt:lpstr>XDO_?NAMCNAME?13?</vt:lpstr>
      <vt:lpstr>XDO_?NAMCNAME?130?</vt:lpstr>
      <vt:lpstr>XDO_?NAMCNAME?131?</vt:lpstr>
      <vt:lpstr>XDO_?NAMCNAME?132?</vt:lpstr>
      <vt:lpstr>XDO_?NAMCNAME?15?</vt:lpstr>
      <vt:lpstr>XDO_?NAMCNAME?16?</vt:lpstr>
      <vt:lpstr>XDO_?NAMCNAME?17?</vt:lpstr>
      <vt:lpstr>XDO_?NAMCNAME?18?</vt:lpstr>
      <vt:lpstr>XDO_?NAMCNAME?19?</vt:lpstr>
      <vt:lpstr>XDO_?NAMCNAME?20?</vt:lpstr>
      <vt:lpstr>XDO_?NAMCNAME?21?</vt:lpstr>
      <vt:lpstr>XDO_?NAMCNAME?22?</vt:lpstr>
      <vt:lpstr>XDO_?NAMCNAME?23?</vt:lpstr>
      <vt:lpstr>XDO_?NAMCNAME?24?</vt:lpstr>
      <vt:lpstr>XDO_?NAMCNAME?25?</vt:lpstr>
      <vt:lpstr>XDO_?NAMCNAME?26?</vt:lpstr>
      <vt:lpstr>XDO_?NAMCNAME?27?</vt:lpstr>
      <vt:lpstr>XDO_?NAMCNAME?28?</vt:lpstr>
      <vt:lpstr>XDO_?NAMCNAME?29?</vt:lpstr>
      <vt:lpstr>XDO_?NAMCNAME?30?</vt:lpstr>
      <vt:lpstr>XDO_?NAMCNAME?31?</vt:lpstr>
      <vt:lpstr>XDO_?NAMCNAME?32?</vt:lpstr>
      <vt:lpstr>XDO_?NAMCNAME?33?</vt:lpstr>
      <vt:lpstr>XDO_?NAMCNAME?34?</vt:lpstr>
      <vt:lpstr>XDO_?NAMCNAME?35?</vt:lpstr>
      <vt:lpstr>XDO_?NAMCNAME?36?</vt:lpstr>
      <vt:lpstr>XDO_?NAMCNAME?37?</vt:lpstr>
      <vt:lpstr>XDO_?NAMCNAME?38?</vt:lpstr>
      <vt:lpstr>XDO_?NAMCNAME?39?</vt:lpstr>
      <vt:lpstr>XDO_?NAMCNAME?40?</vt:lpstr>
      <vt:lpstr>XDO_?NAMCNAME?41?</vt:lpstr>
      <vt:lpstr>XDO_?NAMCNAME?42?</vt:lpstr>
      <vt:lpstr>XDO_?NAMCNAME?43?</vt:lpstr>
      <vt:lpstr>XDO_?NAMCNAME?44?</vt:lpstr>
      <vt:lpstr>XDO_?NAMCNAME?45?</vt:lpstr>
      <vt:lpstr>XDO_?NAMCNAME?46?</vt:lpstr>
      <vt:lpstr>XDO_?NAMCNAME?47?</vt:lpstr>
      <vt:lpstr>XDO_?NAMCNAME?48?</vt:lpstr>
      <vt:lpstr>XDO_?NAMCNAME?49?</vt:lpstr>
      <vt:lpstr>XDO_?NAMCNAME?5?</vt:lpstr>
      <vt:lpstr>XDO_?NAMCNAME?50?</vt:lpstr>
      <vt:lpstr>XDO_?NAMCNAME?51?</vt:lpstr>
      <vt:lpstr>XDO_?NAMCNAME?52?</vt:lpstr>
      <vt:lpstr>XDO_?NAMCNAME?53?</vt:lpstr>
      <vt:lpstr>XDO_?NAMCNAME?54?</vt:lpstr>
      <vt:lpstr>XDO_?NAMCNAME?55?</vt:lpstr>
      <vt:lpstr>XDO_?NAMCNAME?56?</vt:lpstr>
      <vt:lpstr>XDO_?NAMCNAME?57?</vt:lpstr>
      <vt:lpstr>XDO_?NAMCNAME?58?</vt:lpstr>
      <vt:lpstr>XDO_?NAMCNAME?59?</vt:lpstr>
      <vt:lpstr>XDO_?NAMCNAME?6?</vt:lpstr>
      <vt:lpstr>XDO_?NAMCNAME?60?</vt:lpstr>
      <vt:lpstr>XDO_?NAMCNAME?61?</vt:lpstr>
      <vt:lpstr>XDO_?NAMCNAME?62?</vt:lpstr>
      <vt:lpstr>XDO_?NAMCNAME?63?</vt:lpstr>
      <vt:lpstr>XDO_?NAMCNAME?64?</vt:lpstr>
      <vt:lpstr>XDO_?NAMCNAME?65?</vt:lpstr>
      <vt:lpstr>XDO_?NAMCNAME?66?</vt:lpstr>
      <vt:lpstr>XDO_?NAMCNAME?67?</vt:lpstr>
      <vt:lpstr>XDO_?NAMCNAME?68?</vt:lpstr>
      <vt:lpstr>XDO_?NAMCNAME?69?</vt:lpstr>
      <vt:lpstr>XDO_?NAMCNAME?70?</vt:lpstr>
      <vt:lpstr>XDO_?NAMCNAME?71?</vt:lpstr>
      <vt:lpstr>XDO_?NAMCNAME?72?</vt:lpstr>
      <vt:lpstr>XDO_?NAMCNAME?73?</vt:lpstr>
      <vt:lpstr>XDO_?NAMCNAME?74?</vt:lpstr>
      <vt:lpstr>XDO_?NAMCNAME?75?</vt:lpstr>
      <vt:lpstr>XDO_?NAMCNAME?76?</vt:lpstr>
      <vt:lpstr>XDO_?NAMCNAME?77?</vt:lpstr>
      <vt:lpstr>XDO_?NAMCNAME?78?</vt:lpstr>
      <vt:lpstr>XDO_?NAMCNAME?79?</vt:lpstr>
      <vt:lpstr>XDO_?NAMCNAME?80?</vt:lpstr>
      <vt:lpstr>XDO_?NAMCNAME?81?</vt:lpstr>
      <vt:lpstr>XDO_?NAMCNAME?82?</vt:lpstr>
      <vt:lpstr>XDO_?NAMCNAME?83?</vt:lpstr>
      <vt:lpstr>XDO_?NAMCNAME?84?</vt:lpstr>
      <vt:lpstr>XDO_?NAMCNAME?85?</vt:lpstr>
      <vt:lpstr>XDO_?NAMCNAME?86?</vt:lpstr>
      <vt:lpstr>XDO_?NAMCNAME?87?</vt:lpstr>
      <vt:lpstr>XDO_?NAMCNAME?88?</vt:lpstr>
      <vt:lpstr>XDO_?NAMCNAME?89?</vt:lpstr>
      <vt:lpstr>XDO_?NAMCNAME?9?</vt:lpstr>
      <vt:lpstr>XDO_?NAMCNAME?90?</vt:lpstr>
      <vt:lpstr>XDO_?NAMCNAME?91?</vt:lpstr>
      <vt:lpstr>XDO_?NAMCNAME?92?</vt:lpstr>
      <vt:lpstr>XDO_?NAMCNAME?93?</vt:lpstr>
      <vt:lpstr>XDO_?NAMCNAME?94?</vt:lpstr>
      <vt:lpstr>XDO_?NAMCNAME?95?</vt:lpstr>
      <vt:lpstr>XDO_?NAMCNAME?96?</vt:lpstr>
      <vt:lpstr>XDO_?NAMCNAME?97?</vt:lpstr>
      <vt:lpstr>XDO_?NAMCNAME?98?</vt:lpstr>
      <vt:lpstr>XDO_?NAMCNAME?99?</vt:lpstr>
      <vt:lpstr>XDO_?NOVAL?</vt:lpstr>
      <vt:lpstr>XDO_?NOVAL?10?</vt:lpstr>
      <vt:lpstr>XDO_?NOVAL?100?</vt:lpstr>
      <vt:lpstr>XDO_?NOVAL?101?</vt:lpstr>
      <vt:lpstr>XDO_?NOVAL?102?</vt:lpstr>
      <vt:lpstr>XDO_?NOVAL?103?</vt:lpstr>
      <vt:lpstr>XDO_?NOVAL?104?</vt:lpstr>
      <vt:lpstr>XDO_?NOVAL?105?</vt:lpstr>
      <vt:lpstr>XDO_?NOVAL?106?</vt:lpstr>
      <vt:lpstr>XDO_?NOVAL?107?</vt:lpstr>
      <vt:lpstr>XDO_?NOVAL?108?</vt:lpstr>
      <vt:lpstr>XDO_?NOVAL?109?</vt:lpstr>
      <vt:lpstr>XDO_?NOVAL?11?</vt:lpstr>
      <vt:lpstr>XDO_?NOVAL?110?</vt:lpstr>
      <vt:lpstr>XDO_?NOVAL?111?</vt:lpstr>
      <vt:lpstr>XDO_?NOVAL?112?</vt:lpstr>
      <vt:lpstr>XDO_?NOVAL?113?</vt:lpstr>
      <vt:lpstr>XDO_?NOVAL?114?</vt:lpstr>
      <vt:lpstr>XDO_?NOVAL?115?</vt:lpstr>
      <vt:lpstr>XDO_?NOVAL?116?</vt:lpstr>
      <vt:lpstr>XDO_?NOVAL?117?</vt:lpstr>
      <vt:lpstr>XDO_?NOVAL?118?</vt:lpstr>
      <vt:lpstr>XDO_?NOVAL?119?</vt:lpstr>
      <vt:lpstr>XDO_?NOVAL?12?</vt:lpstr>
      <vt:lpstr>XDO_?NOVAL?120?</vt:lpstr>
      <vt:lpstr>XDO_?NOVAL?121?</vt:lpstr>
      <vt:lpstr>XDO_?NOVAL?122?</vt:lpstr>
      <vt:lpstr>XDO_?NOVAL?123?</vt:lpstr>
      <vt:lpstr>XDO_?NOVAL?124?</vt:lpstr>
      <vt:lpstr>XDO_?NOVAL?125?</vt:lpstr>
      <vt:lpstr>XDO_?NOVAL?126?</vt:lpstr>
      <vt:lpstr>XDO_?NOVAL?127?</vt:lpstr>
      <vt:lpstr>XDO_?NOVAL?128?</vt:lpstr>
      <vt:lpstr>XDO_?NOVAL?129?</vt:lpstr>
      <vt:lpstr>XDO_?NOVAL?13?</vt:lpstr>
      <vt:lpstr>XDO_?NOVAL?130?</vt:lpstr>
      <vt:lpstr>XDO_?NOVAL?131?</vt:lpstr>
      <vt:lpstr>XDO_?NOVAL?132?</vt:lpstr>
      <vt:lpstr>XDO_?NOVAL?133?</vt:lpstr>
      <vt:lpstr>XDO_?NOVAL?134?</vt:lpstr>
      <vt:lpstr>XDO_?NOVAL?135?</vt:lpstr>
      <vt:lpstr>XDO_?NOVAL?136?</vt:lpstr>
      <vt:lpstr>XDO_?NOVAL?137?</vt:lpstr>
      <vt:lpstr>XDO_?NOVAL?138?</vt:lpstr>
      <vt:lpstr>XDO_?NOVAL?139?</vt:lpstr>
      <vt:lpstr>XDO_?NOVAL?14?</vt:lpstr>
      <vt:lpstr>XDO_?NOVAL?140?</vt:lpstr>
      <vt:lpstr>XDO_?NOVAL?141?</vt:lpstr>
      <vt:lpstr>XDO_?NOVAL?142?</vt:lpstr>
      <vt:lpstr>XDO_?NOVAL?143?</vt:lpstr>
      <vt:lpstr>XDO_?NOVAL?144?</vt:lpstr>
      <vt:lpstr>XDO_?NOVAL?145?</vt:lpstr>
      <vt:lpstr>XDO_?NOVAL?146?</vt:lpstr>
      <vt:lpstr>XDO_?NOVAL?147?</vt:lpstr>
      <vt:lpstr>XDO_?NOVAL?148?</vt:lpstr>
      <vt:lpstr>XDO_?NOVAL?149?</vt:lpstr>
      <vt:lpstr>XDO_?NOVAL?15?</vt:lpstr>
      <vt:lpstr>XDO_?NOVAL?150?</vt:lpstr>
      <vt:lpstr>XDO_?NOVAL?151?</vt:lpstr>
      <vt:lpstr>XDO_?NOVAL?152?</vt:lpstr>
      <vt:lpstr>XDO_?NOVAL?153?</vt:lpstr>
      <vt:lpstr>XDO_?NOVAL?154?</vt:lpstr>
      <vt:lpstr>XDO_?NOVAL?155?</vt:lpstr>
      <vt:lpstr>XDO_?NOVAL?156?</vt:lpstr>
      <vt:lpstr>XDO_?NOVAL?157?</vt:lpstr>
      <vt:lpstr>XDO_?NOVAL?158?</vt:lpstr>
      <vt:lpstr>XDO_?NOVAL?159?</vt:lpstr>
      <vt:lpstr>XDO_?NOVAL?16?</vt:lpstr>
      <vt:lpstr>XDO_?NOVAL?160?</vt:lpstr>
      <vt:lpstr>XDO_?NOVAL?161?</vt:lpstr>
      <vt:lpstr>XDO_?NOVAL?162?</vt:lpstr>
      <vt:lpstr>XDO_?NOVAL?163?</vt:lpstr>
      <vt:lpstr>XDO_?NOVAL?164?</vt:lpstr>
      <vt:lpstr>XDO_?NOVAL?165?</vt:lpstr>
      <vt:lpstr>XDO_?NOVAL?166?</vt:lpstr>
      <vt:lpstr>XDO_?NOVAL?167?</vt:lpstr>
      <vt:lpstr>XDO_?NOVAL?168?</vt:lpstr>
      <vt:lpstr>XDO_?NOVAL?169?</vt:lpstr>
      <vt:lpstr>XDO_?NOVAL?17?</vt:lpstr>
      <vt:lpstr>XDO_?NOVAL?170?</vt:lpstr>
      <vt:lpstr>XDO_?NOVAL?171?</vt:lpstr>
      <vt:lpstr>XDO_?NOVAL?172?</vt:lpstr>
      <vt:lpstr>XDO_?NOVAL?173?</vt:lpstr>
      <vt:lpstr>XDO_?NOVAL?174?</vt:lpstr>
      <vt:lpstr>XDO_?NOVAL?175?</vt:lpstr>
      <vt:lpstr>XDO_?NOVAL?176?</vt:lpstr>
      <vt:lpstr>XDO_?NOVAL?177?</vt:lpstr>
      <vt:lpstr>XDO_?NOVAL?178?</vt:lpstr>
      <vt:lpstr>XDO_?NOVAL?179?</vt:lpstr>
      <vt:lpstr>XDO_?NOVAL?18?</vt:lpstr>
      <vt:lpstr>XDO_?NOVAL?180?</vt:lpstr>
      <vt:lpstr>XDO_?NOVAL?181?</vt:lpstr>
      <vt:lpstr>XDO_?NOVAL?182?</vt:lpstr>
      <vt:lpstr>XDO_?NOVAL?183?</vt:lpstr>
      <vt:lpstr>XDO_?NOVAL?184?</vt:lpstr>
      <vt:lpstr>XDO_?NOVAL?185?</vt:lpstr>
      <vt:lpstr>XDO_?NOVAL?186?</vt:lpstr>
      <vt:lpstr>XDO_?NOVAL?187?</vt:lpstr>
      <vt:lpstr>XDO_?NOVAL?188?</vt:lpstr>
      <vt:lpstr>XDO_?NOVAL?189?</vt:lpstr>
      <vt:lpstr>XDO_?NOVAL?190?</vt:lpstr>
      <vt:lpstr>XDO_?NOVAL?191?</vt:lpstr>
      <vt:lpstr>XDO_?NOVAL?192?</vt:lpstr>
      <vt:lpstr>XDO_?NOVAL?193?</vt:lpstr>
      <vt:lpstr>XDO_?NOVAL?194?</vt:lpstr>
      <vt:lpstr>XDO_?NOVAL?195?</vt:lpstr>
      <vt:lpstr>XDO_?NOVAL?196?</vt:lpstr>
      <vt:lpstr>XDO_?NOVAL?197?</vt:lpstr>
      <vt:lpstr>XDO_?NOVAL?198?</vt:lpstr>
      <vt:lpstr>XDO_?NOVAL?199?</vt:lpstr>
      <vt:lpstr>XDO_?NOVAL?200?</vt:lpstr>
      <vt:lpstr>XDO_?NOVAL?201?</vt:lpstr>
      <vt:lpstr>XDO_?NOVAL?202?</vt:lpstr>
      <vt:lpstr>XDO_?NOVAL?203?</vt:lpstr>
      <vt:lpstr>XDO_?NOVAL?204?</vt:lpstr>
      <vt:lpstr>XDO_?NOVAL?205?</vt:lpstr>
      <vt:lpstr>XDO_?NOVAL?206?</vt:lpstr>
      <vt:lpstr>XDO_?NOVAL?207?</vt:lpstr>
      <vt:lpstr>XDO_?NOVAL?208?</vt:lpstr>
      <vt:lpstr>XDO_?NOVAL?209?</vt:lpstr>
      <vt:lpstr>XDO_?NOVAL?210?</vt:lpstr>
      <vt:lpstr>XDO_?NOVAL?211?</vt:lpstr>
      <vt:lpstr>XDO_?NOVAL?212?</vt:lpstr>
      <vt:lpstr>XDO_?NOVAL?213?</vt:lpstr>
      <vt:lpstr>XDO_?NOVAL?214?</vt:lpstr>
      <vt:lpstr>XDO_?NOVAL?215?</vt:lpstr>
      <vt:lpstr>XDO_?NOVAL?216?</vt:lpstr>
      <vt:lpstr>XDO_?NOVAL?217?</vt:lpstr>
      <vt:lpstr>XDO_?NOVAL?218?</vt:lpstr>
      <vt:lpstr>XDO_?NOVAL?219?</vt:lpstr>
      <vt:lpstr>XDO_?NOVAL?220?</vt:lpstr>
      <vt:lpstr>XDO_?NOVAL?221?</vt:lpstr>
      <vt:lpstr>XDO_?NOVAL?222?</vt:lpstr>
      <vt:lpstr>XDO_?NOVAL?223?</vt:lpstr>
      <vt:lpstr>XDO_?NOVAL?224?</vt:lpstr>
      <vt:lpstr>XDO_?NOVAL?225?</vt:lpstr>
      <vt:lpstr>XDO_?NOVAL?226?</vt:lpstr>
      <vt:lpstr>XDO_?NOVAL?227?</vt:lpstr>
      <vt:lpstr>XDO_?NOVAL?228?</vt:lpstr>
      <vt:lpstr>XDO_?NOVAL?229?</vt:lpstr>
      <vt:lpstr>XDO_?NOVAL?23?</vt:lpstr>
      <vt:lpstr>XDO_?NOVAL?230?</vt:lpstr>
      <vt:lpstr>XDO_?NOVAL?231?</vt:lpstr>
      <vt:lpstr>XDO_?NOVAL?232?</vt:lpstr>
      <vt:lpstr>XDO_?NOVAL?233?</vt:lpstr>
      <vt:lpstr>XDO_?NOVAL?234?</vt:lpstr>
      <vt:lpstr>XDO_?NOVAL?235?</vt:lpstr>
      <vt:lpstr>XDO_?NOVAL?236?</vt:lpstr>
      <vt:lpstr>XDO_?NOVAL?237?</vt:lpstr>
      <vt:lpstr>XDO_?NOVAL?238?</vt:lpstr>
      <vt:lpstr>XDO_?NOVAL?239?</vt:lpstr>
      <vt:lpstr>XDO_?NOVAL?24?</vt:lpstr>
      <vt:lpstr>XDO_?NOVAL?240?</vt:lpstr>
      <vt:lpstr>XDO_?NOVAL?241?</vt:lpstr>
      <vt:lpstr>XDO_?NOVAL?242?</vt:lpstr>
      <vt:lpstr>XDO_?NOVAL?243?</vt:lpstr>
      <vt:lpstr>XDO_?NOVAL?244?</vt:lpstr>
      <vt:lpstr>XDO_?NOVAL?245?</vt:lpstr>
      <vt:lpstr>XDO_?NOVAL?246?</vt:lpstr>
      <vt:lpstr>XDO_?NOVAL?247?</vt:lpstr>
      <vt:lpstr>XDO_?NOVAL?248?</vt:lpstr>
      <vt:lpstr>XDO_?NOVAL?249?</vt:lpstr>
      <vt:lpstr>XDO_?NOVAL?25?</vt:lpstr>
      <vt:lpstr>XDO_?NOVAL?250?</vt:lpstr>
      <vt:lpstr>XDO_?NOVAL?251?</vt:lpstr>
      <vt:lpstr>XDO_?NOVAL?252?</vt:lpstr>
      <vt:lpstr>XDO_?NOVAL?253?</vt:lpstr>
      <vt:lpstr>XDO_?NOVAL?254?</vt:lpstr>
      <vt:lpstr>XDO_?NOVAL?255?</vt:lpstr>
      <vt:lpstr>XDO_?NOVAL?256?</vt:lpstr>
      <vt:lpstr>XDO_?NOVAL?257?</vt:lpstr>
      <vt:lpstr>XDO_?NOVAL?258?</vt:lpstr>
      <vt:lpstr>XDO_?NOVAL?259?</vt:lpstr>
      <vt:lpstr>XDO_?NOVAL?26?</vt:lpstr>
      <vt:lpstr>XDO_?NOVAL?260?</vt:lpstr>
      <vt:lpstr>XDO_?NOVAL?261?</vt:lpstr>
      <vt:lpstr>XDO_?NOVAL?262?</vt:lpstr>
      <vt:lpstr>XDO_?NOVAL?263?</vt:lpstr>
      <vt:lpstr>XDO_?NOVAL?264?</vt:lpstr>
      <vt:lpstr>XDO_?NOVAL?265?</vt:lpstr>
      <vt:lpstr>XDO_?NOVAL?266?</vt:lpstr>
      <vt:lpstr>XDO_?NOVAL?267?</vt:lpstr>
      <vt:lpstr>XDO_?NOVAL?268?</vt:lpstr>
      <vt:lpstr>XDO_?NOVAL?269?</vt:lpstr>
      <vt:lpstr>XDO_?NOVAL?270?</vt:lpstr>
      <vt:lpstr>XDO_?NOVAL?271?</vt:lpstr>
      <vt:lpstr>XDO_?NOVAL?272?</vt:lpstr>
      <vt:lpstr>XDO_?NOVAL?273?</vt:lpstr>
      <vt:lpstr>XDO_?NOVAL?274?</vt:lpstr>
      <vt:lpstr>XDO_?NOVAL?275?</vt:lpstr>
      <vt:lpstr>XDO_?NOVAL?276?</vt:lpstr>
      <vt:lpstr>XDO_?NOVAL?277?</vt:lpstr>
      <vt:lpstr>XDO_?NOVAL?278?</vt:lpstr>
      <vt:lpstr>XDO_?NOVAL?279?</vt:lpstr>
      <vt:lpstr>XDO_?NOVAL?280?</vt:lpstr>
      <vt:lpstr>XDO_?NOVAL?281?</vt:lpstr>
      <vt:lpstr>XDO_?NOVAL?282?</vt:lpstr>
      <vt:lpstr>XDO_?NOVAL?283?</vt:lpstr>
      <vt:lpstr>XDO_?NOVAL?284?</vt:lpstr>
      <vt:lpstr>XDO_?NOVAL?285?</vt:lpstr>
      <vt:lpstr>XDO_?NOVAL?286?</vt:lpstr>
      <vt:lpstr>XDO_?NOVAL?287?</vt:lpstr>
      <vt:lpstr>XDO_?NOVAL?288?</vt:lpstr>
      <vt:lpstr>XDO_?NOVAL?289?</vt:lpstr>
      <vt:lpstr>XDO_?NOVAL?29?</vt:lpstr>
      <vt:lpstr>XDO_?NOVAL?290?</vt:lpstr>
      <vt:lpstr>XDO_?NOVAL?291?</vt:lpstr>
      <vt:lpstr>XDO_?NOVAL?292?</vt:lpstr>
      <vt:lpstr>XDO_?NOVAL?293?</vt:lpstr>
      <vt:lpstr>XDO_?NOVAL?294?</vt:lpstr>
      <vt:lpstr>XDO_?NOVAL?295?</vt:lpstr>
      <vt:lpstr>XDO_?NOVAL?296?</vt:lpstr>
      <vt:lpstr>XDO_?NOVAL?297?</vt:lpstr>
      <vt:lpstr>XDO_?NOVAL?298?</vt:lpstr>
      <vt:lpstr>XDO_?NOVAL?299?</vt:lpstr>
      <vt:lpstr>XDO_?NOVAL?30?</vt:lpstr>
      <vt:lpstr>XDO_?NOVAL?300?</vt:lpstr>
      <vt:lpstr>XDO_?NOVAL?301?</vt:lpstr>
      <vt:lpstr>XDO_?NOVAL?302?</vt:lpstr>
      <vt:lpstr>XDO_?NOVAL?303?</vt:lpstr>
      <vt:lpstr>XDO_?NOVAL?304?</vt:lpstr>
      <vt:lpstr>XDO_?NOVAL?305?</vt:lpstr>
      <vt:lpstr>XDO_?NOVAL?306?</vt:lpstr>
      <vt:lpstr>XDO_?NOVAL?307?</vt:lpstr>
      <vt:lpstr>XDO_?NOVAL?308?</vt:lpstr>
      <vt:lpstr>XDO_?NOVAL?309?</vt:lpstr>
      <vt:lpstr>XDO_?NOVAL?31?</vt:lpstr>
      <vt:lpstr>XDO_?NOVAL?310?</vt:lpstr>
      <vt:lpstr>XDO_?NOVAL?311?</vt:lpstr>
      <vt:lpstr>XDO_?NOVAL?312?</vt:lpstr>
      <vt:lpstr>XDO_?NOVAL?313?</vt:lpstr>
      <vt:lpstr>XDO_?NOVAL?314?</vt:lpstr>
      <vt:lpstr>XDO_?NOVAL?315?</vt:lpstr>
      <vt:lpstr>XDO_?NOVAL?316?</vt:lpstr>
      <vt:lpstr>XDO_?NOVAL?317?</vt:lpstr>
      <vt:lpstr>XDO_?NOVAL?318?</vt:lpstr>
      <vt:lpstr>XDO_?NOVAL?319?</vt:lpstr>
      <vt:lpstr>XDO_?NOVAL?32?</vt:lpstr>
      <vt:lpstr>XDO_?NOVAL?320?</vt:lpstr>
      <vt:lpstr>XDO_?NOVAL?321?</vt:lpstr>
      <vt:lpstr>XDO_?NOVAL?322?</vt:lpstr>
      <vt:lpstr>XDO_?NOVAL?323?</vt:lpstr>
      <vt:lpstr>XDO_?NOVAL?324?</vt:lpstr>
      <vt:lpstr>XDO_?NOVAL?325?</vt:lpstr>
      <vt:lpstr>XDO_?NOVAL?326?</vt:lpstr>
      <vt:lpstr>XDO_?NOVAL?327?</vt:lpstr>
      <vt:lpstr>XDO_?NOVAL?328?</vt:lpstr>
      <vt:lpstr>XDO_?NOVAL?329?</vt:lpstr>
      <vt:lpstr>XDO_?NOVAL?33?</vt:lpstr>
      <vt:lpstr>XDO_?NOVAL?330?</vt:lpstr>
      <vt:lpstr>XDO_?NOVAL?331?</vt:lpstr>
      <vt:lpstr>XDO_?NOVAL?332?</vt:lpstr>
      <vt:lpstr>XDO_?NOVAL?333?</vt:lpstr>
      <vt:lpstr>XDO_?NOVAL?334?</vt:lpstr>
      <vt:lpstr>XDO_?NOVAL?335?</vt:lpstr>
      <vt:lpstr>XDO_?NOVAL?336?</vt:lpstr>
      <vt:lpstr>XDO_?NOVAL?337?</vt:lpstr>
      <vt:lpstr>XDO_?NOVAL?338?</vt:lpstr>
      <vt:lpstr>XDO_?NOVAL?339?</vt:lpstr>
      <vt:lpstr>XDO_?NOVAL?34?</vt:lpstr>
      <vt:lpstr>XDO_?NOVAL?340?</vt:lpstr>
      <vt:lpstr>XDO_?NOVAL?341?</vt:lpstr>
      <vt:lpstr>XDO_?NOVAL?342?</vt:lpstr>
      <vt:lpstr>XDO_?NOVAL?343?</vt:lpstr>
      <vt:lpstr>XDO_?NOVAL?344?</vt:lpstr>
      <vt:lpstr>XDO_?NOVAL?345?</vt:lpstr>
      <vt:lpstr>XDO_?NOVAL?346?</vt:lpstr>
      <vt:lpstr>XDO_?NOVAL?347?</vt:lpstr>
      <vt:lpstr>XDO_?NOVAL?348?</vt:lpstr>
      <vt:lpstr>XDO_?NOVAL?349?</vt:lpstr>
      <vt:lpstr>XDO_?NOVAL?35?</vt:lpstr>
      <vt:lpstr>XDO_?NOVAL?350?</vt:lpstr>
      <vt:lpstr>XDO_?NOVAL?351?</vt:lpstr>
      <vt:lpstr>XDO_?NOVAL?352?</vt:lpstr>
      <vt:lpstr>XDO_?NOVAL?353?</vt:lpstr>
      <vt:lpstr>XDO_?NOVAL?354?</vt:lpstr>
      <vt:lpstr>XDO_?NOVAL?355?</vt:lpstr>
      <vt:lpstr>XDO_?NOVAL?356?</vt:lpstr>
      <vt:lpstr>XDO_?NOVAL?357?</vt:lpstr>
      <vt:lpstr>XDO_?NOVAL?358?</vt:lpstr>
      <vt:lpstr>XDO_?NOVAL?359?</vt:lpstr>
      <vt:lpstr>XDO_?NOVAL?36?</vt:lpstr>
      <vt:lpstr>XDO_?NOVAL?360?</vt:lpstr>
      <vt:lpstr>XDO_?NOVAL?361?</vt:lpstr>
      <vt:lpstr>XDO_?NOVAL?362?</vt:lpstr>
      <vt:lpstr>XDO_?NOVAL?363?</vt:lpstr>
      <vt:lpstr>XDO_?NOVAL?364?</vt:lpstr>
      <vt:lpstr>XDO_?NOVAL?365?</vt:lpstr>
      <vt:lpstr>XDO_?NOVAL?366?</vt:lpstr>
      <vt:lpstr>XDO_?NOVAL?367?</vt:lpstr>
      <vt:lpstr>XDO_?NOVAL?368?</vt:lpstr>
      <vt:lpstr>XDO_?NOVAL?369?</vt:lpstr>
      <vt:lpstr>XDO_?NOVAL?37?</vt:lpstr>
      <vt:lpstr>XDO_?NOVAL?370?</vt:lpstr>
      <vt:lpstr>XDO_?NOVAL?371?</vt:lpstr>
      <vt:lpstr>XDO_?NOVAL?372?</vt:lpstr>
      <vt:lpstr>XDO_?NOVAL?373?</vt:lpstr>
      <vt:lpstr>XDO_?NOVAL?374?</vt:lpstr>
      <vt:lpstr>XDO_?NOVAL?375?</vt:lpstr>
      <vt:lpstr>XDO_?NOVAL?376?</vt:lpstr>
      <vt:lpstr>XDO_?NOVAL?377?</vt:lpstr>
      <vt:lpstr>XDO_?NOVAL?378?</vt:lpstr>
      <vt:lpstr>XDO_?NOVAL?379?</vt:lpstr>
      <vt:lpstr>XDO_?NOVAL?38?</vt:lpstr>
      <vt:lpstr>XDO_?NOVAL?380?</vt:lpstr>
      <vt:lpstr>XDO_?NOVAL?381?</vt:lpstr>
      <vt:lpstr>XDO_?NOVAL?382?</vt:lpstr>
      <vt:lpstr>XDO_?NOVAL?383?</vt:lpstr>
      <vt:lpstr>XDO_?NOVAL?384?</vt:lpstr>
      <vt:lpstr>XDO_?NOVAL?385?</vt:lpstr>
      <vt:lpstr>XDO_?NOVAL?386?</vt:lpstr>
      <vt:lpstr>XDO_?NOVAL?387?</vt:lpstr>
      <vt:lpstr>XDO_?NOVAL?388?</vt:lpstr>
      <vt:lpstr>XDO_?NOVAL?389?</vt:lpstr>
      <vt:lpstr>XDO_?NOVAL?39?</vt:lpstr>
      <vt:lpstr>XDO_?NOVAL?390?</vt:lpstr>
      <vt:lpstr>XDO_?NOVAL?391?</vt:lpstr>
      <vt:lpstr>XDO_?NOVAL?392?</vt:lpstr>
      <vt:lpstr>XDO_?NOVAL?393?</vt:lpstr>
      <vt:lpstr>XDO_?NOVAL?394?</vt:lpstr>
      <vt:lpstr>XDO_?NOVAL?395?</vt:lpstr>
      <vt:lpstr>XDO_?NOVAL?396?</vt:lpstr>
      <vt:lpstr>XDO_?NOVAL?397?</vt:lpstr>
      <vt:lpstr>XDO_?NOVAL?398?</vt:lpstr>
      <vt:lpstr>XDO_?NOVAL?399?</vt:lpstr>
      <vt:lpstr>XDO_?NOVAL?40?</vt:lpstr>
      <vt:lpstr>XDO_?NOVAL?400?</vt:lpstr>
      <vt:lpstr>XDO_?NOVAL?401?</vt:lpstr>
      <vt:lpstr>XDO_?NOVAL?402?</vt:lpstr>
      <vt:lpstr>XDO_?NOVAL?403?</vt:lpstr>
      <vt:lpstr>XDO_?NOVAL?404?</vt:lpstr>
      <vt:lpstr>XDO_?NOVAL?405?</vt:lpstr>
      <vt:lpstr>XDO_?NOVAL?406?</vt:lpstr>
      <vt:lpstr>XDO_?NOVAL?407?</vt:lpstr>
      <vt:lpstr>XDO_?NOVAL?408?</vt:lpstr>
      <vt:lpstr>XDO_?NOVAL?409?</vt:lpstr>
      <vt:lpstr>XDO_?NOVAL?410?</vt:lpstr>
      <vt:lpstr>XDO_?NOVAL?411?</vt:lpstr>
      <vt:lpstr>XDO_?NOVAL?412?</vt:lpstr>
      <vt:lpstr>XDO_?NOVAL?413?</vt:lpstr>
      <vt:lpstr>XDO_?NOVAL?414?</vt:lpstr>
      <vt:lpstr>XDO_?NOVAL?415?</vt:lpstr>
      <vt:lpstr>XDO_?NOVAL?416?</vt:lpstr>
      <vt:lpstr>XDO_?NOVAL?417?</vt:lpstr>
      <vt:lpstr>XDO_?NOVAL?418?</vt:lpstr>
      <vt:lpstr>XDO_?NOVAL?419?</vt:lpstr>
      <vt:lpstr>XDO_?NOVAL?420?</vt:lpstr>
      <vt:lpstr>XDO_?NOVAL?421?</vt:lpstr>
      <vt:lpstr>XDO_?NOVAL?422?</vt:lpstr>
      <vt:lpstr>XDO_?NOVAL?423?</vt:lpstr>
      <vt:lpstr>XDO_?NOVAL?424?</vt:lpstr>
      <vt:lpstr>XDO_?NOVAL?425?</vt:lpstr>
      <vt:lpstr>XDO_?NOVAL?426?</vt:lpstr>
      <vt:lpstr>XDO_?NOVAL?427?</vt:lpstr>
      <vt:lpstr>XDO_?NOVAL?428?</vt:lpstr>
      <vt:lpstr>XDO_?NOVAL?429?</vt:lpstr>
      <vt:lpstr>XDO_?NOVAL?43?</vt:lpstr>
      <vt:lpstr>XDO_?NOVAL?430?</vt:lpstr>
      <vt:lpstr>XDO_?NOVAL?431?</vt:lpstr>
      <vt:lpstr>XDO_?NOVAL?432?</vt:lpstr>
      <vt:lpstr>XDO_?NOVAL?433?</vt:lpstr>
      <vt:lpstr>XDO_?NOVAL?434?</vt:lpstr>
      <vt:lpstr>XDO_?NOVAL?435?</vt:lpstr>
      <vt:lpstr>XDO_?NOVAL?436?</vt:lpstr>
      <vt:lpstr>XDO_?NOVAL?437?</vt:lpstr>
      <vt:lpstr>XDO_?NOVAL?438?</vt:lpstr>
      <vt:lpstr>XDO_?NOVAL?439?</vt:lpstr>
      <vt:lpstr>XDO_?NOVAL?44?</vt:lpstr>
      <vt:lpstr>XDO_?NOVAL?440?</vt:lpstr>
      <vt:lpstr>XDO_?NOVAL?441?</vt:lpstr>
      <vt:lpstr>XDO_?NOVAL?442?</vt:lpstr>
      <vt:lpstr>XDO_?NOVAL?443?</vt:lpstr>
      <vt:lpstr>XDO_?NOVAL?444?</vt:lpstr>
      <vt:lpstr>XDO_?NOVAL?445?</vt:lpstr>
      <vt:lpstr>XDO_?NOVAL?446?</vt:lpstr>
      <vt:lpstr>XDO_?NOVAL?447?</vt:lpstr>
      <vt:lpstr>XDO_?NOVAL?448?</vt:lpstr>
      <vt:lpstr>XDO_?NOVAL?449?</vt:lpstr>
      <vt:lpstr>XDO_?NOVAL?45?</vt:lpstr>
      <vt:lpstr>XDO_?NOVAL?450?</vt:lpstr>
      <vt:lpstr>XDO_?NOVAL?451?</vt:lpstr>
      <vt:lpstr>XDO_?NOVAL?452?</vt:lpstr>
      <vt:lpstr>XDO_?NOVAL?453?</vt:lpstr>
      <vt:lpstr>XDO_?NOVAL?454?</vt:lpstr>
      <vt:lpstr>XDO_?NOVAL?455?</vt:lpstr>
      <vt:lpstr>XDO_?NOVAL?456?</vt:lpstr>
      <vt:lpstr>XDO_?NOVAL?457?</vt:lpstr>
      <vt:lpstr>XDO_?NOVAL?458?</vt:lpstr>
      <vt:lpstr>XDO_?NOVAL?459?</vt:lpstr>
      <vt:lpstr>XDO_?NOVAL?46?</vt:lpstr>
      <vt:lpstr>XDO_?NOVAL?460?</vt:lpstr>
      <vt:lpstr>XDO_?NOVAL?461?</vt:lpstr>
      <vt:lpstr>XDO_?NOVAL?462?</vt:lpstr>
      <vt:lpstr>XDO_?NOVAL?463?</vt:lpstr>
      <vt:lpstr>XDO_?NOVAL?464?</vt:lpstr>
      <vt:lpstr>XDO_?NOVAL?465?</vt:lpstr>
      <vt:lpstr>XDO_?NOVAL?466?</vt:lpstr>
      <vt:lpstr>XDO_?NOVAL?467?</vt:lpstr>
      <vt:lpstr>XDO_?NOVAL?468?</vt:lpstr>
      <vt:lpstr>XDO_?NOVAL?469?</vt:lpstr>
      <vt:lpstr>XDO_?NOVAL?47?</vt:lpstr>
      <vt:lpstr>XDO_?NOVAL?470?</vt:lpstr>
      <vt:lpstr>XDO_?NOVAL?471?</vt:lpstr>
      <vt:lpstr>XDO_?NOVAL?472?</vt:lpstr>
      <vt:lpstr>XDO_?NOVAL?473?</vt:lpstr>
      <vt:lpstr>XDO_?NOVAL?474?</vt:lpstr>
      <vt:lpstr>XDO_?NOVAL?475?</vt:lpstr>
      <vt:lpstr>XDO_?NOVAL?476?</vt:lpstr>
      <vt:lpstr>XDO_?NOVAL?477?</vt:lpstr>
      <vt:lpstr>XDO_?NOVAL?478?</vt:lpstr>
      <vt:lpstr>XDO_?NOVAL?479?</vt:lpstr>
      <vt:lpstr>XDO_?NOVAL?48?</vt:lpstr>
      <vt:lpstr>XDO_?NOVAL?480?</vt:lpstr>
      <vt:lpstr>XDO_?NOVAL?481?</vt:lpstr>
      <vt:lpstr>XDO_?NOVAL?482?</vt:lpstr>
      <vt:lpstr>XDO_?NOVAL?483?</vt:lpstr>
      <vt:lpstr>XDO_?NOVAL?484?</vt:lpstr>
      <vt:lpstr>XDO_?NOVAL?485?</vt:lpstr>
      <vt:lpstr>XDO_?NOVAL?486?</vt:lpstr>
      <vt:lpstr>XDO_?NOVAL?487?</vt:lpstr>
      <vt:lpstr>XDO_?NOVAL?488?</vt:lpstr>
      <vt:lpstr>XDO_?NOVAL?489?</vt:lpstr>
      <vt:lpstr>XDO_?NOVAL?490?</vt:lpstr>
      <vt:lpstr>XDO_?NOVAL?491?</vt:lpstr>
      <vt:lpstr>XDO_?NOVAL?492?</vt:lpstr>
      <vt:lpstr>XDO_?NOVAL?493?</vt:lpstr>
      <vt:lpstr>XDO_?NOVAL?494?</vt:lpstr>
      <vt:lpstr>XDO_?NOVAL?495?</vt:lpstr>
      <vt:lpstr>XDO_?NOVAL?496?</vt:lpstr>
      <vt:lpstr>XDO_?NOVAL?497?</vt:lpstr>
      <vt:lpstr>XDO_?NOVAL?498?</vt:lpstr>
      <vt:lpstr>XDO_?NOVAL?499?</vt:lpstr>
      <vt:lpstr>XDO_?NOVAL?500?</vt:lpstr>
      <vt:lpstr>XDO_?NOVAL?501?</vt:lpstr>
      <vt:lpstr>XDO_?NOVAL?502?</vt:lpstr>
      <vt:lpstr>XDO_?NOVAL?503?</vt:lpstr>
      <vt:lpstr>XDO_?NOVAL?504?</vt:lpstr>
      <vt:lpstr>XDO_?NOVAL?505?</vt:lpstr>
      <vt:lpstr>XDO_?NOVAL?506?</vt:lpstr>
      <vt:lpstr>XDO_?NOVAL?507?</vt:lpstr>
      <vt:lpstr>XDO_?NOVAL?508?</vt:lpstr>
      <vt:lpstr>XDO_?NOVAL?509?</vt:lpstr>
      <vt:lpstr>XDO_?NOVAL?51?</vt:lpstr>
      <vt:lpstr>XDO_?NOVAL?510?</vt:lpstr>
      <vt:lpstr>XDO_?NOVAL?511?</vt:lpstr>
      <vt:lpstr>XDO_?NOVAL?512?</vt:lpstr>
      <vt:lpstr>XDO_?NOVAL?513?</vt:lpstr>
      <vt:lpstr>XDO_?NOVAL?514?</vt:lpstr>
      <vt:lpstr>XDO_?NOVAL?515?</vt:lpstr>
      <vt:lpstr>XDO_?NOVAL?516?</vt:lpstr>
      <vt:lpstr>XDO_?NOVAL?517?</vt:lpstr>
      <vt:lpstr>XDO_?NOVAL?518?</vt:lpstr>
      <vt:lpstr>XDO_?NOVAL?519?</vt:lpstr>
      <vt:lpstr>XDO_?NOVAL?52?</vt:lpstr>
      <vt:lpstr>XDO_?NOVAL?520?</vt:lpstr>
      <vt:lpstr>XDO_?NOVAL?521?</vt:lpstr>
      <vt:lpstr>XDO_?NOVAL?522?</vt:lpstr>
      <vt:lpstr>XDO_?NOVAL?523?</vt:lpstr>
      <vt:lpstr>XDO_?NOVAL?524?</vt:lpstr>
      <vt:lpstr>XDO_?NOVAL?525?</vt:lpstr>
      <vt:lpstr>XDO_?NOVAL?526?</vt:lpstr>
      <vt:lpstr>XDO_?NOVAL?527?</vt:lpstr>
      <vt:lpstr>XDO_?NOVAL?528?</vt:lpstr>
      <vt:lpstr>XDO_?NOVAL?529?</vt:lpstr>
      <vt:lpstr>XDO_?NOVAL?53?</vt:lpstr>
      <vt:lpstr>XDO_?NOVAL?530?</vt:lpstr>
      <vt:lpstr>XDO_?NOVAL?531?</vt:lpstr>
      <vt:lpstr>XDO_?NOVAL?532?</vt:lpstr>
      <vt:lpstr>XDO_?NOVAL?533?</vt:lpstr>
      <vt:lpstr>XDO_?NOVAL?534?</vt:lpstr>
      <vt:lpstr>XDO_?NOVAL?535?</vt:lpstr>
      <vt:lpstr>XDO_?NOVAL?536?</vt:lpstr>
      <vt:lpstr>XDO_?NOVAL?537?</vt:lpstr>
      <vt:lpstr>XDO_?NOVAL?538?</vt:lpstr>
      <vt:lpstr>XDO_?NOVAL?539?</vt:lpstr>
      <vt:lpstr>XDO_?NOVAL?54?</vt:lpstr>
      <vt:lpstr>XDO_?NOVAL?540?</vt:lpstr>
      <vt:lpstr>XDO_?NOVAL?541?</vt:lpstr>
      <vt:lpstr>XDO_?NOVAL?542?</vt:lpstr>
      <vt:lpstr>XDO_?NOVAL?543?</vt:lpstr>
      <vt:lpstr>XDO_?NOVAL?544?</vt:lpstr>
      <vt:lpstr>XDO_?NOVAL?545?</vt:lpstr>
      <vt:lpstr>XDO_?NOVAL?546?</vt:lpstr>
      <vt:lpstr>XDO_?NOVAL?547?</vt:lpstr>
      <vt:lpstr>XDO_?NOVAL?548?</vt:lpstr>
      <vt:lpstr>XDO_?NOVAL?549?</vt:lpstr>
      <vt:lpstr>XDO_?NOVAL?55?</vt:lpstr>
      <vt:lpstr>XDO_?NOVAL?550?</vt:lpstr>
      <vt:lpstr>XDO_?NOVAL?551?</vt:lpstr>
      <vt:lpstr>XDO_?NOVAL?552?</vt:lpstr>
      <vt:lpstr>XDO_?NOVAL?553?</vt:lpstr>
      <vt:lpstr>XDO_?NOVAL?554?</vt:lpstr>
      <vt:lpstr>XDO_?NOVAL?555?</vt:lpstr>
      <vt:lpstr>XDO_?NOVAL?556?</vt:lpstr>
      <vt:lpstr>XDO_?NOVAL?557?</vt:lpstr>
      <vt:lpstr>XDO_?NOVAL?558?</vt:lpstr>
      <vt:lpstr>XDO_?NOVAL?559?</vt:lpstr>
      <vt:lpstr>XDO_?NOVAL?56?</vt:lpstr>
      <vt:lpstr>XDO_?NOVAL?560?</vt:lpstr>
      <vt:lpstr>XDO_?NOVAL?561?</vt:lpstr>
      <vt:lpstr>XDO_?NOVAL?562?</vt:lpstr>
      <vt:lpstr>XDO_?NOVAL?563?</vt:lpstr>
      <vt:lpstr>XDO_?NOVAL?564?</vt:lpstr>
      <vt:lpstr>XDO_?NOVAL?565?</vt:lpstr>
      <vt:lpstr>XDO_?NOVAL?566?</vt:lpstr>
      <vt:lpstr>XDO_?NOVAL?567?</vt:lpstr>
      <vt:lpstr>XDO_?NOVAL?568?</vt:lpstr>
      <vt:lpstr>XDO_?NOVAL?569?</vt:lpstr>
      <vt:lpstr>XDO_?NOVAL?57?</vt:lpstr>
      <vt:lpstr>XDO_?NOVAL?570?</vt:lpstr>
      <vt:lpstr>XDO_?NOVAL?571?</vt:lpstr>
      <vt:lpstr>XDO_?NOVAL?572?</vt:lpstr>
      <vt:lpstr>XDO_?NOVAL?573?</vt:lpstr>
      <vt:lpstr>XDO_?NOVAL?574?</vt:lpstr>
      <vt:lpstr>XDO_?NOVAL?575?</vt:lpstr>
      <vt:lpstr>XDO_?NOVAL?576?</vt:lpstr>
      <vt:lpstr>XDO_?NOVAL?577?</vt:lpstr>
      <vt:lpstr>XDO_?NOVAL?58?</vt:lpstr>
      <vt:lpstr>XDO_?NOVAL?59?</vt:lpstr>
      <vt:lpstr>XDO_?NOVAL?60?</vt:lpstr>
      <vt:lpstr>XDO_?NOVAL?61?</vt:lpstr>
      <vt:lpstr>XDO_?NOVAL?62?</vt:lpstr>
      <vt:lpstr>XDO_?NOVAL?63?</vt:lpstr>
      <vt:lpstr>XDO_?NOVAL?64?</vt:lpstr>
      <vt:lpstr>XDO_?NOVAL?65?</vt:lpstr>
      <vt:lpstr>XDO_?NOVAL?66?</vt:lpstr>
      <vt:lpstr>XDO_?NOVAL?67?</vt:lpstr>
      <vt:lpstr>XDO_?NOVAL?68?</vt:lpstr>
      <vt:lpstr>XDO_?NOVAL?69?</vt:lpstr>
      <vt:lpstr>XDO_?NOVAL?70?</vt:lpstr>
      <vt:lpstr>XDO_?NOVAL?71?</vt:lpstr>
      <vt:lpstr>XDO_?NOVAL?72?</vt:lpstr>
      <vt:lpstr>XDO_?NOVAL?73?</vt:lpstr>
      <vt:lpstr>XDO_?NOVAL?74?</vt:lpstr>
      <vt:lpstr>XDO_?NOVAL?75?</vt:lpstr>
      <vt:lpstr>XDO_?NOVAL?76?</vt:lpstr>
      <vt:lpstr>XDO_?NOVAL?77?</vt:lpstr>
      <vt:lpstr>XDO_?NOVAL?78?</vt:lpstr>
      <vt:lpstr>XDO_?NOVAL?79?</vt:lpstr>
      <vt:lpstr>XDO_?NOVAL?80?</vt:lpstr>
      <vt:lpstr>XDO_?NOVAL?81?</vt:lpstr>
      <vt:lpstr>XDO_?NOVAL?82?</vt:lpstr>
      <vt:lpstr>XDO_?NOVAL?83?</vt:lpstr>
      <vt:lpstr>XDO_?NOVAL?84?</vt:lpstr>
      <vt:lpstr>XDO_?NOVAL?85?</vt:lpstr>
      <vt:lpstr>XDO_?NOVAL?86?</vt:lpstr>
      <vt:lpstr>XDO_?NOVAL?87?</vt:lpstr>
      <vt:lpstr>XDO_?NOVAL?88?</vt:lpstr>
      <vt:lpstr>XDO_?NOVAL?89?</vt:lpstr>
      <vt:lpstr>XDO_?NOVAL?9?</vt:lpstr>
      <vt:lpstr>XDO_?NOVAL?90?</vt:lpstr>
      <vt:lpstr>XDO_?NOVAL?91?</vt:lpstr>
      <vt:lpstr>XDO_?NOVAL?92?</vt:lpstr>
      <vt:lpstr>XDO_?NOVAL?93?</vt:lpstr>
      <vt:lpstr>XDO_?NOVAL?94?</vt:lpstr>
      <vt:lpstr>XDO_?NOVAL?95?</vt:lpstr>
      <vt:lpstr>XDO_?NOVAL?96?</vt:lpstr>
      <vt:lpstr>XDO_?NOVAL?97?</vt:lpstr>
      <vt:lpstr>XDO_?NOVAL?98?</vt:lpstr>
      <vt:lpstr>XDO_?NOVAL?99?</vt:lpstr>
      <vt:lpstr>XDO_?NPTF?</vt:lpstr>
      <vt:lpstr>XDO_?NPTF?100?</vt:lpstr>
      <vt:lpstr>XDO_?NPTF?101?</vt:lpstr>
      <vt:lpstr>XDO_?NPTF?102?</vt:lpstr>
      <vt:lpstr>XDO_?NPTF?103?</vt:lpstr>
      <vt:lpstr>XDO_?NPTF?104?</vt:lpstr>
      <vt:lpstr>XDO_?NPTF?105?</vt:lpstr>
      <vt:lpstr>XDO_?NPTF?106?</vt:lpstr>
      <vt:lpstr>XDO_?NPTF?107?</vt:lpstr>
      <vt:lpstr>XDO_?NPTF?108?</vt:lpstr>
      <vt:lpstr>XDO_?NPTF?109?</vt:lpstr>
      <vt:lpstr>XDO_?NPTF?11?</vt:lpstr>
      <vt:lpstr>XDO_?NPTF?110?</vt:lpstr>
      <vt:lpstr>XDO_?NPTF?111?</vt:lpstr>
      <vt:lpstr>XDO_?NPTF?112?</vt:lpstr>
      <vt:lpstr>XDO_?NPTF?113?</vt:lpstr>
      <vt:lpstr>XDO_?NPTF?114?</vt:lpstr>
      <vt:lpstr>XDO_?NPTF?115?</vt:lpstr>
      <vt:lpstr>XDO_?NPTF?116?</vt:lpstr>
      <vt:lpstr>XDO_?NPTF?117?</vt:lpstr>
      <vt:lpstr>XDO_?NPTF?118?</vt:lpstr>
      <vt:lpstr>XDO_?NPTF?119?</vt:lpstr>
      <vt:lpstr>XDO_?NPTF?120?</vt:lpstr>
      <vt:lpstr>XDO_?NPTF?121?</vt:lpstr>
      <vt:lpstr>XDO_?NPTF?122?</vt:lpstr>
      <vt:lpstr>XDO_?NPTF?123?</vt:lpstr>
      <vt:lpstr>XDO_?NPTF?124?</vt:lpstr>
      <vt:lpstr>XDO_?NPTF?125?</vt:lpstr>
      <vt:lpstr>XDO_?NPTF?126?</vt:lpstr>
      <vt:lpstr>XDO_?NPTF?127?</vt:lpstr>
      <vt:lpstr>XDO_?NPTF?128?</vt:lpstr>
      <vt:lpstr>XDO_?NPTF?129?</vt:lpstr>
      <vt:lpstr>XDO_?NPTF?13?</vt:lpstr>
      <vt:lpstr>XDO_?NPTF?130?</vt:lpstr>
      <vt:lpstr>XDO_?NPTF?131?</vt:lpstr>
      <vt:lpstr>XDO_?NPTF?132?</vt:lpstr>
      <vt:lpstr>XDO_?NPTF?15?</vt:lpstr>
      <vt:lpstr>XDO_?NPTF?16?</vt:lpstr>
      <vt:lpstr>XDO_?NPTF?17?</vt:lpstr>
      <vt:lpstr>XDO_?NPTF?18?</vt:lpstr>
      <vt:lpstr>XDO_?NPTF?19?</vt:lpstr>
      <vt:lpstr>XDO_?NPTF?20?</vt:lpstr>
      <vt:lpstr>XDO_?NPTF?21?</vt:lpstr>
      <vt:lpstr>XDO_?NPTF?22?</vt:lpstr>
      <vt:lpstr>XDO_?NPTF?23?</vt:lpstr>
      <vt:lpstr>XDO_?NPTF?24?</vt:lpstr>
      <vt:lpstr>XDO_?NPTF?25?</vt:lpstr>
      <vt:lpstr>XDO_?NPTF?26?</vt:lpstr>
      <vt:lpstr>XDO_?NPTF?27?</vt:lpstr>
      <vt:lpstr>XDO_?NPTF?28?</vt:lpstr>
      <vt:lpstr>XDO_?NPTF?29?</vt:lpstr>
      <vt:lpstr>XDO_?NPTF?30?</vt:lpstr>
      <vt:lpstr>XDO_?NPTF?31?</vt:lpstr>
      <vt:lpstr>XDO_?NPTF?32?</vt:lpstr>
      <vt:lpstr>XDO_?NPTF?33?</vt:lpstr>
      <vt:lpstr>XDO_?NPTF?34?</vt:lpstr>
      <vt:lpstr>XDO_?NPTF?35?</vt:lpstr>
      <vt:lpstr>XDO_?NPTF?36?</vt:lpstr>
      <vt:lpstr>XDO_?NPTF?37?</vt:lpstr>
      <vt:lpstr>XDO_?NPTF?38?</vt:lpstr>
      <vt:lpstr>XDO_?NPTF?39?</vt:lpstr>
      <vt:lpstr>XDO_?NPTF?40?</vt:lpstr>
      <vt:lpstr>XDO_?NPTF?41?</vt:lpstr>
      <vt:lpstr>XDO_?NPTF?42?</vt:lpstr>
      <vt:lpstr>XDO_?NPTF?43?</vt:lpstr>
      <vt:lpstr>XDO_?NPTF?44?</vt:lpstr>
      <vt:lpstr>XDO_?NPTF?45?</vt:lpstr>
      <vt:lpstr>XDO_?NPTF?46?</vt:lpstr>
      <vt:lpstr>XDO_?NPTF?47?</vt:lpstr>
      <vt:lpstr>XDO_?NPTF?48?</vt:lpstr>
      <vt:lpstr>XDO_?NPTF?49?</vt:lpstr>
      <vt:lpstr>XDO_?NPTF?5?</vt:lpstr>
      <vt:lpstr>XDO_?NPTF?50?</vt:lpstr>
      <vt:lpstr>XDO_?NPTF?51?</vt:lpstr>
      <vt:lpstr>XDO_?NPTF?52?</vt:lpstr>
      <vt:lpstr>XDO_?NPTF?53?</vt:lpstr>
      <vt:lpstr>XDO_?NPTF?54?</vt:lpstr>
      <vt:lpstr>XDO_?NPTF?55?</vt:lpstr>
      <vt:lpstr>XDO_?NPTF?56?</vt:lpstr>
      <vt:lpstr>XDO_?NPTF?57?</vt:lpstr>
      <vt:lpstr>XDO_?NPTF?58?</vt:lpstr>
      <vt:lpstr>XDO_?NPTF?59?</vt:lpstr>
      <vt:lpstr>XDO_?NPTF?6?</vt:lpstr>
      <vt:lpstr>XDO_?NPTF?60?</vt:lpstr>
      <vt:lpstr>XDO_?NPTF?61?</vt:lpstr>
      <vt:lpstr>XDO_?NPTF?62?</vt:lpstr>
      <vt:lpstr>XDO_?NPTF?63?</vt:lpstr>
      <vt:lpstr>XDO_?NPTF?64?</vt:lpstr>
      <vt:lpstr>XDO_?NPTF?65?</vt:lpstr>
      <vt:lpstr>XDO_?NPTF?66?</vt:lpstr>
      <vt:lpstr>XDO_?NPTF?67?</vt:lpstr>
      <vt:lpstr>XDO_?NPTF?68?</vt:lpstr>
      <vt:lpstr>XDO_?NPTF?69?</vt:lpstr>
      <vt:lpstr>XDO_?NPTF?70?</vt:lpstr>
      <vt:lpstr>XDO_?NPTF?71?</vt:lpstr>
      <vt:lpstr>XDO_?NPTF?72?</vt:lpstr>
      <vt:lpstr>XDO_?NPTF?73?</vt:lpstr>
      <vt:lpstr>XDO_?NPTF?74?</vt:lpstr>
      <vt:lpstr>XDO_?NPTF?75?</vt:lpstr>
      <vt:lpstr>XDO_?NPTF?76?</vt:lpstr>
      <vt:lpstr>XDO_?NPTF?77?</vt:lpstr>
      <vt:lpstr>XDO_?NPTF?78?</vt:lpstr>
      <vt:lpstr>XDO_?NPTF?79?</vt:lpstr>
      <vt:lpstr>XDO_?NPTF?80?</vt:lpstr>
      <vt:lpstr>XDO_?NPTF?81?</vt:lpstr>
      <vt:lpstr>XDO_?NPTF?82?</vt:lpstr>
      <vt:lpstr>XDO_?NPTF?83?</vt:lpstr>
      <vt:lpstr>XDO_?NPTF?84?</vt:lpstr>
      <vt:lpstr>XDO_?NPTF?85?</vt:lpstr>
      <vt:lpstr>XDO_?NPTF?86?</vt:lpstr>
      <vt:lpstr>XDO_?NPTF?87?</vt:lpstr>
      <vt:lpstr>XDO_?NPTF?88?</vt:lpstr>
      <vt:lpstr>XDO_?NPTF?89?</vt:lpstr>
      <vt:lpstr>XDO_?NPTF?9?</vt:lpstr>
      <vt:lpstr>XDO_?NPTF?90?</vt:lpstr>
      <vt:lpstr>XDO_?NPTF?91?</vt:lpstr>
      <vt:lpstr>XDO_?NPTF?92?</vt:lpstr>
      <vt:lpstr>XDO_?NPTF?93?</vt:lpstr>
      <vt:lpstr>XDO_?NPTF?94?</vt:lpstr>
      <vt:lpstr>XDO_?NPTF?95?</vt:lpstr>
      <vt:lpstr>XDO_?NPTF?96?</vt:lpstr>
      <vt:lpstr>XDO_?NPTF?97?</vt:lpstr>
      <vt:lpstr>XDO_?NPTF?98?</vt:lpstr>
      <vt:lpstr>XDO_?NPTF?99?</vt:lpstr>
      <vt:lpstr>XDO_?RATING?</vt:lpstr>
      <vt:lpstr>XDO_?RATING?10?</vt:lpstr>
      <vt:lpstr>XDO_?RATING?100?</vt:lpstr>
      <vt:lpstr>XDO_?RATING?101?</vt:lpstr>
      <vt:lpstr>XDO_?RATING?102?</vt:lpstr>
      <vt:lpstr>XDO_?RATING?103?</vt:lpstr>
      <vt:lpstr>XDO_?RATING?104?</vt:lpstr>
      <vt:lpstr>XDO_?RATING?105?</vt:lpstr>
      <vt:lpstr>XDO_?RATING?106?</vt:lpstr>
      <vt:lpstr>XDO_?RATING?107?</vt:lpstr>
      <vt:lpstr>XDO_?RATING?108?</vt:lpstr>
      <vt:lpstr>XDO_?RATING?109?</vt:lpstr>
      <vt:lpstr>XDO_?RATING?11?</vt:lpstr>
      <vt:lpstr>XDO_?RATING?110?</vt:lpstr>
      <vt:lpstr>XDO_?RATING?111?</vt:lpstr>
      <vt:lpstr>XDO_?RATING?112?</vt:lpstr>
      <vt:lpstr>XDO_?RATING?113?</vt:lpstr>
      <vt:lpstr>XDO_?RATING?114?</vt:lpstr>
      <vt:lpstr>XDO_?RATING?115?</vt:lpstr>
      <vt:lpstr>XDO_?RATING?116?</vt:lpstr>
      <vt:lpstr>XDO_?RATING?117?</vt:lpstr>
      <vt:lpstr>XDO_?RATING?118?</vt:lpstr>
      <vt:lpstr>XDO_?RATING?119?</vt:lpstr>
      <vt:lpstr>XDO_?RATING?12?</vt:lpstr>
      <vt:lpstr>XDO_?RATING?120?</vt:lpstr>
      <vt:lpstr>XDO_?RATING?121?</vt:lpstr>
      <vt:lpstr>XDO_?RATING?122?</vt:lpstr>
      <vt:lpstr>XDO_?RATING?123?</vt:lpstr>
      <vt:lpstr>XDO_?RATING?124?</vt:lpstr>
      <vt:lpstr>XDO_?RATING?125?</vt:lpstr>
      <vt:lpstr>XDO_?RATING?126?</vt:lpstr>
      <vt:lpstr>XDO_?RATING?127?</vt:lpstr>
      <vt:lpstr>XDO_?RATING?128?</vt:lpstr>
      <vt:lpstr>XDO_?RATING?129?</vt:lpstr>
      <vt:lpstr>XDO_?RATING?13?</vt:lpstr>
      <vt:lpstr>XDO_?RATING?130?</vt:lpstr>
      <vt:lpstr>XDO_?RATING?131?</vt:lpstr>
      <vt:lpstr>XDO_?RATING?132?</vt:lpstr>
      <vt:lpstr>XDO_?RATING?133?</vt:lpstr>
      <vt:lpstr>XDO_?RATING?134?</vt:lpstr>
      <vt:lpstr>XDO_?RATING?135?</vt:lpstr>
      <vt:lpstr>XDO_?RATING?136?</vt:lpstr>
      <vt:lpstr>XDO_?RATING?137?</vt:lpstr>
      <vt:lpstr>XDO_?RATING?138?</vt:lpstr>
      <vt:lpstr>XDO_?RATING?139?</vt:lpstr>
      <vt:lpstr>XDO_?RATING?14?</vt:lpstr>
      <vt:lpstr>XDO_?RATING?140?</vt:lpstr>
      <vt:lpstr>XDO_?RATING?141?</vt:lpstr>
      <vt:lpstr>XDO_?RATING?142?</vt:lpstr>
      <vt:lpstr>XDO_?RATING?143?</vt:lpstr>
      <vt:lpstr>XDO_?RATING?144?</vt:lpstr>
      <vt:lpstr>XDO_?RATING?145?</vt:lpstr>
      <vt:lpstr>XDO_?RATING?146?</vt:lpstr>
      <vt:lpstr>XDO_?RATING?147?</vt:lpstr>
      <vt:lpstr>XDO_?RATING?148?</vt:lpstr>
      <vt:lpstr>XDO_?RATING?149?</vt:lpstr>
      <vt:lpstr>XDO_?RATING?15?</vt:lpstr>
      <vt:lpstr>XDO_?RATING?150?</vt:lpstr>
      <vt:lpstr>XDO_?RATING?151?</vt:lpstr>
      <vt:lpstr>XDO_?RATING?152?</vt:lpstr>
      <vt:lpstr>XDO_?RATING?153?</vt:lpstr>
      <vt:lpstr>XDO_?RATING?154?</vt:lpstr>
      <vt:lpstr>XDO_?RATING?155?</vt:lpstr>
      <vt:lpstr>XDO_?RATING?156?</vt:lpstr>
      <vt:lpstr>XDO_?RATING?157?</vt:lpstr>
      <vt:lpstr>XDO_?RATING?158?</vt:lpstr>
      <vt:lpstr>XDO_?RATING?159?</vt:lpstr>
      <vt:lpstr>XDO_?RATING?16?</vt:lpstr>
      <vt:lpstr>XDO_?RATING?160?</vt:lpstr>
      <vt:lpstr>XDO_?RATING?161?</vt:lpstr>
      <vt:lpstr>XDO_?RATING?162?</vt:lpstr>
      <vt:lpstr>XDO_?RATING?163?</vt:lpstr>
      <vt:lpstr>XDO_?RATING?164?</vt:lpstr>
      <vt:lpstr>XDO_?RATING?165?</vt:lpstr>
      <vt:lpstr>XDO_?RATING?166?</vt:lpstr>
      <vt:lpstr>XDO_?RATING?167?</vt:lpstr>
      <vt:lpstr>XDO_?RATING?168?</vt:lpstr>
      <vt:lpstr>XDO_?RATING?169?</vt:lpstr>
      <vt:lpstr>XDO_?RATING?17?</vt:lpstr>
      <vt:lpstr>XDO_?RATING?170?</vt:lpstr>
      <vt:lpstr>XDO_?RATING?171?</vt:lpstr>
      <vt:lpstr>XDO_?RATING?172?</vt:lpstr>
      <vt:lpstr>XDO_?RATING?173?</vt:lpstr>
      <vt:lpstr>XDO_?RATING?174?</vt:lpstr>
      <vt:lpstr>XDO_?RATING?175?</vt:lpstr>
      <vt:lpstr>XDO_?RATING?176?</vt:lpstr>
      <vt:lpstr>XDO_?RATING?177?</vt:lpstr>
      <vt:lpstr>XDO_?RATING?178?</vt:lpstr>
      <vt:lpstr>XDO_?RATING?179?</vt:lpstr>
      <vt:lpstr>XDO_?RATING?18?</vt:lpstr>
      <vt:lpstr>XDO_?RATING?180?</vt:lpstr>
      <vt:lpstr>XDO_?RATING?181?</vt:lpstr>
      <vt:lpstr>XDO_?RATING?182?</vt:lpstr>
      <vt:lpstr>XDO_?RATING?183?</vt:lpstr>
      <vt:lpstr>XDO_?RATING?184?</vt:lpstr>
      <vt:lpstr>XDO_?RATING?185?</vt:lpstr>
      <vt:lpstr>XDO_?RATING?186?</vt:lpstr>
      <vt:lpstr>XDO_?RATING?187?</vt:lpstr>
      <vt:lpstr>XDO_?RATING?188?</vt:lpstr>
      <vt:lpstr>XDO_?RATING?189?</vt:lpstr>
      <vt:lpstr>XDO_?RATING?190?</vt:lpstr>
      <vt:lpstr>XDO_?RATING?191?</vt:lpstr>
      <vt:lpstr>XDO_?RATING?192?</vt:lpstr>
      <vt:lpstr>XDO_?RATING?193?</vt:lpstr>
      <vt:lpstr>XDO_?RATING?194?</vt:lpstr>
      <vt:lpstr>XDO_?RATING?195?</vt:lpstr>
      <vt:lpstr>XDO_?RATING?196?</vt:lpstr>
      <vt:lpstr>XDO_?RATING?197?</vt:lpstr>
      <vt:lpstr>XDO_?RATING?198?</vt:lpstr>
      <vt:lpstr>XDO_?RATING?199?</vt:lpstr>
      <vt:lpstr>XDO_?RATING?200?</vt:lpstr>
      <vt:lpstr>XDO_?RATING?201?</vt:lpstr>
      <vt:lpstr>XDO_?RATING?202?</vt:lpstr>
      <vt:lpstr>XDO_?RATING?203?</vt:lpstr>
      <vt:lpstr>XDO_?RATING?204?</vt:lpstr>
      <vt:lpstr>XDO_?RATING?205?</vt:lpstr>
      <vt:lpstr>XDO_?RATING?206?</vt:lpstr>
      <vt:lpstr>XDO_?RATING?207?</vt:lpstr>
      <vt:lpstr>XDO_?RATING?208?</vt:lpstr>
      <vt:lpstr>XDO_?RATING?209?</vt:lpstr>
      <vt:lpstr>XDO_?RATING?210?</vt:lpstr>
      <vt:lpstr>XDO_?RATING?211?</vt:lpstr>
      <vt:lpstr>XDO_?RATING?212?</vt:lpstr>
      <vt:lpstr>XDO_?RATING?213?</vt:lpstr>
      <vt:lpstr>XDO_?RATING?214?</vt:lpstr>
      <vt:lpstr>XDO_?RATING?215?</vt:lpstr>
      <vt:lpstr>XDO_?RATING?216?</vt:lpstr>
      <vt:lpstr>XDO_?RATING?217?</vt:lpstr>
      <vt:lpstr>XDO_?RATING?218?</vt:lpstr>
      <vt:lpstr>XDO_?RATING?219?</vt:lpstr>
      <vt:lpstr>XDO_?RATING?220?</vt:lpstr>
      <vt:lpstr>XDO_?RATING?221?</vt:lpstr>
      <vt:lpstr>XDO_?RATING?222?</vt:lpstr>
      <vt:lpstr>XDO_?RATING?223?</vt:lpstr>
      <vt:lpstr>XDO_?RATING?224?</vt:lpstr>
      <vt:lpstr>XDO_?RATING?225?</vt:lpstr>
      <vt:lpstr>XDO_?RATING?226?</vt:lpstr>
      <vt:lpstr>XDO_?RATING?227?</vt:lpstr>
      <vt:lpstr>XDO_?RATING?228?</vt:lpstr>
      <vt:lpstr>XDO_?RATING?229?</vt:lpstr>
      <vt:lpstr>XDO_?RATING?23?</vt:lpstr>
      <vt:lpstr>XDO_?RATING?230?</vt:lpstr>
      <vt:lpstr>XDO_?RATING?231?</vt:lpstr>
      <vt:lpstr>XDO_?RATING?232?</vt:lpstr>
      <vt:lpstr>XDO_?RATING?233?</vt:lpstr>
      <vt:lpstr>XDO_?RATING?234?</vt:lpstr>
      <vt:lpstr>XDO_?RATING?235?</vt:lpstr>
      <vt:lpstr>XDO_?RATING?236?</vt:lpstr>
      <vt:lpstr>XDO_?RATING?237?</vt:lpstr>
      <vt:lpstr>XDO_?RATING?238?</vt:lpstr>
      <vt:lpstr>XDO_?RATING?239?</vt:lpstr>
      <vt:lpstr>XDO_?RATING?24?</vt:lpstr>
      <vt:lpstr>XDO_?RATING?240?</vt:lpstr>
      <vt:lpstr>XDO_?RATING?241?</vt:lpstr>
      <vt:lpstr>XDO_?RATING?242?</vt:lpstr>
      <vt:lpstr>XDO_?RATING?243?</vt:lpstr>
      <vt:lpstr>XDO_?RATING?244?</vt:lpstr>
      <vt:lpstr>XDO_?RATING?245?</vt:lpstr>
      <vt:lpstr>XDO_?RATING?246?</vt:lpstr>
      <vt:lpstr>XDO_?RATING?247?</vt:lpstr>
      <vt:lpstr>XDO_?RATING?248?</vt:lpstr>
      <vt:lpstr>XDO_?RATING?249?</vt:lpstr>
      <vt:lpstr>XDO_?RATING?25?</vt:lpstr>
      <vt:lpstr>XDO_?RATING?250?</vt:lpstr>
      <vt:lpstr>XDO_?RATING?251?</vt:lpstr>
      <vt:lpstr>XDO_?RATING?252?</vt:lpstr>
      <vt:lpstr>XDO_?RATING?253?</vt:lpstr>
      <vt:lpstr>XDO_?RATING?254?</vt:lpstr>
      <vt:lpstr>XDO_?RATING?255?</vt:lpstr>
      <vt:lpstr>XDO_?RATING?256?</vt:lpstr>
      <vt:lpstr>XDO_?RATING?257?</vt:lpstr>
      <vt:lpstr>XDO_?RATING?258?</vt:lpstr>
      <vt:lpstr>XDO_?RATING?259?</vt:lpstr>
      <vt:lpstr>XDO_?RATING?26?</vt:lpstr>
      <vt:lpstr>XDO_?RATING?260?</vt:lpstr>
      <vt:lpstr>XDO_?RATING?261?</vt:lpstr>
      <vt:lpstr>XDO_?RATING?262?</vt:lpstr>
      <vt:lpstr>XDO_?RATING?263?</vt:lpstr>
      <vt:lpstr>XDO_?RATING?264?</vt:lpstr>
      <vt:lpstr>XDO_?RATING?265?</vt:lpstr>
      <vt:lpstr>XDO_?RATING?266?</vt:lpstr>
      <vt:lpstr>XDO_?RATING?267?</vt:lpstr>
      <vt:lpstr>XDO_?RATING?268?</vt:lpstr>
      <vt:lpstr>XDO_?RATING?269?</vt:lpstr>
      <vt:lpstr>XDO_?RATING?270?</vt:lpstr>
      <vt:lpstr>XDO_?RATING?271?</vt:lpstr>
      <vt:lpstr>XDO_?RATING?272?</vt:lpstr>
      <vt:lpstr>XDO_?RATING?273?</vt:lpstr>
      <vt:lpstr>XDO_?RATING?274?</vt:lpstr>
      <vt:lpstr>XDO_?RATING?275?</vt:lpstr>
      <vt:lpstr>XDO_?RATING?276?</vt:lpstr>
      <vt:lpstr>XDO_?RATING?277?</vt:lpstr>
      <vt:lpstr>XDO_?RATING?278?</vt:lpstr>
      <vt:lpstr>XDO_?RATING?279?</vt:lpstr>
      <vt:lpstr>XDO_?RATING?280?</vt:lpstr>
      <vt:lpstr>XDO_?RATING?281?</vt:lpstr>
      <vt:lpstr>XDO_?RATING?282?</vt:lpstr>
      <vt:lpstr>XDO_?RATING?283?</vt:lpstr>
      <vt:lpstr>XDO_?RATING?284?</vt:lpstr>
      <vt:lpstr>XDO_?RATING?285?</vt:lpstr>
      <vt:lpstr>XDO_?RATING?286?</vt:lpstr>
      <vt:lpstr>XDO_?RATING?287?</vt:lpstr>
      <vt:lpstr>XDO_?RATING?288?</vt:lpstr>
      <vt:lpstr>XDO_?RATING?289?</vt:lpstr>
      <vt:lpstr>XDO_?RATING?29?</vt:lpstr>
      <vt:lpstr>XDO_?RATING?290?</vt:lpstr>
      <vt:lpstr>XDO_?RATING?291?</vt:lpstr>
      <vt:lpstr>XDO_?RATING?292?</vt:lpstr>
      <vt:lpstr>XDO_?RATING?293?</vt:lpstr>
      <vt:lpstr>XDO_?RATING?294?</vt:lpstr>
      <vt:lpstr>XDO_?RATING?295?</vt:lpstr>
      <vt:lpstr>XDO_?RATING?296?</vt:lpstr>
      <vt:lpstr>XDO_?RATING?297?</vt:lpstr>
      <vt:lpstr>XDO_?RATING?298?</vt:lpstr>
      <vt:lpstr>XDO_?RATING?299?</vt:lpstr>
      <vt:lpstr>XDO_?RATING?30?</vt:lpstr>
      <vt:lpstr>XDO_?RATING?300?</vt:lpstr>
      <vt:lpstr>XDO_?RATING?301?</vt:lpstr>
      <vt:lpstr>XDO_?RATING?302?</vt:lpstr>
      <vt:lpstr>XDO_?RATING?303?</vt:lpstr>
      <vt:lpstr>XDO_?RATING?304?</vt:lpstr>
      <vt:lpstr>XDO_?RATING?305?</vt:lpstr>
      <vt:lpstr>XDO_?RATING?306?</vt:lpstr>
      <vt:lpstr>XDO_?RATING?307?</vt:lpstr>
      <vt:lpstr>XDO_?RATING?308?</vt:lpstr>
      <vt:lpstr>XDO_?RATING?309?</vt:lpstr>
      <vt:lpstr>XDO_?RATING?31?</vt:lpstr>
      <vt:lpstr>XDO_?RATING?310?</vt:lpstr>
      <vt:lpstr>XDO_?RATING?311?</vt:lpstr>
      <vt:lpstr>XDO_?RATING?312?</vt:lpstr>
      <vt:lpstr>XDO_?RATING?313?</vt:lpstr>
      <vt:lpstr>XDO_?RATING?314?</vt:lpstr>
      <vt:lpstr>XDO_?RATING?315?</vt:lpstr>
      <vt:lpstr>XDO_?RATING?316?</vt:lpstr>
      <vt:lpstr>XDO_?RATING?317?</vt:lpstr>
      <vt:lpstr>XDO_?RATING?318?</vt:lpstr>
      <vt:lpstr>XDO_?RATING?319?</vt:lpstr>
      <vt:lpstr>XDO_?RATING?32?</vt:lpstr>
      <vt:lpstr>XDO_?RATING?320?</vt:lpstr>
      <vt:lpstr>XDO_?RATING?321?</vt:lpstr>
      <vt:lpstr>XDO_?RATING?322?</vt:lpstr>
      <vt:lpstr>XDO_?RATING?323?</vt:lpstr>
      <vt:lpstr>XDO_?RATING?324?</vt:lpstr>
      <vt:lpstr>XDO_?RATING?325?</vt:lpstr>
      <vt:lpstr>XDO_?RATING?326?</vt:lpstr>
      <vt:lpstr>XDO_?RATING?327?</vt:lpstr>
      <vt:lpstr>XDO_?RATING?328?</vt:lpstr>
      <vt:lpstr>XDO_?RATING?329?</vt:lpstr>
      <vt:lpstr>XDO_?RATING?33?</vt:lpstr>
      <vt:lpstr>XDO_?RATING?330?</vt:lpstr>
      <vt:lpstr>XDO_?RATING?331?</vt:lpstr>
      <vt:lpstr>XDO_?RATING?332?</vt:lpstr>
      <vt:lpstr>XDO_?RATING?333?</vt:lpstr>
      <vt:lpstr>XDO_?RATING?334?</vt:lpstr>
      <vt:lpstr>XDO_?RATING?335?</vt:lpstr>
      <vt:lpstr>XDO_?RATING?336?</vt:lpstr>
      <vt:lpstr>XDO_?RATING?337?</vt:lpstr>
      <vt:lpstr>XDO_?RATING?338?</vt:lpstr>
      <vt:lpstr>XDO_?RATING?339?</vt:lpstr>
      <vt:lpstr>XDO_?RATING?34?</vt:lpstr>
      <vt:lpstr>XDO_?RATING?340?</vt:lpstr>
      <vt:lpstr>XDO_?RATING?341?</vt:lpstr>
      <vt:lpstr>XDO_?RATING?342?</vt:lpstr>
      <vt:lpstr>XDO_?RATING?343?</vt:lpstr>
      <vt:lpstr>XDO_?RATING?344?</vt:lpstr>
      <vt:lpstr>XDO_?RATING?345?</vt:lpstr>
      <vt:lpstr>XDO_?RATING?346?</vt:lpstr>
      <vt:lpstr>XDO_?RATING?347?</vt:lpstr>
      <vt:lpstr>XDO_?RATING?348?</vt:lpstr>
      <vt:lpstr>XDO_?RATING?349?</vt:lpstr>
      <vt:lpstr>XDO_?RATING?35?</vt:lpstr>
      <vt:lpstr>XDO_?RATING?350?</vt:lpstr>
      <vt:lpstr>XDO_?RATING?351?</vt:lpstr>
      <vt:lpstr>XDO_?RATING?352?</vt:lpstr>
      <vt:lpstr>XDO_?RATING?353?</vt:lpstr>
      <vt:lpstr>XDO_?RATING?354?</vt:lpstr>
      <vt:lpstr>XDO_?RATING?355?</vt:lpstr>
      <vt:lpstr>XDO_?RATING?356?</vt:lpstr>
      <vt:lpstr>XDO_?RATING?357?</vt:lpstr>
      <vt:lpstr>XDO_?RATING?358?</vt:lpstr>
      <vt:lpstr>XDO_?RATING?359?</vt:lpstr>
      <vt:lpstr>XDO_?RATING?36?</vt:lpstr>
      <vt:lpstr>XDO_?RATING?360?</vt:lpstr>
      <vt:lpstr>XDO_?RATING?361?</vt:lpstr>
      <vt:lpstr>XDO_?RATING?362?</vt:lpstr>
      <vt:lpstr>XDO_?RATING?363?</vt:lpstr>
      <vt:lpstr>XDO_?RATING?364?</vt:lpstr>
      <vt:lpstr>XDO_?RATING?365?</vt:lpstr>
      <vt:lpstr>XDO_?RATING?366?</vt:lpstr>
      <vt:lpstr>XDO_?RATING?367?</vt:lpstr>
      <vt:lpstr>XDO_?RATING?368?</vt:lpstr>
      <vt:lpstr>XDO_?RATING?369?</vt:lpstr>
      <vt:lpstr>XDO_?RATING?37?</vt:lpstr>
      <vt:lpstr>XDO_?RATING?370?</vt:lpstr>
      <vt:lpstr>XDO_?RATING?371?</vt:lpstr>
      <vt:lpstr>XDO_?RATING?372?</vt:lpstr>
      <vt:lpstr>XDO_?RATING?373?</vt:lpstr>
      <vt:lpstr>XDO_?RATING?374?</vt:lpstr>
      <vt:lpstr>XDO_?RATING?375?</vt:lpstr>
      <vt:lpstr>XDO_?RATING?376?</vt:lpstr>
      <vt:lpstr>XDO_?RATING?377?</vt:lpstr>
      <vt:lpstr>XDO_?RATING?378?</vt:lpstr>
      <vt:lpstr>XDO_?RATING?379?</vt:lpstr>
      <vt:lpstr>XDO_?RATING?38?</vt:lpstr>
      <vt:lpstr>XDO_?RATING?380?</vt:lpstr>
      <vt:lpstr>XDO_?RATING?381?</vt:lpstr>
      <vt:lpstr>XDO_?RATING?382?</vt:lpstr>
      <vt:lpstr>XDO_?RATING?383?</vt:lpstr>
      <vt:lpstr>XDO_?RATING?384?</vt:lpstr>
      <vt:lpstr>XDO_?RATING?385?</vt:lpstr>
      <vt:lpstr>XDO_?RATING?386?</vt:lpstr>
      <vt:lpstr>XDO_?RATING?387?</vt:lpstr>
      <vt:lpstr>XDO_?RATING?388?</vt:lpstr>
      <vt:lpstr>XDO_?RATING?389?</vt:lpstr>
      <vt:lpstr>XDO_?RATING?39?</vt:lpstr>
      <vt:lpstr>XDO_?RATING?390?</vt:lpstr>
      <vt:lpstr>XDO_?RATING?391?</vt:lpstr>
      <vt:lpstr>XDO_?RATING?392?</vt:lpstr>
      <vt:lpstr>XDO_?RATING?393?</vt:lpstr>
      <vt:lpstr>XDO_?RATING?394?</vt:lpstr>
      <vt:lpstr>XDO_?RATING?395?</vt:lpstr>
      <vt:lpstr>XDO_?RATING?396?</vt:lpstr>
      <vt:lpstr>XDO_?RATING?397?</vt:lpstr>
      <vt:lpstr>XDO_?RATING?398?</vt:lpstr>
      <vt:lpstr>XDO_?RATING?399?</vt:lpstr>
      <vt:lpstr>XDO_?RATING?40?</vt:lpstr>
      <vt:lpstr>XDO_?RATING?400?</vt:lpstr>
      <vt:lpstr>XDO_?RATING?401?</vt:lpstr>
      <vt:lpstr>XDO_?RATING?402?</vt:lpstr>
      <vt:lpstr>XDO_?RATING?403?</vt:lpstr>
      <vt:lpstr>XDO_?RATING?404?</vt:lpstr>
      <vt:lpstr>XDO_?RATING?405?</vt:lpstr>
      <vt:lpstr>XDO_?RATING?406?</vt:lpstr>
      <vt:lpstr>XDO_?RATING?407?</vt:lpstr>
      <vt:lpstr>XDO_?RATING?408?</vt:lpstr>
      <vt:lpstr>XDO_?RATING?409?</vt:lpstr>
      <vt:lpstr>XDO_?RATING?410?</vt:lpstr>
      <vt:lpstr>XDO_?RATING?411?</vt:lpstr>
      <vt:lpstr>XDO_?RATING?412?</vt:lpstr>
      <vt:lpstr>XDO_?RATING?413?</vt:lpstr>
      <vt:lpstr>XDO_?RATING?414?</vt:lpstr>
      <vt:lpstr>XDO_?RATING?415?</vt:lpstr>
      <vt:lpstr>XDO_?RATING?416?</vt:lpstr>
      <vt:lpstr>XDO_?RATING?417?</vt:lpstr>
      <vt:lpstr>XDO_?RATING?418?</vt:lpstr>
      <vt:lpstr>XDO_?RATING?419?</vt:lpstr>
      <vt:lpstr>XDO_?RATING?420?</vt:lpstr>
      <vt:lpstr>XDO_?RATING?421?</vt:lpstr>
      <vt:lpstr>XDO_?RATING?422?</vt:lpstr>
      <vt:lpstr>XDO_?RATING?423?</vt:lpstr>
      <vt:lpstr>XDO_?RATING?424?</vt:lpstr>
      <vt:lpstr>XDO_?RATING?425?</vt:lpstr>
      <vt:lpstr>XDO_?RATING?426?</vt:lpstr>
      <vt:lpstr>XDO_?RATING?427?</vt:lpstr>
      <vt:lpstr>XDO_?RATING?428?</vt:lpstr>
      <vt:lpstr>XDO_?RATING?429?</vt:lpstr>
      <vt:lpstr>XDO_?RATING?43?</vt:lpstr>
      <vt:lpstr>XDO_?RATING?430?</vt:lpstr>
      <vt:lpstr>XDO_?RATING?431?</vt:lpstr>
      <vt:lpstr>XDO_?RATING?432?</vt:lpstr>
      <vt:lpstr>XDO_?RATING?433?</vt:lpstr>
      <vt:lpstr>XDO_?RATING?434?</vt:lpstr>
      <vt:lpstr>XDO_?RATING?435?</vt:lpstr>
      <vt:lpstr>XDO_?RATING?436?</vt:lpstr>
      <vt:lpstr>XDO_?RATING?437?</vt:lpstr>
      <vt:lpstr>XDO_?RATING?438?</vt:lpstr>
      <vt:lpstr>XDO_?RATING?439?</vt:lpstr>
      <vt:lpstr>XDO_?RATING?44?</vt:lpstr>
      <vt:lpstr>XDO_?RATING?440?</vt:lpstr>
      <vt:lpstr>XDO_?RATING?441?</vt:lpstr>
      <vt:lpstr>XDO_?RATING?442?</vt:lpstr>
      <vt:lpstr>XDO_?RATING?443?</vt:lpstr>
      <vt:lpstr>XDO_?RATING?444?</vt:lpstr>
      <vt:lpstr>XDO_?RATING?445?</vt:lpstr>
      <vt:lpstr>XDO_?RATING?446?</vt:lpstr>
      <vt:lpstr>XDO_?RATING?447?</vt:lpstr>
      <vt:lpstr>XDO_?RATING?448?</vt:lpstr>
      <vt:lpstr>XDO_?RATING?449?</vt:lpstr>
      <vt:lpstr>XDO_?RATING?45?</vt:lpstr>
      <vt:lpstr>XDO_?RATING?450?</vt:lpstr>
      <vt:lpstr>XDO_?RATING?451?</vt:lpstr>
      <vt:lpstr>XDO_?RATING?452?</vt:lpstr>
      <vt:lpstr>XDO_?RATING?453?</vt:lpstr>
      <vt:lpstr>XDO_?RATING?454?</vt:lpstr>
      <vt:lpstr>XDO_?RATING?455?</vt:lpstr>
      <vt:lpstr>XDO_?RATING?456?</vt:lpstr>
      <vt:lpstr>XDO_?RATING?457?</vt:lpstr>
      <vt:lpstr>XDO_?RATING?458?</vt:lpstr>
      <vt:lpstr>XDO_?RATING?459?</vt:lpstr>
      <vt:lpstr>XDO_?RATING?46?</vt:lpstr>
      <vt:lpstr>XDO_?RATING?460?</vt:lpstr>
      <vt:lpstr>XDO_?RATING?461?</vt:lpstr>
      <vt:lpstr>XDO_?RATING?462?</vt:lpstr>
      <vt:lpstr>XDO_?RATING?463?</vt:lpstr>
      <vt:lpstr>XDO_?RATING?464?</vt:lpstr>
      <vt:lpstr>XDO_?RATING?465?</vt:lpstr>
      <vt:lpstr>XDO_?RATING?466?</vt:lpstr>
      <vt:lpstr>XDO_?RATING?467?</vt:lpstr>
      <vt:lpstr>XDO_?RATING?468?</vt:lpstr>
      <vt:lpstr>XDO_?RATING?469?</vt:lpstr>
      <vt:lpstr>XDO_?RATING?47?</vt:lpstr>
      <vt:lpstr>XDO_?RATING?470?</vt:lpstr>
      <vt:lpstr>XDO_?RATING?471?</vt:lpstr>
      <vt:lpstr>XDO_?RATING?472?</vt:lpstr>
      <vt:lpstr>XDO_?RATING?473?</vt:lpstr>
      <vt:lpstr>XDO_?RATING?474?</vt:lpstr>
      <vt:lpstr>XDO_?RATING?475?</vt:lpstr>
      <vt:lpstr>XDO_?RATING?476?</vt:lpstr>
      <vt:lpstr>XDO_?RATING?477?</vt:lpstr>
      <vt:lpstr>XDO_?RATING?478?</vt:lpstr>
      <vt:lpstr>XDO_?RATING?479?</vt:lpstr>
      <vt:lpstr>XDO_?RATING?48?</vt:lpstr>
      <vt:lpstr>XDO_?RATING?480?</vt:lpstr>
      <vt:lpstr>XDO_?RATING?481?</vt:lpstr>
      <vt:lpstr>XDO_?RATING?482?</vt:lpstr>
      <vt:lpstr>XDO_?RATING?483?</vt:lpstr>
      <vt:lpstr>XDO_?RATING?484?</vt:lpstr>
      <vt:lpstr>XDO_?RATING?485?</vt:lpstr>
      <vt:lpstr>XDO_?RATING?486?</vt:lpstr>
      <vt:lpstr>XDO_?RATING?487?</vt:lpstr>
      <vt:lpstr>XDO_?RATING?488?</vt:lpstr>
      <vt:lpstr>XDO_?RATING?489?</vt:lpstr>
      <vt:lpstr>XDO_?RATING?490?</vt:lpstr>
      <vt:lpstr>XDO_?RATING?491?</vt:lpstr>
      <vt:lpstr>XDO_?RATING?492?</vt:lpstr>
      <vt:lpstr>XDO_?RATING?493?</vt:lpstr>
      <vt:lpstr>XDO_?RATING?494?</vt:lpstr>
      <vt:lpstr>XDO_?RATING?495?</vt:lpstr>
      <vt:lpstr>XDO_?RATING?496?</vt:lpstr>
      <vt:lpstr>XDO_?RATING?497?</vt:lpstr>
      <vt:lpstr>XDO_?RATING?498?</vt:lpstr>
      <vt:lpstr>XDO_?RATING?499?</vt:lpstr>
      <vt:lpstr>XDO_?RATING?500?</vt:lpstr>
      <vt:lpstr>XDO_?RATING?501?</vt:lpstr>
      <vt:lpstr>XDO_?RATING?502?</vt:lpstr>
      <vt:lpstr>XDO_?RATING?503?</vt:lpstr>
      <vt:lpstr>XDO_?RATING?504?</vt:lpstr>
      <vt:lpstr>XDO_?RATING?505?</vt:lpstr>
      <vt:lpstr>XDO_?RATING?506?</vt:lpstr>
      <vt:lpstr>XDO_?RATING?507?</vt:lpstr>
      <vt:lpstr>XDO_?RATING?508?</vt:lpstr>
      <vt:lpstr>XDO_?RATING?509?</vt:lpstr>
      <vt:lpstr>XDO_?RATING?51?</vt:lpstr>
      <vt:lpstr>XDO_?RATING?510?</vt:lpstr>
      <vt:lpstr>XDO_?RATING?511?</vt:lpstr>
      <vt:lpstr>XDO_?RATING?512?</vt:lpstr>
      <vt:lpstr>XDO_?RATING?513?</vt:lpstr>
      <vt:lpstr>XDO_?RATING?514?</vt:lpstr>
      <vt:lpstr>XDO_?RATING?515?</vt:lpstr>
      <vt:lpstr>XDO_?RATING?516?</vt:lpstr>
      <vt:lpstr>XDO_?RATING?517?</vt:lpstr>
      <vt:lpstr>XDO_?RATING?518?</vt:lpstr>
      <vt:lpstr>XDO_?RATING?519?</vt:lpstr>
      <vt:lpstr>XDO_?RATING?52?</vt:lpstr>
      <vt:lpstr>XDO_?RATING?520?</vt:lpstr>
      <vt:lpstr>XDO_?RATING?521?</vt:lpstr>
      <vt:lpstr>XDO_?RATING?522?</vt:lpstr>
      <vt:lpstr>XDO_?RATING?523?</vt:lpstr>
      <vt:lpstr>XDO_?RATING?524?</vt:lpstr>
      <vt:lpstr>XDO_?RATING?525?</vt:lpstr>
      <vt:lpstr>XDO_?RATING?526?</vt:lpstr>
      <vt:lpstr>XDO_?RATING?527?</vt:lpstr>
      <vt:lpstr>XDO_?RATING?528?</vt:lpstr>
      <vt:lpstr>XDO_?RATING?529?</vt:lpstr>
      <vt:lpstr>XDO_?RATING?53?</vt:lpstr>
      <vt:lpstr>XDO_?RATING?530?</vt:lpstr>
      <vt:lpstr>XDO_?RATING?531?</vt:lpstr>
      <vt:lpstr>XDO_?RATING?532?</vt:lpstr>
      <vt:lpstr>XDO_?RATING?533?</vt:lpstr>
      <vt:lpstr>XDO_?RATING?534?</vt:lpstr>
      <vt:lpstr>XDO_?RATING?535?</vt:lpstr>
      <vt:lpstr>XDO_?RATING?536?</vt:lpstr>
      <vt:lpstr>XDO_?RATING?537?</vt:lpstr>
      <vt:lpstr>XDO_?RATING?538?</vt:lpstr>
      <vt:lpstr>XDO_?RATING?539?</vt:lpstr>
      <vt:lpstr>XDO_?RATING?54?</vt:lpstr>
      <vt:lpstr>XDO_?RATING?540?</vt:lpstr>
      <vt:lpstr>XDO_?RATING?541?</vt:lpstr>
      <vt:lpstr>XDO_?RATING?542?</vt:lpstr>
      <vt:lpstr>XDO_?RATING?543?</vt:lpstr>
      <vt:lpstr>XDO_?RATING?544?</vt:lpstr>
      <vt:lpstr>XDO_?RATING?545?</vt:lpstr>
      <vt:lpstr>XDO_?RATING?546?</vt:lpstr>
      <vt:lpstr>XDO_?RATING?547?</vt:lpstr>
      <vt:lpstr>XDO_?RATING?548?</vt:lpstr>
      <vt:lpstr>XDO_?RATING?549?</vt:lpstr>
      <vt:lpstr>XDO_?RATING?55?</vt:lpstr>
      <vt:lpstr>XDO_?RATING?550?</vt:lpstr>
      <vt:lpstr>XDO_?RATING?551?</vt:lpstr>
      <vt:lpstr>XDO_?RATING?552?</vt:lpstr>
      <vt:lpstr>XDO_?RATING?553?</vt:lpstr>
      <vt:lpstr>XDO_?RATING?554?</vt:lpstr>
      <vt:lpstr>XDO_?RATING?555?</vt:lpstr>
      <vt:lpstr>XDO_?RATING?556?</vt:lpstr>
      <vt:lpstr>XDO_?RATING?557?</vt:lpstr>
      <vt:lpstr>XDO_?RATING?558?</vt:lpstr>
      <vt:lpstr>XDO_?RATING?559?</vt:lpstr>
      <vt:lpstr>XDO_?RATING?56?</vt:lpstr>
      <vt:lpstr>XDO_?RATING?560?</vt:lpstr>
      <vt:lpstr>XDO_?RATING?561?</vt:lpstr>
      <vt:lpstr>XDO_?RATING?562?</vt:lpstr>
      <vt:lpstr>XDO_?RATING?563?</vt:lpstr>
      <vt:lpstr>XDO_?RATING?564?</vt:lpstr>
      <vt:lpstr>XDO_?RATING?565?</vt:lpstr>
      <vt:lpstr>XDO_?RATING?566?</vt:lpstr>
      <vt:lpstr>XDO_?RATING?567?</vt:lpstr>
      <vt:lpstr>XDO_?RATING?568?</vt:lpstr>
      <vt:lpstr>XDO_?RATING?569?</vt:lpstr>
      <vt:lpstr>XDO_?RATING?57?</vt:lpstr>
      <vt:lpstr>XDO_?RATING?570?</vt:lpstr>
      <vt:lpstr>XDO_?RATING?571?</vt:lpstr>
      <vt:lpstr>XDO_?RATING?572?</vt:lpstr>
      <vt:lpstr>XDO_?RATING?573?</vt:lpstr>
      <vt:lpstr>XDO_?RATING?574?</vt:lpstr>
      <vt:lpstr>XDO_?RATING?575?</vt:lpstr>
      <vt:lpstr>XDO_?RATING?576?</vt:lpstr>
      <vt:lpstr>XDO_?RATING?577?</vt:lpstr>
      <vt:lpstr>XDO_?RATING?58?</vt:lpstr>
      <vt:lpstr>XDO_?RATING?59?</vt:lpstr>
      <vt:lpstr>XDO_?RATING?60?</vt:lpstr>
      <vt:lpstr>XDO_?RATING?61?</vt:lpstr>
      <vt:lpstr>XDO_?RATING?62?</vt:lpstr>
      <vt:lpstr>XDO_?RATING?63?</vt:lpstr>
      <vt:lpstr>XDO_?RATING?64?</vt:lpstr>
      <vt:lpstr>XDO_?RATING?65?</vt:lpstr>
      <vt:lpstr>XDO_?RATING?66?</vt:lpstr>
      <vt:lpstr>XDO_?RATING?67?</vt:lpstr>
      <vt:lpstr>XDO_?RATING?68?</vt:lpstr>
      <vt:lpstr>XDO_?RATING?69?</vt:lpstr>
      <vt:lpstr>XDO_?RATING?70?</vt:lpstr>
      <vt:lpstr>XDO_?RATING?71?</vt:lpstr>
      <vt:lpstr>XDO_?RATING?72?</vt:lpstr>
      <vt:lpstr>XDO_?RATING?73?</vt:lpstr>
      <vt:lpstr>XDO_?RATING?74?</vt:lpstr>
      <vt:lpstr>XDO_?RATING?75?</vt:lpstr>
      <vt:lpstr>XDO_?RATING?76?</vt:lpstr>
      <vt:lpstr>XDO_?RATING?77?</vt:lpstr>
      <vt:lpstr>XDO_?RATING?78?</vt:lpstr>
      <vt:lpstr>XDO_?RATING?79?</vt:lpstr>
      <vt:lpstr>XDO_?RATING?80?</vt:lpstr>
      <vt:lpstr>XDO_?RATING?81?</vt:lpstr>
      <vt:lpstr>XDO_?RATING?82?</vt:lpstr>
      <vt:lpstr>XDO_?RATING?83?</vt:lpstr>
      <vt:lpstr>XDO_?RATING?84?</vt:lpstr>
      <vt:lpstr>XDO_?RATING?85?</vt:lpstr>
      <vt:lpstr>XDO_?RATING?86?</vt:lpstr>
      <vt:lpstr>XDO_?RATING?87?</vt:lpstr>
      <vt:lpstr>XDO_?RATING?88?</vt:lpstr>
      <vt:lpstr>XDO_?RATING?89?</vt:lpstr>
      <vt:lpstr>XDO_?RATING?9?</vt:lpstr>
      <vt:lpstr>XDO_?RATING?90?</vt:lpstr>
      <vt:lpstr>XDO_?RATING?91?</vt:lpstr>
      <vt:lpstr>XDO_?RATING?92?</vt:lpstr>
      <vt:lpstr>XDO_?RATING?93?</vt:lpstr>
      <vt:lpstr>XDO_?RATING?94?</vt:lpstr>
      <vt:lpstr>XDO_?RATING?95?</vt:lpstr>
      <vt:lpstr>XDO_?RATING?96?</vt:lpstr>
      <vt:lpstr>XDO_?RATING?97?</vt:lpstr>
      <vt:lpstr>XDO_?RATING?98?</vt:lpstr>
      <vt:lpstr>XDO_?RATING?99?</vt:lpstr>
      <vt:lpstr>XDO_?REMARKS?</vt:lpstr>
      <vt:lpstr>XDO_?REMARKS?10?</vt:lpstr>
      <vt:lpstr>XDO_?REMARKS?100?</vt:lpstr>
      <vt:lpstr>XDO_?REMARKS?101?</vt:lpstr>
      <vt:lpstr>XDO_?REMARKS?102?</vt:lpstr>
      <vt:lpstr>XDO_?REMARKS?103?</vt:lpstr>
      <vt:lpstr>XDO_?REMARKS?104?</vt:lpstr>
      <vt:lpstr>XDO_?REMARKS?105?</vt:lpstr>
      <vt:lpstr>XDO_?REMARKS?106?</vt:lpstr>
      <vt:lpstr>XDO_?REMARKS?107?</vt:lpstr>
      <vt:lpstr>XDO_?REMARKS?108?</vt:lpstr>
      <vt:lpstr>XDO_?REMARKS?109?</vt:lpstr>
      <vt:lpstr>XDO_?REMARKS?11?</vt:lpstr>
      <vt:lpstr>XDO_?REMARKS?110?</vt:lpstr>
      <vt:lpstr>XDO_?REMARKS?111?</vt:lpstr>
      <vt:lpstr>XDO_?REMARKS?112?</vt:lpstr>
      <vt:lpstr>XDO_?REMARKS?113?</vt:lpstr>
      <vt:lpstr>XDO_?REMARKS?114?</vt:lpstr>
      <vt:lpstr>XDO_?REMARKS?115?</vt:lpstr>
      <vt:lpstr>XDO_?REMARKS?116?</vt:lpstr>
      <vt:lpstr>XDO_?REMARKS?117?</vt:lpstr>
      <vt:lpstr>XDO_?REMARKS?118?</vt:lpstr>
      <vt:lpstr>XDO_?REMARKS?119?</vt:lpstr>
      <vt:lpstr>XDO_?REMARKS?12?</vt:lpstr>
      <vt:lpstr>XDO_?REMARKS?120?</vt:lpstr>
      <vt:lpstr>XDO_?REMARKS?121?</vt:lpstr>
      <vt:lpstr>XDO_?REMARKS?122?</vt:lpstr>
      <vt:lpstr>XDO_?REMARKS?123?</vt:lpstr>
      <vt:lpstr>XDO_?REMARKS?124?</vt:lpstr>
      <vt:lpstr>XDO_?REMARKS?125?</vt:lpstr>
      <vt:lpstr>XDO_?REMARKS?126?</vt:lpstr>
      <vt:lpstr>XDO_?REMARKS?127?</vt:lpstr>
      <vt:lpstr>XDO_?REMARKS?128?</vt:lpstr>
      <vt:lpstr>XDO_?REMARKS?129?</vt:lpstr>
      <vt:lpstr>XDO_?REMARKS?13?</vt:lpstr>
      <vt:lpstr>XDO_?REMARKS?130?</vt:lpstr>
      <vt:lpstr>XDO_?REMARKS?131?</vt:lpstr>
      <vt:lpstr>XDO_?REMARKS?132?</vt:lpstr>
      <vt:lpstr>XDO_?REMARKS?133?</vt:lpstr>
      <vt:lpstr>XDO_?REMARKS?134?</vt:lpstr>
      <vt:lpstr>XDO_?REMARKS?135?</vt:lpstr>
      <vt:lpstr>XDO_?REMARKS?136?</vt:lpstr>
      <vt:lpstr>XDO_?REMARKS?137?</vt:lpstr>
      <vt:lpstr>XDO_?REMARKS?138?</vt:lpstr>
      <vt:lpstr>XDO_?REMARKS?139?</vt:lpstr>
      <vt:lpstr>XDO_?REMARKS?14?</vt:lpstr>
      <vt:lpstr>XDO_?REMARKS?140?</vt:lpstr>
      <vt:lpstr>XDO_?REMARKS?141?</vt:lpstr>
      <vt:lpstr>XDO_?REMARKS?142?</vt:lpstr>
      <vt:lpstr>XDO_?REMARKS?143?</vt:lpstr>
      <vt:lpstr>XDO_?REMARKS?144?</vt:lpstr>
      <vt:lpstr>XDO_?REMARKS?145?</vt:lpstr>
      <vt:lpstr>XDO_?REMARKS?146?</vt:lpstr>
      <vt:lpstr>XDO_?REMARKS?147?</vt:lpstr>
      <vt:lpstr>XDO_?REMARKS?148?</vt:lpstr>
      <vt:lpstr>XDO_?REMARKS?149?</vt:lpstr>
      <vt:lpstr>XDO_?REMARKS?15?</vt:lpstr>
      <vt:lpstr>XDO_?REMARKS?150?</vt:lpstr>
      <vt:lpstr>XDO_?REMARKS?151?</vt:lpstr>
      <vt:lpstr>XDO_?REMARKS?152?</vt:lpstr>
      <vt:lpstr>XDO_?REMARKS?153?</vt:lpstr>
      <vt:lpstr>XDO_?REMARKS?154?</vt:lpstr>
      <vt:lpstr>XDO_?REMARKS?155?</vt:lpstr>
      <vt:lpstr>XDO_?REMARKS?156?</vt:lpstr>
      <vt:lpstr>XDO_?REMARKS?157?</vt:lpstr>
      <vt:lpstr>XDO_?REMARKS?158?</vt:lpstr>
      <vt:lpstr>XDO_?REMARKS?159?</vt:lpstr>
      <vt:lpstr>XDO_?REMARKS?16?</vt:lpstr>
      <vt:lpstr>XDO_?REMARKS?160?</vt:lpstr>
      <vt:lpstr>XDO_?REMARKS?161?</vt:lpstr>
      <vt:lpstr>XDO_?REMARKS?162?</vt:lpstr>
      <vt:lpstr>XDO_?REMARKS?163?</vt:lpstr>
      <vt:lpstr>XDO_?REMARKS?164?</vt:lpstr>
      <vt:lpstr>XDO_?REMARKS?165?</vt:lpstr>
      <vt:lpstr>XDO_?REMARKS?166?</vt:lpstr>
      <vt:lpstr>XDO_?REMARKS?167?</vt:lpstr>
      <vt:lpstr>XDO_?REMARKS?168?</vt:lpstr>
      <vt:lpstr>XDO_?REMARKS?169?</vt:lpstr>
      <vt:lpstr>XDO_?REMARKS?17?</vt:lpstr>
      <vt:lpstr>XDO_?REMARKS?170?</vt:lpstr>
      <vt:lpstr>XDO_?REMARKS?171?</vt:lpstr>
      <vt:lpstr>XDO_?REMARKS?172?</vt:lpstr>
      <vt:lpstr>XDO_?REMARKS?173?</vt:lpstr>
      <vt:lpstr>XDO_?REMARKS?174?</vt:lpstr>
      <vt:lpstr>XDO_?REMARKS?175?</vt:lpstr>
      <vt:lpstr>XDO_?REMARKS?176?</vt:lpstr>
      <vt:lpstr>XDO_?REMARKS?177?</vt:lpstr>
      <vt:lpstr>XDO_?REMARKS?178?</vt:lpstr>
      <vt:lpstr>XDO_?REMARKS?179?</vt:lpstr>
      <vt:lpstr>XDO_?REMARKS?18?</vt:lpstr>
      <vt:lpstr>XDO_?REMARKS?180?</vt:lpstr>
      <vt:lpstr>XDO_?REMARKS?181?</vt:lpstr>
      <vt:lpstr>XDO_?REMARKS?182?</vt:lpstr>
      <vt:lpstr>XDO_?REMARKS?183?</vt:lpstr>
      <vt:lpstr>XDO_?REMARKS?184?</vt:lpstr>
      <vt:lpstr>XDO_?REMARKS?185?</vt:lpstr>
      <vt:lpstr>XDO_?REMARKS?186?</vt:lpstr>
      <vt:lpstr>XDO_?REMARKS?187?</vt:lpstr>
      <vt:lpstr>XDO_?REMARKS?188?</vt:lpstr>
      <vt:lpstr>XDO_?REMARKS?189?</vt:lpstr>
      <vt:lpstr>XDO_?REMARKS?190?</vt:lpstr>
      <vt:lpstr>XDO_?REMARKS?191?</vt:lpstr>
      <vt:lpstr>XDO_?REMARKS?192?</vt:lpstr>
      <vt:lpstr>XDO_?REMARKS?193?</vt:lpstr>
      <vt:lpstr>XDO_?REMARKS?194?</vt:lpstr>
      <vt:lpstr>XDO_?REMARKS?195?</vt:lpstr>
      <vt:lpstr>XDO_?REMARKS?196?</vt:lpstr>
      <vt:lpstr>XDO_?REMARKS?197?</vt:lpstr>
      <vt:lpstr>XDO_?REMARKS?198?</vt:lpstr>
      <vt:lpstr>XDO_?REMARKS?199?</vt:lpstr>
      <vt:lpstr>XDO_?REMARKS?200?</vt:lpstr>
      <vt:lpstr>XDO_?REMARKS?201?</vt:lpstr>
      <vt:lpstr>XDO_?REMARKS?202?</vt:lpstr>
      <vt:lpstr>XDO_?REMARKS?203?</vt:lpstr>
      <vt:lpstr>XDO_?REMARKS?204?</vt:lpstr>
      <vt:lpstr>XDO_?REMARKS?205?</vt:lpstr>
      <vt:lpstr>XDO_?REMARKS?206?</vt:lpstr>
      <vt:lpstr>XDO_?REMARKS?207?</vt:lpstr>
      <vt:lpstr>XDO_?REMARKS?208?</vt:lpstr>
      <vt:lpstr>XDO_?REMARKS?209?</vt:lpstr>
      <vt:lpstr>XDO_?REMARKS?210?</vt:lpstr>
      <vt:lpstr>XDO_?REMARKS?211?</vt:lpstr>
      <vt:lpstr>XDO_?REMARKS?212?</vt:lpstr>
      <vt:lpstr>XDO_?REMARKS?213?</vt:lpstr>
      <vt:lpstr>XDO_?REMARKS?214?</vt:lpstr>
      <vt:lpstr>XDO_?REMARKS?215?</vt:lpstr>
      <vt:lpstr>XDO_?REMARKS?216?</vt:lpstr>
      <vt:lpstr>XDO_?REMARKS?217?</vt:lpstr>
      <vt:lpstr>XDO_?REMARKS?218?</vt:lpstr>
      <vt:lpstr>XDO_?REMARKS?219?</vt:lpstr>
      <vt:lpstr>XDO_?REMARKS?220?</vt:lpstr>
      <vt:lpstr>XDO_?REMARKS?221?</vt:lpstr>
      <vt:lpstr>XDO_?REMARKS?222?</vt:lpstr>
      <vt:lpstr>XDO_?REMARKS?223?</vt:lpstr>
      <vt:lpstr>XDO_?REMARKS?224?</vt:lpstr>
      <vt:lpstr>XDO_?REMARKS?225?</vt:lpstr>
      <vt:lpstr>XDO_?REMARKS?226?</vt:lpstr>
      <vt:lpstr>XDO_?REMARKS?227?</vt:lpstr>
      <vt:lpstr>XDO_?REMARKS?228?</vt:lpstr>
      <vt:lpstr>XDO_?REMARKS?229?</vt:lpstr>
      <vt:lpstr>XDO_?REMARKS?23?</vt:lpstr>
      <vt:lpstr>XDO_?REMARKS?230?</vt:lpstr>
      <vt:lpstr>XDO_?REMARKS?231?</vt:lpstr>
      <vt:lpstr>XDO_?REMARKS?232?</vt:lpstr>
      <vt:lpstr>XDO_?REMARKS?233?</vt:lpstr>
      <vt:lpstr>XDO_?REMARKS?234?</vt:lpstr>
      <vt:lpstr>XDO_?REMARKS?235?</vt:lpstr>
      <vt:lpstr>XDO_?REMARKS?236?</vt:lpstr>
      <vt:lpstr>XDO_?REMARKS?237?</vt:lpstr>
      <vt:lpstr>XDO_?REMARKS?238?</vt:lpstr>
      <vt:lpstr>XDO_?REMARKS?239?</vt:lpstr>
      <vt:lpstr>XDO_?REMARKS?24?</vt:lpstr>
      <vt:lpstr>XDO_?REMARKS?240?</vt:lpstr>
      <vt:lpstr>XDO_?REMARKS?241?</vt:lpstr>
      <vt:lpstr>XDO_?REMARKS?242?</vt:lpstr>
      <vt:lpstr>XDO_?REMARKS?243?</vt:lpstr>
      <vt:lpstr>XDO_?REMARKS?244?</vt:lpstr>
      <vt:lpstr>XDO_?REMARKS?245?</vt:lpstr>
      <vt:lpstr>XDO_?REMARKS?246?</vt:lpstr>
      <vt:lpstr>XDO_?REMARKS?247?</vt:lpstr>
      <vt:lpstr>XDO_?REMARKS?248?</vt:lpstr>
      <vt:lpstr>XDO_?REMARKS?249?</vt:lpstr>
      <vt:lpstr>XDO_?REMARKS?25?</vt:lpstr>
      <vt:lpstr>XDO_?REMARKS?250?</vt:lpstr>
      <vt:lpstr>XDO_?REMARKS?251?</vt:lpstr>
      <vt:lpstr>XDO_?REMARKS?252?</vt:lpstr>
      <vt:lpstr>XDO_?REMARKS?253?</vt:lpstr>
      <vt:lpstr>XDO_?REMARKS?254?</vt:lpstr>
      <vt:lpstr>XDO_?REMARKS?255?</vt:lpstr>
      <vt:lpstr>XDO_?REMARKS?256?</vt:lpstr>
      <vt:lpstr>XDO_?REMARKS?257?</vt:lpstr>
      <vt:lpstr>XDO_?REMARKS?258?</vt:lpstr>
      <vt:lpstr>XDO_?REMARKS?259?</vt:lpstr>
      <vt:lpstr>XDO_?REMARKS?26?</vt:lpstr>
      <vt:lpstr>XDO_?REMARKS?260?</vt:lpstr>
      <vt:lpstr>XDO_?REMARKS?261?</vt:lpstr>
      <vt:lpstr>XDO_?REMARKS?262?</vt:lpstr>
      <vt:lpstr>XDO_?REMARKS?263?</vt:lpstr>
      <vt:lpstr>XDO_?REMARKS?264?</vt:lpstr>
      <vt:lpstr>XDO_?REMARKS?265?</vt:lpstr>
      <vt:lpstr>XDO_?REMARKS?266?</vt:lpstr>
      <vt:lpstr>XDO_?REMARKS?267?</vt:lpstr>
      <vt:lpstr>XDO_?REMARKS?268?</vt:lpstr>
      <vt:lpstr>XDO_?REMARKS?269?</vt:lpstr>
      <vt:lpstr>XDO_?REMARKS?270?</vt:lpstr>
      <vt:lpstr>XDO_?REMARKS?271?</vt:lpstr>
      <vt:lpstr>XDO_?REMARKS?272?</vt:lpstr>
      <vt:lpstr>XDO_?REMARKS?273?</vt:lpstr>
      <vt:lpstr>XDO_?REMARKS?274?</vt:lpstr>
      <vt:lpstr>XDO_?REMARKS?275?</vt:lpstr>
      <vt:lpstr>XDO_?REMARKS?276?</vt:lpstr>
      <vt:lpstr>XDO_?REMARKS?277?</vt:lpstr>
      <vt:lpstr>XDO_?REMARKS?278?</vt:lpstr>
      <vt:lpstr>XDO_?REMARKS?279?</vt:lpstr>
      <vt:lpstr>XDO_?REMARKS?280?</vt:lpstr>
      <vt:lpstr>XDO_?REMARKS?281?</vt:lpstr>
      <vt:lpstr>XDO_?REMARKS?282?</vt:lpstr>
      <vt:lpstr>XDO_?REMARKS?283?</vt:lpstr>
      <vt:lpstr>XDO_?REMARKS?284?</vt:lpstr>
      <vt:lpstr>XDO_?REMARKS?285?</vt:lpstr>
      <vt:lpstr>XDO_?REMARKS?286?</vt:lpstr>
      <vt:lpstr>XDO_?REMARKS?287?</vt:lpstr>
      <vt:lpstr>XDO_?REMARKS?288?</vt:lpstr>
      <vt:lpstr>XDO_?REMARKS?289?</vt:lpstr>
      <vt:lpstr>XDO_?REMARKS?29?</vt:lpstr>
      <vt:lpstr>XDO_?REMARKS?290?</vt:lpstr>
      <vt:lpstr>XDO_?REMARKS?291?</vt:lpstr>
      <vt:lpstr>XDO_?REMARKS?292?</vt:lpstr>
      <vt:lpstr>XDO_?REMARKS?293?</vt:lpstr>
      <vt:lpstr>XDO_?REMARKS?294?</vt:lpstr>
      <vt:lpstr>XDO_?REMARKS?295?</vt:lpstr>
      <vt:lpstr>XDO_?REMARKS?296?</vt:lpstr>
      <vt:lpstr>XDO_?REMARKS?297?</vt:lpstr>
      <vt:lpstr>XDO_?REMARKS?298?</vt:lpstr>
      <vt:lpstr>XDO_?REMARKS?299?</vt:lpstr>
      <vt:lpstr>XDO_?REMARKS?30?</vt:lpstr>
      <vt:lpstr>XDO_?REMARKS?300?</vt:lpstr>
      <vt:lpstr>XDO_?REMARKS?301?</vt:lpstr>
      <vt:lpstr>XDO_?REMARKS?302?</vt:lpstr>
      <vt:lpstr>XDO_?REMARKS?303?</vt:lpstr>
      <vt:lpstr>XDO_?REMARKS?304?</vt:lpstr>
      <vt:lpstr>XDO_?REMARKS?305?</vt:lpstr>
      <vt:lpstr>XDO_?REMARKS?306?</vt:lpstr>
      <vt:lpstr>XDO_?REMARKS?307?</vt:lpstr>
      <vt:lpstr>XDO_?REMARKS?308?</vt:lpstr>
      <vt:lpstr>XDO_?REMARKS?309?</vt:lpstr>
      <vt:lpstr>XDO_?REMARKS?31?</vt:lpstr>
      <vt:lpstr>XDO_?REMARKS?310?</vt:lpstr>
      <vt:lpstr>XDO_?REMARKS?311?</vt:lpstr>
      <vt:lpstr>XDO_?REMARKS?312?</vt:lpstr>
      <vt:lpstr>XDO_?REMARKS?313?</vt:lpstr>
      <vt:lpstr>XDO_?REMARKS?314?</vt:lpstr>
      <vt:lpstr>XDO_?REMARKS?315?</vt:lpstr>
      <vt:lpstr>XDO_?REMARKS?316?</vt:lpstr>
      <vt:lpstr>XDO_?REMARKS?317?</vt:lpstr>
      <vt:lpstr>XDO_?REMARKS?318?</vt:lpstr>
      <vt:lpstr>XDO_?REMARKS?319?</vt:lpstr>
      <vt:lpstr>XDO_?REMARKS?32?</vt:lpstr>
      <vt:lpstr>XDO_?REMARKS?320?</vt:lpstr>
      <vt:lpstr>XDO_?REMARKS?321?</vt:lpstr>
      <vt:lpstr>XDO_?REMARKS?322?</vt:lpstr>
      <vt:lpstr>XDO_?REMARKS?323?</vt:lpstr>
      <vt:lpstr>XDO_?REMARKS?324?</vt:lpstr>
      <vt:lpstr>XDO_?REMARKS?325?</vt:lpstr>
      <vt:lpstr>XDO_?REMARKS?326?</vt:lpstr>
      <vt:lpstr>XDO_?REMARKS?327?</vt:lpstr>
      <vt:lpstr>XDO_?REMARKS?328?</vt:lpstr>
      <vt:lpstr>XDO_?REMARKS?329?</vt:lpstr>
      <vt:lpstr>XDO_?REMARKS?33?</vt:lpstr>
      <vt:lpstr>XDO_?REMARKS?330?</vt:lpstr>
      <vt:lpstr>XDO_?REMARKS?331?</vt:lpstr>
      <vt:lpstr>XDO_?REMARKS?332?</vt:lpstr>
      <vt:lpstr>XDO_?REMARKS?333?</vt:lpstr>
      <vt:lpstr>XDO_?REMARKS?334?</vt:lpstr>
      <vt:lpstr>XDO_?REMARKS?335?</vt:lpstr>
      <vt:lpstr>XDO_?REMARKS?336?</vt:lpstr>
      <vt:lpstr>XDO_?REMARKS?337?</vt:lpstr>
      <vt:lpstr>XDO_?REMARKS?338?</vt:lpstr>
      <vt:lpstr>XDO_?REMARKS?339?</vt:lpstr>
      <vt:lpstr>XDO_?REMARKS?34?</vt:lpstr>
      <vt:lpstr>XDO_?REMARKS?340?</vt:lpstr>
      <vt:lpstr>XDO_?REMARKS?341?</vt:lpstr>
      <vt:lpstr>XDO_?REMARKS?342?</vt:lpstr>
      <vt:lpstr>XDO_?REMARKS?343?</vt:lpstr>
      <vt:lpstr>XDO_?REMARKS?344?</vt:lpstr>
      <vt:lpstr>XDO_?REMARKS?345?</vt:lpstr>
      <vt:lpstr>XDO_?REMARKS?346?</vt:lpstr>
      <vt:lpstr>XDO_?REMARKS?347?</vt:lpstr>
      <vt:lpstr>XDO_?REMARKS?348?</vt:lpstr>
      <vt:lpstr>XDO_?REMARKS?349?</vt:lpstr>
      <vt:lpstr>XDO_?REMARKS?35?</vt:lpstr>
      <vt:lpstr>XDO_?REMARKS?350?</vt:lpstr>
      <vt:lpstr>XDO_?REMARKS?351?</vt:lpstr>
      <vt:lpstr>XDO_?REMARKS?352?</vt:lpstr>
      <vt:lpstr>XDO_?REMARKS?353?</vt:lpstr>
      <vt:lpstr>XDO_?REMARKS?354?</vt:lpstr>
      <vt:lpstr>XDO_?REMARKS?355?</vt:lpstr>
      <vt:lpstr>XDO_?REMARKS?356?</vt:lpstr>
      <vt:lpstr>XDO_?REMARKS?357?</vt:lpstr>
      <vt:lpstr>XDO_?REMARKS?358?</vt:lpstr>
      <vt:lpstr>XDO_?REMARKS?359?</vt:lpstr>
      <vt:lpstr>XDO_?REMARKS?36?</vt:lpstr>
      <vt:lpstr>XDO_?REMARKS?360?</vt:lpstr>
      <vt:lpstr>XDO_?REMARKS?361?</vt:lpstr>
      <vt:lpstr>XDO_?REMARKS?362?</vt:lpstr>
      <vt:lpstr>XDO_?REMARKS?363?</vt:lpstr>
      <vt:lpstr>XDO_?REMARKS?364?</vt:lpstr>
      <vt:lpstr>XDO_?REMARKS?365?</vt:lpstr>
      <vt:lpstr>XDO_?REMARKS?366?</vt:lpstr>
      <vt:lpstr>XDO_?REMARKS?367?</vt:lpstr>
      <vt:lpstr>XDO_?REMARKS?368?</vt:lpstr>
      <vt:lpstr>XDO_?REMARKS?369?</vt:lpstr>
      <vt:lpstr>XDO_?REMARKS?37?</vt:lpstr>
      <vt:lpstr>XDO_?REMARKS?370?</vt:lpstr>
      <vt:lpstr>XDO_?REMARKS?371?</vt:lpstr>
      <vt:lpstr>XDO_?REMARKS?372?</vt:lpstr>
      <vt:lpstr>XDO_?REMARKS?373?</vt:lpstr>
      <vt:lpstr>XDO_?REMARKS?374?</vt:lpstr>
      <vt:lpstr>XDO_?REMARKS?375?</vt:lpstr>
      <vt:lpstr>XDO_?REMARKS?376?</vt:lpstr>
      <vt:lpstr>XDO_?REMARKS?377?</vt:lpstr>
      <vt:lpstr>XDO_?REMARKS?378?</vt:lpstr>
      <vt:lpstr>XDO_?REMARKS?379?</vt:lpstr>
      <vt:lpstr>XDO_?REMARKS?38?</vt:lpstr>
      <vt:lpstr>XDO_?REMARKS?380?</vt:lpstr>
      <vt:lpstr>XDO_?REMARKS?381?</vt:lpstr>
      <vt:lpstr>XDO_?REMARKS?382?</vt:lpstr>
      <vt:lpstr>XDO_?REMARKS?383?</vt:lpstr>
      <vt:lpstr>XDO_?REMARKS?384?</vt:lpstr>
      <vt:lpstr>XDO_?REMARKS?385?</vt:lpstr>
      <vt:lpstr>XDO_?REMARKS?386?</vt:lpstr>
      <vt:lpstr>XDO_?REMARKS?387?</vt:lpstr>
      <vt:lpstr>XDO_?REMARKS?388?</vt:lpstr>
      <vt:lpstr>XDO_?REMARKS?389?</vt:lpstr>
      <vt:lpstr>XDO_?REMARKS?39?</vt:lpstr>
      <vt:lpstr>XDO_?REMARKS?390?</vt:lpstr>
      <vt:lpstr>XDO_?REMARKS?391?</vt:lpstr>
      <vt:lpstr>XDO_?REMARKS?392?</vt:lpstr>
      <vt:lpstr>XDO_?REMARKS?393?</vt:lpstr>
      <vt:lpstr>XDO_?REMARKS?394?</vt:lpstr>
      <vt:lpstr>XDO_?REMARKS?395?</vt:lpstr>
      <vt:lpstr>XDO_?REMARKS?396?</vt:lpstr>
      <vt:lpstr>XDO_?REMARKS?397?</vt:lpstr>
      <vt:lpstr>XDO_?REMARKS?398?</vt:lpstr>
      <vt:lpstr>XDO_?REMARKS?399?</vt:lpstr>
      <vt:lpstr>XDO_?REMARKS?40?</vt:lpstr>
      <vt:lpstr>XDO_?REMARKS?400?</vt:lpstr>
      <vt:lpstr>XDO_?REMARKS?401?</vt:lpstr>
      <vt:lpstr>XDO_?REMARKS?402?</vt:lpstr>
      <vt:lpstr>XDO_?REMARKS?403?</vt:lpstr>
      <vt:lpstr>XDO_?REMARKS?404?</vt:lpstr>
      <vt:lpstr>XDO_?REMARKS?405?</vt:lpstr>
      <vt:lpstr>XDO_?REMARKS?406?</vt:lpstr>
      <vt:lpstr>XDO_?REMARKS?407?</vt:lpstr>
      <vt:lpstr>XDO_?REMARKS?408?</vt:lpstr>
      <vt:lpstr>XDO_?REMARKS?409?</vt:lpstr>
      <vt:lpstr>XDO_?REMARKS?410?</vt:lpstr>
      <vt:lpstr>XDO_?REMARKS?411?</vt:lpstr>
      <vt:lpstr>XDO_?REMARKS?412?</vt:lpstr>
      <vt:lpstr>XDO_?REMARKS?413?</vt:lpstr>
      <vt:lpstr>XDO_?REMARKS?414?</vt:lpstr>
      <vt:lpstr>XDO_?REMARKS?415?</vt:lpstr>
      <vt:lpstr>XDO_?REMARKS?416?</vt:lpstr>
      <vt:lpstr>XDO_?REMARKS?417?</vt:lpstr>
      <vt:lpstr>XDO_?REMARKS?418?</vt:lpstr>
      <vt:lpstr>XDO_?REMARKS?419?</vt:lpstr>
      <vt:lpstr>XDO_?REMARKS?420?</vt:lpstr>
      <vt:lpstr>XDO_?REMARKS?421?</vt:lpstr>
      <vt:lpstr>XDO_?REMARKS?422?</vt:lpstr>
      <vt:lpstr>XDO_?REMARKS?423?</vt:lpstr>
      <vt:lpstr>XDO_?REMARKS?424?</vt:lpstr>
      <vt:lpstr>XDO_?REMARKS?425?</vt:lpstr>
      <vt:lpstr>XDO_?REMARKS?426?</vt:lpstr>
      <vt:lpstr>XDO_?REMARKS?427?</vt:lpstr>
      <vt:lpstr>XDO_?REMARKS?428?</vt:lpstr>
      <vt:lpstr>XDO_?REMARKS?429?</vt:lpstr>
      <vt:lpstr>XDO_?REMARKS?43?</vt:lpstr>
      <vt:lpstr>XDO_?REMARKS?430?</vt:lpstr>
      <vt:lpstr>XDO_?REMARKS?431?</vt:lpstr>
      <vt:lpstr>XDO_?REMARKS?432?</vt:lpstr>
      <vt:lpstr>XDO_?REMARKS?433?</vt:lpstr>
      <vt:lpstr>XDO_?REMARKS?434?</vt:lpstr>
      <vt:lpstr>XDO_?REMARKS?435?</vt:lpstr>
      <vt:lpstr>XDO_?REMARKS?436?</vt:lpstr>
      <vt:lpstr>XDO_?REMARKS?437?</vt:lpstr>
      <vt:lpstr>XDO_?REMARKS?438?</vt:lpstr>
      <vt:lpstr>XDO_?REMARKS?439?</vt:lpstr>
      <vt:lpstr>XDO_?REMARKS?44?</vt:lpstr>
      <vt:lpstr>XDO_?REMARKS?440?</vt:lpstr>
      <vt:lpstr>XDO_?REMARKS?441?</vt:lpstr>
      <vt:lpstr>XDO_?REMARKS?442?</vt:lpstr>
      <vt:lpstr>XDO_?REMARKS?443?</vt:lpstr>
      <vt:lpstr>XDO_?REMARKS?444?</vt:lpstr>
      <vt:lpstr>XDO_?REMARKS?445?</vt:lpstr>
      <vt:lpstr>XDO_?REMARKS?446?</vt:lpstr>
      <vt:lpstr>XDO_?REMARKS?447?</vt:lpstr>
      <vt:lpstr>XDO_?REMARKS?448?</vt:lpstr>
      <vt:lpstr>XDO_?REMARKS?449?</vt:lpstr>
      <vt:lpstr>XDO_?REMARKS?45?</vt:lpstr>
      <vt:lpstr>XDO_?REMARKS?450?</vt:lpstr>
      <vt:lpstr>XDO_?REMARKS?451?</vt:lpstr>
      <vt:lpstr>XDO_?REMARKS?452?</vt:lpstr>
      <vt:lpstr>XDO_?REMARKS?453?</vt:lpstr>
      <vt:lpstr>XDO_?REMARKS?454?</vt:lpstr>
      <vt:lpstr>XDO_?REMARKS?455?</vt:lpstr>
      <vt:lpstr>XDO_?REMARKS?456?</vt:lpstr>
      <vt:lpstr>XDO_?REMARKS?457?</vt:lpstr>
      <vt:lpstr>XDO_?REMARKS?458?</vt:lpstr>
      <vt:lpstr>XDO_?REMARKS?459?</vt:lpstr>
      <vt:lpstr>XDO_?REMARKS?46?</vt:lpstr>
      <vt:lpstr>XDO_?REMARKS?460?</vt:lpstr>
      <vt:lpstr>XDO_?REMARKS?461?</vt:lpstr>
      <vt:lpstr>XDO_?REMARKS?462?</vt:lpstr>
      <vt:lpstr>XDO_?REMARKS?463?</vt:lpstr>
      <vt:lpstr>XDO_?REMARKS?464?</vt:lpstr>
      <vt:lpstr>XDO_?REMARKS?465?</vt:lpstr>
      <vt:lpstr>XDO_?REMARKS?466?</vt:lpstr>
      <vt:lpstr>XDO_?REMARKS?467?</vt:lpstr>
      <vt:lpstr>XDO_?REMARKS?468?</vt:lpstr>
      <vt:lpstr>XDO_?REMARKS?469?</vt:lpstr>
      <vt:lpstr>XDO_?REMARKS?47?</vt:lpstr>
      <vt:lpstr>XDO_?REMARKS?470?</vt:lpstr>
      <vt:lpstr>XDO_?REMARKS?471?</vt:lpstr>
      <vt:lpstr>XDO_?REMARKS?472?</vt:lpstr>
      <vt:lpstr>XDO_?REMARKS?473?</vt:lpstr>
      <vt:lpstr>XDO_?REMARKS?474?</vt:lpstr>
      <vt:lpstr>XDO_?REMARKS?475?</vt:lpstr>
      <vt:lpstr>XDO_?REMARKS?476?</vt:lpstr>
      <vt:lpstr>XDO_?REMARKS?477?</vt:lpstr>
      <vt:lpstr>XDO_?REMARKS?478?</vt:lpstr>
      <vt:lpstr>XDO_?REMARKS?479?</vt:lpstr>
      <vt:lpstr>XDO_?REMARKS?48?</vt:lpstr>
      <vt:lpstr>XDO_?REMARKS?480?</vt:lpstr>
      <vt:lpstr>XDO_?REMARKS?481?</vt:lpstr>
      <vt:lpstr>XDO_?REMARKS?482?</vt:lpstr>
      <vt:lpstr>XDO_?REMARKS?483?</vt:lpstr>
      <vt:lpstr>XDO_?REMARKS?484?</vt:lpstr>
      <vt:lpstr>XDO_?REMARKS?485?</vt:lpstr>
      <vt:lpstr>XDO_?REMARKS?486?</vt:lpstr>
      <vt:lpstr>XDO_?REMARKS?487?</vt:lpstr>
      <vt:lpstr>XDO_?REMARKS?488?</vt:lpstr>
      <vt:lpstr>XDO_?REMARKS?489?</vt:lpstr>
      <vt:lpstr>XDO_?REMARKS?490?</vt:lpstr>
      <vt:lpstr>XDO_?REMARKS?491?</vt:lpstr>
      <vt:lpstr>XDO_?REMARKS?492?</vt:lpstr>
      <vt:lpstr>XDO_?REMARKS?493?</vt:lpstr>
      <vt:lpstr>XDO_?REMARKS?494?</vt:lpstr>
      <vt:lpstr>XDO_?REMARKS?495?</vt:lpstr>
      <vt:lpstr>XDO_?REMARKS?496?</vt:lpstr>
      <vt:lpstr>XDO_?REMARKS?497?</vt:lpstr>
      <vt:lpstr>XDO_?REMARKS?498?</vt:lpstr>
      <vt:lpstr>XDO_?REMARKS?499?</vt:lpstr>
      <vt:lpstr>XDO_?REMARKS?500?</vt:lpstr>
      <vt:lpstr>XDO_?REMARKS?501?</vt:lpstr>
      <vt:lpstr>XDO_?REMARKS?502?</vt:lpstr>
      <vt:lpstr>XDO_?REMARKS?503?</vt:lpstr>
      <vt:lpstr>XDO_?REMARKS?504?</vt:lpstr>
      <vt:lpstr>XDO_?REMARKS?505?</vt:lpstr>
      <vt:lpstr>XDO_?REMARKS?506?</vt:lpstr>
      <vt:lpstr>XDO_?REMARKS?507?</vt:lpstr>
      <vt:lpstr>XDO_?REMARKS?508?</vt:lpstr>
      <vt:lpstr>XDO_?REMARKS?509?</vt:lpstr>
      <vt:lpstr>XDO_?REMARKS?51?</vt:lpstr>
      <vt:lpstr>XDO_?REMARKS?510?</vt:lpstr>
      <vt:lpstr>XDO_?REMARKS?511?</vt:lpstr>
      <vt:lpstr>XDO_?REMARKS?512?</vt:lpstr>
      <vt:lpstr>XDO_?REMARKS?513?</vt:lpstr>
      <vt:lpstr>XDO_?REMARKS?514?</vt:lpstr>
      <vt:lpstr>XDO_?REMARKS?515?</vt:lpstr>
      <vt:lpstr>XDO_?REMARKS?516?</vt:lpstr>
      <vt:lpstr>XDO_?REMARKS?517?</vt:lpstr>
      <vt:lpstr>XDO_?REMARKS?518?</vt:lpstr>
      <vt:lpstr>XDO_?REMARKS?519?</vt:lpstr>
      <vt:lpstr>XDO_?REMARKS?52?</vt:lpstr>
      <vt:lpstr>XDO_?REMARKS?520?</vt:lpstr>
      <vt:lpstr>XDO_?REMARKS?521?</vt:lpstr>
      <vt:lpstr>XDO_?REMARKS?522?</vt:lpstr>
      <vt:lpstr>XDO_?REMARKS?523?</vt:lpstr>
      <vt:lpstr>XDO_?REMARKS?524?</vt:lpstr>
      <vt:lpstr>XDO_?REMARKS?525?</vt:lpstr>
      <vt:lpstr>XDO_?REMARKS?526?</vt:lpstr>
      <vt:lpstr>XDO_?REMARKS?527?</vt:lpstr>
      <vt:lpstr>XDO_?REMARKS?528?</vt:lpstr>
      <vt:lpstr>XDO_?REMARKS?529?</vt:lpstr>
      <vt:lpstr>XDO_?REMARKS?53?</vt:lpstr>
      <vt:lpstr>XDO_?REMARKS?530?</vt:lpstr>
      <vt:lpstr>XDO_?REMARKS?531?</vt:lpstr>
      <vt:lpstr>XDO_?REMARKS?532?</vt:lpstr>
      <vt:lpstr>XDO_?REMARKS?533?</vt:lpstr>
      <vt:lpstr>XDO_?REMARKS?534?</vt:lpstr>
      <vt:lpstr>XDO_?REMARKS?535?</vt:lpstr>
      <vt:lpstr>XDO_?REMARKS?536?</vt:lpstr>
      <vt:lpstr>XDO_?REMARKS?537?</vt:lpstr>
      <vt:lpstr>XDO_?REMARKS?538?</vt:lpstr>
      <vt:lpstr>XDO_?REMARKS?539?</vt:lpstr>
      <vt:lpstr>XDO_?REMARKS?54?</vt:lpstr>
      <vt:lpstr>XDO_?REMARKS?540?</vt:lpstr>
      <vt:lpstr>XDO_?REMARKS?541?</vt:lpstr>
      <vt:lpstr>XDO_?REMARKS?542?</vt:lpstr>
      <vt:lpstr>XDO_?REMARKS?543?</vt:lpstr>
      <vt:lpstr>XDO_?REMARKS?544?</vt:lpstr>
      <vt:lpstr>XDO_?REMARKS?545?</vt:lpstr>
      <vt:lpstr>XDO_?REMARKS?546?</vt:lpstr>
      <vt:lpstr>XDO_?REMARKS?547?</vt:lpstr>
      <vt:lpstr>XDO_?REMARKS?548?</vt:lpstr>
      <vt:lpstr>XDO_?REMARKS?549?</vt:lpstr>
      <vt:lpstr>XDO_?REMARKS?55?</vt:lpstr>
      <vt:lpstr>XDO_?REMARKS?550?</vt:lpstr>
      <vt:lpstr>XDO_?REMARKS?551?</vt:lpstr>
      <vt:lpstr>XDO_?REMARKS?552?</vt:lpstr>
      <vt:lpstr>XDO_?REMARKS?553?</vt:lpstr>
      <vt:lpstr>XDO_?REMARKS?554?</vt:lpstr>
      <vt:lpstr>XDO_?REMARKS?555?</vt:lpstr>
      <vt:lpstr>XDO_?REMARKS?556?</vt:lpstr>
      <vt:lpstr>XDO_?REMARKS?557?</vt:lpstr>
      <vt:lpstr>XDO_?REMARKS?558?</vt:lpstr>
      <vt:lpstr>XDO_?REMARKS?559?</vt:lpstr>
      <vt:lpstr>XDO_?REMARKS?56?</vt:lpstr>
      <vt:lpstr>XDO_?REMARKS?560?</vt:lpstr>
      <vt:lpstr>XDO_?REMARKS?561?</vt:lpstr>
      <vt:lpstr>XDO_?REMARKS?562?</vt:lpstr>
      <vt:lpstr>XDO_?REMARKS?563?</vt:lpstr>
      <vt:lpstr>XDO_?REMARKS?564?</vt:lpstr>
      <vt:lpstr>XDO_?REMARKS?565?</vt:lpstr>
      <vt:lpstr>XDO_?REMARKS?566?</vt:lpstr>
      <vt:lpstr>XDO_?REMARKS?567?</vt:lpstr>
      <vt:lpstr>XDO_?REMARKS?568?</vt:lpstr>
      <vt:lpstr>XDO_?REMARKS?569?</vt:lpstr>
      <vt:lpstr>XDO_?REMARKS?57?</vt:lpstr>
      <vt:lpstr>XDO_?REMARKS?570?</vt:lpstr>
      <vt:lpstr>XDO_?REMARKS?571?</vt:lpstr>
      <vt:lpstr>XDO_?REMARKS?572?</vt:lpstr>
      <vt:lpstr>XDO_?REMARKS?573?</vt:lpstr>
      <vt:lpstr>XDO_?REMARKS?574?</vt:lpstr>
      <vt:lpstr>XDO_?REMARKS?575?</vt:lpstr>
      <vt:lpstr>XDO_?REMARKS?576?</vt:lpstr>
      <vt:lpstr>XDO_?REMARKS?577?</vt:lpstr>
      <vt:lpstr>XDO_?REMARKS?58?</vt:lpstr>
      <vt:lpstr>XDO_?REMARKS?59?</vt:lpstr>
      <vt:lpstr>XDO_?REMARKS?60?</vt:lpstr>
      <vt:lpstr>XDO_?REMARKS?61?</vt:lpstr>
      <vt:lpstr>XDO_?REMARKS?62?</vt:lpstr>
      <vt:lpstr>XDO_?REMARKS?63?</vt:lpstr>
      <vt:lpstr>XDO_?REMARKS?64?</vt:lpstr>
      <vt:lpstr>XDO_?REMARKS?65?</vt:lpstr>
      <vt:lpstr>XDO_?REMARKS?66?</vt:lpstr>
      <vt:lpstr>XDO_?REMARKS?67?</vt:lpstr>
      <vt:lpstr>XDO_?REMARKS?68?</vt:lpstr>
      <vt:lpstr>XDO_?REMARKS?69?</vt:lpstr>
      <vt:lpstr>XDO_?REMARKS?70?</vt:lpstr>
      <vt:lpstr>XDO_?REMARKS?71?</vt:lpstr>
      <vt:lpstr>XDO_?REMARKS?72?</vt:lpstr>
      <vt:lpstr>XDO_?REMARKS?73?</vt:lpstr>
      <vt:lpstr>XDO_?REMARKS?74?</vt:lpstr>
      <vt:lpstr>XDO_?REMARKS?75?</vt:lpstr>
      <vt:lpstr>XDO_?REMARKS?76?</vt:lpstr>
      <vt:lpstr>XDO_?REMARKS?77?</vt:lpstr>
      <vt:lpstr>XDO_?REMARKS?78?</vt:lpstr>
      <vt:lpstr>XDO_?REMARKS?79?</vt:lpstr>
      <vt:lpstr>XDO_?REMARKS?80?</vt:lpstr>
      <vt:lpstr>XDO_?REMARKS?81?</vt:lpstr>
      <vt:lpstr>XDO_?REMARKS?82?</vt:lpstr>
      <vt:lpstr>XDO_?REMARKS?83?</vt:lpstr>
      <vt:lpstr>XDO_?REMARKS?84?</vt:lpstr>
      <vt:lpstr>XDO_?REMARKS?85?</vt:lpstr>
      <vt:lpstr>XDO_?REMARKS?86?</vt:lpstr>
      <vt:lpstr>XDO_?REMARKS?87?</vt:lpstr>
      <vt:lpstr>XDO_?REMARKS?88?</vt:lpstr>
      <vt:lpstr>XDO_?REMARKS?89?</vt:lpstr>
      <vt:lpstr>XDO_?REMARKS?9?</vt:lpstr>
      <vt:lpstr>XDO_?REMARKS?90?</vt:lpstr>
      <vt:lpstr>XDO_?REMARKS?91?</vt:lpstr>
      <vt:lpstr>XDO_?REMARKS?92?</vt:lpstr>
      <vt:lpstr>XDO_?REMARKS?93?</vt:lpstr>
      <vt:lpstr>XDO_?REMARKS?94?</vt:lpstr>
      <vt:lpstr>XDO_?REMARKS?95?</vt:lpstr>
      <vt:lpstr>XDO_?REMARKS?96?</vt:lpstr>
      <vt:lpstr>XDO_?REMARKS?97?</vt:lpstr>
      <vt:lpstr>XDO_?REMARKS?98?</vt:lpstr>
      <vt:lpstr>XDO_?REMARKS?99?</vt:lpstr>
      <vt:lpstr>XDO_?TDATE?</vt:lpstr>
      <vt:lpstr>XDO_?TITL?</vt:lpstr>
      <vt:lpstr>XDO_?TITL?100?</vt:lpstr>
      <vt:lpstr>XDO_?TITL?101?</vt:lpstr>
      <vt:lpstr>XDO_?TITL?102?</vt:lpstr>
      <vt:lpstr>XDO_?TITL?103?</vt:lpstr>
      <vt:lpstr>XDO_?TITL?104?</vt:lpstr>
      <vt:lpstr>XDO_?TITL?105?</vt:lpstr>
      <vt:lpstr>XDO_?TITL?106?</vt:lpstr>
      <vt:lpstr>XDO_?TITL?107?</vt:lpstr>
      <vt:lpstr>XDO_?TITL?108?</vt:lpstr>
      <vt:lpstr>XDO_?TITL?109?</vt:lpstr>
      <vt:lpstr>XDO_?TITL?11?</vt:lpstr>
      <vt:lpstr>XDO_?TITL?110?</vt:lpstr>
      <vt:lpstr>XDO_?TITL?111?</vt:lpstr>
      <vt:lpstr>XDO_?TITL?112?</vt:lpstr>
      <vt:lpstr>XDO_?TITL?113?</vt:lpstr>
      <vt:lpstr>XDO_?TITL?114?</vt:lpstr>
      <vt:lpstr>XDO_?TITL?115?</vt:lpstr>
      <vt:lpstr>XDO_?TITL?116?</vt:lpstr>
      <vt:lpstr>XDO_?TITL?117?</vt:lpstr>
      <vt:lpstr>XDO_?TITL?118?</vt:lpstr>
      <vt:lpstr>XDO_?TITL?119?</vt:lpstr>
      <vt:lpstr>XDO_?TITL?120?</vt:lpstr>
      <vt:lpstr>XDO_?TITL?121?</vt:lpstr>
      <vt:lpstr>XDO_?TITL?122?</vt:lpstr>
      <vt:lpstr>XDO_?TITL?123?</vt:lpstr>
      <vt:lpstr>XDO_?TITL?124?</vt:lpstr>
      <vt:lpstr>XDO_?TITL?125?</vt:lpstr>
      <vt:lpstr>XDO_?TITL?126?</vt:lpstr>
      <vt:lpstr>XDO_?TITL?127?</vt:lpstr>
      <vt:lpstr>XDO_?TITL?128?</vt:lpstr>
      <vt:lpstr>XDO_?TITL?129?</vt:lpstr>
      <vt:lpstr>XDO_?TITL?13?</vt:lpstr>
      <vt:lpstr>XDO_?TITL?130?</vt:lpstr>
      <vt:lpstr>XDO_?TITL?131?</vt:lpstr>
      <vt:lpstr>XDO_?TITL?132?</vt:lpstr>
      <vt:lpstr>XDO_?TITL?15?</vt:lpstr>
      <vt:lpstr>XDO_?TITL?16?</vt:lpstr>
      <vt:lpstr>XDO_?TITL?17?</vt:lpstr>
      <vt:lpstr>XDO_?TITL?18?</vt:lpstr>
      <vt:lpstr>XDO_?TITL?19?</vt:lpstr>
      <vt:lpstr>XDO_?TITL?20?</vt:lpstr>
      <vt:lpstr>XDO_?TITL?21?</vt:lpstr>
      <vt:lpstr>XDO_?TITL?22?</vt:lpstr>
      <vt:lpstr>XDO_?TITL?23?</vt:lpstr>
      <vt:lpstr>XDO_?TITL?24?</vt:lpstr>
      <vt:lpstr>XDO_?TITL?25?</vt:lpstr>
      <vt:lpstr>XDO_?TITL?26?</vt:lpstr>
      <vt:lpstr>XDO_?TITL?27?</vt:lpstr>
      <vt:lpstr>XDO_?TITL?28?</vt:lpstr>
      <vt:lpstr>XDO_?TITL?29?</vt:lpstr>
      <vt:lpstr>XDO_?TITL?30?</vt:lpstr>
      <vt:lpstr>XDO_?TITL?31?</vt:lpstr>
      <vt:lpstr>XDO_?TITL?32?</vt:lpstr>
      <vt:lpstr>XDO_?TITL?33?</vt:lpstr>
      <vt:lpstr>XDO_?TITL?34?</vt:lpstr>
      <vt:lpstr>XDO_?TITL?35?</vt:lpstr>
      <vt:lpstr>XDO_?TITL?36?</vt:lpstr>
      <vt:lpstr>XDO_?TITL?37?</vt:lpstr>
      <vt:lpstr>XDO_?TITL?38?</vt:lpstr>
      <vt:lpstr>XDO_?TITL?39?</vt:lpstr>
      <vt:lpstr>XDO_?TITL?40?</vt:lpstr>
      <vt:lpstr>XDO_?TITL?41?</vt:lpstr>
      <vt:lpstr>XDO_?TITL?42?</vt:lpstr>
      <vt:lpstr>XDO_?TITL?43?</vt:lpstr>
      <vt:lpstr>XDO_?TITL?44?</vt:lpstr>
      <vt:lpstr>XDO_?TITL?45?</vt:lpstr>
      <vt:lpstr>XDO_?TITL?46?</vt:lpstr>
      <vt:lpstr>XDO_?TITL?47?</vt:lpstr>
      <vt:lpstr>XDO_?TITL?48?</vt:lpstr>
      <vt:lpstr>XDO_?TITL?49?</vt:lpstr>
      <vt:lpstr>XDO_?TITL?5?</vt:lpstr>
      <vt:lpstr>XDO_?TITL?50?</vt:lpstr>
      <vt:lpstr>XDO_?TITL?51?</vt:lpstr>
      <vt:lpstr>XDO_?TITL?52?</vt:lpstr>
      <vt:lpstr>XDO_?TITL?53?</vt:lpstr>
      <vt:lpstr>XDO_?TITL?54?</vt:lpstr>
      <vt:lpstr>XDO_?TITL?55?</vt:lpstr>
      <vt:lpstr>XDO_?TITL?56?</vt:lpstr>
      <vt:lpstr>XDO_?TITL?57?</vt:lpstr>
      <vt:lpstr>XDO_?TITL?58?</vt:lpstr>
      <vt:lpstr>XDO_?TITL?59?</vt:lpstr>
      <vt:lpstr>XDO_?TITL?6?</vt:lpstr>
      <vt:lpstr>XDO_?TITL?60?</vt:lpstr>
      <vt:lpstr>XDO_?TITL?61?</vt:lpstr>
      <vt:lpstr>XDO_?TITL?62?</vt:lpstr>
      <vt:lpstr>XDO_?TITL?63?</vt:lpstr>
      <vt:lpstr>XDO_?TITL?64?</vt:lpstr>
      <vt:lpstr>XDO_?TITL?65?</vt:lpstr>
      <vt:lpstr>XDO_?TITL?66?</vt:lpstr>
      <vt:lpstr>XDO_?TITL?67?</vt:lpstr>
      <vt:lpstr>XDO_?TITL?68?</vt:lpstr>
      <vt:lpstr>XDO_?TITL?69?</vt:lpstr>
      <vt:lpstr>XDO_?TITL?70?</vt:lpstr>
      <vt:lpstr>XDO_?TITL?71?</vt:lpstr>
      <vt:lpstr>XDO_?TITL?72?</vt:lpstr>
      <vt:lpstr>XDO_?TITL?73?</vt:lpstr>
      <vt:lpstr>XDO_?TITL?74?</vt:lpstr>
      <vt:lpstr>XDO_?TITL?75?</vt:lpstr>
      <vt:lpstr>XDO_?TITL?76?</vt:lpstr>
      <vt:lpstr>XDO_?TITL?77?</vt:lpstr>
      <vt:lpstr>XDO_?TITL?78?</vt:lpstr>
      <vt:lpstr>XDO_?TITL?79?</vt:lpstr>
      <vt:lpstr>XDO_?TITL?80?</vt:lpstr>
      <vt:lpstr>XDO_?TITL?81?</vt:lpstr>
      <vt:lpstr>XDO_?TITL?82?</vt:lpstr>
      <vt:lpstr>XDO_?TITL?83?</vt:lpstr>
      <vt:lpstr>XDO_?TITL?84?</vt:lpstr>
      <vt:lpstr>XDO_?TITL?85?</vt:lpstr>
      <vt:lpstr>XDO_?TITL?86?</vt:lpstr>
      <vt:lpstr>XDO_?TITL?87?</vt:lpstr>
      <vt:lpstr>XDO_?TITL?88?</vt:lpstr>
      <vt:lpstr>XDO_?TITL?89?</vt:lpstr>
      <vt:lpstr>XDO_?TITL?9?</vt:lpstr>
      <vt:lpstr>XDO_?TITL?90?</vt:lpstr>
      <vt:lpstr>XDO_?TITL?91?</vt:lpstr>
      <vt:lpstr>XDO_?TITL?92?</vt:lpstr>
      <vt:lpstr>XDO_?TITL?93?</vt:lpstr>
      <vt:lpstr>XDO_?TITL?94?</vt:lpstr>
      <vt:lpstr>XDO_?TITL?95?</vt:lpstr>
      <vt:lpstr>XDO_?TITL?96?</vt:lpstr>
      <vt:lpstr>XDO_?TITL?97?</vt:lpstr>
      <vt:lpstr>XDO_?TITL?98?</vt:lpstr>
      <vt:lpstr>XDO_?TITL?99?</vt:lpstr>
      <vt:lpstr>XDO_?YTM?</vt:lpstr>
      <vt:lpstr>XDO_?YTM?10?</vt:lpstr>
      <vt:lpstr>XDO_?YTM?100?</vt:lpstr>
      <vt:lpstr>XDO_?YTM?101?</vt:lpstr>
      <vt:lpstr>XDO_?YTM?102?</vt:lpstr>
      <vt:lpstr>XDO_?YTM?103?</vt:lpstr>
      <vt:lpstr>XDO_?YTM?104?</vt:lpstr>
      <vt:lpstr>XDO_?YTM?105?</vt:lpstr>
      <vt:lpstr>XDO_?YTM?106?</vt:lpstr>
      <vt:lpstr>XDO_?YTM?107?</vt:lpstr>
      <vt:lpstr>XDO_?YTM?108?</vt:lpstr>
      <vt:lpstr>XDO_?YTM?109?</vt:lpstr>
      <vt:lpstr>XDO_?YTM?11?</vt:lpstr>
      <vt:lpstr>XDO_?YTM?110?</vt:lpstr>
      <vt:lpstr>XDO_?YTM?111?</vt:lpstr>
      <vt:lpstr>XDO_?YTM?112?</vt:lpstr>
      <vt:lpstr>XDO_?YTM?113?</vt:lpstr>
      <vt:lpstr>XDO_?YTM?114?</vt:lpstr>
      <vt:lpstr>XDO_?YTM?115?</vt:lpstr>
      <vt:lpstr>XDO_?YTM?116?</vt:lpstr>
      <vt:lpstr>XDO_?YTM?117?</vt:lpstr>
      <vt:lpstr>XDO_?YTM?118?</vt:lpstr>
      <vt:lpstr>XDO_?YTM?119?</vt:lpstr>
      <vt:lpstr>XDO_?YTM?12?</vt:lpstr>
      <vt:lpstr>XDO_?YTM?120?</vt:lpstr>
      <vt:lpstr>XDO_?YTM?121?</vt:lpstr>
      <vt:lpstr>XDO_?YTM?122?</vt:lpstr>
      <vt:lpstr>XDO_?YTM?123?</vt:lpstr>
      <vt:lpstr>XDO_?YTM?124?</vt:lpstr>
      <vt:lpstr>XDO_?YTM?125?</vt:lpstr>
      <vt:lpstr>XDO_?YTM?126?</vt:lpstr>
      <vt:lpstr>XDO_?YTM?127?</vt:lpstr>
      <vt:lpstr>XDO_?YTM?128?</vt:lpstr>
      <vt:lpstr>XDO_?YTM?129?</vt:lpstr>
      <vt:lpstr>XDO_?YTM?13?</vt:lpstr>
      <vt:lpstr>XDO_?YTM?130?</vt:lpstr>
      <vt:lpstr>XDO_?YTM?131?</vt:lpstr>
      <vt:lpstr>XDO_?YTM?132?</vt:lpstr>
      <vt:lpstr>XDO_?YTM?133?</vt:lpstr>
      <vt:lpstr>XDO_?YTM?134?</vt:lpstr>
      <vt:lpstr>XDO_?YTM?135?</vt:lpstr>
      <vt:lpstr>XDO_?YTM?136?</vt:lpstr>
      <vt:lpstr>XDO_?YTM?137?</vt:lpstr>
      <vt:lpstr>XDO_?YTM?138?</vt:lpstr>
      <vt:lpstr>XDO_?YTM?139?</vt:lpstr>
      <vt:lpstr>XDO_?YTM?14?</vt:lpstr>
      <vt:lpstr>XDO_?YTM?140?</vt:lpstr>
      <vt:lpstr>XDO_?YTM?141?</vt:lpstr>
      <vt:lpstr>XDO_?YTM?142?</vt:lpstr>
      <vt:lpstr>XDO_?YTM?143?</vt:lpstr>
      <vt:lpstr>XDO_?YTM?144?</vt:lpstr>
      <vt:lpstr>XDO_?YTM?145?</vt:lpstr>
      <vt:lpstr>XDO_?YTM?146?</vt:lpstr>
      <vt:lpstr>XDO_?YTM?147?</vt:lpstr>
      <vt:lpstr>XDO_?YTM?148?</vt:lpstr>
      <vt:lpstr>XDO_?YTM?149?</vt:lpstr>
      <vt:lpstr>XDO_?YTM?15?</vt:lpstr>
      <vt:lpstr>XDO_?YTM?150?</vt:lpstr>
      <vt:lpstr>XDO_?YTM?151?</vt:lpstr>
      <vt:lpstr>XDO_?YTM?152?</vt:lpstr>
      <vt:lpstr>XDO_?YTM?153?</vt:lpstr>
      <vt:lpstr>XDO_?YTM?154?</vt:lpstr>
      <vt:lpstr>XDO_?YTM?155?</vt:lpstr>
      <vt:lpstr>XDO_?YTM?156?</vt:lpstr>
      <vt:lpstr>XDO_?YTM?157?</vt:lpstr>
      <vt:lpstr>XDO_?YTM?158?</vt:lpstr>
      <vt:lpstr>XDO_?YTM?159?</vt:lpstr>
      <vt:lpstr>XDO_?YTM?16?</vt:lpstr>
      <vt:lpstr>XDO_?YTM?160?</vt:lpstr>
      <vt:lpstr>XDO_?YTM?161?</vt:lpstr>
      <vt:lpstr>XDO_?YTM?162?</vt:lpstr>
      <vt:lpstr>XDO_?YTM?163?</vt:lpstr>
      <vt:lpstr>XDO_?YTM?164?</vt:lpstr>
      <vt:lpstr>XDO_?YTM?165?</vt:lpstr>
      <vt:lpstr>XDO_?YTM?166?</vt:lpstr>
      <vt:lpstr>XDO_?YTM?167?</vt:lpstr>
      <vt:lpstr>XDO_?YTM?168?</vt:lpstr>
      <vt:lpstr>XDO_?YTM?169?</vt:lpstr>
      <vt:lpstr>XDO_?YTM?17?</vt:lpstr>
      <vt:lpstr>XDO_?YTM?170?</vt:lpstr>
      <vt:lpstr>XDO_?YTM?171?</vt:lpstr>
      <vt:lpstr>XDO_?YTM?172?</vt:lpstr>
      <vt:lpstr>XDO_?YTM?173?</vt:lpstr>
      <vt:lpstr>XDO_?YTM?174?</vt:lpstr>
      <vt:lpstr>XDO_?YTM?175?</vt:lpstr>
      <vt:lpstr>XDO_?YTM?176?</vt:lpstr>
      <vt:lpstr>XDO_?YTM?177?</vt:lpstr>
      <vt:lpstr>XDO_?YTM?178?</vt:lpstr>
      <vt:lpstr>XDO_?YTM?179?</vt:lpstr>
      <vt:lpstr>XDO_?YTM?18?</vt:lpstr>
      <vt:lpstr>XDO_?YTM?180?</vt:lpstr>
      <vt:lpstr>XDO_?YTM?181?</vt:lpstr>
      <vt:lpstr>XDO_?YTM?182?</vt:lpstr>
      <vt:lpstr>XDO_?YTM?183?</vt:lpstr>
      <vt:lpstr>XDO_?YTM?184?</vt:lpstr>
      <vt:lpstr>XDO_?YTM?185?</vt:lpstr>
      <vt:lpstr>XDO_?YTM?186?</vt:lpstr>
      <vt:lpstr>XDO_?YTM?187?</vt:lpstr>
      <vt:lpstr>XDO_?YTM?188?</vt:lpstr>
      <vt:lpstr>XDO_?YTM?189?</vt:lpstr>
      <vt:lpstr>XDO_?YTM?190?</vt:lpstr>
      <vt:lpstr>XDO_?YTM?191?</vt:lpstr>
      <vt:lpstr>XDO_?YTM?192?</vt:lpstr>
      <vt:lpstr>XDO_?YTM?193?</vt:lpstr>
      <vt:lpstr>XDO_?YTM?194?</vt:lpstr>
      <vt:lpstr>XDO_?YTM?195?</vt:lpstr>
      <vt:lpstr>XDO_?YTM?196?</vt:lpstr>
      <vt:lpstr>XDO_?YTM?197?</vt:lpstr>
      <vt:lpstr>XDO_?YTM?198?</vt:lpstr>
      <vt:lpstr>XDO_?YTM?199?</vt:lpstr>
      <vt:lpstr>XDO_?YTM?200?</vt:lpstr>
      <vt:lpstr>XDO_?YTM?201?</vt:lpstr>
      <vt:lpstr>XDO_?YTM?202?</vt:lpstr>
      <vt:lpstr>XDO_?YTM?203?</vt:lpstr>
      <vt:lpstr>XDO_?YTM?204?</vt:lpstr>
      <vt:lpstr>XDO_?YTM?205?</vt:lpstr>
      <vt:lpstr>XDO_?YTM?206?</vt:lpstr>
      <vt:lpstr>XDO_?YTM?207?</vt:lpstr>
      <vt:lpstr>XDO_?YTM?208?</vt:lpstr>
      <vt:lpstr>XDO_?YTM?209?</vt:lpstr>
      <vt:lpstr>XDO_?YTM?210?</vt:lpstr>
      <vt:lpstr>XDO_?YTM?211?</vt:lpstr>
      <vt:lpstr>XDO_?YTM?212?</vt:lpstr>
      <vt:lpstr>XDO_?YTM?213?</vt:lpstr>
      <vt:lpstr>XDO_?YTM?214?</vt:lpstr>
      <vt:lpstr>XDO_?YTM?215?</vt:lpstr>
      <vt:lpstr>XDO_?YTM?216?</vt:lpstr>
      <vt:lpstr>XDO_?YTM?217?</vt:lpstr>
      <vt:lpstr>XDO_?YTM?218?</vt:lpstr>
      <vt:lpstr>XDO_?YTM?219?</vt:lpstr>
      <vt:lpstr>XDO_?YTM?220?</vt:lpstr>
      <vt:lpstr>XDO_?YTM?221?</vt:lpstr>
      <vt:lpstr>XDO_?YTM?222?</vt:lpstr>
      <vt:lpstr>XDO_?YTM?223?</vt:lpstr>
      <vt:lpstr>XDO_?YTM?224?</vt:lpstr>
      <vt:lpstr>XDO_?YTM?225?</vt:lpstr>
      <vt:lpstr>XDO_?YTM?226?</vt:lpstr>
      <vt:lpstr>XDO_?YTM?227?</vt:lpstr>
      <vt:lpstr>XDO_?YTM?228?</vt:lpstr>
      <vt:lpstr>XDO_?YTM?229?</vt:lpstr>
      <vt:lpstr>XDO_?YTM?23?</vt:lpstr>
      <vt:lpstr>XDO_?YTM?230?</vt:lpstr>
      <vt:lpstr>XDO_?YTM?231?</vt:lpstr>
      <vt:lpstr>XDO_?YTM?232?</vt:lpstr>
      <vt:lpstr>XDO_?YTM?233?</vt:lpstr>
      <vt:lpstr>XDO_?YTM?234?</vt:lpstr>
      <vt:lpstr>XDO_?YTM?235?</vt:lpstr>
      <vt:lpstr>XDO_?YTM?236?</vt:lpstr>
      <vt:lpstr>XDO_?YTM?237?</vt:lpstr>
      <vt:lpstr>XDO_?YTM?238?</vt:lpstr>
      <vt:lpstr>XDO_?YTM?239?</vt:lpstr>
      <vt:lpstr>XDO_?YTM?24?</vt:lpstr>
      <vt:lpstr>XDO_?YTM?240?</vt:lpstr>
      <vt:lpstr>XDO_?YTM?241?</vt:lpstr>
      <vt:lpstr>XDO_?YTM?242?</vt:lpstr>
      <vt:lpstr>XDO_?YTM?243?</vt:lpstr>
      <vt:lpstr>XDO_?YTM?244?</vt:lpstr>
      <vt:lpstr>XDO_?YTM?245?</vt:lpstr>
      <vt:lpstr>XDO_?YTM?246?</vt:lpstr>
      <vt:lpstr>XDO_?YTM?247?</vt:lpstr>
      <vt:lpstr>XDO_?YTM?248?</vt:lpstr>
      <vt:lpstr>XDO_?YTM?249?</vt:lpstr>
      <vt:lpstr>XDO_?YTM?25?</vt:lpstr>
      <vt:lpstr>XDO_?YTM?250?</vt:lpstr>
      <vt:lpstr>XDO_?YTM?251?</vt:lpstr>
      <vt:lpstr>XDO_?YTM?252?</vt:lpstr>
      <vt:lpstr>XDO_?YTM?253?</vt:lpstr>
      <vt:lpstr>XDO_?YTM?254?</vt:lpstr>
      <vt:lpstr>XDO_?YTM?255?</vt:lpstr>
      <vt:lpstr>XDO_?YTM?256?</vt:lpstr>
      <vt:lpstr>XDO_?YTM?257?</vt:lpstr>
      <vt:lpstr>XDO_?YTM?258?</vt:lpstr>
      <vt:lpstr>XDO_?YTM?259?</vt:lpstr>
      <vt:lpstr>XDO_?YTM?26?</vt:lpstr>
      <vt:lpstr>XDO_?YTM?260?</vt:lpstr>
      <vt:lpstr>XDO_?YTM?261?</vt:lpstr>
      <vt:lpstr>XDO_?YTM?262?</vt:lpstr>
      <vt:lpstr>XDO_?YTM?263?</vt:lpstr>
      <vt:lpstr>XDO_?YTM?264?</vt:lpstr>
      <vt:lpstr>XDO_?YTM?265?</vt:lpstr>
      <vt:lpstr>XDO_?YTM?266?</vt:lpstr>
      <vt:lpstr>XDO_?YTM?267?</vt:lpstr>
      <vt:lpstr>XDO_?YTM?268?</vt:lpstr>
      <vt:lpstr>XDO_?YTM?269?</vt:lpstr>
      <vt:lpstr>XDO_?YTM?270?</vt:lpstr>
      <vt:lpstr>XDO_?YTM?271?</vt:lpstr>
      <vt:lpstr>XDO_?YTM?272?</vt:lpstr>
      <vt:lpstr>XDO_?YTM?273?</vt:lpstr>
      <vt:lpstr>XDO_?YTM?274?</vt:lpstr>
      <vt:lpstr>XDO_?YTM?275?</vt:lpstr>
      <vt:lpstr>XDO_?YTM?276?</vt:lpstr>
      <vt:lpstr>XDO_?YTM?277?</vt:lpstr>
      <vt:lpstr>XDO_?YTM?278?</vt:lpstr>
      <vt:lpstr>XDO_?YTM?279?</vt:lpstr>
      <vt:lpstr>XDO_?YTM?280?</vt:lpstr>
      <vt:lpstr>XDO_?YTM?281?</vt:lpstr>
      <vt:lpstr>XDO_?YTM?282?</vt:lpstr>
      <vt:lpstr>XDO_?YTM?283?</vt:lpstr>
      <vt:lpstr>XDO_?YTM?284?</vt:lpstr>
      <vt:lpstr>XDO_?YTM?285?</vt:lpstr>
      <vt:lpstr>XDO_?YTM?286?</vt:lpstr>
      <vt:lpstr>XDO_?YTM?287?</vt:lpstr>
      <vt:lpstr>XDO_?YTM?288?</vt:lpstr>
      <vt:lpstr>XDO_?YTM?289?</vt:lpstr>
      <vt:lpstr>XDO_?YTM?29?</vt:lpstr>
      <vt:lpstr>XDO_?YTM?290?</vt:lpstr>
      <vt:lpstr>XDO_?YTM?291?</vt:lpstr>
      <vt:lpstr>XDO_?YTM?292?</vt:lpstr>
      <vt:lpstr>XDO_?YTM?293?</vt:lpstr>
      <vt:lpstr>XDO_?YTM?294?</vt:lpstr>
      <vt:lpstr>XDO_?YTM?295?</vt:lpstr>
      <vt:lpstr>XDO_?YTM?296?</vt:lpstr>
      <vt:lpstr>XDO_?YTM?297?</vt:lpstr>
      <vt:lpstr>XDO_?YTM?298?</vt:lpstr>
      <vt:lpstr>XDO_?YTM?299?</vt:lpstr>
      <vt:lpstr>XDO_?YTM?30?</vt:lpstr>
      <vt:lpstr>XDO_?YTM?300?</vt:lpstr>
      <vt:lpstr>XDO_?YTM?301?</vt:lpstr>
      <vt:lpstr>XDO_?YTM?302?</vt:lpstr>
      <vt:lpstr>XDO_?YTM?303?</vt:lpstr>
      <vt:lpstr>XDO_?YTM?304?</vt:lpstr>
      <vt:lpstr>XDO_?YTM?305?</vt:lpstr>
      <vt:lpstr>XDO_?YTM?306?</vt:lpstr>
      <vt:lpstr>XDO_?YTM?307?</vt:lpstr>
      <vt:lpstr>XDO_?YTM?308?</vt:lpstr>
      <vt:lpstr>XDO_?YTM?309?</vt:lpstr>
      <vt:lpstr>XDO_?YTM?31?</vt:lpstr>
      <vt:lpstr>XDO_?YTM?310?</vt:lpstr>
      <vt:lpstr>XDO_?YTM?311?</vt:lpstr>
      <vt:lpstr>XDO_?YTM?312?</vt:lpstr>
      <vt:lpstr>XDO_?YTM?313?</vt:lpstr>
      <vt:lpstr>XDO_?YTM?314?</vt:lpstr>
      <vt:lpstr>XDO_?YTM?315?</vt:lpstr>
      <vt:lpstr>XDO_?YTM?316?</vt:lpstr>
      <vt:lpstr>XDO_?YTM?317?</vt:lpstr>
      <vt:lpstr>XDO_?YTM?318?</vt:lpstr>
      <vt:lpstr>XDO_?YTM?319?</vt:lpstr>
      <vt:lpstr>XDO_?YTM?32?</vt:lpstr>
      <vt:lpstr>XDO_?YTM?320?</vt:lpstr>
      <vt:lpstr>XDO_?YTM?321?</vt:lpstr>
      <vt:lpstr>XDO_?YTM?322?</vt:lpstr>
      <vt:lpstr>XDO_?YTM?323?</vt:lpstr>
      <vt:lpstr>XDO_?YTM?324?</vt:lpstr>
      <vt:lpstr>XDO_?YTM?325?</vt:lpstr>
      <vt:lpstr>XDO_?YTM?326?</vt:lpstr>
      <vt:lpstr>XDO_?YTM?327?</vt:lpstr>
      <vt:lpstr>XDO_?YTM?328?</vt:lpstr>
      <vt:lpstr>XDO_?YTM?329?</vt:lpstr>
      <vt:lpstr>XDO_?YTM?33?</vt:lpstr>
      <vt:lpstr>XDO_?YTM?330?</vt:lpstr>
      <vt:lpstr>XDO_?YTM?331?</vt:lpstr>
      <vt:lpstr>XDO_?YTM?332?</vt:lpstr>
      <vt:lpstr>XDO_?YTM?333?</vt:lpstr>
      <vt:lpstr>XDO_?YTM?334?</vt:lpstr>
      <vt:lpstr>XDO_?YTM?335?</vt:lpstr>
      <vt:lpstr>XDO_?YTM?336?</vt:lpstr>
      <vt:lpstr>XDO_?YTM?337?</vt:lpstr>
      <vt:lpstr>XDO_?YTM?338?</vt:lpstr>
      <vt:lpstr>XDO_?YTM?339?</vt:lpstr>
      <vt:lpstr>XDO_?YTM?34?</vt:lpstr>
      <vt:lpstr>XDO_?YTM?340?</vt:lpstr>
      <vt:lpstr>XDO_?YTM?341?</vt:lpstr>
      <vt:lpstr>XDO_?YTM?342?</vt:lpstr>
      <vt:lpstr>XDO_?YTM?343?</vt:lpstr>
      <vt:lpstr>XDO_?YTM?344?</vt:lpstr>
      <vt:lpstr>XDO_?YTM?345?</vt:lpstr>
      <vt:lpstr>XDO_?YTM?346?</vt:lpstr>
      <vt:lpstr>XDO_?YTM?347?</vt:lpstr>
      <vt:lpstr>XDO_?YTM?348?</vt:lpstr>
      <vt:lpstr>XDO_?YTM?349?</vt:lpstr>
      <vt:lpstr>XDO_?YTM?35?</vt:lpstr>
      <vt:lpstr>XDO_?YTM?350?</vt:lpstr>
      <vt:lpstr>XDO_?YTM?351?</vt:lpstr>
      <vt:lpstr>XDO_?YTM?352?</vt:lpstr>
      <vt:lpstr>XDO_?YTM?353?</vt:lpstr>
      <vt:lpstr>XDO_?YTM?354?</vt:lpstr>
      <vt:lpstr>XDO_?YTM?355?</vt:lpstr>
      <vt:lpstr>XDO_?YTM?356?</vt:lpstr>
      <vt:lpstr>XDO_?YTM?357?</vt:lpstr>
      <vt:lpstr>XDO_?YTM?358?</vt:lpstr>
      <vt:lpstr>XDO_?YTM?359?</vt:lpstr>
      <vt:lpstr>XDO_?YTM?36?</vt:lpstr>
      <vt:lpstr>XDO_?YTM?360?</vt:lpstr>
      <vt:lpstr>XDO_?YTM?361?</vt:lpstr>
      <vt:lpstr>XDO_?YTM?362?</vt:lpstr>
      <vt:lpstr>XDO_?YTM?363?</vt:lpstr>
      <vt:lpstr>XDO_?YTM?364?</vt:lpstr>
      <vt:lpstr>XDO_?YTM?365?</vt:lpstr>
      <vt:lpstr>XDO_?YTM?366?</vt:lpstr>
      <vt:lpstr>XDO_?YTM?367?</vt:lpstr>
      <vt:lpstr>XDO_?YTM?368?</vt:lpstr>
      <vt:lpstr>XDO_?YTM?369?</vt:lpstr>
      <vt:lpstr>XDO_?YTM?37?</vt:lpstr>
      <vt:lpstr>XDO_?YTM?370?</vt:lpstr>
      <vt:lpstr>XDO_?YTM?371?</vt:lpstr>
      <vt:lpstr>XDO_?YTM?372?</vt:lpstr>
      <vt:lpstr>XDO_?YTM?373?</vt:lpstr>
      <vt:lpstr>XDO_?YTM?374?</vt:lpstr>
      <vt:lpstr>XDO_?YTM?375?</vt:lpstr>
      <vt:lpstr>XDO_?YTM?376?</vt:lpstr>
      <vt:lpstr>XDO_?YTM?377?</vt:lpstr>
      <vt:lpstr>XDO_?YTM?378?</vt:lpstr>
      <vt:lpstr>XDO_?YTM?379?</vt:lpstr>
      <vt:lpstr>XDO_?YTM?38?</vt:lpstr>
      <vt:lpstr>XDO_?YTM?380?</vt:lpstr>
      <vt:lpstr>XDO_?YTM?381?</vt:lpstr>
      <vt:lpstr>XDO_?YTM?382?</vt:lpstr>
      <vt:lpstr>XDO_?YTM?383?</vt:lpstr>
      <vt:lpstr>XDO_?YTM?384?</vt:lpstr>
      <vt:lpstr>XDO_?YTM?385?</vt:lpstr>
      <vt:lpstr>XDO_?YTM?386?</vt:lpstr>
      <vt:lpstr>XDO_?YTM?387?</vt:lpstr>
      <vt:lpstr>XDO_?YTM?388?</vt:lpstr>
      <vt:lpstr>XDO_?YTM?389?</vt:lpstr>
      <vt:lpstr>XDO_?YTM?39?</vt:lpstr>
      <vt:lpstr>XDO_?YTM?390?</vt:lpstr>
      <vt:lpstr>XDO_?YTM?391?</vt:lpstr>
      <vt:lpstr>XDO_?YTM?392?</vt:lpstr>
      <vt:lpstr>XDO_?YTM?393?</vt:lpstr>
      <vt:lpstr>XDO_?YTM?394?</vt:lpstr>
      <vt:lpstr>XDO_?YTM?395?</vt:lpstr>
      <vt:lpstr>XDO_?YTM?396?</vt:lpstr>
      <vt:lpstr>XDO_?YTM?397?</vt:lpstr>
      <vt:lpstr>XDO_?YTM?398?</vt:lpstr>
      <vt:lpstr>XDO_?YTM?399?</vt:lpstr>
      <vt:lpstr>XDO_?YTM?40?</vt:lpstr>
      <vt:lpstr>XDO_?YTM?400?</vt:lpstr>
      <vt:lpstr>XDO_?YTM?401?</vt:lpstr>
      <vt:lpstr>XDO_?YTM?402?</vt:lpstr>
      <vt:lpstr>XDO_?YTM?403?</vt:lpstr>
      <vt:lpstr>XDO_?YTM?404?</vt:lpstr>
      <vt:lpstr>XDO_?YTM?405?</vt:lpstr>
      <vt:lpstr>XDO_?YTM?406?</vt:lpstr>
      <vt:lpstr>XDO_?YTM?407?</vt:lpstr>
      <vt:lpstr>XDO_?YTM?408?</vt:lpstr>
      <vt:lpstr>XDO_?YTM?409?</vt:lpstr>
      <vt:lpstr>XDO_?YTM?410?</vt:lpstr>
      <vt:lpstr>XDO_?YTM?411?</vt:lpstr>
      <vt:lpstr>XDO_?YTM?412?</vt:lpstr>
      <vt:lpstr>XDO_?YTM?413?</vt:lpstr>
      <vt:lpstr>XDO_?YTM?414?</vt:lpstr>
      <vt:lpstr>XDO_?YTM?415?</vt:lpstr>
      <vt:lpstr>XDO_?YTM?416?</vt:lpstr>
      <vt:lpstr>XDO_?YTM?417?</vt:lpstr>
      <vt:lpstr>XDO_?YTM?418?</vt:lpstr>
      <vt:lpstr>XDO_?YTM?419?</vt:lpstr>
      <vt:lpstr>XDO_?YTM?420?</vt:lpstr>
      <vt:lpstr>XDO_?YTM?421?</vt:lpstr>
      <vt:lpstr>XDO_?YTM?422?</vt:lpstr>
      <vt:lpstr>XDO_?YTM?423?</vt:lpstr>
      <vt:lpstr>XDO_?YTM?424?</vt:lpstr>
      <vt:lpstr>XDO_?YTM?425?</vt:lpstr>
      <vt:lpstr>XDO_?YTM?426?</vt:lpstr>
      <vt:lpstr>XDO_?YTM?427?</vt:lpstr>
      <vt:lpstr>XDO_?YTM?428?</vt:lpstr>
      <vt:lpstr>XDO_?YTM?429?</vt:lpstr>
      <vt:lpstr>XDO_?YTM?43?</vt:lpstr>
      <vt:lpstr>XDO_?YTM?430?</vt:lpstr>
      <vt:lpstr>XDO_?YTM?431?</vt:lpstr>
      <vt:lpstr>XDO_?YTM?432?</vt:lpstr>
      <vt:lpstr>XDO_?YTM?433?</vt:lpstr>
      <vt:lpstr>XDO_?YTM?434?</vt:lpstr>
      <vt:lpstr>XDO_?YTM?435?</vt:lpstr>
      <vt:lpstr>XDO_?YTM?436?</vt:lpstr>
      <vt:lpstr>XDO_?YTM?437?</vt:lpstr>
      <vt:lpstr>XDO_?YTM?438?</vt:lpstr>
      <vt:lpstr>XDO_?YTM?439?</vt:lpstr>
      <vt:lpstr>XDO_?YTM?44?</vt:lpstr>
      <vt:lpstr>XDO_?YTM?440?</vt:lpstr>
      <vt:lpstr>XDO_?YTM?441?</vt:lpstr>
      <vt:lpstr>XDO_?YTM?442?</vt:lpstr>
      <vt:lpstr>XDO_?YTM?443?</vt:lpstr>
      <vt:lpstr>XDO_?YTM?444?</vt:lpstr>
      <vt:lpstr>XDO_?YTM?445?</vt:lpstr>
      <vt:lpstr>XDO_?YTM?446?</vt:lpstr>
      <vt:lpstr>XDO_?YTM?447?</vt:lpstr>
      <vt:lpstr>XDO_?YTM?448?</vt:lpstr>
      <vt:lpstr>XDO_?YTM?449?</vt:lpstr>
      <vt:lpstr>XDO_?YTM?45?</vt:lpstr>
      <vt:lpstr>XDO_?YTM?450?</vt:lpstr>
      <vt:lpstr>XDO_?YTM?451?</vt:lpstr>
      <vt:lpstr>XDO_?YTM?452?</vt:lpstr>
      <vt:lpstr>XDO_?YTM?453?</vt:lpstr>
      <vt:lpstr>XDO_?YTM?454?</vt:lpstr>
      <vt:lpstr>XDO_?YTM?455?</vt:lpstr>
      <vt:lpstr>XDO_?YTM?456?</vt:lpstr>
      <vt:lpstr>XDO_?YTM?457?</vt:lpstr>
      <vt:lpstr>XDO_?YTM?458?</vt:lpstr>
      <vt:lpstr>XDO_?YTM?459?</vt:lpstr>
      <vt:lpstr>XDO_?YTM?46?</vt:lpstr>
      <vt:lpstr>XDO_?YTM?460?</vt:lpstr>
      <vt:lpstr>XDO_?YTM?461?</vt:lpstr>
      <vt:lpstr>XDO_?YTM?462?</vt:lpstr>
      <vt:lpstr>XDO_?YTM?463?</vt:lpstr>
      <vt:lpstr>XDO_?YTM?464?</vt:lpstr>
      <vt:lpstr>XDO_?YTM?465?</vt:lpstr>
      <vt:lpstr>XDO_?YTM?466?</vt:lpstr>
      <vt:lpstr>XDO_?YTM?467?</vt:lpstr>
      <vt:lpstr>XDO_?YTM?468?</vt:lpstr>
      <vt:lpstr>XDO_?YTM?469?</vt:lpstr>
      <vt:lpstr>XDO_?YTM?47?</vt:lpstr>
      <vt:lpstr>XDO_?YTM?470?</vt:lpstr>
      <vt:lpstr>XDO_?YTM?471?</vt:lpstr>
      <vt:lpstr>XDO_?YTM?472?</vt:lpstr>
      <vt:lpstr>XDO_?YTM?473?</vt:lpstr>
      <vt:lpstr>XDO_?YTM?474?</vt:lpstr>
      <vt:lpstr>XDO_?YTM?475?</vt:lpstr>
      <vt:lpstr>XDO_?YTM?476?</vt:lpstr>
      <vt:lpstr>XDO_?YTM?477?</vt:lpstr>
      <vt:lpstr>XDO_?YTM?478?</vt:lpstr>
      <vt:lpstr>XDO_?YTM?479?</vt:lpstr>
      <vt:lpstr>XDO_?YTM?48?</vt:lpstr>
      <vt:lpstr>XDO_?YTM?480?</vt:lpstr>
      <vt:lpstr>XDO_?YTM?481?</vt:lpstr>
      <vt:lpstr>XDO_?YTM?482?</vt:lpstr>
      <vt:lpstr>XDO_?YTM?483?</vt:lpstr>
      <vt:lpstr>XDO_?YTM?484?</vt:lpstr>
      <vt:lpstr>XDO_?YTM?485?</vt:lpstr>
      <vt:lpstr>XDO_?YTM?486?</vt:lpstr>
      <vt:lpstr>XDO_?YTM?487?</vt:lpstr>
      <vt:lpstr>XDO_?YTM?488?</vt:lpstr>
      <vt:lpstr>XDO_?YTM?489?</vt:lpstr>
      <vt:lpstr>XDO_?YTM?490?</vt:lpstr>
      <vt:lpstr>XDO_?YTM?491?</vt:lpstr>
      <vt:lpstr>XDO_?YTM?492?</vt:lpstr>
      <vt:lpstr>XDO_?YTM?493?</vt:lpstr>
      <vt:lpstr>XDO_?YTM?494?</vt:lpstr>
      <vt:lpstr>XDO_?YTM?495?</vt:lpstr>
      <vt:lpstr>XDO_?YTM?496?</vt:lpstr>
      <vt:lpstr>XDO_?YTM?497?</vt:lpstr>
      <vt:lpstr>XDO_?YTM?498?</vt:lpstr>
      <vt:lpstr>XDO_?YTM?499?</vt:lpstr>
      <vt:lpstr>XDO_?YTM?500?</vt:lpstr>
      <vt:lpstr>XDO_?YTM?501?</vt:lpstr>
      <vt:lpstr>XDO_?YTM?502?</vt:lpstr>
      <vt:lpstr>XDO_?YTM?503?</vt:lpstr>
      <vt:lpstr>XDO_?YTM?504?</vt:lpstr>
      <vt:lpstr>XDO_?YTM?505?</vt:lpstr>
      <vt:lpstr>XDO_?YTM?506?</vt:lpstr>
      <vt:lpstr>XDO_?YTM?507?</vt:lpstr>
      <vt:lpstr>XDO_?YTM?508?</vt:lpstr>
      <vt:lpstr>XDO_?YTM?509?</vt:lpstr>
      <vt:lpstr>XDO_?YTM?51?</vt:lpstr>
      <vt:lpstr>XDO_?YTM?510?</vt:lpstr>
      <vt:lpstr>XDO_?YTM?511?</vt:lpstr>
      <vt:lpstr>XDO_?YTM?512?</vt:lpstr>
      <vt:lpstr>XDO_?YTM?513?</vt:lpstr>
      <vt:lpstr>XDO_?YTM?514?</vt:lpstr>
      <vt:lpstr>XDO_?YTM?515?</vt:lpstr>
      <vt:lpstr>XDO_?YTM?516?</vt:lpstr>
      <vt:lpstr>XDO_?YTM?517?</vt:lpstr>
      <vt:lpstr>XDO_?YTM?518?</vt:lpstr>
      <vt:lpstr>XDO_?YTM?519?</vt:lpstr>
      <vt:lpstr>XDO_?YTM?52?</vt:lpstr>
      <vt:lpstr>XDO_?YTM?520?</vt:lpstr>
      <vt:lpstr>XDO_?YTM?521?</vt:lpstr>
      <vt:lpstr>XDO_?YTM?522?</vt:lpstr>
      <vt:lpstr>XDO_?YTM?523?</vt:lpstr>
      <vt:lpstr>XDO_?YTM?524?</vt:lpstr>
      <vt:lpstr>XDO_?YTM?525?</vt:lpstr>
      <vt:lpstr>XDO_?YTM?526?</vt:lpstr>
      <vt:lpstr>XDO_?YTM?527?</vt:lpstr>
      <vt:lpstr>XDO_?YTM?528?</vt:lpstr>
      <vt:lpstr>XDO_?YTM?529?</vt:lpstr>
      <vt:lpstr>XDO_?YTM?53?</vt:lpstr>
      <vt:lpstr>XDO_?YTM?530?</vt:lpstr>
      <vt:lpstr>XDO_?YTM?531?</vt:lpstr>
      <vt:lpstr>XDO_?YTM?532?</vt:lpstr>
      <vt:lpstr>XDO_?YTM?533?</vt:lpstr>
      <vt:lpstr>XDO_?YTM?534?</vt:lpstr>
      <vt:lpstr>XDO_?YTM?535?</vt:lpstr>
      <vt:lpstr>XDO_?YTM?536?</vt:lpstr>
      <vt:lpstr>XDO_?YTM?537?</vt:lpstr>
      <vt:lpstr>XDO_?YTM?538?</vt:lpstr>
      <vt:lpstr>XDO_?YTM?539?</vt:lpstr>
      <vt:lpstr>XDO_?YTM?54?</vt:lpstr>
      <vt:lpstr>XDO_?YTM?540?</vt:lpstr>
      <vt:lpstr>XDO_?YTM?541?</vt:lpstr>
      <vt:lpstr>XDO_?YTM?542?</vt:lpstr>
      <vt:lpstr>XDO_?YTM?543?</vt:lpstr>
      <vt:lpstr>XDO_?YTM?544?</vt:lpstr>
      <vt:lpstr>XDO_?YTM?545?</vt:lpstr>
      <vt:lpstr>XDO_?YTM?546?</vt:lpstr>
      <vt:lpstr>XDO_?YTM?547?</vt:lpstr>
      <vt:lpstr>XDO_?YTM?548?</vt:lpstr>
      <vt:lpstr>XDO_?YTM?549?</vt:lpstr>
      <vt:lpstr>XDO_?YTM?55?</vt:lpstr>
      <vt:lpstr>XDO_?YTM?550?</vt:lpstr>
      <vt:lpstr>XDO_?YTM?551?</vt:lpstr>
      <vt:lpstr>XDO_?YTM?552?</vt:lpstr>
      <vt:lpstr>XDO_?YTM?553?</vt:lpstr>
      <vt:lpstr>XDO_?YTM?554?</vt:lpstr>
      <vt:lpstr>XDO_?YTM?555?</vt:lpstr>
      <vt:lpstr>XDO_?YTM?556?</vt:lpstr>
      <vt:lpstr>XDO_?YTM?557?</vt:lpstr>
      <vt:lpstr>XDO_?YTM?558?</vt:lpstr>
      <vt:lpstr>XDO_?YTM?559?</vt:lpstr>
      <vt:lpstr>XDO_?YTM?56?</vt:lpstr>
      <vt:lpstr>XDO_?YTM?560?</vt:lpstr>
      <vt:lpstr>XDO_?YTM?561?</vt:lpstr>
      <vt:lpstr>XDO_?YTM?562?</vt:lpstr>
      <vt:lpstr>XDO_?YTM?563?</vt:lpstr>
      <vt:lpstr>XDO_?YTM?564?</vt:lpstr>
      <vt:lpstr>XDO_?YTM?565?</vt:lpstr>
      <vt:lpstr>XDO_?YTM?566?</vt:lpstr>
      <vt:lpstr>XDO_?YTM?567?</vt:lpstr>
      <vt:lpstr>XDO_?YTM?568?</vt:lpstr>
      <vt:lpstr>XDO_?YTM?569?</vt:lpstr>
      <vt:lpstr>XDO_?YTM?57?</vt:lpstr>
      <vt:lpstr>XDO_?YTM?570?</vt:lpstr>
      <vt:lpstr>XDO_?YTM?571?</vt:lpstr>
      <vt:lpstr>XDO_?YTM?572?</vt:lpstr>
      <vt:lpstr>XDO_?YTM?573?</vt:lpstr>
      <vt:lpstr>XDO_?YTM?574?</vt:lpstr>
      <vt:lpstr>XDO_?YTM?575?</vt:lpstr>
      <vt:lpstr>XDO_?YTM?576?</vt:lpstr>
      <vt:lpstr>XDO_?YTM?577?</vt:lpstr>
      <vt:lpstr>XDO_?YTM?58?</vt:lpstr>
      <vt:lpstr>XDO_?YTM?59?</vt:lpstr>
      <vt:lpstr>XDO_?YTM?60?</vt:lpstr>
      <vt:lpstr>XDO_?YTM?61?</vt:lpstr>
      <vt:lpstr>XDO_?YTM?62?</vt:lpstr>
      <vt:lpstr>XDO_?YTM?63?</vt:lpstr>
      <vt:lpstr>XDO_?YTM?64?</vt:lpstr>
      <vt:lpstr>XDO_?YTM?65?</vt:lpstr>
      <vt:lpstr>XDO_?YTM?66?</vt:lpstr>
      <vt:lpstr>XDO_?YTM?67?</vt:lpstr>
      <vt:lpstr>XDO_?YTM?68?</vt:lpstr>
      <vt:lpstr>XDO_?YTM?69?</vt:lpstr>
      <vt:lpstr>XDO_?YTM?70?</vt:lpstr>
      <vt:lpstr>XDO_?YTM?71?</vt:lpstr>
      <vt:lpstr>XDO_?YTM?72?</vt:lpstr>
      <vt:lpstr>XDO_?YTM?73?</vt:lpstr>
      <vt:lpstr>XDO_?YTM?74?</vt:lpstr>
      <vt:lpstr>XDO_?YTM?75?</vt:lpstr>
      <vt:lpstr>XDO_?YTM?76?</vt:lpstr>
      <vt:lpstr>XDO_?YTM?77?</vt:lpstr>
      <vt:lpstr>XDO_?YTM?78?</vt:lpstr>
      <vt:lpstr>XDO_?YTM?79?</vt:lpstr>
      <vt:lpstr>XDO_?YTM?80?</vt:lpstr>
      <vt:lpstr>XDO_?YTM?81?</vt:lpstr>
      <vt:lpstr>XDO_?YTM?82?</vt:lpstr>
      <vt:lpstr>XDO_?YTM?83?</vt:lpstr>
      <vt:lpstr>XDO_?YTM?84?</vt:lpstr>
      <vt:lpstr>XDO_?YTM?85?</vt:lpstr>
      <vt:lpstr>XDO_?YTM?86?</vt:lpstr>
      <vt:lpstr>XDO_?YTM?87?</vt:lpstr>
      <vt:lpstr>XDO_?YTM?88?</vt:lpstr>
      <vt:lpstr>XDO_?YTM?89?</vt:lpstr>
      <vt:lpstr>XDO_?YTM?9?</vt:lpstr>
      <vt:lpstr>XDO_?YTM?90?</vt:lpstr>
      <vt:lpstr>XDO_?YTM?91?</vt:lpstr>
      <vt:lpstr>XDO_?YTM?92?</vt:lpstr>
      <vt:lpstr>XDO_?YTM?93?</vt:lpstr>
      <vt:lpstr>XDO_?YTM?94?</vt:lpstr>
      <vt:lpstr>XDO_?YTM?95?</vt:lpstr>
      <vt:lpstr>XDO_?YTM?96?</vt:lpstr>
      <vt:lpstr>XDO_?YTM?97?</vt:lpstr>
      <vt:lpstr>XDO_?YTM?98?</vt:lpstr>
      <vt:lpstr>XDO_?YTM?99?</vt:lpstr>
      <vt:lpstr>XDO_GROUP_?G_2?</vt:lpstr>
      <vt:lpstr>XDO_GROUP_?G_2?100?</vt:lpstr>
      <vt:lpstr>XDO_GROUP_?G_2?101?</vt:lpstr>
      <vt:lpstr>XDO_GROUP_?G_2?102?</vt:lpstr>
      <vt:lpstr>XDO_GROUP_?G_2?103?</vt:lpstr>
      <vt:lpstr>XDO_GROUP_?G_2?104?</vt:lpstr>
      <vt:lpstr>XDO_GROUP_?G_2?105?</vt:lpstr>
      <vt:lpstr>XDO_GROUP_?G_2?106?</vt:lpstr>
      <vt:lpstr>XDO_GROUP_?G_2?107?</vt:lpstr>
      <vt:lpstr>XDO_GROUP_?G_2?108?</vt:lpstr>
      <vt:lpstr>XDO_GROUP_?G_2?109?</vt:lpstr>
      <vt:lpstr>XDO_GROUP_?G_2?11?</vt:lpstr>
      <vt:lpstr>XDO_GROUP_?G_2?110?</vt:lpstr>
      <vt:lpstr>XDO_GROUP_?G_2?111?</vt:lpstr>
      <vt:lpstr>XDO_GROUP_?G_2?112?</vt:lpstr>
      <vt:lpstr>XDO_GROUP_?G_2?113?</vt:lpstr>
      <vt:lpstr>XDO_GROUP_?G_2?114?</vt:lpstr>
      <vt:lpstr>XDO_GROUP_?G_2?115?</vt:lpstr>
      <vt:lpstr>XDO_GROUP_?G_2?116?</vt:lpstr>
      <vt:lpstr>XDO_GROUP_?G_2?117?</vt:lpstr>
      <vt:lpstr>XDO_GROUP_?G_2?118?</vt:lpstr>
      <vt:lpstr>XDO_GROUP_?G_2?119?</vt:lpstr>
      <vt:lpstr>XDO_GROUP_?G_2?120?</vt:lpstr>
      <vt:lpstr>XDO_GROUP_?G_2?121?</vt:lpstr>
      <vt:lpstr>XDO_GROUP_?G_2?122?</vt:lpstr>
      <vt:lpstr>XDO_GROUP_?G_2?123?</vt:lpstr>
      <vt:lpstr>XDO_GROUP_?G_2?124?</vt:lpstr>
      <vt:lpstr>XDO_GROUP_?G_2?125?</vt:lpstr>
      <vt:lpstr>XDO_GROUP_?G_2?126?</vt:lpstr>
      <vt:lpstr>XDO_GROUP_?G_2?127?</vt:lpstr>
      <vt:lpstr>XDO_GROUP_?G_2?128?</vt:lpstr>
      <vt:lpstr>XDO_GROUP_?G_2?129?</vt:lpstr>
      <vt:lpstr>XDO_GROUP_?G_2?13?</vt:lpstr>
      <vt:lpstr>XDO_GROUP_?G_2?130?</vt:lpstr>
      <vt:lpstr>XDO_GROUP_?G_2?131?</vt:lpstr>
      <vt:lpstr>XDO_GROUP_?G_2?132?</vt:lpstr>
      <vt:lpstr>XDO_GROUP_?G_2?15?</vt:lpstr>
      <vt:lpstr>XDO_GROUP_?G_2?16?</vt:lpstr>
      <vt:lpstr>XDO_GROUP_?G_2?17?</vt:lpstr>
      <vt:lpstr>XDO_GROUP_?G_2?18?</vt:lpstr>
      <vt:lpstr>XDO_GROUP_?G_2?19?</vt:lpstr>
      <vt:lpstr>XDO_GROUP_?G_2?20?</vt:lpstr>
      <vt:lpstr>XDO_GROUP_?G_2?21?</vt:lpstr>
      <vt:lpstr>XDO_GROUP_?G_2?22?</vt:lpstr>
      <vt:lpstr>XDO_GROUP_?G_2?23?</vt:lpstr>
      <vt:lpstr>XDO_GROUP_?G_2?24?</vt:lpstr>
      <vt:lpstr>XDO_GROUP_?G_2?25?</vt:lpstr>
      <vt:lpstr>XDO_GROUP_?G_2?26?</vt:lpstr>
      <vt:lpstr>XDO_GROUP_?G_2?27?</vt:lpstr>
      <vt:lpstr>XDO_GROUP_?G_2?28?</vt:lpstr>
      <vt:lpstr>XDO_GROUP_?G_2?29?</vt:lpstr>
      <vt:lpstr>XDO_GROUP_?G_2?30?</vt:lpstr>
      <vt:lpstr>XDO_GROUP_?G_2?31?</vt:lpstr>
      <vt:lpstr>XDO_GROUP_?G_2?32?</vt:lpstr>
      <vt:lpstr>XDO_GROUP_?G_2?33?</vt:lpstr>
      <vt:lpstr>XDO_GROUP_?G_2?34?</vt:lpstr>
      <vt:lpstr>XDO_GROUP_?G_2?35?</vt:lpstr>
      <vt:lpstr>XDO_GROUP_?G_2?36?</vt:lpstr>
      <vt:lpstr>XDO_GROUP_?G_2?37?</vt:lpstr>
      <vt:lpstr>XDO_GROUP_?G_2?38?</vt:lpstr>
      <vt:lpstr>XDO_GROUP_?G_2?39?</vt:lpstr>
      <vt:lpstr>XDO_GROUP_?G_2?40?</vt:lpstr>
      <vt:lpstr>XDO_GROUP_?G_2?41?</vt:lpstr>
      <vt:lpstr>XDO_GROUP_?G_2?42?</vt:lpstr>
      <vt:lpstr>XDO_GROUP_?G_2?43?</vt:lpstr>
      <vt:lpstr>XDO_GROUP_?G_2?44?</vt:lpstr>
      <vt:lpstr>XDO_GROUP_?G_2?45?</vt:lpstr>
      <vt:lpstr>XDO_GROUP_?G_2?46?</vt:lpstr>
      <vt:lpstr>XDO_GROUP_?G_2?47?</vt:lpstr>
      <vt:lpstr>XDO_GROUP_?G_2?48?</vt:lpstr>
      <vt:lpstr>XDO_GROUP_?G_2?49?</vt:lpstr>
      <vt:lpstr>XDO_GROUP_?G_2?5?</vt:lpstr>
      <vt:lpstr>XDO_GROUP_?G_2?50?</vt:lpstr>
      <vt:lpstr>XDO_GROUP_?G_2?51?</vt:lpstr>
      <vt:lpstr>XDO_GROUP_?G_2?52?</vt:lpstr>
      <vt:lpstr>XDO_GROUP_?G_2?53?</vt:lpstr>
      <vt:lpstr>XDO_GROUP_?G_2?54?</vt:lpstr>
      <vt:lpstr>XDO_GROUP_?G_2?55?</vt:lpstr>
      <vt:lpstr>XDO_GROUP_?G_2?56?</vt:lpstr>
      <vt:lpstr>XDO_GROUP_?G_2?57?</vt:lpstr>
      <vt:lpstr>XDO_GROUP_?G_2?58?</vt:lpstr>
      <vt:lpstr>XDO_GROUP_?G_2?59?</vt:lpstr>
      <vt:lpstr>XDO_GROUP_?G_2?6?</vt:lpstr>
      <vt:lpstr>XDO_GROUP_?G_2?60?</vt:lpstr>
      <vt:lpstr>XDO_GROUP_?G_2?61?</vt:lpstr>
      <vt:lpstr>XDO_GROUP_?G_2?62?</vt:lpstr>
      <vt:lpstr>XDO_GROUP_?G_2?63?</vt:lpstr>
      <vt:lpstr>XDO_GROUP_?G_2?64?</vt:lpstr>
      <vt:lpstr>XDO_GROUP_?G_2?65?</vt:lpstr>
      <vt:lpstr>XDO_GROUP_?G_2?66?</vt:lpstr>
      <vt:lpstr>XDO_GROUP_?G_2?67?</vt:lpstr>
      <vt:lpstr>XDO_GROUP_?G_2?68?</vt:lpstr>
      <vt:lpstr>XDO_GROUP_?G_2?69?</vt:lpstr>
      <vt:lpstr>XDO_GROUP_?G_2?70?</vt:lpstr>
      <vt:lpstr>XDO_GROUP_?G_2?71?</vt:lpstr>
      <vt:lpstr>XDO_GROUP_?G_2?72?</vt:lpstr>
      <vt:lpstr>XDO_GROUP_?G_2?73?</vt:lpstr>
      <vt:lpstr>XDO_GROUP_?G_2?74?</vt:lpstr>
      <vt:lpstr>XDO_GROUP_?G_2?75?</vt:lpstr>
      <vt:lpstr>XDO_GROUP_?G_2?76?</vt:lpstr>
      <vt:lpstr>XDO_GROUP_?G_2?77?</vt:lpstr>
      <vt:lpstr>XDO_GROUP_?G_2?78?</vt:lpstr>
      <vt:lpstr>XDO_GROUP_?G_2?79?</vt:lpstr>
      <vt:lpstr>XDO_GROUP_?G_2?80?</vt:lpstr>
      <vt:lpstr>XDO_GROUP_?G_2?81?</vt:lpstr>
      <vt:lpstr>XDO_GROUP_?G_2?82?</vt:lpstr>
      <vt:lpstr>XDO_GROUP_?G_2?83?</vt:lpstr>
      <vt:lpstr>XDO_GROUP_?G_2?84?</vt:lpstr>
      <vt:lpstr>XDO_GROUP_?G_2?85?</vt:lpstr>
      <vt:lpstr>XDO_GROUP_?G_2?86?</vt:lpstr>
      <vt:lpstr>XDO_GROUP_?G_2?87?</vt:lpstr>
      <vt:lpstr>XDO_GROUP_?G_2?88?</vt:lpstr>
      <vt:lpstr>XDO_GROUP_?G_2?89?</vt:lpstr>
      <vt:lpstr>XDO_GROUP_?G_2?9?</vt:lpstr>
      <vt:lpstr>XDO_GROUP_?G_2?90?</vt:lpstr>
      <vt:lpstr>XDO_GROUP_?G_2?91?</vt:lpstr>
      <vt:lpstr>XDO_GROUP_?G_2?92?</vt:lpstr>
      <vt:lpstr>XDO_GROUP_?G_2?93?</vt:lpstr>
      <vt:lpstr>XDO_GROUP_?G_2?94?</vt:lpstr>
      <vt:lpstr>XDO_GROUP_?G_2?95?</vt:lpstr>
      <vt:lpstr>XDO_GROUP_?G_2?96?</vt:lpstr>
      <vt:lpstr>XDO_GROUP_?G_2?97?</vt:lpstr>
      <vt:lpstr>XDO_GROUP_?G_2?98?</vt:lpstr>
      <vt:lpstr>XDO_GROUP_?G_2?99?</vt:lpstr>
      <vt:lpstr>XDO_GROUP_?G_3?</vt:lpstr>
      <vt:lpstr>XDO_GROUP_?G_3?100?</vt:lpstr>
      <vt:lpstr>XDO_GROUP_?G_3?101?</vt:lpstr>
      <vt:lpstr>XDO_GROUP_?G_3?102?</vt:lpstr>
      <vt:lpstr>XDO_GROUP_?G_3?103?</vt:lpstr>
      <vt:lpstr>XDO_GROUP_?G_3?104?</vt:lpstr>
      <vt:lpstr>XDO_GROUP_?G_3?105?</vt:lpstr>
      <vt:lpstr>XDO_GROUP_?G_3?106?</vt:lpstr>
      <vt:lpstr>XDO_GROUP_?G_3?107?</vt:lpstr>
      <vt:lpstr>XDO_GROUP_?G_3?108?</vt:lpstr>
      <vt:lpstr>XDO_GROUP_?G_3?109?</vt:lpstr>
      <vt:lpstr>XDO_GROUP_?G_3?11?</vt:lpstr>
      <vt:lpstr>XDO_GROUP_?G_3?110?</vt:lpstr>
      <vt:lpstr>XDO_GROUP_?G_3?111?</vt:lpstr>
      <vt:lpstr>XDO_GROUP_?G_3?112?</vt:lpstr>
      <vt:lpstr>XDO_GROUP_?G_3?113?</vt:lpstr>
      <vt:lpstr>XDO_GROUP_?G_3?114?</vt:lpstr>
      <vt:lpstr>XDO_GROUP_?G_3?115?</vt:lpstr>
      <vt:lpstr>XDO_GROUP_?G_3?116?</vt:lpstr>
      <vt:lpstr>XDO_GROUP_?G_3?117?</vt:lpstr>
      <vt:lpstr>XDO_GROUP_?G_3?118?</vt:lpstr>
      <vt:lpstr>XDO_GROUP_?G_3?119?</vt:lpstr>
      <vt:lpstr>XDO_GROUP_?G_3?120?</vt:lpstr>
      <vt:lpstr>XDO_GROUP_?G_3?121?</vt:lpstr>
      <vt:lpstr>XDO_GROUP_?G_3?122?</vt:lpstr>
      <vt:lpstr>XDO_GROUP_?G_3?123?</vt:lpstr>
      <vt:lpstr>XDO_GROUP_?G_3?124?</vt:lpstr>
      <vt:lpstr>XDO_GROUP_?G_3?125?</vt:lpstr>
      <vt:lpstr>XDO_GROUP_?G_3?126?</vt:lpstr>
      <vt:lpstr>XDO_GROUP_?G_3?127?</vt:lpstr>
      <vt:lpstr>XDO_GROUP_?G_3?128?</vt:lpstr>
      <vt:lpstr>XDO_GROUP_?G_3?129?</vt:lpstr>
      <vt:lpstr>XDO_GROUP_?G_3?13?</vt:lpstr>
      <vt:lpstr>XDO_GROUP_?G_3?130?</vt:lpstr>
      <vt:lpstr>XDO_GROUP_?G_3?131?</vt:lpstr>
      <vt:lpstr>XDO_GROUP_?G_3?132?</vt:lpstr>
      <vt:lpstr>XDO_GROUP_?G_3?15?</vt:lpstr>
      <vt:lpstr>XDO_GROUP_?G_3?16?</vt:lpstr>
      <vt:lpstr>XDO_GROUP_?G_3?17?</vt:lpstr>
      <vt:lpstr>XDO_GROUP_?G_3?18?</vt:lpstr>
      <vt:lpstr>XDO_GROUP_?G_3?19?</vt:lpstr>
      <vt:lpstr>XDO_GROUP_?G_3?20?</vt:lpstr>
      <vt:lpstr>XDO_GROUP_?G_3?21?</vt:lpstr>
      <vt:lpstr>XDO_GROUP_?G_3?22?</vt:lpstr>
      <vt:lpstr>XDO_GROUP_?G_3?23?</vt:lpstr>
      <vt:lpstr>XDO_GROUP_?G_3?24?</vt:lpstr>
      <vt:lpstr>XDO_GROUP_?G_3?25?</vt:lpstr>
      <vt:lpstr>XDO_GROUP_?G_3?26?</vt:lpstr>
      <vt:lpstr>XDO_GROUP_?G_3?27?</vt:lpstr>
      <vt:lpstr>XDO_GROUP_?G_3?28?</vt:lpstr>
      <vt:lpstr>XDO_GROUP_?G_3?29?</vt:lpstr>
      <vt:lpstr>XDO_GROUP_?G_3?30?</vt:lpstr>
      <vt:lpstr>XDO_GROUP_?G_3?31?</vt:lpstr>
      <vt:lpstr>XDO_GROUP_?G_3?32?</vt:lpstr>
      <vt:lpstr>XDO_GROUP_?G_3?33?</vt:lpstr>
      <vt:lpstr>XDO_GROUP_?G_3?34?</vt:lpstr>
      <vt:lpstr>XDO_GROUP_?G_3?35?</vt:lpstr>
      <vt:lpstr>XDO_GROUP_?G_3?36?</vt:lpstr>
      <vt:lpstr>XDO_GROUP_?G_3?37?</vt:lpstr>
      <vt:lpstr>XDO_GROUP_?G_3?38?</vt:lpstr>
      <vt:lpstr>XDO_GROUP_?G_3?39?</vt:lpstr>
      <vt:lpstr>XDO_GROUP_?G_3?40?</vt:lpstr>
      <vt:lpstr>XDO_GROUP_?G_3?41?</vt:lpstr>
      <vt:lpstr>XDO_GROUP_?G_3?42?</vt:lpstr>
      <vt:lpstr>XDO_GROUP_?G_3?43?</vt:lpstr>
      <vt:lpstr>XDO_GROUP_?G_3?44?</vt:lpstr>
      <vt:lpstr>XDO_GROUP_?G_3?45?</vt:lpstr>
      <vt:lpstr>XDO_GROUP_?G_3?46?</vt:lpstr>
      <vt:lpstr>XDO_GROUP_?G_3?47?</vt:lpstr>
      <vt:lpstr>XDO_GROUP_?G_3?48?</vt:lpstr>
      <vt:lpstr>XDO_GROUP_?G_3?49?</vt:lpstr>
      <vt:lpstr>XDO_GROUP_?G_3?5?</vt:lpstr>
      <vt:lpstr>XDO_GROUP_?G_3?50?</vt:lpstr>
      <vt:lpstr>XDO_GROUP_?G_3?51?</vt:lpstr>
      <vt:lpstr>XDO_GROUP_?G_3?52?</vt:lpstr>
      <vt:lpstr>XDO_GROUP_?G_3?53?</vt:lpstr>
      <vt:lpstr>XDO_GROUP_?G_3?54?</vt:lpstr>
      <vt:lpstr>XDO_GROUP_?G_3?55?</vt:lpstr>
      <vt:lpstr>XDO_GROUP_?G_3?56?</vt:lpstr>
      <vt:lpstr>XDO_GROUP_?G_3?57?</vt:lpstr>
      <vt:lpstr>XDO_GROUP_?G_3?58?</vt:lpstr>
      <vt:lpstr>XDO_GROUP_?G_3?59?</vt:lpstr>
      <vt:lpstr>XDO_GROUP_?G_3?6?</vt:lpstr>
      <vt:lpstr>XDO_GROUP_?G_3?60?</vt:lpstr>
      <vt:lpstr>XDO_GROUP_?G_3?61?</vt:lpstr>
      <vt:lpstr>XDO_GROUP_?G_3?62?</vt:lpstr>
      <vt:lpstr>XDO_GROUP_?G_3?63?</vt:lpstr>
      <vt:lpstr>XDO_GROUP_?G_3?64?</vt:lpstr>
      <vt:lpstr>XDO_GROUP_?G_3?65?</vt:lpstr>
      <vt:lpstr>XDO_GROUP_?G_3?66?</vt:lpstr>
      <vt:lpstr>XDO_GROUP_?G_3?67?</vt:lpstr>
      <vt:lpstr>XDO_GROUP_?G_3?68?</vt:lpstr>
      <vt:lpstr>XDO_GROUP_?G_3?69?</vt:lpstr>
      <vt:lpstr>XDO_GROUP_?G_3?70?</vt:lpstr>
      <vt:lpstr>XDO_GROUP_?G_3?71?</vt:lpstr>
      <vt:lpstr>XDO_GROUP_?G_3?72?</vt:lpstr>
      <vt:lpstr>XDO_GROUP_?G_3?73?</vt:lpstr>
      <vt:lpstr>XDO_GROUP_?G_3?74?</vt:lpstr>
      <vt:lpstr>XDO_GROUP_?G_3?75?</vt:lpstr>
      <vt:lpstr>XDO_GROUP_?G_3?76?</vt:lpstr>
      <vt:lpstr>XDO_GROUP_?G_3?77?</vt:lpstr>
      <vt:lpstr>XDO_GROUP_?G_3?78?</vt:lpstr>
      <vt:lpstr>XDO_GROUP_?G_3?79?</vt:lpstr>
      <vt:lpstr>XDO_GROUP_?G_3?80?</vt:lpstr>
      <vt:lpstr>XDO_GROUP_?G_3?81?</vt:lpstr>
      <vt:lpstr>XDO_GROUP_?G_3?82?</vt:lpstr>
      <vt:lpstr>XDO_GROUP_?G_3?83?</vt:lpstr>
      <vt:lpstr>XDO_GROUP_?G_3?84?</vt:lpstr>
      <vt:lpstr>XDO_GROUP_?G_3?85?</vt:lpstr>
      <vt:lpstr>XDO_GROUP_?G_3?86?</vt:lpstr>
      <vt:lpstr>XDO_GROUP_?G_3?87?</vt:lpstr>
      <vt:lpstr>XDO_GROUP_?G_3?88?</vt:lpstr>
      <vt:lpstr>XDO_GROUP_?G_3?89?</vt:lpstr>
      <vt:lpstr>XDO_GROUP_?G_3?9?</vt:lpstr>
      <vt:lpstr>XDO_GROUP_?G_3?90?</vt:lpstr>
      <vt:lpstr>XDO_GROUP_?G_3?91?</vt:lpstr>
      <vt:lpstr>XDO_GROUP_?G_3?92?</vt:lpstr>
      <vt:lpstr>XDO_GROUP_?G_3?93?</vt:lpstr>
      <vt:lpstr>XDO_GROUP_?G_3?94?</vt:lpstr>
      <vt:lpstr>XDO_GROUP_?G_3?95?</vt:lpstr>
      <vt:lpstr>XDO_GROUP_?G_3?96?</vt:lpstr>
      <vt:lpstr>XDO_GROUP_?G_3?97?</vt:lpstr>
      <vt:lpstr>XDO_GROUP_?G_3?98?</vt:lpstr>
      <vt:lpstr>XDO_GROUP_?G_3?99?</vt:lpstr>
      <vt:lpstr>XDO_GROUP_?G_4?</vt:lpstr>
      <vt:lpstr>XDO_GROUP_?G_4?10?</vt:lpstr>
      <vt:lpstr>XDO_GROUP_?G_4?100?</vt:lpstr>
      <vt:lpstr>XDO_GROUP_?G_4?101?</vt:lpstr>
      <vt:lpstr>XDO_GROUP_?G_4?102?</vt:lpstr>
      <vt:lpstr>XDO_GROUP_?G_4?103?</vt:lpstr>
      <vt:lpstr>XDO_GROUP_?G_4?104?</vt:lpstr>
      <vt:lpstr>XDO_GROUP_?G_4?105?</vt:lpstr>
      <vt:lpstr>XDO_GROUP_?G_4?106?</vt:lpstr>
      <vt:lpstr>XDO_GROUP_?G_4?107?</vt:lpstr>
      <vt:lpstr>XDO_GROUP_?G_4?108?</vt:lpstr>
      <vt:lpstr>XDO_GROUP_?G_4?109?</vt:lpstr>
      <vt:lpstr>XDO_GROUP_?G_4?11?</vt:lpstr>
      <vt:lpstr>XDO_GROUP_?G_4?110?</vt:lpstr>
      <vt:lpstr>XDO_GROUP_?G_4?111?</vt:lpstr>
      <vt:lpstr>XDO_GROUP_?G_4?112?</vt:lpstr>
      <vt:lpstr>XDO_GROUP_?G_4?113?</vt:lpstr>
      <vt:lpstr>XDO_GROUP_?G_4?114?</vt:lpstr>
      <vt:lpstr>XDO_GROUP_?G_4?115?</vt:lpstr>
      <vt:lpstr>XDO_GROUP_?G_4?116?</vt:lpstr>
      <vt:lpstr>XDO_GROUP_?G_4?117?</vt:lpstr>
      <vt:lpstr>XDO_GROUP_?G_4?118?</vt:lpstr>
      <vt:lpstr>XDO_GROUP_?G_4?119?</vt:lpstr>
      <vt:lpstr>XDO_GROUP_?G_4?12?</vt:lpstr>
      <vt:lpstr>XDO_GROUP_?G_4?120?</vt:lpstr>
      <vt:lpstr>XDO_GROUP_?G_4?121?</vt:lpstr>
      <vt:lpstr>XDO_GROUP_?G_4?122?</vt:lpstr>
      <vt:lpstr>XDO_GROUP_?G_4?123?</vt:lpstr>
      <vt:lpstr>XDO_GROUP_?G_4?124?</vt:lpstr>
      <vt:lpstr>XDO_GROUP_?G_4?125?</vt:lpstr>
      <vt:lpstr>XDO_GROUP_?G_4?126?</vt:lpstr>
      <vt:lpstr>XDO_GROUP_?G_4?127?</vt:lpstr>
      <vt:lpstr>XDO_GROUP_?G_4?128?</vt:lpstr>
      <vt:lpstr>XDO_GROUP_?G_4?129?</vt:lpstr>
      <vt:lpstr>XDO_GROUP_?G_4?13?</vt:lpstr>
      <vt:lpstr>XDO_GROUP_?G_4?130?</vt:lpstr>
      <vt:lpstr>XDO_GROUP_?G_4?131?</vt:lpstr>
      <vt:lpstr>XDO_GROUP_?G_4?132?</vt:lpstr>
      <vt:lpstr>XDO_GROUP_?G_4?133?</vt:lpstr>
      <vt:lpstr>XDO_GROUP_?G_4?134?</vt:lpstr>
      <vt:lpstr>XDO_GROUP_?G_4?135?</vt:lpstr>
      <vt:lpstr>XDO_GROUP_?G_4?136?</vt:lpstr>
      <vt:lpstr>XDO_GROUP_?G_4?137?</vt:lpstr>
      <vt:lpstr>XDO_GROUP_?G_4?138?</vt:lpstr>
      <vt:lpstr>XDO_GROUP_?G_4?139?</vt:lpstr>
      <vt:lpstr>XDO_GROUP_?G_4?14?</vt:lpstr>
      <vt:lpstr>XDO_GROUP_?G_4?140?</vt:lpstr>
      <vt:lpstr>XDO_GROUP_?G_4?141?</vt:lpstr>
      <vt:lpstr>XDO_GROUP_?G_4?142?</vt:lpstr>
      <vt:lpstr>XDO_GROUP_?G_4?143?</vt:lpstr>
      <vt:lpstr>XDO_GROUP_?G_4?144?</vt:lpstr>
      <vt:lpstr>XDO_GROUP_?G_4?145?</vt:lpstr>
      <vt:lpstr>XDO_GROUP_?G_4?146?</vt:lpstr>
      <vt:lpstr>XDO_GROUP_?G_4?147?</vt:lpstr>
      <vt:lpstr>XDO_GROUP_?G_4?148?</vt:lpstr>
      <vt:lpstr>XDO_GROUP_?G_4?149?</vt:lpstr>
      <vt:lpstr>XDO_GROUP_?G_4?15?</vt:lpstr>
      <vt:lpstr>XDO_GROUP_?G_4?150?</vt:lpstr>
      <vt:lpstr>XDO_GROUP_?G_4?151?</vt:lpstr>
      <vt:lpstr>XDO_GROUP_?G_4?152?</vt:lpstr>
      <vt:lpstr>XDO_GROUP_?G_4?153?</vt:lpstr>
      <vt:lpstr>XDO_GROUP_?G_4?154?</vt:lpstr>
      <vt:lpstr>XDO_GROUP_?G_4?155?</vt:lpstr>
      <vt:lpstr>XDO_GROUP_?G_4?156?</vt:lpstr>
      <vt:lpstr>XDO_GROUP_?G_4?157?</vt:lpstr>
      <vt:lpstr>XDO_GROUP_?G_4?158?</vt:lpstr>
      <vt:lpstr>XDO_GROUP_?G_4?159?</vt:lpstr>
      <vt:lpstr>XDO_GROUP_?G_4?16?</vt:lpstr>
      <vt:lpstr>XDO_GROUP_?G_4?160?</vt:lpstr>
      <vt:lpstr>XDO_GROUP_?G_4?161?</vt:lpstr>
      <vt:lpstr>XDO_GROUP_?G_4?162?</vt:lpstr>
      <vt:lpstr>XDO_GROUP_?G_4?163?</vt:lpstr>
      <vt:lpstr>XDO_GROUP_?G_4?164?</vt:lpstr>
      <vt:lpstr>XDO_GROUP_?G_4?165?</vt:lpstr>
      <vt:lpstr>XDO_GROUP_?G_4?166?</vt:lpstr>
      <vt:lpstr>XDO_GROUP_?G_4?167?</vt:lpstr>
      <vt:lpstr>XDO_GROUP_?G_4?168?</vt:lpstr>
      <vt:lpstr>XDO_GROUP_?G_4?169?</vt:lpstr>
      <vt:lpstr>XDO_GROUP_?G_4?17?</vt:lpstr>
      <vt:lpstr>XDO_GROUP_?G_4?170?</vt:lpstr>
      <vt:lpstr>XDO_GROUP_?G_4?171?</vt:lpstr>
      <vt:lpstr>XDO_GROUP_?G_4?172?</vt:lpstr>
      <vt:lpstr>XDO_GROUP_?G_4?173?</vt:lpstr>
      <vt:lpstr>XDO_GROUP_?G_4?174?</vt:lpstr>
      <vt:lpstr>XDO_GROUP_?G_4?175?</vt:lpstr>
      <vt:lpstr>XDO_GROUP_?G_4?176?</vt:lpstr>
      <vt:lpstr>XDO_GROUP_?G_4?177?</vt:lpstr>
      <vt:lpstr>XDO_GROUP_?G_4?178?</vt:lpstr>
      <vt:lpstr>XDO_GROUP_?G_4?179?</vt:lpstr>
      <vt:lpstr>XDO_GROUP_?G_4?18?</vt:lpstr>
      <vt:lpstr>XDO_GROUP_?G_4?180?</vt:lpstr>
      <vt:lpstr>XDO_GROUP_?G_4?181?</vt:lpstr>
      <vt:lpstr>XDO_GROUP_?G_4?182?</vt:lpstr>
      <vt:lpstr>XDO_GROUP_?G_4?183?</vt:lpstr>
      <vt:lpstr>XDO_GROUP_?G_4?184?</vt:lpstr>
      <vt:lpstr>XDO_GROUP_?G_4?185?</vt:lpstr>
      <vt:lpstr>XDO_GROUP_?G_4?186?</vt:lpstr>
      <vt:lpstr>XDO_GROUP_?G_4?187?</vt:lpstr>
      <vt:lpstr>XDO_GROUP_?G_4?188?</vt:lpstr>
      <vt:lpstr>XDO_GROUP_?G_4?189?</vt:lpstr>
      <vt:lpstr>XDO_GROUP_?G_4?190?</vt:lpstr>
      <vt:lpstr>XDO_GROUP_?G_4?191?</vt:lpstr>
      <vt:lpstr>XDO_GROUP_?G_4?192?</vt:lpstr>
      <vt:lpstr>XDO_GROUP_?G_4?193?</vt:lpstr>
      <vt:lpstr>XDO_GROUP_?G_4?194?</vt:lpstr>
      <vt:lpstr>XDO_GROUP_?G_4?195?</vt:lpstr>
      <vt:lpstr>XDO_GROUP_?G_4?196?</vt:lpstr>
      <vt:lpstr>XDO_GROUP_?G_4?197?</vt:lpstr>
      <vt:lpstr>XDO_GROUP_?G_4?198?</vt:lpstr>
      <vt:lpstr>XDO_GROUP_?G_4?199?</vt:lpstr>
      <vt:lpstr>XDO_GROUP_?G_4?200?</vt:lpstr>
      <vt:lpstr>XDO_GROUP_?G_4?201?</vt:lpstr>
      <vt:lpstr>XDO_GROUP_?G_4?202?</vt:lpstr>
      <vt:lpstr>XDO_GROUP_?G_4?203?</vt:lpstr>
      <vt:lpstr>XDO_GROUP_?G_4?204?</vt:lpstr>
      <vt:lpstr>XDO_GROUP_?G_4?205?</vt:lpstr>
      <vt:lpstr>XDO_GROUP_?G_4?206?</vt:lpstr>
      <vt:lpstr>XDO_GROUP_?G_4?207?</vt:lpstr>
      <vt:lpstr>XDO_GROUP_?G_4?208?</vt:lpstr>
      <vt:lpstr>XDO_GROUP_?G_4?209?</vt:lpstr>
      <vt:lpstr>XDO_GROUP_?G_4?210?</vt:lpstr>
      <vt:lpstr>XDO_GROUP_?G_4?211?</vt:lpstr>
      <vt:lpstr>XDO_GROUP_?G_4?212?</vt:lpstr>
      <vt:lpstr>XDO_GROUP_?G_4?213?</vt:lpstr>
      <vt:lpstr>XDO_GROUP_?G_4?214?</vt:lpstr>
      <vt:lpstr>XDO_GROUP_?G_4?215?</vt:lpstr>
      <vt:lpstr>XDO_GROUP_?G_4?216?</vt:lpstr>
      <vt:lpstr>XDO_GROUP_?G_4?217?</vt:lpstr>
      <vt:lpstr>XDO_GROUP_?G_4?218?</vt:lpstr>
      <vt:lpstr>XDO_GROUP_?G_4?219?</vt:lpstr>
      <vt:lpstr>XDO_GROUP_?G_4?220?</vt:lpstr>
      <vt:lpstr>XDO_GROUP_?G_4?221?</vt:lpstr>
      <vt:lpstr>XDO_GROUP_?G_4?222?</vt:lpstr>
      <vt:lpstr>XDO_GROUP_?G_4?223?</vt:lpstr>
      <vt:lpstr>XDO_GROUP_?G_4?224?</vt:lpstr>
      <vt:lpstr>XDO_GROUP_?G_4?225?</vt:lpstr>
      <vt:lpstr>XDO_GROUP_?G_4?226?</vt:lpstr>
      <vt:lpstr>XDO_GROUP_?G_4?227?</vt:lpstr>
      <vt:lpstr>XDO_GROUP_?G_4?228?</vt:lpstr>
      <vt:lpstr>XDO_GROUP_?G_4?229?</vt:lpstr>
      <vt:lpstr>XDO_GROUP_?G_4?23?</vt:lpstr>
      <vt:lpstr>XDO_GROUP_?G_4?230?</vt:lpstr>
      <vt:lpstr>XDO_GROUP_?G_4?231?</vt:lpstr>
      <vt:lpstr>XDO_GROUP_?G_4?232?</vt:lpstr>
      <vt:lpstr>XDO_GROUP_?G_4?233?</vt:lpstr>
      <vt:lpstr>XDO_GROUP_?G_4?234?</vt:lpstr>
      <vt:lpstr>XDO_GROUP_?G_4?235?</vt:lpstr>
      <vt:lpstr>XDO_GROUP_?G_4?236?</vt:lpstr>
      <vt:lpstr>XDO_GROUP_?G_4?237?</vt:lpstr>
      <vt:lpstr>XDO_GROUP_?G_4?238?</vt:lpstr>
      <vt:lpstr>XDO_GROUP_?G_4?239?</vt:lpstr>
      <vt:lpstr>XDO_GROUP_?G_4?24?</vt:lpstr>
      <vt:lpstr>XDO_GROUP_?G_4?240?</vt:lpstr>
      <vt:lpstr>XDO_GROUP_?G_4?241?</vt:lpstr>
      <vt:lpstr>XDO_GROUP_?G_4?242?</vt:lpstr>
      <vt:lpstr>XDO_GROUP_?G_4?243?</vt:lpstr>
      <vt:lpstr>XDO_GROUP_?G_4?244?</vt:lpstr>
      <vt:lpstr>XDO_GROUP_?G_4?245?</vt:lpstr>
      <vt:lpstr>XDO_GROUP_?G_4?246?</vt:lpstr>
      <vt:lpstr>XDO_GROUP_?G_4?247?</vt:lpstr>
      <vt:lpstr>XDO_GROUP_?G_4?248?</vt:lpstr>
      <vt:lpstr>XDO_GROUP_?G_4?249?</vt:lpstr>
      <vt:lpstr>XDO_GROUP_?G_4?25?</vt:lpstr>
      <vt:lpstr>XDO_GROUP_?G_4?250?</vt:lpstr>
      <vt:lpstr>XDO_GROUP_?G_4?251?</vt:lpstr>
      <vt:lpstr>XDO_GROUP_?G_4?252?</vt:lpstr>
      <vt:lpstr>XDO_GROUP_?G_4?253?</vt:lpstr>
      <vt:lpstr>XDO_GROUP_?G_4?254?</vt:lpstr>
      <vt:lpstr>XDO_GROUP_?G_4?255?</vt:lpstr>
      <vt:lpstr>XDO_GROUP_?G_4?256?</vt:lpstr>
      <vt:lpstr>XDO_GROUP_?G_4?257?</vt:lpstr>
      <vt:lpstr>XDO_GROUP_?G_4?258?</vt:lpstr>
      <vt:lpstr>XDO_GROUP_?G_4?259?</vt:lpstr>
      <vt:lpstr>XDO_GROUP_?G_4?26?</vt:lpstr>
      <vt:lpstr>XDO_GROUP_?G_4?260?</vt:lpstr>
      <vt:lpstr>XDO_GROUP_?G_4?261?</vt:lpstr>
      <vt:lpstr>XDO_GROUP_?G_4?262?</vt:lpstr>
      <vt:lpstr>XDO_GROUP_?G_4?263?</vt:lpstr>
      <vt:lpstr>XDO_GROUP_?G_4?264?</vt:lpstr>
      <vt:lpstr>XDO_GROUP_?G_4?265?</vt:lpstr>
      <vt:lpstr>XDO_GROUP_?G_4?266?</vt:lpstr>
      <vt:lpstr>XDO_GROUP_?G_4?267?</vt:lpstr>
      <vt:lpstr>XDO_GROUP_?G_4?268?</vt:lpstr>
      <vt:lpstr>XDO_GROUP_?G_4?269?</vt:lpstr>
      <vt:lpstr>XDO_GROUP_?G_4?270?</vt:lpstr>
      <vt:lpstr>XDO_GROUP_?G_4?271?</vt:lpstr>
      <vt:lpstr>XDO_GROUP_?G_4?272?</vt:lpstr>
      <vt:lpstr>XDO_GROUP_?G_4?273?</vt:lpstr>
      <vt:lpstr>XDO_GROUP_?G_4?274?</vt:lpstr>
      <vt:lpstr>XDO_GROUP_?G_4?275?</vt:lpstr>
      <vt:lpstr>XDO_GROUP_?G_4?276?</vt:lpstr>
      <vt:lpstr>XDO_GROUP_?G_4?277?</vt:lpstr>
      <vt:lpstr>XDO_GROUP_?G_4?278?</vt:lpstr>
      <vt:lpstr>XDO_GROUP_?G_4?279?</vt:lpstr>
      <vt:lpstr>XDO_GROUP_?G_4?280?</vt:lpstr>
      <vt:lpstr>XDO_GROUP_?G_4?281?</vt:lpstr>
      <vt:lpstr>XDO_GROUP_?G_4?282?</vt:lpstr>
      <vt:lpstr>XDO_GROUP_?G_4?283?</vt:lpstr>
      <vt:lpstr>XDO_GROUP_?G_4?284?</vt:lpstr>
      <vt:lpstr>XDO_GROUP_?G_4?285?</vt:lpstr>
      <vt:lpstr>XDO_GROUP_?G_4?286?</vt:lpstr>
      <vt:lpstr>XDO_GROUP_?G_4?287?</vt:lpstr>
      <vt:lpstr>XDO_GROUP_?G_4?288?</vt:lpstr>
      <vt:lpstr>XDO_GROUP_?G_4?289?</vt:lpstr>
      <vt:lpstr>XDO_GROUP_?G_4?29?</vt:lpstr>
      <vt:lpstr>XDO_GROUP_?G_4?290?</vt:lpstr>
      <vt:lpstr>XDO_GROUP_?G_4?291?</vt:lpstr>
      <vt:lpstr>XDO_GROUP_?G_4?292?</vt:lpstr>
      <vt:lpstr>XDO_GROUP_?G_4?293?</vt:lpstr>
      <vt:lpstr>XDO_GROUP_?G_4?294?</vt:lpstr>
      <vt:lpstr>XDO_GROUP_?G_4?295?</vt:lpstr>
      <vt:lpstr>XDO_GROUP_?G_4?296?</vt:lpstr>
      <vt:lpstr>XDO_GROUP_?G_4?297?</vt:lpstr>
      <vt:lpstr>XDO_GROUP_?G_4?298?</vt:lpstr>
      <vt:lpstr>XDO_GROUP_?G_4?299?</vt:lpstr>
      <vt:lpstr>XDO_GROUP_?G_4?30?</vt:lpstr>
      <vt:lpstr>XDO_GROUP_?G_4?300?</vt:lpstr>
      <vt:lpstr>XDO_GROUP_?G_4?301?</vt:lpstr>
      <vt:lpstr>XDO_GROUP_?G_4?302?</vt:lpstr>
      <vt:lpstr>XDO_GROUP_?G_4?303?</vt:lpstr>
      <vt:lpstr>XDO_GROUP_?G_4?304?</vt:lpstr>
      <vt:lpstr>XDO_GROUP_?G_4?305?</vt:lpstr>
      <vt:lpstr>XDO_GROUP_?G_4?306?</vt:lpstr>
      <vt:lpstr>XDO_GROUP_?G_4?307?</vt:lpstr>
      <vt:lpstr>XDO_GROUP_?G_4?308?</vt:lpstr>
      <vt:lpstr>XDO_GROUP_?G_4?309?</vt:lpstr>
      <vt:lpstr>XDO_GROUP_?G_4?31?</vt:lpstr>
      <vt:lpstr>XDO_GROUP_?G_4?310?</vt:lpstr>
      <vt:lpstr>XDO_GROUP_?G_4?311?</vt:lpstr>
      <vt:lpstr>XDO_GROUP_?G_4?312?</vt:lpstr>
      <vt:lpstr>XDO_GROUP_?G_4?313?</vt:lpstr>
      <vt:lpstr>XDO_GROUP_?G_4?314?</vt:lpstr>
      <vt:lpstr>XDO_GROUP_?G_4?315?</vt:lpstr>
      <vt:lpstr>XDO_GROUP_?G_4?316?</vt:lpstr>
      <vt:lpstr>XDO_GROUP_?G_4?317?</vt:lpstr>
      <vt:lpstr>XDO_GROUP_?G_4?318?</vt:lpstr>
      <vt:lpstr>XDO_GROUP_?G_4?319?</vt:lpstr>
      <vt:lpstr>XDO_GROUP_?G_4?32?</vt:lpstr>
      <vt:lpstr>XDO_GROUP_?G_4?320?</vt:lpstr>
      <vt:lpstr>XDO_GROUP_?G_4?321?</vt:lpstr>
      <vt:lpstr>XDO_GROUP_?G_4?322?</vt:lpstr>
      <vt:lpstr>XDO_GROUP_?G_4?323?</vt:lpstr>
      <vt:lpstr>XDO_GROUP_?G_4?324?</vt:lpstr>
      <vt:lpstr>XDO_GROUP_?G_4?325?</vt:lpstr>
      <vt:lpstr>XDO_GROUP_?G_4?326?</vt:lpstr>
      <vt:lpstr>XDO_GROUP_?G_4?327?</vt:lpstr>
      <vt:lpstr>XDO_GROUP_?G_4?328?</vt:lpstr>
      <vt:lpstr>XDO_GROUP_?G_4?329?</vt:lpstr>
      <vt:lpstr>XDO_GROUP_?G_4?33?</vt:lpstr>
      <vt:lpstr>XDO_GROUP_?G_4?330?</vt:lpstr>
      <vt:lpstr>XDO_GROUP_?G_4?331?</vt:lpstr>
      <vt:lpstr>XDO_GROUP_?G_4?332?</vt:lpstr>
      <vt:lpstr>XDO_GROUP_?G_4?333?</vt:lpstr>
      <vt:lpstr>XDO_GROUP_?G_4?334?</vt:lpstr>
      <vt:lpstr>XDO_GROUP_?G_4?335?</vt:lpstr>
      <vt:lpstr>XDO_GROUP_?G_4?336?</vt:lpstr>
      <vt:lpstr>XDO_GROUP_?G_4?337?</vt:lpstr>
      <vt:lpstr>XDO_GROUP_?G_4?338?</vt:lpstr>
      <vt:lpstr>XDO_GROUP_?G_4?339?</vt:lpstr>
      <vt:lpstr>XDO_GROUP_?G_4?34?</vt:lpstr>
      <vt:lpstr>XDO_GROUP_?G_4?340?</vt:lpstr>
      <vt:lpstr>XDO_GROUP_?G_4?341?</vt:lpstr>
      <vt:lpstr>XDO_GROUP_?G_4?342?</vt:lpstr>
      <vt:lpstr>XDO_GROUP_?G_4?343?</vt:lpstr>
      <vt:lpstr>XDO_GROUP_?G_4?344?</vt:lpstr>
      <vt:lpstr>XDO_GROUP_?G_4?345?</vt:lpstr>
      <vt:lpstr>XDO_GROUP_?G_4?346?</vt:lpstr>
      <vt:lpstr>XDO_GROUP_?G_4?347?</vt:lpstr>
      <vt:lpstr>XDO_GROUP_?G_4?348?</vt:lpstr>
      <vt:lpstr>XDO_GROUP_?G_4?349?</vt:lpstr>
      <vt:lpstr>XDO_GROUP_?G_4?35?</vt:lpstr>
      <vt:lpstr>XDO_GROUP_?G_4?350?</vt:lpstr>
      <vt:lpstr>XDO_GROUP_?G_4?351?</vt:lpstr>
      <vt:lpstr>XDO_GROUP_?G_4?352?</vt:lpstr>
      <vt:lpstr>XDO_GROUP_?G_4?353?</vt:lpstr>
      <vt:lpstr>XDO_GROUP_?G_4?354?</vt:lpstr>
      <vt:lpstr>XDO_GROUP_?G_4?355?</vt:lpstr>
      <vt:lpstr>XDO_GROUP_?G_4?356?</vt:lpstr>
      <vt:lpstr>XDO_GROUP_?G_4?357?</vt:lpstr>
      <vt:lpstr>XDO_GROUP_?G_4?358?</vt:lpstr>
      <vt:lpstr>XDO_GROUP_?G_4?359?</vt:lpstr>
      <vt:lpstr>XDO_GROUP_?G_4?36?</vt:lpstr>
      <vt:lpstr>XDO_GROUP_?G_4?360?</vt:lpstr>
      <vt:lpstr>XDO_GROUP_?G_4?361?</vt:lpstr>
      <vt:lpstr>XDO_GROUP_?G_4?362?</vt:lpstr>
      <vt:lpstr>XDO_GROUP_?G_4?363?</vt:lpstr>
      <vt:lpstr>XDO_GROUP_?G_4?364?</vt:lpstr>
      <vt:lpstr>XDO_GROUP_?G_4?365?</vt:lpstr>
      <vt:lpstr>XDO_GROUP_?G_4?366?</vt:lpstr>
      <vt:lpstr>XDO_GROUP_?G_4?367?</vt:lpstr>
      <vt:lpstr>XDO_GROUP_?G_4?368?</vt:lpstr>
      <vt:lpstr>XDO_GROUP_?G_4?369?</vt:lpstr>
      <vt:lpstr>XDO_GROUP_?G_4?37?</vt:lpstr>
      <vt:lpstr>XDO_GROUP_?G_4?370?</vt:lpstr>
      <vt:lpstr>XDO_GROUP_?G_4?371?</vt:lpstr>
      <vt:lpstr>XDO_GROUP_?G_4?372?</vt:lpstr>
      <vt:lpstr>XDO_GROUP_?G_4?373?</vt:lpstr>
      <vt:lpstr>XDO_GROUP_?G_4?374?</vt:lpstr>
      <vt:lpstr>XDO_GROUP_?G_4?375?</vt:lpstr>
      <vt:lpstr>XDO_GROUP_?G_4?376?</vt:lpstr>
      <vt:lpstr>XDO_GROUP_?G_4?377?</vt:lpstr>
      <vt:lpstr>XDO_GROUP_?G_4?378?</vt:lpstr>
      <vt:lpstr>XDO_GROUP_?G_4?379?</vt:lpstr>
      <vt:lpstr>XDO_GROUP_?G_4?38?</vt:lpstr>
      <vt:lpstr>XDO_GROUP_?G_4?380?</vt:lpstr>
      <vt:lpstr>XDO_GROUP_?G_4?381?</vt:lpstr>
      <vt:lpstr>XDO_GROUP_?G_4?382?</vt:lpstr>
      <vt:lpstr>XDO_GROUP_?G_4?383?</vt:lpstr>
      <vt:lpstr>XDO_GROUP_?G_4?384?</vt:lpstr>
      <vt:lpstr>XDO_GROUP_?G_4?385?</vt:lpstr>
      <vt:lpstr>XDO_GROUP_?G_4?386?</vt:lpstr>
      <vt:lpstr>XDO_GROUP_?G_4?387?</vt:lpstr>
      <vt:lpstr>XDO_GROUP_?G_4?388?</vt:lpstr>
      <vt:lpstr>XDO_GROUP_?G_4?389?</vt:lpstr>
      <vt:lpstr>XDO_GROUP_?G_4?39?</vt:lpstr>
      <vt:lpstr>XDO_GROUP_?G_4?390?</vt:lpstr>
      <vt:lpstr>XDO_GROUP_?G_4?391?</vt:lpstr>
      <vt:lpstr>XDO_GROUP_?G_4?392?</vt:lpstr>
      <vt:lpstr>XDO_GROUP_?G_4?393?</vt:lpstr>
      <vt:lpstr>XDO_GROUP_?G_4?394?</vt:lpstr>
      <vt:lpstr>XDO_GROUP_?G_4?395?</vt:lpstr>
      <vt:lpstr>XDO_GROUP_?G_4?396?</vt:lpstr>
      <vt:lpstr>XDO_GROUP_?G_4?397?</vt:lpstr>
      <vt:lpstr>XDO_GROUP_?G_4?398?</vt:lpstr>
      <vt:lpstr>XDO_GROUP_?G_4?399?</vt:lpstr>
      <vt:lpstr>XDO_GROUP_?G_4?40?</vt:lpstr>
      <vt:lpstr>XDO_GROUP_?G_4?400?</vt:lpstr>
      <vt:lpstr>XDO_GROUP_?G_4?401?</vt:lpstr>
      <vt:lpstr>XDO_GROUP_?G_4?402?</vt:lpstr>
      <vt:lpstr>XDO_GROUP_?G_4?403?</vt:lpstr>
      <vt:lpstr>XDO_GROUP_?G_4?404?</vt:lpstr>
      <vt:lpstr>XDO_GROUP_?G_4?405?</vt:lpstr>
      <vt:lpstr>XDO_GROUP_?G_4?406?</vt:lpstr>
      <vt:lpstr>XDO_GROUP_?G_4?407?</vt:lpstr>
      <vt:lpstr>XDO_GROUP_?G_4?408?</vt:lpstr>
      <vt:lpstr>XDO_GROUP_?G_4?409?</vt:lpstr>
      <vt:lpstr>XDO_GROUP_?G_4?410?</vt:lpstr>
      <vt:lpstr>XDO_GROUP_?G_4?411?</vt:lpstr>
      <vt:lpstr>XDO_GROUP_?G_4?412?</vt:lpstr>
      <vt:lpstr>XDO_GROUP_?G_4?413?</vt:lpstr>
      <vt:lpstr>XDO_GROUP_?G_4?414?</vt:lpstr>
      <vt:lpstr>XDO_GROUP_?G_4?415?</vt:lpstr>
      <vt:lpstr>XDO_GROUP_?G_4?416?</vt:lpstr>
      <vt:lpstr>XDO_GROUP_?G_4?417?</vt:lpstr>
      <vt:lpstr>XDO_GROUP_?G_4?418?</vt:lpstr>
      <vt:lpstr>XDO_GROUP_?G_4?419?</vt:lpstr>
      <vt:lpstr>XDO_GROUP_?G_4?420?</vt:lpstr>
      <vt:lpstr>XDO_GROUP_?G_4?421?</vt:lpstr>
      <vt:lpstr>XDO_GROUP_?G_4?422?</vt:lpstr>
      <vt:lpstr>XDO_GROUP_?G_4?423?</vt:lpstr>
      <vt:lpstr>XDO_GROUP_?G_4?424?</vt:lpstr>
      <vt:lpstr>XDO_GROUP_?G_4?425?</vt:lpstr>
      <vt:lpstr>XDO_GROUP_?G_4?426?</vt:lpstr>
      <vt:lpstr>XDO_GROUP_?G_4?427?</vt:lpstr>
      <vt:lpstr>XDO_GROUP_?G_4?428?</vt:lpstr>
      <vt:lpstr>XDO_GROUP_?G_4?429?</vt:lpstr>
      <vt:lpstr>XDO_GROUP_?G_4?43?</vt:lpstr>
      <vt:lpstr>XDO_GROUP_?G_4?430?</vt:lpstr>
      <vt:lpstr>XDO_GROUP_?G_4?431?</vt:lpstr>
      <vt:lpstr>XDO_GROUP_?G_4?432?</vt:lpstr>
      <vt:lpstr>XDO_GROUP_?G_4?433?</vt:lpstr>
      <vt:lpstr>XDO_GROUP_?G_4?434?</vt:lpstr>
      <vt:lpstr>XDO_GROUP_?G_4?435?</vt:lpstr>
      <vt:lpstr>XDO_GROUP_?G_4?436?</vt:lpstr>
      <vt:lpstr>XDO_GROUP_?G_4?437?</vt:lpstr>
      <vt:lpstr>XDO_GROUP_?G_4?438?</vt:lpstr>
      <vt:lpstr>XDO_GROUP_?G_4?439?</vt:lpstr>
      <vt:lpstr>XDO_GROUP_?G_4?44?</vt:lpstr>
      <vt:lpstr>XDO_GROUP_?G_4?440?</vt:lpstr>
      <vt:lpstr>XDO_GROUP_?G_4?441?</vt:lpstr>
      <vt:lpstr>XDO_GROUP_?G_4?442?</vt:lpstr>
      <vt:lpstr>XDO_GROUP_?G_4?443?</vt:lpstr>
      <vt:lpstr>XDO_GROUP_?G_4?444?</vt:lpstr>
      <vt:lpstr>XDO_GROUP_?G_4?445?</vt:lpstr>
      <vt:lpstr>XDO_GROUP_?G_4?446?</vt:lpstr>
      <vt:lpstr>XDO_GROUP_?G_4?447?</vt:lpstr>
      <vt:lpstr>XDO_GROUP_?G_4?448?</vt:lpstr>
      <vt:lpstr>XDO_GROUP_?G_4?449?</vt:lpstr>
      <vt:lpstr>XDO_GROUP_?G_4?45?</vt:lpstr>
      <vt:lpstr>XDO_GROUP_?G_4?450?</vt:lpstr>
      <vt:lpstr>XDO_GROUP_?G_4?451?</vt:lpstr>
      <vt:lpstr>XDO_GROUP_?G_4?452?</vt:lpstr>
      <vt:lpstr>XDO_GROUP_?G_4?453?</vt:lpstr>
      <vt:lpstr>XDO_GROUP_?G_4?454?</vt:lpstr>
      <vt:lpstr>XDO_GROUP_?G_4?455?</vt:lpstr>
      <vt:lpstr>XDO_GROUP_?G_4?456?</vt:lpstr>
      <vt:lpstr>XDO_GROUP_?G_4?457?</vt:lpstr>
      <vt:lpstr>XDO_GROUP_?G_4?458?</vt:lpstr>
      <vt:lpstr>XDO_GROUP_?G_4?459?</vt:lpstr>
      <vt:lpstr>XDO_GROUP_?G_4?46?</vt:lpstr>
      <vt:lpstr>XDO_GROUP_?G_4?460?</vt:lpstr>
      <vt:lpstr>XDO_GROUP_?G_4?461?</vt:lpstr>
      <vt:lpstr>XDO_GROUP_?G_4?462?</vt:lpstr>
      <vt:lpstr>XDO_GROUP_?G_4?463?</vt:lpstr>
      <vt:lpstr>XDO_GROUP_?G_4?464?</vt:lpstr>
      <vt:lpstr>XDO_GROUP_?G_4?465?</vt:lpstr>
      <vt:lpstr>XDO_GROUP_?G_4?466?</vt:lpstr>
      <vt:lpstr>XDO_GROUP_?G_4?467?</vt:lpstr>
      <vt:lpstr>XDO_GROUP_?G_4?468?</vt:lpstr>
      <vt:lpstr>XDO_GROUP_?G_4?469?</vt:lpstr>
      <vt:lpstr>XDO_GROUP_?G_4?47?</vt:lpstr>
      <vt:lpstr>XDO_GROUP_?G_4?470?</vt:lpstr>
      <vt:lpstr>XDO_GROUP_?G_4?471?</vt:lpstr>
      <vt:lpstr>XDO_GROUP_?G_4?472?</vt:lpstr>
      <vt:lpstr>XDO_GROUP_?G_4?473?</vt:lpstr>
      <vt:lpstr>XDO_GROUP_?G_4?474?</vt:lpstr>
      <vt:lpstr>XDO_GROUP_?G_4?475?</vt:lpstr>
      <vt:lpstr>XDO_GROUP_?G_4?476?</vt:lpstr>
      <vt:lpstr>XDO_GROUP_?G_4?477?</vt:lpstr>
      <vt:lpstr>XDO_GROUP_?G_4?478?</vt:lpstr>
      <vt:lpstr>XDO_GROUP_?G_4?479?</vt:lpstr>
      <vt:lpstr>XDO_GROUP_?G_4?48?</vt:lpstr>
      <vt:lpstr>XDO_GROUP_?G_4?480?</vt:lpstr>
      <vt:lpstr>XDO_GROUP_?G_4?481?</vt:lpstr>
      <vt:lpstr>XDO_GROUP_?G_4?482?</vt:lpstr>
      <vt:lpstr>XDO_GROUP_?G_4?483?</vt:lpstr>
      <vt:lpstr>XDO_GROUP_?G_4?484?</vt:lpstr>
      <vt:lpstr>XDO_GROUP_?G_4?485?</vt:lpstr>
      <vt:lpstr>XDO_GROUP_?G_4?486?</vt:lpstr>
      <vt:lpstr>XDO_GROUP_?G_4?487?</vt:lpstr>
      <vt:lpstr>XDO_GROUP_?G_4?488?</vt:lpstr>
      <vt:lpstr>XDO_GROUP_?G_4?489?</vt:lpstr>
      <vt:lpstr>XDO_GROUP_?G_4?490?</vt:lpstr>
      <vt:lpstr>XDO_GROUP_?G_4?491?</vt:lpstr>
      <vt:lpstr>XDO_GROUP_?G_4?492?</vt:lpstr>
      <vt:lpstr>XDO_GROUP_?G_4?493?</vt:lpstr>
      <vt:lpstr>XDO_GROUP_?G_4?494?</vt:lpstr>
      <vt:lpstr>XDO_GROUP_?G_4?495?</vt:lpstr>
      <vt:lpstr>XDO_GROUP_?G_4?496?</vt:lpstr>
      <vt:lpstr>XDO_GROUP_?G_4?497?</vt:lpstr>
      <vt:lpstr>XDO_GROUP_?G_4?498?</vt:lpstr>
      <vt:lpstr>XDO_GROUP_?G_4?499?</vt:lpstr>
      <vt:lpstr>XDO_GROUP_?G_4?500?</vt:lpstr>
      <vt:lpstr>XDO_GROUP_?G_4?501?</vt:lpstr>
      <vt:lpstr>XDO_GROUP_?G_4?502?</vt:lpstr>
      <vt:lpstr>XDO_GROUP_?G_4?503?</vt:lpstr>
      <vt:lpstr>XDO_GROUP_?G_4?504?</vt:lpstr>
      <vt:lpstr>XDO_GROUP_?G_4?505?</vt:lpstr>
      <vt:lpstr>XDO_GROUP_?G_4?506?</vt:lpstr>
      <vt:lpstr>XDO_GROUP_?G_4?507?</vt:lpstr>
      <vt:lpstr>XDO_GROUP_?G_4?508?</vt:lpstr>
      <vt:lpstr>XDO_GROUP_?G_4?509?</vt:lpstr>
      <vt:lpstr>XDO_GROUP_?G_4?51?</vt:lpstr>
      <vt:lpstr>XDO_GROUP_?G_4?510?</vt:lpstr>
      <vt:lpstr>XDO_GROUP_?G_4?511?</vt:lpstr>
      <vt:lpstr>XDO_GROUP_?G_4?512?</vt:lpstr>
      <vt:lpstr>XDO_GROUP_?G_4?513?</vt:lpstr>
      <vt:lpstr>XDO_GROUP_?G_4?514?</vt:lpstr>
      <vt:lpstr>XDO_GROUP_?G_4?515?</vt:lpstr>
      <vt:lpstr>XDO_GROUP_?G_4?516?</vt:lpstr>
      <vt:lpstr>XDO_GROUP_?G_4?517?</vt:lpstr>
      <vt:lpstr>XDO_GROUP_?G_4?518?</vt:lpstr>
      <vt:lpstr>XDO_GROUP_?G_4?519?</vt:lpstr>
      <vt:lpstr>XDO_GROUP_?G_4?52?</vt:lpstr>
      <vt:lpstr>XDO_GROUP_?G_4?520?</vt:lpstr>
      <vt:lpstr>XDO_GROUP_?G_4?521?</vt:lpstr>
      <vt:lpstr>XDO_GROUP_?G_4?522?</vt:lpstr>
      <vt:lpstr>XDO_GROUP_?G_4?523?</vt:lpstr>
      <vt:lpstr>XDO_GROUP_?G_4?524?</vt:lpstr>
      <vt:lpstr>XDO_GROUP_?G_4?525?</vt:lpstr>
      <vt:lpstr>XDO_GROUP_?G_4?526?</vt:lpstr>
      <vt:lpstr>XDO_GROUP_?G_4?527?</vt:lpstr>
      <vt:lpstr>XDO_GROUP_?G_4?528?</vt:lpstr>
      <vt:lpstr>XDO_GROUP_?G_4?529?</vt:lpstr>
      <vt:lpstr>XDO_GROUP_?G_4?53?</vt:lpstr>
      <vt:lpstr>XDO_GROUP_?G_4?530?</vt:lpstr>
      <vt:lpstr>XDO_GROUP_?G_4?531?</vt:lpstr>
      <vt:lpstr>XDO_GROUP_?G_4?532?</vt:lpstr>
      <vt:lpstr>XDO_GROUP_?G_4?533?</vt:lpstr>
      <vt:lpstr>XDO_GROUP_?G_4?534?</vt:lpstr>
      <vt:lpstr>XDO_GROUP_?G_4?535?</vt:lpstr>
      <vt:lpstr>XDO_GROUP_?G_4?536?</vt:lpstr>
      <vt:lpstr>XDO_GROUP_?G_4?537?</vt:lpstr>
      <vt:lpstr>XDO_GROUP_?G_4?538?</vt:lpstr>
      <vt:lpstr>XDO_GROUP_?G_4?539?</vt:lpstr>
      <vt:lpstr>XDO_GROUP_?G_4?54?</vt:lpstr>
      <vt:lpstr>XDO_GROUP_?G_4?540?</vt:lpstr>
      <vt:lpstr>XDO_GROUP_?G_4?541?</vt:lpstr>
      <vt:lpstr>XDO_GROUP_?G_4?542?</vt:lpstr>
      <vt:lpstr>XDO_GROUP_?G_4?543?</vt:lpstr>
      <vt:lpstr>XDO_GROUP_?G_4?544?</vt:lpstr>
      <vt:lpstr>XDO_GROUP_?G_4?545?</vt:lpstr>
      <vt:lpstr>XDO_GROUP_?G_4?546?</vt:lpstr>
      <vt:lpstr>XDO_GROUP_?G_4?547?</vt:lpstr>
      <vt:lpstr>XDO_GROUP_?G_4?548?</vt:lpstr>
      <vt:lpstr>XDO_GROUP_?G_4?549?</vt:lpstr>
      <vt:lpstr>XDO_GROUP_?G_4?55?</vt:lpstr>
      <vt:lpstr>XDO_GROUP_?G_4?550?</vt:lpstr>
      <vt:lpstr>XDO_GROUP_?G_4?552?</vt:lpstr>
      <vt:lpstr>XDO_GROUP_?G_4?553?</vt:lpstr>
      <vt:lpstr>XDO_GROUP_?G_4?554?</vt:lpstr>
      <vt:lpstr>XDO_GROUP_?G_4?555?</vt:lpstr>
      <vt:lpstr>XDO_GROUP_?G_4?556?</vt:lpstr>
      <vt:lpstr>XDO_GROUP_?G_4?557?</vt:lpstr>
      <vt:lpstr>XDO_GROUP_?G_4?558?</vt:lpstr>
      <vt:lpstr>XDO_GROUP_?G_4?559?</vt:lpstr>
      <vt:lpstr>XDO_GROUP_?G_4?56?</vt:lpstr>
      <vt:lpstr>XDO_GROUP_?G_4?560?</vt:lpstr>
      <vt:lpstr>XDO_GROUP_?G_4?561?</vt:lpstr>
      <vt:lpstr>XDO_GROUP_?G_4?562?</vt:lpstr>
      <vt:lpstr>XDO_GROUP_?G_4?563?</vt:lpstr>
      <vt:lpstr>XDO_GROUP_?G_4?564?</vt:lpstr>
      <vt:lpstr>XDO_GROUP_?G_4?565?</vt:lpstr>
      <vt:lpstr>XDO_GROUP_?G_4?566?</vt:lpstr>
      <vt:lpstr>XDO_GROUP_?G_4?567?</vt:lpstr>
      <vt:lpstr>XDO_GROUP_?G_4?568?</vt:lpstr>
      <vt:lpstr>XDO_GROUP_?G_4?569?</vt:lpstr>
      <vt:lpstr>XDO_GROUP_?G_4?57?</vt:lpstr>
      <vt:lpstr>XDO_GROUP_?G_4?570?</vt:lpstr>
      <vt:lpstr>XDO_GROUP_?G_4?571?</vt:lpstr>
      <vt:lpstr>XDO_GROUP_?G_4?572?</vt:lpstr>
      <vt:lpstr>XDO_GROUP_?G_4?573?</vt:lpstr>
      <vt:lpstr>XDO_GROUP_?G_4?574?</vt:lpstr>
      <vt:lpstr>XDO_GROUP_?G_4?575?</vt:lpstr>
      <vt:lpstr>XDO_GROUP_?G_4?576?</vt:lpstr>
      <vt:lpstr>XDO_GROUP_?G_4?577?</vt:lpstr>
      <vt:lpstr>XDO_GROUP_?G_4?58?</vt:lpstr>
      <vt:lpstr>XDO_GROUP_?G_4?59?</vt:lpstr>
      <vt:lpstr>XDO_GROUP_?G_4?60?</vt:lpstr>
      <vt:lpstr>XDO_GROUP_?G_4?61?</vt:lpstr>
      <vt:lpstr>XDO_GROUP_?G_4?62?</vt:lpstr>
      <vt:lpstr>XDO_GROUP_?G_4?63?</vt:lpstr>
      <vt:lpstr>XDO_GROUP_?G_4?64?</vt:lpstr>
      <vt:lpstr>XDO_GROUP_?G_4?65?</vt:lpstr>
      <vt:lpstr>XDO_GROUP_?G_4?66?</vt:lpstr>
      <vt:lpstr>XDO_GROUP_?G_4?67?</vt:lpstr>
      <vt:lpstr>XDO_GROUP_?G_4?68?</vt:lpstr>
      <vt:lpstr>XDO_GROUP_?G_4?69?</vt:lpstr>
      <vt:lpstr>XDO_GROUP_?G_4?70?</vt:lpstr>
      <vt:lpstr>XDO_GROUP_?G_4?71?</vt:lpstr>
      <vt:lpstr>XDO_GROUP_?G_4?72?</vt:lpstr>
      <vt:lpstr>XDO_GROUP_?G_4?73?</vt:lpstr>
      <vt:lpstr>XDO_GROUP_?G_4?74?</vt:lpstr>
      <vt:lpstr>XDO_GROUP_?G_4?75?</vt:lpstr>
      <vt:lpstr>XDO_GROUP_?G_4?76?</vt:lpstr>
      <vt:lpstr>XDO_GROUP_?G_4?77?</vt:lpstr>
      <vt:lpstr>XDO_GROUP_?G_4?78?</vt:lpstr>
      <vt:lpstr>XDO_GROUP_?G_4?79?</vt:lpstr>
      <vt:lpstr>XDO_GROUP_?G_4?80?</vt:lpstr>
      <vt:lpstr>XDO_GROUP_?G_4?81?</vt:lpstr>
      <vt:lpstr>XDO_GROUP_?G_4?82?</vt:lpstr>
      <vt:lpstr>XDO_GROUP_?G_4?83?</vt:lpstr>
      <vt:lpstr>XDO_GROUP_?G_4?84?</vt:lpstr>
      <vt:lpstr>XDO_GROUP_?G_4?85?</vt:lpstr>
      <vt:lpstr>XDO_GROUP_?G_4?86?</vt:lpstr>
      <vt:lpstr>XDO_GROUP_?G_4?87?</vt:lpstr>
      <vt:lpstr>XDO_GROUP_?G_4?88?</vt:lpstr>
      <vt:lpstr>XDO_GROUP_?G_4?89?</vt:lpstr>
      <vt:lpstr>XDO_GROUP_?G_4?9?</vt:lpstr>
      <vt:lpstr>XDO_GROUP_?G_4?90?</vt:lpstr>
      <vt:lpstr>XDO_GROUP_?G_4?91?</vt:lpstr>
      <vt:lpstr>XDO_GROUP_?G_4?92?</vt:lpstr>
      <vt:lpstr>XDO_GROUP_?G_4?93?</vt:lpstr>
      <vt:lpstr>XDO_GROUP_?G_4?94?</vt:lpstr>
      <vt:lpstr>XDO_GROUP_?G_4?95?</vt:lpstr>
      <vt:lpstr>XDO_GROUP_?G_4?96?</vt:lpstr>
      <vt:lpstr>XDO_GROUP_?G_4?97?</vt:lpstr>
      <vt:lpstr>XDO_GROUP_?G_4?98?</vt:lpstr>
      <vt:lpstr>XDO_GROUP_?G_4?99?</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dexter</dc:creator>
  <cp:lastModifiedBy>Abhishek Dave-SBIMF</cp:lastModifiedBy>
  <cp:lastPrinted>2013-11-30T11:49:41Z</cp:lastPrinted>
  <dcterms:created xsi:type="dcterms:W3CDTF">2010-04-14T16:02:20Z</dcterms:created>
  <dcterms:modified xsi:type="dcterms:W3CDTF">2025-03-07T11:55:38Z</dcterms:modified>
</cp:coreProperties>
</file>