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chool\Desktop\"/>
    </mc:Choice>
  </mc:AlternateContent>
  <xr:revisionPtr revIDLastSave="0" documentId="13_ncr:1_{4BD7DAD4-41BC-4E2E-B7FF-A5FB98310ADD}" xr6:coauthVersionLast="47" xr6:coauthVersionMax="47" xr10:uidLastSave="{00000000-0000-0000-0000-000000000000}"/>
  <bookViews>
    <workbookView xWindow="-120" yWindow="-120" windowWidth="29040" windowHeight="15720" activeTab="2" xr2:uid="{45CCA930-C2CD-4F18-A25B-A5AF4772EF2A}"/>
  </bookViews>
  <sheets>
    <sheet name="Sheet1" sheetId="1" r:id="rId1"/>
    <sheet name="Expande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9" i="3"/>
  <c r="AL52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AI63" i="2"/>
  <c r="AH63" i="2"/>
  <c r="AG63" i="2"/>
  <c r="AF63" i="2"/>
  <c r="AE63" i="2"/>
  <c r="AD63" i="2"/>
  <c r="AC63" i="2"/>
  <c r="AB63" i="2"/>
  <c r="AA63" i="2"/>
  <c r="Z63" i="2"/>
  <c r="Y63" i="2"/>
  <c r="X63" i="2"/>
  <c r="AH62" i="2"/>
  <c r="AG62" i="2"/>
  <c r="AF62" i="2"/>
  <c r="AE62" i="2"/>
  <c r="AD62" i="2"/>
  <c r="AC62" i="2"/>
  <c r="AB62" i="2"/>
  <c r="AA62" i="2"/>
  <c r="Z62" i="2"/>
  <c r="Y62" i="2"/>
  <c r="X62" i="2"/>
  <c r="AG61" i="2"/>
  <c r="AF61" i="2"/>
  <c r="AE61" i="2"/>
  <c r="AD61" i="2"/>
  <c r="AC61" i="2"/>
  <c r="AB61" i="2"/>
  <c r="AA61" i="2"/>
  <c r="Z61" i="2"/>
  <c r="Y61" i="2"/>
  <c r="X61" i="2"/>
  <c r="AF60" i="2"/>
  <c r="AE60" i="2"/>
  <c r="AD60" i="2"/>
  <c r="AC60" i="2"/>
  <c r="AB60" i="2"/>
  <c r="AA60" i="2"/>
  <c r="Z60" i="2"/>
  <c r="Y60" i="2"/>
  <c r="X60" i="2"/>
  <c r="AE59" i="2"/>
  <c r="AD59" i="2"/>
  <c r="AC59" i="2"/>
  <c r="AB59" i="2"/>
  <c r="AA59" i="2"/>
  <c r="Z59" i="2"/>
  <c r="Y59" i="2"/>
  <c r="X59" i="2"/>
  <c r="AD58" i="2"/>
  <c r="AC58" i="2"/>
  <c r="AB58" i="2"/>
  <c r="AA58" i="2"/>
  <c r="Z58" i="2"/>
  <c r="Y58" i="2"/>
  <c r="X58" i="2"/>
  <c r="AC57" i="2"/>
  <c r="AB57" i="2"/>
  <c r="AA57" i="2"/>
  <c r="Z57" i="2"/>
  <c r="Y57" i="2"/>
  <c r="X57" i="2"/>
  <c r="AB56" i="2"/>
  <c r="AA56" i="2"/>
  <c r="Z56" i="2"/>
  <c r="Y56" i="2"/>
  <c r="X56" i="2"/>
  <c r="AA55" i="2"/>
  <c r="Z55" i="2"/>
  <c r="Y55" i="2"/>
  <c r="X55" i="2"/>
  <c r="Z54" i="2"/>
  <c r="Y54" i="2"/>
  <c r="X54" i="2"/>
  <c r="Y53" i="2"/>
  <c r="X53" i="2"/>
  <c r="X52" i="2"/>
  <c r="D83" i="2"/>
  <c r="Q74" i="2"/>
  <c r="Q69" i="2"/>
  <c r="Q70" i="2"/>
  <c r="Q71" i="2"/>
  <c r="Q72" i="2"/>
  <c r="Q73" i="2"/>
  <c r="Q75" i="2"/>
  <c r="Q76" i="2"/>
  <c r="Q77" i="2"/>
  <c r="Q78" i="2"/>
  <c r="Q79" i="2"/>
  <c r="Q80" i="2"/>
  <c r="Q81" i="2"/>
  <c r="Q68" i="2"/>
  <c r="N80" i="2"/>
  <c r="M79" i="2"/>
  <c r="M80" i="2"/>
  <c r="L78" i="2"/>
  <c r="L79" i="2"/>
  <c r="L80" i="2"/>
  <c r="K77" i="2"/>
  <c r="K78" i="2"/>
  <c r="K79" i="2"/>
  <c r="K80" i="2"/>
  <c r="J76" i="2"/>
  <c r="J77" i="2"/>
  <c r="J78" i="2"/>
  <c r="J79" i="2"/>
  <c r="J80" i="2"/>
  <c r="I75" i="2"/>
  <c r="I76" i="2"/>
  <c r="I77" i="2"/>
  <c r="I78" i="2"/>
  <c r="I79" i="2"/>
  <c r="I80" i="2"/>
  <c r="H74" i="2"/>
  <c r="H75" i="2"/>
  <c r="H76" i="2"/>
  <c r="H77" i="2"/>
  <c r="H78" i="2"/>
  <c r="H79" i="2"/>
  <c r="H80" i="2"/>
  <c r="C80" i="2"/>
  <c r="C68" i="2"/>
  <c r="C69" i="2"/>
  <c r="C70" i="2"/>
  <c r="C71" i="2"/>
  <c r="C72" i="2"/>
  <c r="C73" i="2"/>
  <c r="C74" i="2"/>
  <c r="C75" i="2"/>
  <c r="C76" i="2"/>
  <c r="C77" i="2"/>
  <c r="C78" i="2"/>
  <c r="C79" i="2"/>
  <c r="G73" i="2"/>
  <c r="G74" i="2"/>
  <c r="G75" i="2"/>
  <c r="G76" i="2"/>
  <c r="G77" i="2"/>
  <c r="G78" i="2"/>
  <c r="G79" i="2"/>
  <c r="G80" i="2"/>
  <c r="F72" i="2"/>
  <c r="F73" i="2"/>
  <c r="F74" i="2"/>
  <c r="F75" i="2"/>
  <c r="F76" i="2"/>
  <c r="F77" i="2"/>
  <c r="F78" i="2"/>
  <c r="F79" i="2"/>
  <c r="F80" i="2"/>
  <c r="E71" i="2"/>
  <c r="E72" i="2"/>
  <c r="E73" i="2"/>
  <c r="E74" i="2"/>
  <c r="E75" i="2"/>
  <c r="E76" i="2"/>
  <c r="E77" i="2"/>
  <c r="E78" i="2"/>
  <c r="E79" i="2"/>
  <c r="E80" i="2"/>
  <c r="D70" i="2"/>
  <c r="D71" i="2"/>
  <c r="D72" i="2"/>
  <c r="D73" i="2"/>
  <c r="D74" i="2"/>
  <c r="D75" i="2"/>
  <c r="D76" i="2"/>
  <c r="D77" i="2"/>
  <c r="D78" i="2"/>
  <c r="D79" i="2"/>
  <c r="D80" i="2"/>
  <c r="O80" i="2"/>
  <c r="N79" i="2"/>
  <c r="M78" i="2"/>
  <c r="L77" i="2"/>
  <c r="K76" i="2"/>
  <c r="J75" i="2"/>
  <c r="I74" i="2"/>
  <c r="H73" i="2"/>
  <c r="G72" i="2"/>
  <c r="F71" i="2"/>
  <c r="E70" i="2"/>
  <c r="D69" i="2"/>
  <c r="C58" i="2"/>
  <c r="C59" i="2"/>
  <c r="C60" i="2"/>
  <c r="C61" i="2"/>
  <c r="C62" i="2"/>
  <c r="C63" i="2"/>
  <c r="C64" i="2"/>
  <c r="D59" i="2"/>
  <c r="D60" i="2"/>
  <c r="D61" i="2"/>
  <c r="D62" i="2"/>
  <c r="D63" i="2"/>
  <c r="D64" i="2"/>
  <c r="E59" i="2"/>
  <c r="E60" i="2"/>
  <c r="E61" i="2"/>
  <c r="E62" i="2"/>
  <c r="E63" i="2"/>
  <c r="E64" i="2"/>
  <c r="F61" i="2"/>
  <c r="F62" i="2"/>
  <c r="F63" i="2"/>
  <c r="F64" i="2"/>
  <c r="G60" i="2"/>
  <c r="G61" i="2"/>
  <c r="G62" i="2"/>
  <c r="G63" i="2"/>
  <c r="G64" i="2"/>
  <c r="H61" i="2"/>
  <c r="H62" i="2"/>
  <c r="H63" i="2"/>
  <c r="H64" i="2"/>
  <c r="I61" i="2"/>
  <c r="I62" i="2"/>
  <c r="I63" i="2"/>
  <c r="I6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F60" i="2"/>
  <c r="H60" i="2"/>
  <c r="I60" i="2"/>
  <c r="J60" i="2"/>
  <c r="K60" i="2"/>
  <c r="L60" i="2"/>
  <c r="M60" i="2"/>
  <c r="N60" i="2"/>
  <c r="O60" i="2"/>
  <c r="P60" i="2"/>
  <c r="Q60" i="2"/>
  <c r="R60" i="2"/>
  <c r="J61" i="2"/>
  <c r="K61" i="2"/>
  <c r="L61" i="2"/>
  <c r="M61" i="2"/>
  <c r="N61" i="2"/>
  <c r="O61" i="2"/>
  <c r="P61" i="2"/>
  <c r="Q61" i="2"/>
  <c r="R61" i="2"/>
  <c r="J62" i="2"/>
  <c r="K62" i="2"/>
  <c r="L62" i="2"/>
  <c r="M62" i="2"/>
  <c r="N62" i="2"/>
  <c r="O62" i="2"/>
  <c r="P62" i="2"/>
  <c r="Q62" i="2"/>
  <c r="R62" i="2"/>
  <c r="J63" i="2"/>
  <c r="K63" i="2"/>
  <c r="L63" i="2"/>
  <c r="M63" i="2"/>
  <c r="N63" i="2"/>
  <c r="O63" i="2"/>
  <c r="P63" i="2"/>
  <c r="Q63" i="2"/>
  <c r="R63" i="2"/>
  <c r="J64" i="2"/>
  <c r="K64" i="2"/>
  <c r="L64" i="2"/>
  <c r="M64" i="2"/>
  <c r="N64" i="2"/>
  <c r="O64" i="2"/>
  <c r="P64" i="2"/>
  <c r="Q64" i="2"/>
  <c r="R64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O37" i="2"/>
  <c r="P37" i="2"/>
  <c r="Q37" i="2"/>
  <c r="R37" i="2"/>
  <c r="O38" i="2"/>
  <c r="P38" i="2"/>
  <c r="Q38" i="2"/>
  <c r="R38" i="2"/>
  <c r="O39" i="2"/>
  <c r="P39" i="2"/>
  <c r="Q39" i="2"/>
  <c r="R39" i="2"/>
  <c r="O40" i="2"/>
  <c r="P40" i="2"/>
  <c r="Q40" i="2"/>
  <c r="R40" i="2"/>
  <c r="O41" i="2"/>
  <c r="P41" i="2"/>
  <c r="Q41" i="2"/>
  <c r="R41" i="2"/>
  <c r="O42" i="2"/>
  <c r="P42" i="2"/>
  <c r="Q42" i="2"/>
  <c r="R42" i="2"/>
  <c r="O43" i="2"/>
  <c r="P43" i="2"/>
  <c r="Q43" i="2"/>
  <c r="R43" i="2"/>
  <c r="O44" i="2"/>
  <c r="P44" i="2"/>
  <c r="Q44" i="2"/>
  <c r="R44" i="2"/>
  <c r="O45" i="2"/>
  <c r="P45" i="2"/>
  <c r="Q45" i="2"/>
  <c r="R45" i="2"/>
  <c r="O46" i="2"/>
  <c r="P46" i="2"/>
  <c r="Q46" i="2"/>
  <c r="R46" i="2"/>
  <c r="O47" i="2"/>
  <c r="P47" i="2"/>
  <c r="Q47" i="2"/>
  <c r="R47" i="2"/>
  <c r="O48" i="2"/>
  <c r="P48" i="2"/>
  <c r="Q48" i="2"/>
  <c r="R48" i="2"/>
  <c r="P36" i="2"/>
  <c r="Q36" i="2"/>
  <c r="R36" i="2"/>
  <c r="O21" i="2"/>
  <c r="P21" i="2"/>
  <c r="Q21" i="2"/>
  <c r="R21" i="2"/>
  <c r="O22" i="2"/>
  <c r="P22" i="2"/>
  <c r="Q22" i="2"/>
  <c r="R22" i="2"/>
  <c r="O23" i="2"/>
  <c r="P23" i="2"/>
  <c r="Q23" i="2"/>
  <c r="R23" i="2"/>
  <c r="O24" i="2"/>
  <c r="P24" i="2"/>
  <c r="Q24" i="2"/>
  <c r="R24" i="2"/>
  <c r="O25" i="2"/>
  <c r="P25" i="2"/>
  <c r="Q25" i="2"/>
  <c r="R25" i="2"/>
  <c r="O26" i="2"/>
  <c r="P26" i="2"/>
  <c r="Q26" i="2"/>
  <c r="R26" i="2"/>
  <c r="O27" i="2"/>
  <c r="P27" i="2"/>
  <c r="Q27" i="2"/>
  <c r="R27" i="2"/>
  <c r="O28" i="2"/>
  <c r="P28" i="2"/>
  <c r="Q28" i="2"/>
  <c r="R28" i="2"/>
  <c r="O29" i="2"/>
  <c r="P29" i="2"/>
  <c r="Q29" i="2"/>
  <c r="R29" i="2"/>
  <c r="O30" i="2"/>
  <c r="P30" i="2"/>
  <c r="Q30" i="2"/>
  <c r="R30" i="2"/>
  <c r="O31" i="2"/>
  <c r="P31" i="2"/>
  <c r="Q31" i="2"/>
  <c r="R31" i="2"/>
  <c r="O32" i="2"/>
  <c r="P32" i="2"/>
  <c r="Q32" i="2"/>
  <c r="R32" i="2"/>
  <c r="P20" i="2"/>
  <c r="Q20" i="2"/>
  <c r="R20" i="2"/>
  <c r="O5" i="2"/>
  <c r="P5" i="2"/>
  <c r="Q5" i="2"/>
  <c r="R5" i="2"/>
  <c r="O6" i="2"/>
  <c r="P6" i="2"/>
  <c r="Q6" i="2"/>
  <c r="R6" i="2"/>
  <c r="O7" i="2"/>
  <c r="P7" i="2"/>
  <c r="Q7" i="2"/>
  <c r="R7" i="2"/>
  <c r="O8" i="2"/>
  <c r="P8" i="2"/>
  <c r="Q8" i="2"/>
  <c r="R8" i="2"/>
  <c r="O9" i="2"/>
  <c r="P9" i="2"/>
  <c r="Q9" i="2"/>
  <c r="R9" i="2"/>
  <c r="O10" i="2"/>
  <c r="P10" i="2"/>
  <c r="Q10" i="2"/>
  <c r="R10" i="2"/>
  <c r="O11" i="2"/>
  <c r="P11" i="2"/>
  <c r="Q11" i="2"/>
  <c r="R11" i="2"/>
  <c r="O12" i="2"/>
  <c r="P12" i="2"/>
  <c r="Q12" i="2"/>
  <c r="R12" i="2"/>
  <c r="O13" i="2"/>
  <c r="P13" i="2"/>
  <c r="Q13" i="2"/>
  <c r="R13" i="2"/>
  <c r="O14" i="2"/>
  <c r="P14" i="2"/>
  <c r="Q14" i="2"/>
  <c r="R14" i="2"/>
  <c r="O15" i="2"/>
  <c r="P15" i="2"/>
  <c r="Q15" i="2"/>
  <c r="R15" i="2"/>
  <c r="O16" i="2"/>
  <c r="P16" i="2"/>
  <c r="Q16" i="2"/>
  <c r="R16" i="2"/>
  <c r="P4" i="2"/>
  <c r="Q4" i="2"/>
  <c r="R4" i="2"/>
  <c r="T66" i="1" a="1"/>
  <c r="T66" i="1"/>
  <c r="T50" i="1"/>
  <c r="D81" i="1" a="1"/>
  <c r="D81" i="1" s="1"/>
  <c r="O77" i="1"/>
  <c r="N76" i="1"/>
  <c r="N77" i="1"/>
  <c r="M75" i="1"/>
  <c r="M76" i="1"/>
  <c r="M77" i="1"/>
  <c r="L74" i="1"/>
  <c r="L75" i="1"/>
  <c r="L76" i="1"/>
  <c r="L77" i="1"/>
  <c r="K73" i="1"/>
  <c r="K74" i="1"/>
  <c r="K75" i="1"/>
  <c r="K76" i="1"/>
  <c r="K77" i="1"/>
  <c r="J72" i="1"/>
  <c r="J73" i="1"/>
  <c r="J74" i="1"/>
  <c r="J75" i="1"/>
  <c r="J76" i="1"/>
  <c r="J77" i="1"/>
  <c r="I71" i="1"/>
  <c r="I72" i="1"/>
  <c r="I73" i="1"/>
  <c r="I74" i="1"/>
  <c r="I75" i="1"/>
  <c r="I76" i="1"/>
  <c r="I77" i="1"/>
  <c r="H70" i="1"/>
  <c r="H71" i="1"/>
  <c r="H72" i="1"/>
  <c r="H73" i="1"/>
  <c r="H74" i="1"/>
  <c r="H75" i="1"/>
  <c r="H76" i="1"/>
  <c r="H77" i="1"/>
  <c r="G69" i="1"/>
  <c r="G70" i="1"/>
  <c r="G71" i="1"/>
  <c r="G72" i="1"/>
  <c r="G73" i="1"/>
  <c r="G74" i="1"/>
  <c r="G75" i="1"/>
  <c r="G76" i="1"/>
  <c r="G77" i="1"/>
  <c r="F68" i="1"/>
  <c r="F69" i="1"/>
  <c r="F70" i="1"/>
  <c r="F71" i="1"/>
  <c r="F72" i="1"/>
  <c r="F73" i="1"/>
  <c r="F74" i="1"/>
  <c r="F75" i="1"/>
  <c r="F76" i="1"/>
  <c r="F77" i="1"/>
  <c r="E67" i="1"/>
  <c r="E68" i="1"/>
  <c r="E69" i="1"/>
  <c r="E70" i="1"/>
  <c r="E71" i="1"/>
  <c r="E72" i="1"/>
  <c r="E73" i="1"/>
  <c r="E74" i="1"/>
  <c r="E75" i="1"/>
  <c r="E76" i="1"/>
  <c r="E77" i="1"/>
  <c r="D66" i="1"/>
  <c r="D67" i="1"/>
  <c r="D68" i="1"/>
  <c r="D69" i="1"/>
  <c r="D70" i="1"/>
  <c r="D71" i="1"/>
  <c r="D72" i="1"/>
  <c r="D73" i="1"/>
  <c r="D74" i="1"/>
  <c r="D75" i="1"/>
  <c r="D76" i="1"/>
  <c r="D77" i="1"/>
  <c r="C67" i="1"/>
  <c r="C68" i="1"/>
  <c r="C69" i="1"/>
  <c r="C70" i="1"/>
  <c r="C71" i="1"/>
  <c r="C72" i="1"/>
  <c r="C73" i="1"/>
  <c r="C74" i="1"/>
  <c r="C75" i="1"/>
  <c r="C76" i="1"/>
  <c r="C77" i="1"/>
  <c r="C66" i="1"/>
  <c r="O61" i="1"/>
  <c r="N60" i="1"/>
  <c r="N61" i="1"/>
  <c r="M59" i="1"/>
  <c r="M60" i="1"/>
  <c r="M61" i="1"/>
  <c r="L58" i="1"/>
  <c r="L59" i="1"/>
  <c r="L60" i="1"/>
  <c r="L61" i="1"/>
  <c r="K57" i="1"/>
  <c r="K58" i="1"/>
  <c r="K59" i="1"/>
  <c r="K60" i="1"/>
  <c r="K61" i="1"/>
  <c r="J56" i="1"/>
  <c r="J57" i="1"/>
  <c r="J58" i="1"/>
  <c r="J59" i="1"/>
  <c r="J60" i="1"/>
  <c r="J61" i="1"/>
  <c r="I56" i="1"/>
  <c r="I57" i="1"/>
  <c r="I58" i="1"/>
  <c r="I59" i="1"/>
  <c r="I60" i="1"/>
  <c r="I61" i="1"/>
  <c r="I55" i="1"/>
  <c r="H55" i="1"/>
  <c r="H56" i="1"/>
  <c r="H57" i="1"/>
  <c r="H58" i="1"/>
  <c r="H59" i="1"/>
  <c r="H60" i="1"/>
  <c r="H61" i="1"/>
  <c r="H54" i="1"/>
  <c r="G54" i="1"/>
  <c r="G55" i="1"/>
  <c r="G56" i="1"/>
  <c r="G57" i="1"/>
  <c r="G58" i="1"/>
  <c r="G59" i="1"/>
  <c r="G60" i="1"/>
  <c r="G61" i="1"/>
  <c r="G53" i="1"/>
  <c r="F53" i="1"/>
  <c r="F54" i="1"/>
  <c r="F55" i="1"/>
  <c r="F56" i="1"/>
  <c r="F57" i="1"/>
  <c r="F58" i="1"/>
  <c r="F59" i="1"/>
  <c r="F60" i="1"/>
  <c r="F61" i="1"/>
  <c r="F52" i="1"/>
  <c r="E52" i="1"/>
  <c r="E53" i="1"/>
  <c r="E54" i="1"/>
  <c r="E55" i="1"/>
  <c r="E56" i="1"/>
  <c r="E57" i="1"/>
  <c r="E58" i="1"/>
  <c r="E59" i="1"/>
  <c r="E60" i="1"/>
  <c r="E61" i="1"/>
  <c r="E51" i="1"/>
  <c r="C51" i="1"/>
  <c r="D51" i="1"/>
  <c r="D82" i="1" s="1" a="1"/>
  <c r="D82" i="1" s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D50" i="1"/>
  <c r="C50" i="1"/>
  <c r="C49" i="1"/>
  <c r="T61" i="1"/>
  <c r="C38" i="2"/>
  <c r="C54" i="2" s="1"/>
  <c r="N39" i="2"/>
  <c r="I40" i="2"/>
  <c r="M44" i="2"/>
  <c r="H45" i="2"/>
  <c r="N47" i="2"/>
  <c r="M36" i="2"/>
  <c r="C21" i="2"/>
  <c r="D21" i="2"/>
  <c r="E21" i="2"/>
  <c r="F21" i="2"/>
  <c r="G21" i="2"/>
  <c r="H21" i="2"/>
  <c r="H37" i="2" s="1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K38" i="2" s="1"/>
  <c r="L22" i="2"/>
  <c r="M22" i="2"/>
  <c r="N22" i="2"/>
  <c r="C23" i="2"/>
  <c r="D23" i="2"/>
  <c r="E23" i="2"/>
  <c r="F23" i="2"/>
  <c r="F39" i="2" s="1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D41" i="2" s="1"/>
  <c r="E25" i="2"/>
  <c r="F25" i="2"/>
  <c r="G25" i="2"/>
  <c r="H25" i="2"/>
  <c r="I25" i="2"/>
  <c r="J25" i="2"/>
  <c r="K25" i="2"/>
  <c r="L25" i="2"/>
  <c r="L41" i="2" s="1"/>
  <c r="M25" i="2"/>
  <c r="N25" i="2"/>
  <c r="C26" i="2"/>
  <c r="D26" i="2"/>
  <c r="E26" i="2"/>
  <c r="F26" i="2"/>
  <c r="G26" i="2"/>
  <c r="G42" i="2" s="1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J43" i="2" s="1"/>
  <c r="K27" i="2"/>
  <c r="L27" i="2"/>
  <c r="M27" i="2"/>
  <c r="N27" i="2"/>
  <c r="C28" i="2"/>
  <c r="D28" i="2"/>
  <c r="E28" i="2"/>
  <c r="E44" i="2" s="1"/>
  <c r="F28" i="2"/>
  <c r="G28" i="2"/>
  <c r="H28" i="2"/>
  <c r="I28" i="2"/>
  <c r="J28" i="2"/>
  <c r="K28" i="2"/>
  <c r="L28" i="2"/>
  <c r="M28" i="2"/>
  <c r="N28" i="2"/>
  <c r="C29" i="2"/>
  <c r="D29" i="2"/>
  <c r="E29" i="2"/>
  <c r="F29" i="2"/>
  <c r="G29" i="2"/>
  <c r="H29" i="2"/>
  <c r="I29" i="2"/>
  <c r="J29" i="2"/>
  <c r="K29" i="2"/>
  <c r="L29" i="2"/>
  <c r="M29" i="2"/>
  <c r="N29" i="2"/>
  <c r="C30" i="2"/>
  <c r="C46" i="2" s="1"/>
  <c r="D30" i="2"/>
  <c r="E30" i="2"/>
  <c r="F30" i="2"/>
  <c r="G30" i="2"/>
  <c r="H30" i="2"/>
  <c r="I30" i="2"/>
  <c r="J30" i="2"/>
  <c r="K30" i="2"/>
  <c r="K46" i="2" s="1"/>
  <c r="L30" i="2"/>
  <c r="M30" i="2"/>
  <c r="N30" i="2"/>
  <c r="C31" i="2"/>
  <c r="D31" i="2"/>
  <c r="E31" i="2"/>
  <c r="F31" i="2"/>
  <c r="F47" i="2" s="1"/>
  <c r="G31" i="2"/>
  <c r="H31" i="2"/>
  <c r="I31" i="2"/>
  <c r="J31" i="2"/>
  <c r="K31" i="2"/>
  <c r="L31" i="2"/>
  <c r="M31" i="2"/>
  <c r="N31" i="2"/>
  <c r="C32" i="2"/>
  <c r="D32" i="2"/>
  <c r="E32" i="2"/>
  <c r="F32" i="2"/>
  <c r="G32" i="2"/>
  <c r="H32" i="2"/>
  <c r="I32" i="2"/>
  <c r="I48" i="2" s="1"/>
  <c r="J32" i="2"/>
  <c r="K32" i="2"/>
  <c r="L32" i="2"/>
  <c r="M32" i="2"/>
  <c r="N32" i="2"/>
  <c r="D20" i="2"/>
  <c r="E20" i="2"/>
  <c r="E36" i="2" s="1"/>
  <c r="F20" i="2"/>
  <c r="G20" i="2"/>
  <c r="H20" i="2"/>
  <c r="I20" i="2"/>
  <c r="J20" i="2"/>
  <c r="K20" i="2"/>
  <c r="L20" i="2"/>
  <c r="M20" i="2"/>
  <c r="N20" i="2"/>
  <c r="O20" i="2"/>
  <c r="C20" i="2"/>
  <c r="C5" i="2"/>
  <c r="D5" i="2"/>
  <c r="D37" i="2" s="1"/>
  <c r="E5" i="2"/>
  <c r="E37" i="2" s="1"/>
  <c r="F5" i="2"/>
  <c r="F37" i="2" s="1"/>
  <c r="G5" i="2"/>
  <c r="H5" i="2"/>
  <c r="I5" i="2"/>
  <c r="I37" i="2" s="1"/>
  <c r="J5" i="2"/>
  <c r="J37" i="2" s="1"/>
  <c r="K5" i="2"/>
  <c r="L5" i="2"/>
  <c r="L37" i="2" s="1"/>
  <c r="M5" i="2"/>
  <c r="M37" i="2" s="1"/>
  <c r="N5" i="2"/>
  <c r="N37" i="2" s="1"/>
  <c r="C6" i="2"/>
  <c r="D6" i="2"/>
  <c r="D38" i="2" s="1"/>
  <c r="E6" i="2"/>
  <c r="E38" i="2" s="1"/>
  <c r="F6" i="2"/>
  <c r="G6" i="2"/>
  <c r="G38" i="2" s="1"/>
  <c r="H6" i="2"/>
  <c r="H38" i="2" s="1"/>
  <c r="I6" i="2"/>
  <c r="I38" i="2" s="1"/>
  <c r="J6" i="2"/>
  <c r="K6" i="2"/>
  <c r="L6" i="2"/>
  <c r="L38" i="2" s="1"/>
  <c r="M6" i="2"/>
  <c r="M38" i="2" s="1"/>
  <c r="N6" i="2"/>
  <c r="C7" i="2"/>
  <c r="C39" i="2" s="1"/>
  <c r="D7" i="2"/>
  <c r="D39" i="2" s="1"/>
  <c r="E7" i="2"/>
  <c r="F7" i="2"/>
  <c r="G7" i="2"/>
  <c r="G39" i="2" s="1"/>
  <c r="H7" i="2"/>
  <c r="H39" i="2" s="1"/>
  <c r="I7" i="2"/>
  <c r="J7" i="2"/>
  <c r="J39" i="2" s="1"/>
  <c r="K7" i="2"/>
  <c r="K39" i="2" s="1"/>
  <c r="L7" i="2"/>
  <c r="L39" i="2" s="1"/>
  <c r="M7" i="2"/>
  <c r="N7" i="2"/>
  <c r="C8" i="2"/>
  <c r="C40" i="2" s="1"/>
  <c r="D8" i="2"/>
  <c r="E8" i="2"/>
  <c r="E40" i="2" s="1"/>
  <c r="F8" i="2"/>
  <c r="F40" i="2" s="1"/>
  <c r="G8" i="2"/>
  <c r="G40" i="2" s="1"/>
  <c r="H8" i="2"/>
  <c r="I8" i="2"/>
  <c r="J8" i="2"/>
  <c r="J40" i="2" s="1"/>
  <c r="K8" i="2"/>
  <c r="K40" i="2" s="1"/>
  <c r="L8" i="2"/>
  <c r="M8" i="2"/>
  <c r="M40" i="2" s="1"/>
  <c r="N8" i="2"/>
  <c r="N40" i="2" s="1"/>
  <c r="C9" i="2"/>
  <c r="D9" i="2"/>
  <c r="E9" i="2"/>
  <c r="E41" i="2" s="1"/>
  <c r="F9" i="2"/>
  <c r="F41" i="2" s="1"/>
  <c r="G9" i="2"/>
  <c r="H9" i="2"/>
  <c r="H41" i="2" s="1"/>
  <c r="I9" i="2"/>
  <c r="I41" i="2" s="1"/>
  <c r="J9" i="2"/>
  <c r="J41" i="2" s="1"/>
  <c r="K9" i="2"/>
  <c r="L9" i="2"/>
  <c r="M9" i="2"/>
  <c r="M41" i="2" s="1"/>
  <c r="N9" i="2"/>
  <c r="N41" i="2" s="1"/>
  <c r="C10" i="2"/>
  <c r="C42" i="2" s="1"/>
  <c r="D10" i="2"/>
  <c r="D42" i="2" s="1"/>
  <c r="E10" i="2"/>
  <c r="E42" i="2" s="1"/>
  <c r="F10" i="2"/>
  <c r="G10" i="2"/>
  <c r="H10" i="2"/>
  <c r="H42" i="2" s="1"/>
  <c r="I10" i="2"/>
  <c r="I42" i="2" s="1"/>
  <c r="J10" i="2"/>
  <c r="K10" i="2"/>
  <c r="K42" i="2" s="1"/>
  <c r="L10" i="2"/>
  <c r="L42" i="2" s="1"/>
  <c r="M10" i="2"/>
  <c r="M42" i="2" s="1"/>
  <c r="N10" i="2"/>
  <c r="C11" i="2"/>
  <c r="C43" i="2" s="1"/>
  <c r="D11" i="2"/>
  <c r="D43" i="2" s="1"/>
  <c r="E11" i="2"/>
  <c r="F11" i="2"/>
  <c r="F43" i="2" s="1"/>
  <c r="G11" i="2"/>
  <c r="G43" i="2" s="1"/>
  <c r="H11" i="2"/>
  <c r="H43" i="2" s="1"/>
  <c r="I11" i="2"/>
  <c r="J11" i="2"/>
  <c r="K11" i="2"/>
  <c r="K43" i="2" s="1"/>
  <c r="L11" i="2"/>
  <c r="L43" i="2" s="1"/>
  <c r="M11" i="2"/>
  <c r="N11" i="2"/>
  <c r="N43" i="2" s="1"/>
  <c r="C12" i="2"/>
  <c r="C44" i="2" s="1"/>
  <c r="D12" i="2"/>
  <c r="E12" i="2"/>
  <c r="F12" i="2"/>
  <c r="F44" i="2" s="1"/>
  <c r="G12" i="2"/>
  <c r="G44" i="2" s="1"/>
  <c r="H12" i="2"/>
  <c r="I12" i="2"/>
  <c r="I44" i="2" s="1"/>
  <c r="J12" i="2"/>
  <c r="J44" i="2" s="1"/>
  <c r="K12" i="2"/>
  <c r="K44" i="2" s="1"/>
  <c r="L12" i="2"/>
  <c r="M12" i="2"/>
  <c r="N12" i="2"/>
  <c r="N44" i="2" s="1"/>
  <c r="C13" i="2"/>
  <c r="D13" i="2"/>
  <c r="D45" i="2" s="1"/>
  <c r="E13" i="2"/>
  <c r="E45" i="2" s="1"/>
  <c r="F13" i="2"/>
  <c r="F45" i="2" s="1"/>
  <c r="G13" i="2"/>
  <c r="H13" i="2"/>
  <c r="I13" i="2"/>
  <c r="I45" i="2" s="1"/>
  <c r="J13" i="2"/>
  <c r="J45" i="2" s="1"/>
  <c r="K13" i="2"/>
  <c r="L13" i="2"/>
  <c r="L45" i="2" s="1"/>
  <c r="M13" i="2"/>
  <c r="M45" i="2" s="1"/>
  <c r="N13" i="2"/>
  <c r="N45" i="2" s="1"/>
  <c r="C14" i="2"/>
  <c r="D14" i="2"/>
  <c r="D46" i="2" s="1"/>
  <c r="E14" i="2"/>
  <c r="E46" i="2" s="1"/>
  <c r="F14" i="2"/>
  <c r="G14" i="2"/>
  <c r="G46" i="2" s="1"/>
  <c r="H14" i="2"/>
  <c r="H46" i="2" s="1"/>
  <c r="I14" i="2"/>
  <c r="I46" i="2" s="1"/>
  <c r="J14" i="2"/>
  <c r="K14" i="2"/>
  <c r="L14" i="2"/>
  <c r="L46" i="2" s="1"/>
  <c r="M14" i="2"/>
  <c r="M46" i="2" s="1"/>
  <c r="N14" i="2"/>
  <c r="C15" i="2"/>
  <c r="C47" i="2" s="1"/>
  <c r="D15" i="2"/>
  <c r="D47" i="2" s="1"/>
  <c r="E15" i="2"/>
  <c r="F15" i="2"/>
  <c r="G15" i="2"/>
  <c r="G47" i="2" s="1"/>
  <c r="H15" i="2"/>
  <c r="H47" i="2" s="1"/>
  <c r="I15" i="2"/>
  <c r="J15" i="2"/>
  <c r="J47" i="2" s="1"/>
  <c r="K15" i="2"/>
  <c r="K47" i="2" s="1"/>
  <c r="L15" i="2"/>
  <c r="L47" i="2" s="1"/>
  <c r="M15" i="2"/>
  <c r="N15" i="2"/>
  <c r="C16" i="2"/>
  <c r="C48" i="2" s="1"/>
  <c r="D16" i="2"/>
  <c r="E16" i="2"/>
  <c r="E48" i="2" s="1"/>
  <c r="F16" i="2"/>
  <c r="F48" i="2" s="1"/>
  <c r="G16" i="2"/>
  <c r="G48" i="2" s="1"/>
  <c r="H16" i="2"/>
  <c r="I16" i="2"/>
  <c r="J16" i="2"/>
  <c r="J48" i="2" s="1"/>
  <c r="K16" i="2"/>
  <c r="K48" i="2" s="1"/>
  <c r="L16" i="2"/>
  <c r="M16" i="2"/>
  <c r="M48" i="2" s="1"/>
  <c r="N16" i="2"/>
  <c r="N48" i="2" s="1"/>
  <c r="E4" i="2"/>
  <c r="F4" i="2"/>
  <c r="F36" i="2" s="1"/>
  <c r="G4" i="2"/>
  <c r="G36" i="2" s="1"/>
  <c r="H4" i="2"/>
  <c r="H36" i="2" s="1"/>
  <c r="I4" i="2"/>
  <c r="I36" i="2" s="1"/>
  <c r="J4" i="2"/>
  <c r="J36" i="2" s="1"/>
  <c r="K4" i="2"/>
  <c r="K36" i="2" s="1"/>
  <c r="L4" i="2"/>
  <c r="L36" i="2" s="1"/>
  <c r="M4" i="2"/>
  <c r="N4" i="2"/>
  <c r="N36" i="2" s="1"/>
  <c r="O4" i="2"/>
  <c r="O36" i="2" s="1"/>
  <c r="D4" i="2"/>
  <c r="D36" i="2" s="1"/>
  <c r="C4" i="2"/>
  <c r="C3" i="1"/>
  <c r="T62" i="1"/>
  <c r="O125" i="1" a="1"/>
  <c r="O125" i="1" s="1"/>
  <c r="N125" i="1" a="1"/>
  <c r="N125" i="1" s="1"/>
  <c r="M125" i="1" a="1"/>
  <c r="M125" i="1"/>
  <c r="L125" i="1" a="1"/>
  <c r="L125" i="1" s="1"/>
  <c r="K125" i="1" a="1"/>
  <c r="K125" i="1" s="1"/>
  <c r="J125" i="1" a="1"/>
  <c r="J125" i="1" s="1"/>
  <c r="I125" i="1" a="1"/>
  <c r="I125" i="1"/>
  <c r="H125" i="1" a="1"/>
  <c r="H125" i="1" s="1"/>
  <c r="G125" i="1" a="1"/>
  <c r="G125" i="1" s="1"/>
  <c r="F125" i="1" a="1"/>
  <c r="F125" i="1" s="1"/>
  <c r="E125" i="1" a="1"/>
  <c r="E125" i="1"/>
  <c r="D125" i="1" a="1"/>
  <c r="D125" i="1" s="1"/>
  <c r="O124" i="1" a="1"/>
  <c r="O124" i="1" s="1"/>
  <c r="N124" i="1" a="1"/>
  <c r="N124" i="1"/>
  <c r="M124" i="1" a="1"/>
  <c r="M124" i="1" s="1"/>
  <c r="L124" i="1" a="1"/>
  <c r="L124" i="1" s="1"/>
  <c r="K124" i="1" a="1"/>
  <c r="K124" i="1" s="1"/>
  <c r="J124" i="1" a="1"/>
  <c r="J124" i="1"/>
  <c r="I124" i="1" a="1"/>
  <c r="I124" i="1" s="1"/>
  <c r="H124" i="1" a="1"/>
  <c r="H124" i="1" s="1"/>
  <c r="G124" i="1" a="1"/>
  <c r="G124" i="1" s="1"/>
  <c r="F124" i="1" a="1"/>
  <c r="F124" i="1"/>
  <c r="E124" i="1" a="1"/>
  <c r="E124" i="1" s="1"/>
  <c r="O123" i="1" a="1"/>
  <c r="O123" i="1"/>
  <c r="N123" i="1" a="1"/>
  <c r="N123" i="1" s="1"/>
  <c r="M123" i="1" a="1"/>
  <c r="M123" i="1" s="1"/>
  <c r="L123" i="1" a="1"/>
  <c r="L123" i="1" s="1"/>
  <c r="K123" i="1" a="1"/>
  <c r="K123" i="1"/>
  <c r="J123" i="1" a="1"/>
  <c r="J123" i="1" s="1"/>
  <c r="I123" i="1" a="1"/>
  <c r="I123" i="1" s="1"/>
  <c r="H123" i="1" a="1"/>
  <c r="H123" i="1" s="1"/>
  <c r="G123" i="1" a="1"/>
  <c r="G123" i="1"/>
  <c r="F123" i="1" a="1"/>
  <c r="F123" i="1" s="1"/>
  <c r="O122" i="1" a="1"/>
  <c r="O122" i="1" s="1"/>
  <c r="N122" i="1" a="1"/>
  <c r="N122" i="1" s="1"/>
  <c r="M122" i="1" a="1"/>
  <c r="M122" i="1" s="1"/>
  <c r="L122" i="1" a="1"/>
  <c r="L122" i="1" s="1"/>
  <c r="K122" i="1" a="1"/>
  <c r="K122" i="1" s="1"/>
  <c r="J122" i="1" a="1"/>
  <c r="J122" i="1" s="1"/>
  <c r="I122" i="1" a="1"/>
  <c r="I122" i="1" s="1"/>
  <c r="H122" i="1" a="1"/>
  <c r="H122" i="1" s="1"/>
  <c r="G122" i="1" a="1"/>
  <c r="G122" i="1" s="1"/>
  <c r="O121" i="1" a="1"/>
  <c r="O121" i="1" s="1"/>
  <c r="N121" i="1" a="1"/>
  <c r="N121" i="1" s="1"/>
  <c r="M121" i="1" a="1"/>
  <c r="M121" i="1" s="1"/>
  <c r="L121" i="1" a="1"/>
  <c r="L121" i="1" s="1"/>
  <c r="K121" i="1" a="1"/>
  <c r="K121" i="1" s="1"/>
  <c r="J121" i="1" a="1"/>
  <c r="J121" i="1" s="1"/>
  <c r="I121" i="1" a="1"/>
  <c r="I121" i="1" s="1"/>
  <c r="H121" i="1" a="1"/>
  <c r="H121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O119" i="1" a="1"/>
  <c r="O119" i="1" s="1"/>
  <c r="N119" i="1" a="1"/>
  <c r="N119" i="1" s="1"/>
  <c r="M119" i="1" a="1"/>
  <c r="M119" i="1" s="1"/>
  <c r="L119" i="1" a="1"/>
  <c r="L119" i="1" s="1"/>
  <c r="K119" i="1" a="1"/>
  <c r="K119" i="1" s="1"/>
  <c r="J119" i="1" a="1"/>
  <c r="J119" i="1" s="1"/>
  <c r="O118" i="1" a="1"/>
  <c r="O118" i="1" s="1"/>
  <c r="N118" i="1" a="1"/>
  <c r="N118" i="1" s="1"/>
  <c r="M118" i="1" a="1"/>
  <c r="M118" i="1" s="1"/>
  <c r="L118" i="1" a="1"/>
  <c r="L118" i="1" s="1"/>
  <c r="K118" i="1" a="1"/>
  <c r="K118" i="1" s="1"/>
  <c r="O117" i="1" a="1"/>
  <c r="O117" i="1" s="1"/>
  <c r="N117" i="1" a="1"/>
  <c r="N117" i="1" s="1"/>
  <c r="M117" i="1" a="1"/>
  <c r="M117" i="1" s="1"/>
  <c r="L117" i="1" a="1"/>
  <c r="L117" i="1" s="1"/>
  <c r="O116" i="1" a="1"/>
  <c r="O116" i="1" s="1"/>
  <c r="N116" i="1" a="1"/>
  <c r="N116" i="1" s="1"/>
  <c r="M116" i="1" a="1"/>
  <c r="M116" i="1" s="1"/>
  <c r="O115" i="1" a="1"/>
  <c r="O115" i="1" s="1"/>
  <c r="N115" i="1" a="1"/>
  <c r="N115" i="1" s="1"/>
  <c r="O114" i="1" a="1"/>
  <c r="O114" i="1" s="1"/>
  <c r="C65" i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L88" i="1" a="1"/>
  <c r="L88" i="1" s="1"/>
  <c r="M88" i="1" a="1"/>
  <c r="M88" i="1" s="1"/>
  <c r="N88" i="1" a="1"/>
  <c r="N88" i="1" s="1"/>
  <c r="O88" i="1" a="1"/>
  <c r="O88" i="1" s="1"/>
  <c r="M89" i="1" a="1"/>
  <c r="M89" i="1" s="1"/>
  <c r="N89" i="1" a="1"/>
  <c r="N89" i="1" s="1"/>
  <c r="O89" i="1" a="1"/>
  <c r="O89" i="1" s="1"/>
  <c r="N90" i="1" a="1"/>
  <c r="N90" i="1" s="1"/>
  <c r="O90" i="1" a="1"/>
  <c r="O90" i="1" s="1"/>
  <c r="O91" i="1" a="1"/>
  <c r="O9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T30" i="1"/>
  <c r="T29" i="1"/>
  <c r="T28" i="1"/>
  <c r="T27" i="1"/>
  <c r="T26" i="1"/>
  <c r="T25" i="1"/>
  <c r="T24" i="1"/>
  <c r="T23" i="1"/>
  <c r="T22" i="1"/>
  <c r="T21" i="1"/>
  <c r="T20" i="1"/>
  <c r="T19" i="1"/>
  <c r="D30" i="1"/>
  <c r="E30" i="1"/>
  <c r="F30" i="1"/>
  <c r="G30" i="1"/>
  <c r="H30" i="1"/>
  <c r="I30" i="1"/>
  <c r="J30" i="1"/>
  <c r="K30" i="1"/>
  <c r="L30" i="1"/>
  <c r="M30" i="1"/>
  <c r="N30" i="1"/>
  <c r="O30" i="1"/>
  <c r="D29" i="1"/>
  <c r="E29" i="1"/>
  <c r="F29" i="1"/>
  <c r="G29" i="1"/>
  <c r="H29" i="1"/>
  <c r="I29" i="1"/>
  <c r="J29" i="1"/>
  <c r="K29" i="1"/>
  <c r="L29" i="1"/>
  <c r="M29" i="1"/>
  <c r="N29" i="1"/>
  <c r="D28" i="1"/>
  <c r="E28" i="1"/>
  <c r="F28" i="1"/>
  <c r="G28" i="1"/>
  <c r="H28" i="1"/>
  <c r="I28" i="1"/>
  <c r="J28" i="1"/>
  <c r="K28" i="1"/>
  <c r="L28" i="1"/>
  <c r="M28" i="1"/>
  <c r="D27" i="1"/>
  <c r="E27" i="1"/>
  <c r="F27" i="1"/>
  <c r="G27" i="1"/>
  <c r="H27" i="1"/>
  <c r="I27" i="1"/>
  <c r="J27" i="1"/>
  <c r="K27" i="1"/>
  <c r="L27" i="1"/>
  <c r="D26" i="1"/>
  <c r="E26" i="1"/>
  <c r="F26" i="1"/>
  <c r="G26" i="1"/>
  <c r="H26" i="1"/>
  <c r="I26" i="1"/>
  <c r="J26" i="1"/>
  <c r="K26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D23" i="1"/>
  <c r="E23" i="1"/>
  <c r="F23" i="1"/>
  <c r="G23" i="1"/>
  <c r="H23" i="1"/>
  <c r="D22" i="1"/>
  <c r="E22" i="1"/>
  <c r="F22" i="1"/>
  <c r="G22" i="1"/>
  <c r="D21" i="1"/>
  <c r="E21" i="1"/>
  <c r="F21" i="1"/>
  <c r="C22" i="1"/>
  <c r="C23" i="1"/>
  <c r="C24" i="1"/>
  <c r="C25" i="1"/>
  <c r="C26" i="1"/>
  <c r="C27" i="1"/>
  <c r="C28" i="1"/>
  <c r="C29" i="1"/>
  <c r="C30" i="1"/>
  <c r="C21" i="1"/>
  <c r="D20" i="1"/>
  <c r="E20" i="1"/>
  <c r="C20" i="1"/>
  <c r="D19" i="1"/>
  <c r="C19" i="1"/>
  <c r="T14" i="1"/>
  <c r="T13" i="1"/>
  <c r="T12" i="1"/>
  <c r="T11" i="1"/>
  <c r="T10" i="1"/>
  <c r="T9" i="1"/>
  <c r="T8" i="1"/>
  <c r="T7" i="1"/>
  <c r="T6" i="1"/>
  <c r="T5" i="1"/>
  <c r="T4" i="1"/>
  <c r="T3" i="1"/>
  <c r="D14" i="1"/>
  <c r="E14" i="1"/>
  <c r="F14" i="1"/>
  <c r="G14" i="1"/>
  <c r="H14" i="1"/>
  <c r="I14" i="1"/>
  <c r="J14" i="1"/>
  <c r="K14" i="1"/>
  <c r="L14" i="1"/>
  <c r="M14" i="1"/>
  <c r="N14" i="1"/>
  <c r="O14" i="1"/>
  <c r="D13" i="1"/>
  <c r="E13" i="1"/>
  <c r="F13" i="1"/>
  <c r="G13" i="1"/>
  <c r="H13" i="1"/>
  <c r="I13" i="1"/>
  <c r="J13" i="1"/>
  <c r="K13" i="1"/>
  <c r="L13" i="1"/>
  <c r="M13" i="1"/>
  <c r="N13" i="1"/>
  <c r="D12" i="1"/>
  <c r="E12" i="1"/>
  <c r="F12" i="1"/>
  <c r="G12" i="1"/>
  <c r="H12" i="1"/>
  <c r="I12" i="1"/>
  <c r="J12" i="1"/>
  <c r="K12" i="1"/>
  <c r="L12" i="1"/>
  <c r="M12" i="1"/>
  <c r="D11" i="1"/>
  <c r="E11" i="1"/>
  <c r="F11" i="1"/>
  <c r="G11" i="1"/>
  <c r="H11" i="1"/>
  <c r="I11" i="1"/>
  <c r="J11" i="1"/>
  <c r="K11" i="1"/>
  <c r="L11" i="1"/>
  <c r="D10" i="1"/>
  <c r="E10" i="1"/>
  <c r="F10" i="1"/>
  <c r="G10" i="1"/>
  <c r="H10" i="1"/>
  <c r="I10" i="1"/>
  <c r="J10" i="1"/>
  <c r="K10" i="1"/>
  <c r="C10" i="1"/>
  <c r="D9" i="1"/>
  <c r="E9" i="1"/>
  <c r="F9" i="1"/>
  <c r="F40" i="1" s="1"/>
  <c r="G9" i="1"/>
  <c r="H9" i="1"/>
  <c r="H40" i="1" s="1"/>
  <c r="I9" i="1"/>
  <c r="I40" i="1" s="1"/>
  <c r="J9" i="1"/>
  <c r="J40" i="1" s="1"/>
  <c r="D8" i="1"/>
  <c r="D39" i="1" s="1"/>
  <c r="E8" i="1"/>
  <c r="F8" i="1"/>
  <c r="G8" i="1"/>
  <c r="G39" i="1" s="1"/>
  <c r="H8" i="1"/>
  <c r="I8" i="1"/>
  <c r="I39" i="1" s="1"/>
  <c r="D7" i="1"/>
  <c r="D38" i="1" s="1"/>
  <c r="E7" i="1"/>
  <c r="E38" i="1" s="1"/>
  <c r="F7" i="1"/>
  <c r="F38" i="1" s="1"/>
  <c r="G7" i="1"/>
  <c r="H7" i="1"/>
  <c r="D6" i="1"/>
  <c r="D37" i="1" s="1"/>
  <c r="E6" i="1"/>
  <c r="F6" i="1"/>
  <c r="F37" i="1" s="1"/>
  <c r="G6" i="1"/>
  <c r="G37" i="1" s="1"/>
  <c r="D5" i="1"/>
  <c r="D36" i="1" s="1"/>
  <c r="E5" i="1"/>
  <c r="E36" i="1" s="1"/>
  <c r="F5" i="1"/>
  <c r="C5" i="1"/>
  <c r="C6" i="1"/>
  <c r="C7" i="1"/>
  <c r="C8" i="1"/>
  <c r="C9" i="1"/>
  <c r="C11" i="1"/>
  <c r="C42" i="1" s="1"/>
  <c r="C12" i="1"/>
  <c r="C43" i="1" s="1"/>
  <c r="C13" i="1"/>
  <c r="C14" i="1"/>
  <c r="E4" i="1"/>
  <c r="C4" i="1"/>
  <c r="D4" i="1"/>
  <c r="D3" i="1"/>
  <c r="D12" i="3" l="1"/>
  <c r="C36" i="2"/>
  <c r="C52" i="2" s="1"/>
  <c r="L48" i="2"/>
  <c r="D48" i="2"/>
  <c r="I47" i="2"/>
  <c r="N46" i="2"/>
  <c r="F46" i="2"/>
  <c r="K45" i="2"/>
  <c r="C45" i="2"/>
  <c r="H44" i="2"/>
  <c r="M43" i="2"/>
  <c r="E43" i="2"/>
  <c r="J42" i="2"/>
  <c r="G41" i="2"/>
  <c r="L40" i="2"/>
  <c r="D40" i="2"/>
  <c r="I39" i="2"/>
  <c r="N38" i="2"/>
  <c r="F38" i="2"/>
  <c r="K37" i="2"/>
  <c r="C37" i="2"/>
  <c r="C53" i="2" s="1"/>
  <c r="H48" i="2"/>
  <c r="M47" i="2"/>
  <c r="E47" i="2"/>
  <c r="J46" i="2"/>
  <c r="G45" i="2"/>
  <c r="L44" i="2"/>
  <c r="D44" i="2"/>
  <c r="I43" i="2"/>
  <c r="N42" i="2"/>
  <c r="F42" i="2"/>
  <c r="K41" i="2"/>
  <c r="C41" i="2"/>
  <c r="H40" i="2"/>
  <c r="M39" i="2"/>
  <c r="E39" i="2"/>
  <c r="J38" i="2"/>
  <c r="G37" i="2"/>
  <c r="C40" i="1"/>
  <c r="E35" i="1"/>
  <c r="C36" i="1"/>
  <c r="F41" i="1"/>
  <c r="G42" i="1"/>
  <c r="I43" i="1"/>
  <c r="L44" i="1"/>
  <c r="H45" i="1"/>
  <c r="W52" i="1"/>
  <c r="V50" i="1"/>
  <c r="Y52" i="1"/>
  <c r="T60" i="1"/>
  <c r="G41" i="1"/>
  <c r="H42" i="1"/>
  <c r="J43" i="1"/>
  <c r="M44" i="1"/>
  <c r="E44" i="1"/>
  <c r="I45" i="1"/>
  <c r="C89" i="1" a="1"/>
  <c r="C89" i="1" s="1"/>
  <c r="C105" i="1" s="1"/>
  <c r="D84" i="1" a="1"/>
  <c r="D84" i="1" s="1"/>
  <c r="D99" i="1" s="1"/>
  <c r="G86" i="1" a="1"/>
  <c r="G86" i="1" s="1"/>
  <c r="G98" i="1" s="1"/>
  <c r="F87" i="1" a="1"/>
  <c r="F87" i="1" s="1"/>
  <c r="F100" i="1" s="1"/>
  <c r="E83" i="1" a="1"/>
  <c r="E83" i="1" s="1"/>
  <c r="E97" i="1" s="1"/>
  <c r="D86" i="1" a="1"/>
  <c r="D86" i="1" s="1"/>
  <c r="D101" i="1" s="1"/>
  <c r="D85" i="1" a="1"/>
  <c r="D85" i="1" s="1"/>
  <c r="D100" i="1" s="1"/>
  <c r="D83" i="1" a="1"/>
  <c r="D83" i="1" s="1"/>
  <c r="D98" i="1" s="1"/>
  <c r="J87" i="1" a="1"/>
  <c r="J87" i="1" s="1"/>
  <c r="J96" i="1" s="1"/>
  <c r="I87" i="1" a="1"/>
  <c r="I87" i="1" s="1"/>
  <c r="I97" i="1" s="1"/>
  <c r="U4" i="1"/>
  <c r="V4" i="1" s="1"/>
  <c r="E42" i="1"/>
  <c r="J44" i="1"/>
  <c r="K41" i="1"/>
  <c r="F43" i="1"/>
  <c r="D34" i="1"/>
  <c r="K42" i="1"/>
  <c r="E43" i="1"/>
  <c r="H44" i="1"/>
  <c r="L45" i="1"/>
  <c r="D45" i="1"/>
  <c r="U10" i="1"/>
  <c r="V10" i="1" s="1"/>
  <c r="W10" i="1" s="1"/>
  <c r="X10" i="1" s="1"/>
  <c r="Y10" i="1" s="1"/>
  <c r="Z10" i="1" s="1"/>
  <c r="AA10" i="1" s="1"/>
  <c r="AB10" i="1" s="1"/>
  <c r="U19" i="1"/>
  <c r="G43" i="1"/>
  <c r="L42" i="1"/>
  <c r="I44" i="1"/>
  <c r="J41" i="1"/>
  <c r="U28" i="1"/>
  <c r="V28" i="1" s="1"/>
  <c r="W28" i="1" s="1"/>
  <c r="X28" i="1" s="1"/>
  <c r="Y28" i="1" s="1"/>
  <c r="Z28" i="1" s="1"/>
  <c r="AA28" i="1" s="1"/>
  <c r="AB28" i="1" s="1"/>
  <c r="AC28" i="1" s="1"/>
  <c r="AD28" i="1" s="1"/>
  <c r="N45" i="1"/>
  <c r="D42" i="1"/>
  <c r="E45" i="1"/>
  <c r="M43" i="1"/>
  <c r="D41" i="1"/>
  <c r="F45" i="1"/>
  <c r="M45" i="1"/>
  <c r="I41" i="1"/>
  <c r="D43" i="1"/>
  <c r="K45" i="1"/>
  <c r="C35" i="1"/>
  <c r="H41" i="1"/>
  <c r="I42" i="1"/>
  <c r="K43" i="1"/>
  <c r="N44" i="1"/>
  <c r="F44" i="1"/>
  <c r="J45" i="1"/>
  <c r="G44" i="1"/>
  <c r="U30" i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L43" i="1"/>
  <c r="U14" i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J42" i="1"/>
  <c r="E41" i="1"/>
  <c r="F42" i="1"/>
  <c r="H43" i="1"/>
  <c r="K44" i="1"/>
  <c r="O45" i="1"/>
  <c r="G45" i="1"/>
  <c r="C34" i="1"/>
  <c r="U25" i="1"/>
  <c r="V25" i="1" s="1"/>
  <c r="W25" i="1" s="1"/>
  <c r="X25" i="1" s="1"/>
  <c r="Y25" i="1" s="1"/>
  <c r="Z25" i="1" s="1"/>
  <c r="AA25" i="1" s="1"/>
  <c r="U26" i="1"/>
  <c r="V26" i="1" s="1"/>
  <c r="W26" i="1" s="1"/>
  <c r="X26" i="1" s="1"/>
  <c r="Y26" i="1" s="1"/>
  <c r="Z26" i="1" s="1"/>
  <c r="AA26" i="1" s="1"/>
  <c r="AB26" i="1" s="1"/>
  <c r="U24" i="1"/>
  <c r="V24" i="1" s="1"/>
  <c r="W24" i="1" s="1"/>
  <c r="X24" i="1" s="1"/>
  <c r="Y24" i="1" s="1"/>
  <c r="Z24" i="1" s="1"/>
  <c r="C41" i="1"/>
  <c r="U13" i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C44" i="1"/>
  <c r="F36" i="1"/>
  <c r="G38" i="1"/>
  <c r="E39" i="1"/>
  <c r="D40" i="1"/>
  <c r="U23" i="1"/>
  <c r="V23" i="1" s="1"/>
  <c r="W23" i="1" s="1"/>
  <c r="X23" i="1" s="1"/>
  <c r="Y23" i="1" s="1"/>
  <c r="C39" i="1"/>
  <c r="C38" i="1"/>
  <c r="E37" i="1"/>
  <c r="H39" i="1"/>
  <c r="G40" i="1"/>
  <c r="U8" i="1"/>
  <c r="V8" i="1" s="1"/>
  <c r="W8" i="1" s="1"/>
  <c r="X8" i="1" s="1"/>
  <c r="Y8" i="1" s="1"/>
  <c r="Z8" i="1" s="1"/>
  <c r="U9" i="1"/>
  <c r="V9" i="1" s="1"/>
  <c r="W9" i="1" s="1"/>
  <c r="X9" i="1" s="1"/>
  <c r="Y9" i="1" s="1"/>
  <c r="Z9" i="1" s="1"/>
  <c r="AA9" i="1" s="1"/>
  <c r="U3" i="1"/>
  <c r="U11" i="1"/>
  <c r="V11" i="1" s="1"/>
  <c r="W11" i="1" s="1"/>
  <c r="X11" i="1" s="1"/>
  <c r="Y11" i="1" s="1"/>
  <c r="Z11" i="1" s="1"/>
  <c r="AA11" i="1" s="1"/>
  <c r="AB11" i="1" s="1"/>
  <c r="AC11" i="1" s="1"/>
  <c r="U27" i="1"/>
  <c r="V27" i="1" s="1"/>
  <c r="W27" i="1" s="1"/>
  <c r="X27" i="1" s="1"/>
  <c r="Y27" i="1" s="1"/>
  <c r="Z27" i="1" s="1"/>
  <c r="AA27" i="1" s="1"/>
  <c r="AB27" i="1" s="1"/>
  <c r="AC27" i="1" s="1"/>
  <c r="U20" i="1"/>
  <c r="V20" i="1" s="1"/>
  <c r="C37" i="1"/>
  <c r="U21" i="1"/>
  <c r="V21" i="1" s="1"/>
  <c r="W21" i="1" s="1"/>
  <c r="U29" i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C45" i="1"/>
  <c r="H38" i="1"/>
  <c r="F39" i="1"/>
  <c r="E40" i="1"/>
  <c r="U6" i="1"/>
  <c r="V6" i="1" s="1"/>
  <c r="W6" i="1" s="1"/>
  <c r="X6" i="1" s="1"/>
  <c r="U22" i="1"/>
  <c r="V22" i="1" s="1"/>
  <c r="W22" i="1" s="1"/>
  <c r="X22" i="1" s="1"/>
  <c r="D44" i="1"/>
  <c r="D35" i="1"/>
  <c r="U7" i="1"/>
  <c r="V7" i="1" s="1"/>
  <c r="W7" i="1" s="1"/>
  <c r="X7" i="1" s="1"/>
  <c r="Y7" i="1" s="1"/>
  <c r="U5" i="1"/>
  <c r="V5" i="1" s="1"/>
  <c r="W5" i="1" s="1"/>
  <c r="U12" i="1"/>
  <c r="V12" i="1" s="1"/>
  <c r="W12" i="1" s="1"/>
  <c r="X12" i="1" s="1"/>
  <c r="Y12" i="1" s="1"/>
  <c r="Z12" i="1" s="1"/>
  <c r="AA12" i="1" s="1"/>
  <c r="AB12" i="1" s="1"/>
  <c r="AC12" i="1" s="1"/>
  <c r="AD12" i="1" s="1"/>
  <c r="D15" i="3" l="1"/>
  <c r="D14" i="3"/>
  <c r="C90" i="1" a="1"/>
  <c r="C90" i="1" s="1"/>
  <c r="C106" i="1" s="1"/>
  <c r="C87" i="1" a="1"/>
  <c r="C87" i="1" s="1"/>
  <c r="C103" i="1" s="1"/>
  <c r="L91" i="1" a="1"/>
  <c r="L91" i="1" s="1"/>
  <c r="L98" i="1" s="1"/>
  <c r="E82" i="1" a="1"/>
  <c r="E82" i="1" s="1"/>
  <c r="E96" i="1" s="1"/>
  <c r="I90" i="1" a="1"/>
  <c r="I90" i="1" s="1"/>
  <c r="I100" i="1" s="1"/>
  <c r="C83" i="1" a="1"/>
  <c r="C83" i="1" s="1"/>
  <c r="C99" i="1" s="1"/>
  <c r="H87" i="1" a="1"/>
  <c r="H87" i="1" s="1"/>
  <c r="H98" i="1" s="1"/>
  <c r="F85" i="1" a="1"/>
  <c r="F85" i="1" s="1"/>
  <c r="F98" i="1" s="1"/>
  <c r="H92" i="1" a="1"/>
  <c r="H92" i="1" s="1"/>
  <c r="H103" i="1" s="1"/>
  <c r="H120" i="1" s="1" a="1"/>
  <c r="H120" i="1" s="1"/>
  <c r="AA50" i="1"/>
  <c r="F88" i="1" a="1"/>
  <c r="F88" i="1" s="1"/>
  <c r="F101" i="1" s="1"/>
  <c r="Z51" i="1"/>
  <c r="X52" i="1"/>
  <c r="U53" i="1"/>
  <c r="X50" i="1"/>
  <c r="T51" i="1"/>
  <c r="U55" i="1"/>
  <c r="W54" i="1"/>
  <c r="V51" i="1"/>
  <c r="G84" i="1" a="1"/>
  <c r="G84" i="1" s="1"/>
  <c r="G96" i="1" s="1"/>
  <c r="U52" i="1"/>
  <c r="T59" i="1"/>
  <c r="W51" i="1"/>
  <c r="T57" i="1"/>
  <c r="U54" i="1"/>
  <c r="V53" i="1"/>
  <c r="Z50" i="1"/>
  <c r="Z66" i="1" s="1" a="1"/>
  <c r="Z66" i="1" s="1"/>
  <c r="I86" i="1" a="1"/>
  <c r="I86" i="1" s="1"/>
  <c r="I96" i="1" s="1"/>
  <c r="E85" i="1" a="1"/>
  <c r="E85" i="1" s="1"/>
  <c r="E99" i="1" s="1"/>
  <c r="F84" i="1" a="1"/>
  <c r="F84" i="1" s="1"/>
  <c r="F97" i="1" s="1"/>
  <c r="D17" i="3" l="1"/>
  <c r="I113" i="1" a="1"/>
  <c r="I113" i="1" s="1"/>
  <c r="Z54" i="1"/>
  <c r="U69" i="1" a="1"/>
  <c r="U69" i="1" s="1"/>
  <c r="D116" i="1" s="1" a="1"/>
  <c r="D116" i="1" s="1"/>
  <c r="T53" i="1"/>
  <c r="Y57" i="1"/>
  <c r="O92" i="1" a="1"/>
  <c r="O92" i="1" s="1"/>
  <c r="O96" i="1" s="1"/>
  <c r="O113" i="1" s="1" a="1"/>
  <c r="O113" i="1" s="1"/>
  <c r="E86" i="1" a="1"/>
  <c r="E86" i="1" s="1"/>
  <c r="E100" i="1" s="1"/>
  <c r="AC52" i="1"/>
  <c r="AC50" i="1"/>
  <c r="J91" i="1" a="1"/>
  <c r="J91" i="1" s="1"/>
  <c r="J100" i="1" s="1"/>
  <c r="AA55" i="1"/>
  <c r="K89" i="1" a="1"/>
  <c r="K89" i="1" s="1"/>
  <c r="K97" i="1" s="1"/>
  <c r="C81" i="1" a="1"/>
  <c r="C81" i="1" s="1"/>
  <c r="C97" i="1" s="1"/>
  <c r="D88" i="1" a="1"/>
  <c r="D88" i="1" s="1"/>
  <c r="D103" i="1" s="1"/>
  <c r="F90" i="1" a="1"/>
  <c r="F90" i="1" s="1"/>
  <c r="F103" i="1" s="1"/>
  <c r="G89" i="1" a="1"/>
  <c r="G89" i="1" s="1"/>
  <c r="G101" i="1" s="1"/>
  <c r="X55" i="1"/>
  <c r="M91" i="1" a="1"/>
  <c r="M91" i="1" s="1"/>
  <c r="M97" i="1" s="1"/>
  <c r="D91" i="1" a="1"/>
  <c r="D91" i="1" s="1"/>
  <c r="D106" i="1" s="1"/>
  <c r="C88" i="1" a="1"/>
  <c r="C88" i="1" s="1"/>
  <c r="C104" i="1" s="1"/>
  <c r="C91" i="1" a="1"/>
  <c r="C91" i="1" s="1"/>
  <c r="C107" i="1" s="1"/>
  <c r="D90" i="1" a="1"/>
  <c r="D90" i="1" s="1"/>
  <c r="D105" i="1" s="1"/>
  <c r="D97" i="1"/>
  <c r="F86" i="1" a="1"/>
  <c r="F86" i="1" s="1"/>
  <c r="F99" i="1" s="1"/>
  <c r="W55" i="1"/>
  <c r="M90" i="1" a="1"/>
  <c r="M90" i="1" s="1"/>
  <c r="M96" i="1" s="1"/>
  <c r="D87" i="1" a="1"/>
  <c r="D87" i="1" s="1"/>
  <c r="D102" i="1" s="1"/>
  <c r="I92" i="1" a="1"/>
  <c r="I92" i="1" s="1"/>
  <c r="I102" i="1" s="1"/>
  <c r="I119" i="1" s="1" a="1"/>
  <c r="I119" i="1" s="1"/>
  <c r="W59" i="1"/>
  <c r="AE51" i="1"/>
  <c r="L92" i="1" a="1"/>
  <c r="L92" i="1" s="1"/>
  <c r="L99" i="1" s="1"/>
  <c r="L116" i="1" s="1" a="1"/>
  <c r="L116" i="1" s="1"/>
  <c r="D96" i="1"/>
  <c r="L90" i="1" a="1"/>
  <c r="L90" i="1" s="1"/>
  <c r="L97" i="1" s="1"/>
  <c r="K90" i="1" a="1"/>
  <c r="K90" i="1" s="1"/>
  <c r="K98" i="1" s="1"/>
  <c r="G92" i="1" a="1"/>
  <c r="G92" i="1" s="1"/>
  <c r="G104" i="1" s="1"/>
  <c r="G121" i="1" s="1" a="1"/>
  <c r="G121" i="1" s="1"/>
  <c r="H85" i="1" a="1"/>
  <c r="H85" i="1" s="1"/>
  <c r="H96" i="1" s="1"/>
  <c r="C92" i="1" a="1"/>
  <c r="C92" i="1" s="1"/>
  <c r="C108" i="1" s="1"/>
  <c r="C125" i="1" s="1" a="1"/>
  <c r="C125" i="1" s="1"/>
  <c r="M92" i="1" a="1"/>
  <c r="M92" i="1" s="1"/>
  <c r="M98" i="1" s="1"/>
  <c r="M115" i="1" s="1" a="1"/>
  <c r="M115" i="1" s="1"/>
  <c r="E84" i="1" a="1"/>
  <c r="E84" i="1" s="1"/>
  <c r="E98" i="1" s="1"/>
  <c r="K88" i="1" a="1"/>
  <c r="K88" i="1" s="1"/>
  <c r="K96" i="1" s="1"/>
  <c r="K92" i="1" a="1"/>
  <c r="K92" i="1" s="1"/>
  <c r="K100" i="1" s="1"/>
  <c r="K117" i="1" s="1" a="1"/>
  <c r="K117" i="1" s="1"/>
  <c r="V60" i="1"/>
  <c r="F83" i="1" a="1"/>
  <c r="F83" i="1" s="1"/>
  <c r="F96" i="1" s="1"/>
  <c r="C84" i="1" a="1"/>
  <c r="C84" i="1" s="1"/>
  <c r="C100" i="1" s="1"/>
  <c r="F91" i="1" a="1"/>
  <c r="F91" i="1" s="1"/>
  <c r="F104" i="1" s="1"/>
  <c r="N91" i="1" a="1"/>
  <c r="N91" i="1" s="1"/>
  <c r="N96" i="1" s="1"/>
  <c r="U61" i="1"/>
  <c r="H90" i="1" a="1"/>
  <c r="H90" i="1" s="1"/>
  <c r="H101" i="1" s="1"/>
  <c r="C85" i="1" a="1"/>
  <c r="C85" i="1" s="1"/>
  <c r="C101" i="1" s="1"/>
  <c r="T52" i="1"/>
  <c r="Y54" i="1"/>
  <c r="AD51" i="1"/>
  <c r="I88" i="1" a="1"/>
  <c r="I88" i="1" s="1"/>
  <c r="I98" i="1" s="1"/>
  <c r="D89" i="1" a="1"/>
  <c r="D89" i="1" s="1"/>
  <c r="D104" i="1" s="1"/>
  <c r="J88" i="1" a="1"/>
  <c r="J88" i="1" s="1"/>
  <c r="J97" i="1" s="1"/>
  <c r="AA54" i="1"/>
  <c r="J92" i="1" a="1"/>
  <c r="J92" i="1" s="1"/>
  <c r="J101" i="1" s="1"/>
  <c r="J118" i="1" s="1" a="1"/>
  <c r="J118" i="1" s="1"/>
  <c r="AB54" i="1"/>
  <c r="G85" i="1" a="1"/>
  <c r="G85" i="1" s="1"/>
  <c r="G97" i="1" s="1"/>
  <c r="W57" i="1"/>
  <c r="C86" i="1" a="1"/>
  <c r="C86" i="1" s="1"/>
  <c r="C102" i="1" s="1"/>
  <c r="V54" i="1"/>
  <c r="U70" i="1" s="1" a="1"/>
  <c r="U70" i="1" s="1"/>
  <c r="D117" i="1" s="1" a="1"/>
  <c r="D117" i="1" s="1"/>
  <c r="U50" i="1"/>
  <c r="C113" i="1" s="1" a="1"/>
  <c r="C113" i="1" s="1"/>
  <c r="AC51" i="1"/>
  <c r="AB52" i="1"/>
  <c r="E87" i="1" a="1"/>
  <c r="E87" i="1" s="1"/>
  <c r="E101" i="1" s="1"/>
  <c r="AB51" i="1"/>
  <c r="F92" i="1" a="1"/>
  <c r="F92" i="1" s="1"/>
  <c r="F105" i="1" s="1"/>
  <c r="F122" i="1" s="1" a="1"/>
  <c r="F122" i="1" s="1"/>
  <c r="E91" i="1" a="1"/>
  <c r="E91" i="1" s="1"/>
  <c r="E105" i="1" s="1"/>
  <c r="T55" i="1"/>
  <c r="Y51" i="1"/>
  <c r="Y67" i="1" s="1" a="1"/>
  <c r="Y67" i="1" s="1"/>
  <c r="AE50" i="1"/>
  <c r="D92" i="1" a="1"/>
  <c r="D92" i="1" s="1"/>
  <c r="D107" i="1" s="1"/>
  <c r="D124" i="1" s="1" a="1"/>
  <c r="D124" i="1" s="1"/>
  <c r="Y55" i="1"/>
  <c r="X51" i="1"/>
  <c r="T56" i="1"/>
  <c r="V55" i="1"/>
  <c r="V59" i="1"/>
  <c r="X57" i="1"/>
  <c r="X53" i="1"/>
  <c r="X56" i="1"/>
  <c r="AA52" i="1"/>
  <c r="Y56" i="1"/>
  <c r="W56" i="1"/>
  <c r="W58" i="1"/>
  <c r="N92" i="1" a="1"/>
  <c r="N92" i="1" s="1"/>
  <c r="N97" i="1" s="1"/>
  <c r="N114" i="1" s="1" a="1"/>
  <c r="N114" i="1" s="1"/>
  <c r="W50" i="1"/>
  <c r="G91" i="1" a="1"/>
  <c r="G91" i="1" s="1"/>
  <c r="G103" i="1" s="1"/>
  <c r="G87" i="1" a="1"/>
  <c r="G87" i="1" s="1"/>
  <c r="G99" i="1" s="1"/>
  <c r="E92" i="1" a="1"/>
  <c r="E92" i="1" s="1"/>
  <c r="E106" i="1" s="1"/>
  <c r="E123" i="1" s="1" a="1"/>
  <c r="E123" i="1" s="1"/>
  <c r="G90" i="1" a="1"/>
  <c r="G90" i="1" s="1"/>
  <c r="G102" i="1" s="1"/>
  <c r="X58" i="1"/>
  <c r="Y50" i="1"/>
  <c r="L89" i="1" a="1"/>
  <c r="L89" i="1" s="1"/>
  <c r="L96" i="1" s="1"/>
  <c r="U60" i="1"/>
  <c r="J89" i="1" a="1"/>
  <c r="J89" i="1" s="1"/>
  <c r="J98" i="1" s="1"/>
  <c r="H91" i="1" a="1"/>
  <c r="H91" i="1" s="1"/>
  <c r="H102" i="1" s="1"/>
  <c r="F89" i="1" a="1"/>
  <c r="F89" i="1" s="1"/>
  <c r="F102" i="1" s="1"/>
  <c r="AC53" i="1"/>
  <c r="AB50" i="1"/>
  <c r="K91" i="1" a="1"/>
  <c r="K91" i="1" s="1"/>
  <c r="K99" i="1" s="1"/>
  <c r="T54" i="1"/>
  <c r="T70" i="1" s="1" a="1"/>
  <c r="T70" i="1" s="1"/>
  <c r="C82" i="1" a="1"/>
  <c r="C82" i="1" s="1"/>
  <c r="C98" i="1" s="1"/>
  <c r="H89" i="1" a="1"/>
  <c r="H89" i="1" s="1"/>
  <c r="H100" i="1" s="1"/>
  <c r="AD50" i="1"/>
  <c r="U56" i="1"/>
  <c r="Z56" i="1"/>
  <c r="J90" i="1" a="1"/>
  <c r="J90" i="1" s="1"/>
  <c r="J99" i="1" s="1"/>
  <c r="U57" i="1"/>
  <c r="AD52" i="1"/>
  <c r="V52" i="1"/>
  <c r="V68" i="1" s="1" a="1"/>
  <c r="V68" i="1" s="1"/>
  <c r="E115" i="1" s="1" a="1"/>
  <c r="E115" i="1" s="1"/>
  <c r="AA53" i="1"/>
  <c r="AB53" i="1"/>
  <c r="X54" i="1"/>
  <c r="Z52" i="1"/>
  <c r="G88" i="1" a="1"/>
  <c r="G88" i="1" s="1"/>
  <c r="G100" i="1" s="1"/>
  <c r="Y53" i="1"/>
  <c r="V58" i="1"/>
  <c r="V57" i="1"/>
  <c r="Z53" i="1"/>
  <c r="Z69" i="1" s="1" a="1"/>
  <c r="Z69" i="1" s="1"/>
  <c r="I116" i="1" s="1" a="1"/>
  <c r="I116" i="1" s="1"/>
  <c r="Z55" i="1"/>
  <c r="V56" i="1"/>
  <c r="H86" i="1" a="1"/>
  <c r="H86" i="1" s="1"/>
  <c r="H97" i="1" s="1"/>
  <c r="U59" i="1"/>
  <c r="T75" i="1" s="1" a="1"/>
  <c r="T75" i="1" s="1"/>
  <c r="C122" i="1" s="1" a="1"/>
  <c r="C122" i="1" s="1"/>
  <c r="U58" i="1"/>
  <c r="AA51" i="1"/>
  <c r="T58" i="1"/>
  <c r="T74" i="1" s="1" a="1"/>
  <c r="T74" i="1" s="1"/>
  <c r="AF50" i="1"/>
  <c r="H88" i="1" a="1"/>
  <c r="H88" i="1" s="1"/>
  <c r="H99" i="1" s="1"/>
  <c r="E90" i="1" a="1"/>
  <c r="E90" i="1" s="1"/>
  <c r="E104" i="1" s="1"/>
  <c r="E89" i="1" a="1"/>
  <c r="E89" i="1" s="1"/>
  <c r="E103" i="1" s="1"/>
  <c r="I89" i="1" a="1"/>
  <c r="I89" i="1" s="1"/>
  <c r="I99" i="1" s="1"/>
  <c r="I91" i="1" a="1"/>
  <c r="I91" i="1" s="1"/>
  <c r="I101" i="1" s="1"/>
  <c r="U51" i="1"/>
  <c r="U67" i="1" s="1" a="1"/>
  <c r="U67" i="1" s="1"/>
  <c r="D114" i="1" s="1" a="1"/>
  <c r="D114" i="1" s="1"/>
  <c r="E88" i="1" a="1"/>
  <c r="E88" i="1" s="1"/>
  <c r="E102" i="1" s="1"/>
  <c r="W53" i="1"/>
  <c r="AA70" i="1" l="1" a="1"/>
  <c r="AA70" i="1" s="1"/>
  <c r="J117" i="1" s="1" a="1"/>
  <c r="J117" i="1" s="1"/>
  <c r="AB66" i="1" a="1"/>
  <c r="AB66" i="1" s="1"/>
  <c r="K113" i="1" s="1" a="1"/>
  <c r="K113" i="1" s="1"/>
  <c r="X67" i="1" a="1"/>
  <c r="X67" i="1" s="1"/>
  <c r="G114" i="1" s="1" a="1"/>
  <c r="G114" i="1" s="1"/>
  <c r="H114" i="1" a="1"/>
  <c r="H114" i="1" s="1"/>
  <c r="C117" i="1" a="1"/>
  <c r="C117" i="1" s="1"/>
  <c r="T68" i="1" a="1"/>
  <c r="T68" i="1" s="1"/>
  <c r="C115" i="1" s="1" a="1"/>
  <c r="C115" i="1" s="1"/>
  <c r="C121" i="1" a="1"/>
  <c r="C121" i="1" s="1"/>
  <c r="T67" i="1" a="1"/>
  <c r="T67" i="1" s="1"/>
  <c r="C114" i="1" s="1" a="1"/>
  <c r="C114" i="1" s="1"/>
  <c r="W73" i="1" a="1"/>
  <c r="W73" i="1" s="1"/>
  <c r="F120" i="1" s="1" a="1"/>
  <c r="F120" i="1" s="1"/>
  <c r="V69" i="1" a="1"/>
  <c r="V69" i="1" s="1"/>
  <c r="E116" i="1" s="1" a="1"/>
  <c r="E116" i="1" s="1"/>
  <c r="V74" i="1" a="1"/>
  <c r="V74" i="1" s="1"/>
  <c r="E121" i="1" s="1" a="1"/>
  <c r="E121" i="1" s="1"/>
  <c r="V72" i="1" a="1"/>
  <c r="V72" i="1" s="1"/>
  <c r="E119" i="1" s="1" a="1"/>
  <c r="E119" i="1" s="1"/>
  <c r="X70" i="1" a="1"/>
  <c r="X70" i="1" s="1"/>
  <c r="G117" i="1" s="1" a="1"/>
  <c r="G117" i="1" s="1"/>
  <c r="Y72" i="1" a="1"/>
  <c r="Y72" i="1" s="1"/>
  <c r="H119" i="1" s="1" a="1"/>
  <c r="H119" i="1" s="1"/>
  <c r="AA68" i="1" a="1"/>
  <c r="AA68" i="1" s="1"/>
  <c r="J115" i="1" s="1" a="1"/>
  <c r="J115" i="1" s="1"/>
  <c r="AB67" i="1" a="1"/>
  <c r="AB67" i="1" s="1"/>
  <c r="K114" i="1" s="1" a="1"/>
  <c r="K114" i="1" s="1"/>
  <c r="AD67" i="1" a="1"/>
  <c r="AD67" i="1" s="1"/>
  <c r="M114" i="1" s="1" a="1"/>
  <c r="M114" i="1" s="1"/>
  <c r="T69" i="1" a="1"/>
  <c r="T69" i="1" s="1"/>
  <c r="C116" i="1" s="1" a="1"/>
  <c r="C116" i="1" s="1"/>
  <c r="U68" i="1" a="1"/>
  <c r="U68" i="1" s="1"/>
  <c r="D115" i="1" s="1" a="1"/>
  <c r="D115" i="1" s="1"/>
  <c r="Z67" i="1" a="1"/>
  <c r="Z67" i="1" s="1"/>
  <c r="I114" i="1" s="1" a="1"/>
  <c r="I114" i="1" s="1"/>
  <c r="T73" i="1" a="1"/>
  <c r="T73" i="1" s="1"/>
  <c r="C120" i="1" s="1" a="1"/>
  <c r="C120" i="1" s="1"/>
  <c r="Y71" i="1" a="1"/>
  <c r="Y71" i="1" s="1"/>
  <c r="H118" i="1" s="1" a="1"/>
  <c r="H118" i="1" s="1"/>
  <c r="X72" i="1" a="1"/>
  <c r="X72" i="1" s="1"/>
  <c r="G119" i="1" s="1" a="1"/>
  <c r="G119" i="1" s="1"/>
  <c r="V73" i="1" a="1"/>
  <c r="V73" i="1" s="1"/>
  <c r="E120" i="1" s="1" a="1"/>
  <c r="E120" i="1" s="1"/>
  <c r="X69" i="1" a="1"/>
  <c r="X69" i="1" s="1"/>
  <c r="G116" i="1" s="1" a="1"/>
  <c r="G116" i="1" s="1"/>
  <c r="AE66" i="1" a="1"/>
  <c r="AE66" i="1" s="1"/>
  <c r="N113" i="1" s="1" a="1"/>
  <c r="N113" i="1" s="1"/>
  <c r="AB68" i="1" a="1"/>
  <c r="AB68" i="1" s="1"/>
  <c r="K115" i="1" s="1" a="1"/>
  <c r="K115" i="1" s="1"/>
  <c r="V67" i="1" a="1"/>
  <c r="V67" i="1" s="1"/>
  <c r="E114" i="1" s="1" a="1"/>
  <c r="E114" i="1" s="1"/>
  <c r="U72" i="1" a="1"/>
  <c r="U72" i="1" s="1"/>
  <c r="D119" i="1" s="1" a="1"/>
  <c r="D119" i="1" s="1"/>
  <c r="Z71" i="1" a="1"/>
  <c r="Z71" i="1" s="1"/>
  <c r="I118" i="1" s="1" a="1"/>
  <c r="I118" i="1" s="1"/>
  <c r="U71" i="1" a="1"/>
  <c r="U71" i="1" s="1"/>
  <c r="D118" i="1" s="1" a="1"/>
  <c r="D118" i="1" s="1"/>
  <c r="AA67" i="1" a="1"/>
  <c r="AA67" i="1" s="1"/>
  <c r="J114" i="1" s="1" a="1"/>
  <c r="J114" i="1" s="1"/>
  <c r="AC67" i="1" a="1"/>
  <c r="AC67" i="1" s="1"/>
  <c r="L114" i="1" s="1" a="1"/>
  <c r="L114" i="1" s="1"/>
  <c r="W71" i="1" a="1"/>
  <c r="W71" i="1" s="1"/>
  <c r="F118" i="1" s="1" a="1"/>
  <c r="F118" i="1" s="1"/>
  <c r="AC66" i="1" a="1"/>
  <c r="AC66" i="1" s="1"/>
  <c r="L113" i="1" s="1" a="1"/>
  <c r="L113" i="1" s="1"/>
  <c r="AA66" i="1" a="1"/>
  <c r="AA66" i="1" s="1"/>
  <c r="J113" i="1" s="1" a="1"/>
  <c r="J113" i="1" s="1"/>
  <c r="U74" i="1" a="1"/>
  <c r="U74" i="1" s="1"/>
  <c r="D121" i="1" s="1" a="1"/>
  <c r="D121" i="1" s="1"/>
  <c r="Y69" i="1" a="1"/>
  <c r="Y69" i="1" s="1"/>
  <c r="H116" i="1" s="1" a="1"/>
  <c r="H116" i="1" s="1"/>
  <c r="V75" i="1" a="1"/>
  <c r="V75" i="1" s="1"/>
  <c r="E122" i="1" s="1" a="1"/>
  <c r="E122" i="1" s="1"/>
  <c r="T71" i="1" a="1"/>
  <c r="T71" i="1" s="1"/>
  <c r="C118" i="1" s="1" a="1"/>
  <c r="C118" i="1" s="1"/>
  <c r="U66" i="1" a="1"/>
  <c r="U66" i="1" s="1"/>
  <c r="D113" i="1" s="1" a="1"/>
  <c r="D113" i="1" s="1"/>
  <c r="T77" i="1" a="1"/>
  <c r="T77" i="1" s="1"/>
  <c r="C124" i="1" s="1" a="1"/>
  <c r="C124" i="1" s="1"/>
  <c r="AC68" i="1" a="1"/>
  <c r="AC68" i="1" s="1"/>
  <c r="L115" i="1" s="1" a="1"/>
  <c r="L115" i="1" s="1"/>
  <c r="W67" i="1" a="1"/>
  <c r="W67" i="1" s="1"/>
  <c r="F114" i="1" s="1" a="1"/>
  <c r="F114" i="1" s="1"/>
  <c r="AB69" i="1" a="1"/>
  <c r="AB69" i="1" s="1"/>
  <c r="K116" i="1" s="1" a="1"/>
  <c r="K116" i="1" s="1"/>
  <c r="W69" i="1" a="1"/>
  <c r="W69" i="1" s="1"/>
  <c r="F116" i="1" s="1" a="1"/>
  <c r="F116" i="1" s="1"/>
  <c r="W68" i="1" a="1"/>
  <c r="W68" i="1" s="1"/>
  <c r="F115" i="1" s="1" a="1"/>
  <c r="F115" i="1" s="1"/>
  <c r="AA69" i="1" a="1"/>
  <c r="AA69" i="1" s="1"/>
  <c r="J116" i="1" s="1" a="1"/>
  <c r="J116" i="1" s="1"/>
  <c r="AD66" i="1" a="1"/>
  <c r="AD66" i="1" s="1"/>
  <c r="M113" i="1" s="1" a="1"/>
  <c r="M113" i="1" s="1"/>
  <c r="Y70" i="1" a="1"/>
  <c r="Y70" i="1" s="1"/>
  <c r="H117" i="1" s="1" a="1"/>
  <c r="H117" i="1" s="1"/>
  <c r="U76" i="1" a="1"/>
  <c r="U76" i="1" s="1"/>
  <c r="D123" i="1" s="1" a="1"/>
  <c r="D123" i="1" s="1"/>
  <c r="T76" i="1" a="1"/>
  <c r="T76" i="1" s="1"/>
  <c r="C123" i="1" s="1" a="1"/>
  <c r="C123" i="1" s="1"/>
  <c r="W66" i="1" a="1"/>
  <c r="W66" i="1" s="1"/>
  <c r="F113" i="1" s="1" a="1"/>
  <c r="F113" i="1" s="1"/>
  <c r="V66" i="1" a="1"/>
  <c r="V66" i="1" s="1"/>
  <c r="E113" i="1" s="1" a="1"/>
  <c r="E113" i="1" s="1"/>
  <c r="X73" i="1" a="1"/>
  <c r="X73" i="1" s="1"/>
  <c r="G120" i="1" s="1" a="1"/>
  <c r="G120" i="1" s="1"/>
  <c r="X71" i="1" a="1"/>
  <c r="X71" i="1" s="1"/>
  <c r="G118" i="1" s="1" a="1"/>
  <c r="G118" i="1" s="1"/>
  <c r="W70" i="1" a="1"/>
  <c r="W70" i="1" s="1"/>
  <c r="F117" i="1" s="1" a="1"/>
  <c r="F117" i="1" s="1"/>
  <c r="U75" i="1" a="1"/>
  <c r="U75" i="1" s="1"/>
  <c r="D122" i="1" s="1" a="1"/>
  <c r="D122" i="1" s="1"/>
  <c r="U73" i="1" a="1"/>
  <c r="U73" i="1" s="1"/>
  <c r="D120" i="1" s="1" a="1"/>
  <c r="D120" i="1" s="1"/>
  <c r="Y66" i="1" a="1"/>
  <c r="Y66" i="1" s="1"/>
  <c r="H113" i="1" s="1" a="1"/>
  <c r="H113" i="1" s="1"/>
  <c r="W74" i="1" a="1"/>
  <c r="W74" i="1" s="1"/>
  <c r="F121" i="1" s="1" a="1"/>
  <c r="F121" i="1" s="1"/>
  <c r="V71" i="1" a="1"/>
  <c r="V71" i="1" s="1"/>
  <c r="E118" i="1" s="1" a="1"/>
  <c r="E118" i="1" s="1"/>
  <c r="V70" i="1" a="1"/>
  <c r="V70" i="1" s="1"/>
  <c r="E117" i="1" s="1" a="1"/>
  <c r="E117" i="1" s="1"/>
  <c r="X68" i="1" a="1"/>
  <c r="X68" i="1" s="1"/>
  <c r="G115" i="1" s="1" a="1"/>
  <c r="G115" i="1" s="1"/>
  <c r="X66" i="1" a="1"/>
  <c r="X66" i="1" s="1"/>
  <c r="G113" i="1" s="1" a="1"/>
  <c r="G113" i="1" s="1"/>
  <c r="Z68" i="1" a="1"/>
  <c r="Z68" i="1" s="1"/>
  <c r="I115" i="1" s="1" a="1"/>
  <c r="I115" i="1" s="1"/>
  <c r="Y68" i="1" a="1"/>
  <c r="Y68" i="1" s="1"/>
  <c r="H115" i="1" s="1" a="1"/>
  <c r="H115" i="1" s="1"/>
  <c r="W72" i="1" a="1"/>
  <c r="W72" i="1" s="1"/>
  <c r="F119" i="1" s="1" a="1"/>
  <c r="F119" i="1" s="1"/>
  <c r="T72" i="1" a="1"/>
  <c r="T72" i="1" s="1"/>
  <c r="C119" i="1" s="1" a="1"/>
  <c r="C119" i="1" s="1"/>
  <c r="Z70" i="1" a="1"/>
  <c r="Z70" i="1" s="1"/>
  <c r="I117" i="1" s="1" a="1"/>
  <c r="I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<sst xmlns="http://schemas.openxmlformats.org/spreadsheetml/2006/main" count="45" uniqueCount="26">
  <si>
    <t>Rolls</t>
  </si>
  <si>
    <t>Heads (PDF)</t>
  </si>
  <si>
    <t>Heads (CDF)</t>
  </si>
  <si>
    <t>Cheat Probability</t>
  </si>
  <si>
    <t>Expected Outcome (Accuse Cheat)</t>
  </si>
  <si>
    <t>Expected Outcome (Declare Fair)</t>
  </si>
  <si>
    <t>Guide Table</t>
  </si>
  <si>
    <t>Minimum EO:</t>
  </si>
  <si>
    <t>Number of Heads</t>
  </si>
  <si>
    <t>Number of Tails</t>
  </si>
  <si>
    <t>Expected Outcome (Max Value)</t>
  </si>
  <si>
    <t>Keep Rolling?</t>
  </si>
  <si>
    <t>Master Guide</t>
  </si>
  <si>
    <t>Cheater Table</t>
  </si>
  <si>
    <t>Fair Table</t>
  </si>
  <si>
    <t>% Cheater Chance Table</t>
  </si>
  <si>
    <t>Payoff Table</t>
  </si>
  <si>
    <t>Payoff Table (2)</t>
  </si>
  <si>
    <t>Heads</t>
  </si>
  <si>
    <t>Tails</t>
  </si>
  <si>
    <t>Chance Fair</t>
  </si>
  <si>
    <t>Chance Cheat</t>
  </si>
  <si>
    <t>% Cheat</t>
  </si>
  <si>
    <t>Ex. Val (Fair)</t>
  </si>
  <si>
    <t>Ex. Val (Cheat)</t>
  </si>
  <si>
    <t>Ex. Val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</si>
</sst>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2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1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0223-03B1-454F-AE57-49EDE3EB27F0}">
  <dimension ref="A1:AH125"/>
  <sheetViews>
    <sheetView topLeftCell="F1" zoomScaleNormal="100" workbookViewId="0">
      <selection activeCell="C35" sqref="C35"/>
    </sheetView>
  </sheetViews>
  <sheetFormatPr defaultRowHeight="15" x14ac:dyDescent="0.25"/>
  <sheetData>
    <row r="1" spans="2:34" x14ac:dyDescent="0.25"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T1" s="6" t="s">
        <v>2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2:34" x14ac:dyDescent="0.25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S2" t="s">
        <v>0</v>
      </c>
      <c r="T2">
        <v>0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</row>
    <row r="3" spans="2:34" x14ac:dyDescent="0.25">
      <c r="B3">
        <v>1</v>
      </c>
      <c r="C3" s="2">
        <f>COMBIN($B3,C$2)*$Q$3^C$2*(1-$Q$3)^($B3-C$2)</f>
        <v>0.25</v>
      </c>
      <c r="D3" s="2">
        <f>COMBIN($B3,D$2)*$Q$3^D$2*(1-$Q$3)^($B3-D$2)</f>
        <v>0.75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>
        <v>0.75</v>
      </c>
      <c r="S3">
        <v>1</v>
      </c>
      <c r="T3" s="2">
        <f>COMBIN($B3,T$2)*$Q$3^T$2*(1-$Q$3)^($B3-T$2)</f>
        <v>0.25</v>
      </c>
      <c r="U3" s="2">
        <f>T3+D3</f>
        <v>1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>
        <v>0.75</v>
      </c>
    </row>
    <row r="4" spans="2:34" x14ac:dyDescent="0.25">
      <c r="B4">
        <v>2</v>
      </c>
      <c r="C4" s="2">
        <f>COMBIN($B4,C$2)*$Q$3^C$2*(1-$Q$3)^($B4-C$2)</f>
        <v>6.25E-2</v>
      </c>
      <c r="D4" s="2">
        <f>COMBIN($B4,D$2)*$Q$3^D$2*(1-$Q$3)^($B4-D$2)</f>
        <v>0.375</v>
      </c>
      <c r="E4" s="2">
        <f>COMBIN($B4,E$2)*$Q$3^E$2*(1-$Q$3)^($B4-E$2)</f>
        <v>0.5625</v>
      </c>
      <c r="F4" s="2"/>
      <c r="G4" s="2"/>
      <c r="H4" s="2"/>
      <c r="I4" s="2"/>
      <c r="J4" s="2"/>
      <c r="K4" s="2"/>
      <c r="L4" s="2"/>
      <c r="M4" s="2"/>
      <c r="N4" s="2"/>
      <c r="O4" s="2"/>
      <c r="S4">
        <v>2</v>
      </c>
      <c r="T4" s="2">
        <f>COMBIN($B4,T$2)*$Q$3^T$2*(1-$Q$3)^($B4-T$2)</f>
        <v>6.25E-2</v>
      </c>
      <c r="U4" s="2">
        <f>T4+D4</f>
        <v>0.4375</v>
      </c>
      <c r="V4" s="2">
        <f>U4+E4</f>
        <v>1</v>
      </c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2:34" x14ac:dyDescent="0.25">
      <c r="B5">
        <v>3</v>
      </c>
      <c r="C5" s="2">
        <f t="shared" ref="C5:O14" si="0">COMBIN($B5,C$2)*$Q$3^C$2*(1-$Q$3)^($B5-C$2)</f>
        <v>1.5625E-2</v>
      </c>
      <c r="D5" s="2">
        <f t="shared" si="0"/>
        <v>0.140625</v>
      </c>
      <c r="E5" s="2">
        <f t="shared" si="0"/>
        <v>0.421875</v>
      </c>
      <c r="F5" s="2">
        <f t="shared" si="0"/>
        <v>0.421875</v>
      </c>
      <c r="G5" s="2"/>
      <c r="H5" s="2"/>
      <c r="I5" s="2"/>
      <c r="J5" s="2"/>
      <c r="K5" s="2"/>
      <c r="L5" s="2"/>
      <c r="M5" s="2"/>
      <c r="N5" s="2"/>
      <c r="O5" s="2"/>
      <c r="S5">
        <v>3</v>
      </c>
      <c r="T5" s="2">
        <f t="shared" ref="T5:T14" si="1">COMBIN($B5,T$2)*$Q$3^T$2*(1-$Q$3)^($B5-T$2)</f>
        <v>1.5625E-2</v>
      </c>
      <c r="U5" s="2">
        <f t="shared" ref="U5:U14" si="2">T5+D5</f>
        <v>0.15625</v>
      </c>
      <c r="V5" s="2">
        <f t="shared" ref="V5:W14" si="3">U5+E5</f>
        <v>0.578125</v>
      </c>
      <c r="W5" s="2">
        <f t="shared" si="3"/>
        <v>1</v>
      </c>
      <c r="X5" s="2"/>
      <c r="Y5" s="2"/>
      <c r="Z5" s="2"/>
      <c r="AA5" s="2"/>
      <c r="AB5" s="2"/>
      <c r="AC5" s="2"/>
      <c r="AD5" s="2"/>
      <c r="AE5" s="2"/>
      <c r="AF5" s="2"/>
    </row>
    <row r="6" spans="2:34" x14ac:dyDescent="0.25">
      <c r="B6">
        <v>4</v>
      </c>
      <c r="C6" s="2">
        <f t="shared" si="0"/>
        <v>3.90625E-3</v>
      </c>
      <c r="D6" s="2">
        <f t="shared" si="0"/>
        <v>4.6875E-2</v>
      </c>
      <c r="E6" s="2">
        <f t="shared" si="0"/>
        <v>0.2109375</v>
      </c>
      <c r="F6" s="2">
        <f t="shared" si="0"/>
        <v>0.421875</v>
      </c>
      <c r="G6" s="2">
        <f t="shared" si="0"/>
        <v>0.31640625</v>
      </c>
      <c r="H6" s="2"/>
      <c r="I6" s="2"/>
      <c r="J6" s="2"/>
      <c r="K6" s="2"/>
      <c r="L6" s="2"/>
      <c r="M6" s="2"/>
      <c r="N6" s="2"/>
      <c r="O6" s="2"/>
      <c r="S6">
        <v>4</v>
      </c>
      <c r="T6" s="2">
        <f t="shared" si="1"/>
        <v>3.90625E-3</v>
      </c>
      <c r="U6" s="2">
        <f t="shared" si="2"/>
        <v>5.078125E-2</v>
      </c>
      <c r="V6" s="2">
        <f t="shared" si="3"/>
        <v>0.26171875</v>
      </c>
      <c r="W6" s="2">
        <f t="shared" ref="W6" si="4">V6+F6</f>
        <v>0.68359375</v>
      </c>
      <c r="X6" s="2">
        <f t="shared" ref="X6" si="5">W6+G6</f>
        <v>1</v>
      </c>
      <c r="Y6" s="2"/>
      <c r="Z6" s="2"/>
      <c r="AA6" s="2"/>
      <c r="AB6" s="2"/>
      <c r="AC6" s="2"/>
      <c r="AD6" s="2"/>
      <c r="AE6" s="2"/>
      <c r="AF6" s="2"/>
    </row>
    <row r="7" spans="2:34" x14ac:dyDescent="0.25">
      <c r="B7">
        <v>5</v>
      </c>
      <c r="C7" s="2">
        <f t="shared" si="0"/>
        <v>9.765625E-4</v>
      </c>
      <c r="D7" s="2">
        <f t="shared" si="0"/>
        <v>1.46484375E-2</v>
      </c>
      <c r="E7" s="2">
        <f t="shared" si="0"/>
        <v>8.7890625E-2</v>
      </c>
      <c r="F7" s="2">
        <f t="shared" si="0"/>
        <v>0.263671875</v>
      </c>
      <c r="G7" s="2">
        <f t="shared" si="0"/>
        <v>0.3955078125</v>
      </c>
      <c r="H7" s="2">
        <f t="shared" si="0"/>
        <v>0.2373046875</v>
      </c>
      <c r="I7" s="2"/>
      <c r="J7" s="2"/>
      <c r="K7" s="2"/>
      <c r="L7" s="2"/>
      <c r="M7" s="2"/>
      <c r="N7" s="2"/>
      <c r="O7" s="2"/>
      <c r="S7">
        <v>5</v>
      </c>
      <c r="T7" s="2">
        <f t="shared" si="1"/>
        <v>9.765625E-4</v>
      </c>
      <c r="U7" s="2">
        <f t="shared" si="2"/>
        <v>1.5625E-2</v>
      </c>
      <c r="V7" s="2">
        <f t="shared" si="3"/>
        <v>0.103515625</v>
      </c>
      <c r="W7" s="2">
        <f t="shared" ref="W7" si="6">V7+F7</f>
        <v>0.3671875</v>
      </c>
      <c r="X7" s="2">
        <f t="shared" ref="X7" si="7">W7+G7</f>
        <v>0.7626953125</v>
      </c>
      <c r="Y7" s="2">
        <f t="shared" ref="Y7" si="8">X7+H7</f>
        <v>1</v>
      </c>
      <c r="Z7" s="2"/>
      <c r="AA7" s="2"/>
      <c r="AB7" s="2"/>
      <c r="AC7" s="2"/>
      <c r="AD7" s="2"/>
      <c r="AE7" s="2"/>
      <c r="AF7" s="2"/>
    </row>
    <row r="8" spans="2:34" x14ac:dyDescent="0.25">
      <c r="B8">
        <v>6</v>
      </c>
      <c r="C8" s="2">
        <f t="shared" si="0"/>
        <v>2.44140625E-4</v>
      </c>
      <c r="D8" s="2">
        <f t="shared" si="0"/>
        <v>4.39453125E-3</v>
      </c>
      <c r="E8" s="2">
        <f t="shared" si="0"/>
        <v>3.2958984375E-2</v>
      </c>
      <c r="F8" s="2">
        <f t="shared" si="0"/>
        <v>0.1318359375</v>
      </c>
      <c r="G8" s="2">
        <f t="shared" si="0"/>
        <v>0.296630859375</v>
      </c>
      <c r="H8" s="2">
        <f t="shared" si="0"/>
        <v>0.35595703125</v>
      </c>
      <c r="I8" s="2">
        <f t="shared" si="0"/>
        <v>0.177978515625</v>
      </c>
      <c r="J8" s="2"/>
      <c r="K8" s="2"/>
      <c r="L8" s="2"/>
      <c r="M8" s="2"/>
      <c r="N8" s="2"/>
      <c r="O8" s="2"/>
      <c r="S8">
        <v>6</v>
      </c>
      <c r="T8" s="2">
        <f t="shared" si="1"/>
        <v>2.44140625E-4</v>
      </c>
      <c r="U8" s="2">
        <f t="shared" si="2"/>
        <v>4.638671875E-3</v>
      </c>
      <c r="V8" s="2">
        <f t="shared" si="3"/>
        <v>3.759765625E-2</v>
      </c>
      <c r="W8" s="2">
        <f t="shared" ref="W8" si="9">V8+F8</f>
        <v>0.16943359375</v>
      </c>
      <c r="X8" s="2">
        <f t="shared" ref="X8" si="10">W8+G8</f>
        <v>0.466064453125</v>
      </c>
      <c r="Y8" s="2">
        <f t="shared" ref="Y8" si="11">X8+H8</f>
        <v>0.822021484375</v>
      </c>
      <c r="Z8" s="2">
        <f t="shared" ref="Z8" si="12">Y8+I8</f>
        <v>1</v>
      </c>
      <c r="AA8" s="2"/>
      <c r="AB8" s="2"/>
      <c r="AC8" s="2"/>
      <c r="AD8" s="2"/>
      <c r="AE8" s="2"/>
      <c r="AF8" s="2"/>
    </row>
    <row r="9" spans="2:34" x14ac:dyDescent="0.25">
      <c r="B9">
        <v>7</v>
      </c>
      <c r="C9" s="2">
        <f t="shared" si="0"/>
        <v>6.103515625E-5</v>
      </c>
      <c r="D9" s="2">
        <f t="shared" si="0"/>
        <v>1.28173828125E-3</v>
      </c>
      <c r="E9" s="2">
        <f t="shared" si="0"/>
        <v>1.153564453125E-2</v>
      </c>
      <c r="F9" s="2">
        <f t="shared" si="0"/>
        <v>5.767822265625E-2</v>
      </c>
      <c r="G9" s="2">
        <f t="shared" si="0"/>
        <v>0.17303466796875</v>
      </c>
      <c r="H9" s="2">
        <f t="shared" si="0"/>
        <v>0.31146240234375</v>
      </c>
      <c r="I9" s="2">
        <f t="shared" si="0"/>
        <v>0.31146240234375</v>
      </c>
      <c r="J9" s="2">
        <f t="shared" si="0"/>
        <v>0.13348388671875</v>
      </c>
      <c r="K9" s="2"/>
      <c r="L9" s="2"/>
      <c r="M9" s="2"/>
      <c r="N9" s="2"/>
      <c r="O9" s="2"/>
      <c r="S9">
        <v>7</v>
      </c>
      <c r="T9" s="2">
        <f t="shared" si="1"/>
        <v>6.103515625E-5</v>
      </c>
      <c r="U9" s="2">
        <f t="shared" si="2"/>
        <v>1.3427734375E-3</v>
      </c>
      <c r="V9" s="2">
        <f t="shared" si="3"/>
        <v>1.287841796875E-2</v>
      </c>
      <c r="W9" s="2">
        <f t="shared" ref="W9" si="13">V9+F9</f>
        <v>7.0556640625E-2</v>
      </c>
      <c r="X9" s="2">
        <f t="shared" ref="X9" si="14">W9+G9</f>
        <v>0.24359130859375</v>
      </c>
      <c r="Y9" s="2">
        <f t="shared" ref="Y9" si="15">X9+H9</f>
        <v>0.5550537109375</v>
      </c>
      <c r="Z9" s="2">
        <f t="shared" ref="Z9" si="16">Y9+I9</f>
        <v>0.86651611328125</v>
      </c>
      <c r="AA9" s="2">
        <f t="shared" ref="AA9" si="17">Z9+J9</f>
        <v>1</v>
      </c>
      <c r="AB9" s="2"/>
      <c r="AC9" s="2"/>
      <c r="AD9" s="2"/>
      <c r="AE9" s="2"/>
      <c r="AF9" s="2"/>
    </row>
    <row r="10" spans="2:34" x14ac:dyDescent="0.25">
      <c r="B10">
        <v>8</v>
      </c>
      <c r="C10" s="2">
        <f t="shared" si="0"/>
        <v>1.52587890625E-5</v>
      </c>
      <c r="D10" s="2">
        <f t="shared" si="0"/>
        <v>3.662109375E-4</v>
      </c>
      <c r="E10" s="2">
        <f t="shared" si="0"/>
        <v>3.84521484375E-3</v>
      </c>
      <c r="F10" s="2">
        <f t="shared" si="0"/>
        <v>2.30712890625E-2</v>
      </c>
      <c r="G10" s="2">
        <f t="shared" si="0"/>
        <v>8.6517333984375E-2</v>
      </c>
      <c r="H10" s="2">
        <f t="shared" si="0"/>
        <v>0.2076416015625</v>
      </c>
      <c r="I10" s="2">
        <f t="shared" si="0"/>
        <v>0.31146240234375</v>
      </c>
      <c r="J10" s="2">
        <f t="shared" si="0"/>
        <v>0.2669677734375</v>
      </c>
      <c r="K10" s="2">
        <f t="shared" si="0"/>
        <v>0.1001129150390625</v>
      </c>
      <c r="L10" s="2"/>
      <c r="M10" s="2"/>
      <c r="N10" s="2"/>
      <c r="O10" s="2"/>
      <c r="S10">
        <v>8</v>
      </c>
      <c r="T10" s="2">
        <f t="shared" si="1"/>
        <v>1.52587890625E-5</v>
      </c>
      <c r="U10" s="2">
        <f t="shared" si="2"/>
        <v>3.814697265625E-4</v>
      </c>
      <c r="V10" s="2">
        <f t="shared" si="3"/>
        <v>4.2266845703125E-3</v>
      </c>
      <c r="W10" s="2">
        <f t="shared" ref="W10" si="18">V10+F10</f>
        <v>2.72979736328125E-2</v>
      </c>
      <c r="X10" s="2">
        <f t="shared" ref="X10" si="19">W10+G10</f>
        <v>0.1138153076171875</v>
      </c>
      <c r="Y10" s="2">
        <f t="shared" ref="Y10" si="20">X10+H10</f>
        <v>0.3214569091796875</v>
      </c>
      <c r="Z10" s="2">
        <f t="shared" ref="Z10" si="21">Y10+I10</f>
        <v>0.6329193115234375</v>
      </c>
      <c r="AA10" s="2">
        <f t="shared" ref="AA10" si="22">Z10+J10</f>
        <v>0.8998870849609375</v>
      </c>
      <c r="AB10" s="2">
        <f t="shared" ref="AB10" si="23">AA10+K10</f>
        <v>1</v>
      </c>
      <c r="AC10" s="2"/>
      <c r="AD10" s="2"/>
      <c r="AE10" s="2"/>
      <c r="AF10" s="2"/>
    </row>
    <row r="11" spans="2:34" x14ac:dyDescent="0.25">
      <c r="B11">
        <v>9</v>
      </c>
      <c r="C11" s="2">
        <f t="shared" si="0"/>
        <v>3.814697265625E-6</v>
      </c>
      <c r="D11" s="2">
        <f t="shared" si="0"/>
        <v>1.02996826171875E-4</v>
      </c>
      <c r="E11" s="2">
        <f t="shared" si="0"/>
        <v>1.2359619140625E-3</v>
      </c>
      <c r="F11" s="2">
        <f t="shared" si="0"/>
        <v>8.6517333984374983E-3</v>
      </c>
      <c r="G11" s="2">
        <f t="shared" si="0"/>
        <v>3.893280029296875E-2</v>
      </c>
      <c r="H11" s="2">
        <f t="shared" si="0"/>
        <v>0.11679840087890625</v>
      </c>
      <c r="I11" s="2">
        <f t="shared" si="0"/>
        <v>0.23359680175781247</v>
      </c>
      <c r="J11" s="2">
        <f t="shared" si="0"/>
        <v>0.3003387451171875</v>
      </c>
      <c r="K11" s="2">
        <f t="shared" si="0"/>
        <v>0.22525405883789063</v>
      </c>
      <c r="L11" s="2">
        <f t="shared" si="0"/>
        <v>7.5084686279296875E-2</v>
      </c>
      <c r="M11" s="2"/>
      <c r="N11" s="2"/>
      <c r="O11" s="2"/>
      <c r="S11">
        <v>9</v>
      </c>
      <c r="T11" s="2">
        <f t="shared" si="1"/>
        <v>3.814697265625E-6</v>
      </c>
      <c r="U11" s="2">
        <f t="shared" si="2"/>
        <v>1.068115234375E-4</v>
      </c>
      <c r="V11" s="2">
        <f t="shared" si="3"/>
        <v>1.3427734375E-3</v>
      </c>
      <c r="W11" s="2">
        <f t="shared" ref="W11" si="24">V11+F11</f>
        <v>9.9945068359374983E-3</v>
      </c>
      <c r="X11" s="2">
        <f t="shared" ref="X11" si="25">W11+G11</f>
        <v>4.892730712890625E-2</v>
      </c>
      <c r="Y11" s="2">
        <f t="shared" ref="Y11" si="26">X11+H11</f>
        <v>0.1657257080078125</v>
      </c>
      <c r="Z11" s="2">
        <f t="shared" ref="Z11" si="27">Y11+I11</f>
        <v>0.399322509765625</v>
      </c>
      <c r="AA11" s="2">
        <f t="shared" ref="AA11" si="28">Z11+J11</f>
        <v>0.6996612548828125</v>
      </c>
      <c r="AB11" s="2">
        <f t="shared" ref="AB11" si="29">AA11+K11</f>
        <v>0.92491531372070313</v>
      </c>
      <c r="AC11" s="2">
        <f t="shared" ref="AC11" si="30">AB11+L11</f>
        <v>1</v>
      </c>
      <c r="AD11" s="2"/>
      <c r="AE11" s="2"/>
      <c r="AF11" s="2"/>
    </row>
    <row r="12" spans="2:34" x14ac:dyDescent="0.25">
      <c r="B12">
        <v>10</v>
      </c>
      <c r="C12" s="2">
        <f t="shared" si="0"/>
        <v>9.5367431640625E-7</v>
      </c>
      <c r="D12" s="2">
        <f t="shared" si="0"/>
        <v>2.86102294921875E-5</v>
      </c>
      <c r="E12" s="2">
        <f t="shared" si="0"/>
        <v>3.8623809814453125E-4</v>
      </c>
      <c r="F12" s="2">
        <f t="shared" si="0"/>
        <v>3.08990478515625E-3</v>
      </c>
      <c r="G12" s="2">
        <f t="shared" si="0"/>
        <v>1.6222000122070309E-2</v>
      </c>
      <c r="H12" s="2">
        <f t="shared" si="0"/>
        <v>5.8399200439453125E-2</v>
      </c>
      <c r="I12" s="2">
        <f t="shared" si="0"/>
        <v>0.14599800109863278</v>
      </c>
      <c r="J12" s="2">
        <f t="shared" si="0"/>
        <v>0.25028228759765625</v>
      </c>
      <c r="K12" s="2">
        <f t="shared" si="0"/>
        <v>0.28156757354736328</v>
      </c>
      <c r="L12" s="2">
        <f t="shared" si="0"/>
        <v>0.18771171569824219</v>
      </c>
      <c r="M12" s="2">
        <f t="shared" si="0"/>
        <v>5.6313514709472656E-2</v>
      </c>
      <c r="N12" s="2"/>
      <c r="O12" s="2"/>
      <c r="S12">
        <v>10</v>
      </c>
      <c r="T12" s="2">
        <f t="shared" si="1"/>
        <v>9.5367431640625E-7</v>
      </c>
      <c r="U12" s="2">
        <f t="shared" si="2"/>
        <v>2.956390380859375E-5</v>
      </c>
      <c r="V12" s="2">
        <f t="shared" si="3"/>
        <v>4.15802001953125E-4</v>
      </c>
      <c r="W12" s="2">
        <f t="shared" ref="W12" si="31">V12+F12</f>
        <v>3.505706787109375E-3</v>
      </c>
      <c r="X12" s="2">
        <f t="shared" ref="X12" si="32">W12+G12</f>
        <v>1.9727706909179684E-2</v>
      </c>
      <c r="Y12" s="2">
        <f t="shared" ref="Y12" si="33">X12+H12</f>
        <v>7.8126907348632813E-2</v>
      </c>
      <c r="Z12" s="2">
        <f t="shared" ref="Z12" si="34">Y12+I12</f>
        <v>0.2241249084472656</v>
      </c>
      <c r="AA12" s="2">
        <f t="shared" ref="AA12" si="35">Z12+J12</f>
        <v>0.47440719604492188</v>
      </c>
      <c r="AB12" s="2">
        <f t="shared" ref="AB12" si="36">AA12+K12</f>
        <v>0.75597476959228516</v>
      </c>
      <c r="AC12" s="2">
        <f t="shared" ref="AC12" si="37">AB12+L12</f>
        <v>0.94368648529052734</v>
      </c>
      <c r="AD12" s="2">
        <f t="shared" ref="AD12" si="38">AC12+M12</f>
        <v>1</v>
      </c>
      <c r="AE12" s="2"/>
      <c r="AF12" s="2"/>
    </row>
    <row r="13" spans="2:34" x14ac:dyDescent="0.25">
      <c r="B13">
        <v>11</v>
      </c>
      <c r="C13" s="2">
        <f t="shared" si="0"/>
        <v>2.384185791015625E-7</v>
      </c>
      <c r="D13" s="2">
        <f t="shared" si="0"/>
        <v>7.8678131103515625E-6</v>
      </c>
      <c r="E13" s="2">
        <f t="shared" si="0"/>
        <v>1.1801719665527344E-4</v>
      </c>
      <c r="F13" s="2">
        <f t="shared" si="0"/>
        <v>1.0621547698974609E-3</v>
      </c>
      <c r="G13" s="2">
        <f t="shared" si="0"/>
        <v>6.3729286193847656E-3</v>
      </c>
      <c r="H13" s="2">
        <f t="shared" si="0"/>
        <v>2.6766300201416012E-2</v>
      </c>
      <c r="I13" s="2">
        <f t="shared" si="0"/>
        <v>8.0298900604248033E-2</v>
      </c>
      <c r="J13" s="2">
        <f t="shared" si="0"/>
        <v>0.17206907272338867</v>
      </c>
      <c r="K13" s="2">
        <f t="shared" si="0"/>
        <v>0.25810360908508301</v>
      </c>
      <c r="L13" s="2">
        <f t="shared" si="0"/>
        <v>0.25810360908508301</v>
      </c>
      <c r="M13" s="2">
        <f t="shared" si="0"/>
        <v>0.1548621654510498</v>
      </c>
      <c r="N13" s="2">
        <f t="shared" si="0"/>
        <v>4.2235136032104492E-2</v>
      </c>
      <c r="O13" s="2"/>
      <c r="S13">
        <v>11</v>
      </c>
      <c r="T13" s="2">
        <f t="shared" si="1"/>
        <v>2.384185791015625E-7</v>
      </c>
      <c r="U13" s="2">
        <f t="shared" si="2"/>
        <v>8.106231689453125E-6</v>
      </c>
      <c r="V13" s="2">
        <f t="shared" si="3"/>
        <v>1.2612342834472656E-4</v>
      </c>
      <c r="W13" s="2">
        <f t="shared" ref="W13" si="39">V13+F13</f>
        <v>1.1882781982421875E-3</v>
      </c>
      <c r="X13" s="2">
        <f t="shared" ref="X13" si="40">W13+G13</f>
        <v>7.5612068176269531E-3</v>
      </c>
      <c r="Y13" s="2">
        <f t="shared" ref="Y13" si="41">X13+H13</f>
        <v>3.4327507019042969E-2</v>
      </c>
      <c r="Z13" s="2">
        <f t="shared" ref="Z13" si="42">Y13+I13</f>
        <v>0.114626407623291</v>
      </c>
      <c r="AA13" s="2">
        <f t="shared" ref="AA13" si="43">Z13+J13</f>
        <v>0.28669548034667969</v>
      </c>
      <c r="AB13" s="2">
        <f t="shared" ref="AB13" si="44">AA13+K13</f>
        <v>0.5447990894317627</v>
      </c>
      <c r="AC13" s="2">
        <f t="shared" ref="AC13" si="45">AB13+L13</f>
        <v>0.8029026985168457</v>
      </c>
      <c r="AD13" s="2">
        <f t="shared" ref="AD13" si="46">AC13+M13</f>
        <v>0.95776486396789551</v>
      </c>
      <c r="AE13" s="2">
        <f t="shared" ref="AE13" si="47">AD13+N13</f>
        <v>1</v>
      </c>
      <c r="AF13" s="2"/>
    </row>
    <row r="14" spans="2:34" x14ac:dyDescent="0.25">
      <c r="B14">
        <v>12</v>
      </c>
      <c r="C14" s="2">
        <f t="shared" si="0"/>
        <v>5.9604644775390625E-8</v>
      </c>
      <c r="D14" s="2">
        <f t="shared" si="0"/>
        <v>2.1457672119140625E-6</v>
      </c>
      <c r="E14" s="2">
        <f t="shared" si="0"/>
        <v>3.5405158996582031E-5</v>
      </c>
      <c r="F14" s="2">
        <f t="shared" si="0"/>
        <v>3.5405158996582031E-4</v>
      </c>
      <c r="G14" s="2">
        <f t="shared" si="0"/>
        <v>2.3898482322692871E-3</v>
      </c>
      <c r="H14" s="2">
        <f t="shared" si="0"/>
        <v>1.1471271514892578E-2</v>
      </c>
      <c r="I14" s="2">
        <f t="shared" si="0"/>
        <v>4.0149450302124016E-2</v>
      </c>
      <c r="J14" s="2">
        <f t="shared" si="0"/>
        <v>0.1032414436340332</v>
      </c>
      <c r="K14" s="2">
        <f t="shared" si="0"/>
        <v>0.19357770681381226</v>
      </c>
      <c r="L14" s="2">
        <f t="shared" si="0"/>
        <v>0.25810360908508301</v>
      </c>
      <c r="M14" s="2">
        <f t="shared" si="0"/>
        <v>0.23229324817657471</v>
      </c>
      <c r="N14" s="2">
        <f t="shared" si="0"/>
        <v>0.12670540809631348</v>
      </c>
      <c r="O14" s="2">
        <f t="shared" si="0"/>
        <v>3.1676352024078369E-2</v>
      </c>
      <c r="S14">
        <v>12</v>
      </c>
      <c r="T14" s="2">
        <f t="shared" si="1"/>
        <v>5.9604644775390625E-8</v>
      </c>
      <c r="U14" s="2">
        <f t="shared" si="2"/>
        <v>2.2053718566894531E-6</v>
      </c>
      <c r="V14" s="2">
        <f t="shared" si="3"/>
        <v>3.7610530853271484E-5</v>
      </c>
      <c r="W14" s="2">
        <f t="shared" ref="W14" si="48">V14+F14</f>
        <v>3.916621208190918E-4</v>
      </c>
      <c r="X14" s="2">
        <f t="shared" ref="X14" si="49">W14+G14</f>
        <v>2.7815103530883789E-3</v>
      </c>
      <c r="Y14" s="2">
        <f t="shared" ref="Y14" si="50">X14+H14</f>
        <v>1.4252781867980957E-2</v>
      </c>
      <c r="Z14" s="2">
        <f t="shared" ref="Z14" si="51">Y14+I14</f>
        <v>5.4402232170104974E-2</v>
      </c>
      <c r="AA14" s="2">
        <f t="shared" ref="AA14" si="52">Z14+J14</f>
        <v>0.15764367580413818</v>
      </c>
      <c r="AB14" s="2">
        <f t="shared" ref="AB14" si="53">AA14+K14</f>
        <v>0.35122138261795044</v>
      </c>
      <c r="AC14" s="2">
        <f t="shared" ref="AC14" si="54">AB14+L14</f>
        <v>0.60932499170303345</v>
      </c>
      <c r="AD14" s="2">
        <f t="shared" ref="AD14" si="55">AC14+M14</f>
        <v>0.84161823987960815</v>
      </c>
      <c r="AE14" s="2">
        <f t="shared" ref="AE14" si="56">AD14+N14</f>
        <v>0.96832364797592163</v>
      </c>
      <c r="AF14" s="2">
        <f t="shared" ref="AF14" si="57">AE14+O14</f>
        <v>1</v>
      </c>
    </row>
    <row r="17" spans="2:34" x14ac:dyDescent="0.25">
      <c r="C17" s="6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T17" s="6" t="s">
        <v>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2:34" x14ac:dyDescent="0.25">
      <c r="B18" t="s">
        <v>0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S18" t="s">
        <v>0</v>
      </c>
      <c r="T18">
        <v>0</v>
      </c>
      <c r="U18">
        <v>1</v>
      </c>
      <c r="V18">
        <v>2</v>
      </c>
      <c r="W18">
        <v>3</v>
      </c>
      <c r="X18">
        <v>4</v>
      </c>
      <c r="Y18">
        <v>5</v>
      </c>
      <c r="Z18">
        <v>6</v>
      </c>
      <c r="AA18">
        <v>7</v>
      </c>
      <c r="AB18">
        <v>8</v>
      </c>
      <c r="AC18">
        <v>9</v>
      </c>
      <c r="AD18">
        <v>10</v>
      </c>
      <c r="AE18">
        <v>11</v>
      </c>
      <c r="AF18">
        <v>12</v>
      </c>
    </row>
    <row r="19" spans="2:34" x14ac:dyDescent="0.25">
      <c r="B19">
        <v>1</v>
      </c>
      <c r="C19" s="2">
        <f>COMBIN($B19,C$18)*$Q$19^C$18*(1-$Q$19)^($B19-C$18)</f>
        <v>0.5</v>
      </c>
      <c r="D19" s="2">
        <f>COMBIN($B19,D$18)*$Q$19^D$18*(1-$Q$19)^($B19-D$18)</f>
        <v>0.5</v>
      </c>
      <c r="Q19">
        <v>0.5</v>
      </c>
      <c r="S19">
        <v>1</v>
      </c>
      <c r="T19" s="2">
        <f>COMBIN($B19,T$18)*$Q$19^T$18*(1-$Q$19)^($B19-T$18)</f>
        <v>0.5</v>
      </c>
      <c r="U19" s="2">
        <f>T19+D19</f>
        <v>1</v>
      </c>
      <c r="AH19">
        <v>0.5</v>
      </c>
    </row>
    <row r="20" spans="2:34" x14ac:dyDescent="0.25">
      <c r="B20">
        <v>2</v>
      </c>
      <c r="C20" s="2">
        <f>COMBIN($B20,C$18)*$Q$19^C$18*(1-$Q$19)^($B20-C$18)</f>
        <v>0.25</v>
      </c>
      <c r="D20" s="2">
        <f t="shared" ref="D20:F21" si="58">COMBIN($B20,D$18)*$Q$19^D$18*(1-$Q$19)^($B20-D$18)</f>
        <v>0.5</v>
      </c>
      <c r="E20" s="2">
        <f t="shared" si="58"/>
        <v>0.25</v>
      </c>
      <c r="S20">
        <v>2</v>
      </c>
      <c r="T20" s="2">
        <f>COMBIN($B20,T$18)*$Q$19^T$18*(1-$Q$19)^($B20-T$18)</f>
        <v>0.25</v>
      </c>
      <c r="U20" s="2">
        <f t="shared" ref="U20:V20" si="59">T20+D20</f>
        <v>0.75</v>
      </c>
      <c r="V20" s="2">
        <f t="shared" si="59"/>
        <v>1</v>
      </c>
    </row>
    <row r="21" spans="2:34" x14ac:dyDescent="0.25">
      <c r="B21">
        <v>3</v>
      </c>
      <c r="C21" s="2">
        <f>COMBIN($B21,C$18)*$Q$19^C$18*(1-$Q$19)^($B21-C$18)</f>
        <v>0.125</v>
      </c>
      <c r="D21" s="2">
        <f t="shared" si="58"/>
        <v>0.375</v>
      </c>
      <c r="E21" s="2">
        <f t="shared" si="58"/>
        <v>0.375</v>
      </c>
      <c r="F21" s="2">
        <f t="shared" si="58"/>
        <v>0.125</v>
      </c>
      <c r="S21">
        <v>3</v>
      </c>
      <c r="T21" s="2">
        <f>COMBIN($B21,T$18)*$Q$19^T$18*(1-$Q$19)^($B21-T$18)</f>
        <v>0.125</v>
      </c>
      <c r="U21" s="2">
        <f t="shared" ref="U21:U30" si="60">T21+D21</f>
        <v>0.5</v>
      </c>
      <c r="V21" s="2">
        <f t="shared" ref="V21:AF30" si="61">U21+E21</f>
        <v>0.875</v>
      </c>
      <c r="W21" s="2">
        <f t="shared" si="61"/>
        <v>1</v>
      </c>
    </row>
    <row r="22" spans="2:34" x14ac:dyDescent="0.25">
      <c r="B22">
        <v>4</v>
      </c>
      <c r="C22" s="2">
        <f t="shared" ref="C22:O30" si="62">COMBIN($B22,C$18)*$Q$19^C$18*(1-$Q$19)^($B22-C$18)</f>
        <v>6.25E-2</v>
      </c>
      <c r="D22" s="2">
        <f t="shared" si="62"/>
        <v>0.25</v>
      </c>
      <c r="E22" s="2">
        <f t="shared" si="62"/>
        <v>0.375</v>
      </c>
      <c r="F22" s="2">
        <f t="shared" si="62"/>
        <v>0.25</v>
      </c>
      <c r="G22" s="2">
        <f t="shared" si="62"/>
        <v>6.25E-2</v>
      </c>
      <c r="S22">
        <v>4</v>
      </c>
      <c r="T22" s="2">
        <f t="shared" ref="T22:T30" si="63">COMBIN($B22,T$18)*$Q$19^T$18*(1-$Q$19)^($B22-T$18)</f>
        <v>6.25E-2</v>
      </c>
      <c r="U22" s="2">
        <f t="shared" si="60"/>
        <v>0.3125</v>
      </c>
      <c r="V22" s="2">
        <f t="shared" si="61"/>
        <v>0.6875</v>
      </c>
      <c r="W22" s="2">
        <f t="shared" si="61"/>
        <v>0.9375</v>
      </c>
      <c r="X22" s="2">
        <f t="shared" si="61"/>
        <v>1</v>
      </c>
    </row>
    <row r="23" spans="2:34" x14ac:dyDescent="0.25">
      <c r="B23">
        <v>5</v>
      </c>
      <c r="C23" s="2">
        <f t="shared" si="62"/>
        <v>3.125E-2</v>
      </c>
      <c r="D23" s="2">
        <f t="shared" si="62"/>
        <v>0.15625</v>
      </c>
      <c r="E23" s="2">
        <f t="shared" si="62"/>
        <v>0.3125</v>
      </c>
      <c r="F23" s="2">
        <f t="shared" si="62"/>
        <v>0.3125</v>
      </c>
      <c r="G23" s="2">
        <f t="shared" si="62"/>
        <v>0.15625</v>
      </c>
      <c r="H23" s="2">
        <f t="shared" si="62"/>
        <v>3.125E-2</v>
      </c>
      <c r="S23">
        <v>5</v>
      </c>
      <c r="T23" s="2">
        <f t="shared" si="63"/>
        <v>3.125E-2</v>
      </c>
      <c r="U23" s="2">
        <f t="shared" si="60"/>
        <v>0.1875</v>
      </c>
      <c r="V23" s="2">
        <f t="shared" si="61"/>
        <v>0.5</v>
      </c>
      <c r="W23" s="2">
        <f t="shared" si="61"/>
        <v>0.8125</v>
      </c>
      <c r="X23" s="2">
        <f t="shared" si="61"/>
        <v>0.96875</v>
      </c>
      <c r="Y23" s="2">
        <f t="shared" si="61"/>
        <v>1</v>
      </c>
    </row>
    <row r="24" spans="2:34" x14ac:dyDescent="0.25">
      <c r="B24">
        <v>6</v>
      </c>
      <c r="C24" s="2">
        <f t="shared" si="62"/>
        <v>1.5625E-2</v>
      </c>
      <c r="D24" s="2">
        <f t="shared" si="62"/>
        <v>9.375E-2</v>
      </c>
      <c r="E24" s="2">
        <f t="shared" si="62"/>
        <v>0.234375</v>
      </c>
      <c r="F24" s="2">
        <f t="shared" si="62"/>
        <v>0.3125</v>
      </c>
      <c r="G24" s="2">
        <f t="shared" si="62"/>
        <v>0.234375</v>
      </c>
      <c r="H24" s="2">
        <f t="shared" si="62"/>
        <v>9.375E-2</v>
      </c>
      <c r="I24" s="2">
        <f t="shared" si="62"/>
        <v>1.5625E-2</v>
      </c>
      <c r="S24">
        <v>6</v>
      </c>
      <c r="T24" s="2">
        <f t="shared" si="63"/>
        <v>1.5625E-2</v>
      </c>
      <c r="U24" s="2">
        <f t="shared" si="60"/>
        <v>0.109375</v>
      </c>
      <c r="V24" s="2">
        <f t="shared" si="61"/>
        <v>0.34375</v>
      </c>
      <c r="W24" s="2">
        <f t="shared" si="61"/>
        <v>0.65625</v>
      </c>
      <c r="X24" s="2">
        <f t="shared" si="61"/>
        <v>0.890625</v>
      </c>
      <c r="Y24" s="2">
        <f t="shared" si="61"/>
        <v>0.984375</v>
      </c>
      <c r="Z24" s="2">
        <f t="shared" si="61"/>
        <v>1</v>
      </c>
    </row>
    <row r="25" spans="2:34" x14ac:dyDescent="0.25">
      <c r="B25">
        <v>7</v>
      </c>
      <c r="C25" s="2">
        <f t="shared" si="62"/>
        <v>7.8125E-3</v>
      </c>
      <c r="D25" s="2">
        <f t="shared" si="62"/>
        <v>5.46875E-2</v>
      </c>
      <c r="E25" s="2">
        <f t="shared" si="62"/>
        <v>0.1640625</v>
      </c>
      <c r="F25" s="2">
        <f t="shared" si="62"/>
        <v>0.2734375</v>
      </c>
      <c r="G25" s="2">
        <f t="shared" si="62"/>
        <v>0.2734375</v>
      </c>
      <c r="H25" s="2">
        <f t="shared" si="62"/>
        <v>0.1640625</v>
      </c>
      <c r="I25" s="2">
        <f t="shared" si="62"/>
        <v>5.46875E-2</v>
      </c>
      <c r="J25" s="2">
        <f t="shared" si="62"/>
        <v>7.8125E-3</v>
      </c>
      <c r="S25">
        <v>7</v>
      </c>
      <c r="T25" s="2">
        <f t="shared" si="63"/>
        <v>7.8125E-3</v>
      </c>
      <c r="U25" s="2">
        <f t="shared" si="60"/>
        <v>6.25E-2</v>
      </c>
      <c r="V25" s="2">
        <f t="shared" si="61"/>
        <v>0.2265625</v>
      </c>
      <c r="W25" s="2">
        <f t="shared" si="61"/>
        <v>0.5</v>
      </c>
      <c r="X25" s="2">
        <f t="shared" si="61"/>
        <v>0.7734375</v>
      </c>
      <c r="Y25" s="2">
        <f t="shared" si="61"/>
        <v>0.9375</v>
      </c>
      <c r="Z25" s="2">
        <f t="shared" si="61"/>
        <v>0.9921875</v>
      </c>
      <c r="AA25" s="2">
        <f t="shared" si="61"/>
        <v>1</v>
      </c>
    </row>
    <row r="26" spans="2:34" x14ac:dyDescent="0.25">
      <c r="B26">
        <v>8</v>
      </c>
      <c r="C26" s="2">
        <f t="shared" si="62"/>
        <v>3.90625E-3</v>
      </c>
      <c r="D26" s="2">
        <f t="shared" si="62"/>
        <v>3.125E-2</v>
      </c>
      <c r="E26" s="2">
        <f t="shared" si="62"/>
        <v>0.109375</v>
      </c>
      <c r="F26" s="2">
        <f t="shared" si="62"/>
        <v>0.21875</v>
      </c>
      <c r="G26" s="2">
        <f t="shared" si="62"/>
        <v>0.2734375</v>
      </c>
      <c r="H26" s="2">
        <f t="shared" si="62"/>
        <v>0.21875</v>
      </c>
      <c r="I26" s="2">
        <f t="shared" si="62"/>
        <v>0.109375</v>
      </c>
      <c r="J26" s="2">
        <f t="shared" si="62"/>
        <v>3.125E-2</v>
      </c>
      <c r="K26" s="2">
        <f t="shared" si="62"/>
        <v>3.90625E-3</v>
      </c>
      <c r="S26">
        <v>8</v>
      </c>
      <c r="T26" s="2">
        <f t="shared" si="63"/>
        <v>3.90625E-3</v>
      </c>
      <c r="U26" s="2">
        <f t="shared" si="60"/>
        <v>3.515625E-2</v>
      </c>
      <c r="V26" s="2">
        <f t="shared" si="61"/>
        <v>0.14453125</v>
      </c>
      <c r="W26" s="2">
        <f t="shared" si="61"/>
        <v>0.36328125</v>
      </c>
      <c r="X26" s="2">
        <f t="shared" si="61"/>
        <v>0.63671875</v>
      </c>
      <c r="Y26" s="2">
        <f t="shared" si="61"/>
        <v>0.85546875</v>
      </c>
      <c r="Z26" s="2">
        <f t="shared" si="61"/>
        <v>0.96484375</v>
      </c>
      <c r="AA26" s="2">
        <f t="shared" si="61"/>
        <v>0.99609375</v>
      </c>
      <c r="AB26" s="2">
        <f t="shared" si="61"/>
        <v>1</v>
      </c>
    </row>
    <row r="27" spans="2:34" x14ac:dyDescent="0.25">
      <c r="B27">
        <v>9</v>
      </c>
      <c r="C27" s="2">
        <f t="shared" si="62"/>
        <v>1.953125E-3</v>
      </c>
      <c r="D27" s="2">
        <f t="shared" si="62"/>
        <v>1.7578125E-2</v>
      </c>
      <c r="E27" s="2">
        <f t="shared" si="62"/>
        <v>7.03125E-2</v>
      </c>
      <c r="F27" s="2">
        <f t="shared" si="62"/>
        <v>0.16406249999999997</v>
      </c>
      <c r="G27" s="2">
        <f t="shared" si="62"/>
        <v>0.24609375</v>
      </c>
      <c r="H27" s="2">
        <f t="shared" si="62"/>
        <v>0.24609375</v>
      </c>
      <c r="I27" s="2">
        <f t="shared" si="62"/>
        <v>0.16406249999999997</v>
      </c>
      <c r="J27" s="2">
        <f t="shared" si="62"/>
        <v>7.03125E-2</v>
      </c>
      <c r="K27" s="2">
        <f t="shared" si="62"/>
        <v>1.7578125E-2</v>
      </c>
      <c r="L27" s="2">
        <f t="shared" si="62"/>
        <v>1.953125E-3</v>
      </c>
      <c r="S27">
        <v>9</v>
      </c>
      <c r="T27" s="2">
        <f t="shared" si="63"/>
        <v>1.953125E-3</v>
      </c>
      <c r="U27" s="2">
        <f t="shared" si="60"/>
        <v>1.953125E-2</v>
      </c>
      <c r="V27" s="2">
        <f t="shared" si="61"/>
        <v>8.984375E-2</v>
      </c>
      <c r="W27" s="2">
        <f t="shared" si="61"/>
        <v>0.25390625</v>
      </c>
      <c r="X27" s="2">
        <f t="shared" si="61"/>
        <v>0.5</v>
      </c>
      <c r="Y27" s="2">
        <f t="shared" si="61"/>
        <v>0.74609375</v>
      </c>
      <c r="Z27" s="2">
        <f t="shared" si="61"/>
        <v>0.91015625</v>
      </c>
      <c r="AA27" s="2">
        <f t="shared" si="61"/>
        <v>0.98046875</v>
      </c>
      <c r="AB27" s="2">
        <f t="shared" si="61"/>
        <v>0.998046875</v>
      </c>
      <c r="AC27" s="2">
        <f t="shared" si="61"/>
        <v>1</v>
      </c>
    </row>
    <row r="28" spans="2:34" x14ac:dyDescent="0.25">
      <c r="B28">
        <v>10</v>
      </c>
      <c r="C28" s="2">
        <f t="shared" si="62"/>
        <v>9.765625E-4</v>
      </c>
      <c r="D28" s="2">
        <f t="shared" si="62"/>
        <v>9.765625E-3</v>
      </c>
      <c r="E28" s="2">
        <f t="shared" si="62"/>
        <v>4.39453125E-2</v>
      </c>
      <c r="F28" s="2">
        <f t="shared" si="62"/>
        <v>0.1171875</v>
      </c>
      <c r="G28" s="2">
        <f t="shared" si="62"/>
        <v>0.20507812499999997</v>
      </c>
      <c r="H28" s="2">
        <f t="shared" si="62"/>
        <v>0.24609375</v>
      </c>
      <c r="I28" s="2">
        <f t="shared" si="62"/>
        <v>0.20507812499999997</v>
      </c>
      <c r="J28" s="2">
        <f t="shared" si="62"/>
        <v>0.1171875</v>
      </c>
      <c r="K28" s="2">
        <f t="shared" si="62"/>
        <v>4.39453125E-2</v>
      </c>
      <c r="L28" s="2">
        <f t="shared" si="62"/>
        <v>9.765625E-3</v>
      </c>
      <c r="M28" s="2">
        <f t="shared" si="62"/>
        <v>9.765625E-4</v>
      </c>
      <c r="S28">
        <v>10</v>
      </c>
      <c r="T28" s="2">
        <f t="shared" si="63"/>
        <v>9.765625E-4</v>
      </c>
      <c r="U28" s="2">
        <f t="shared" si="60"/>
        <v>1.07421875E-2</v>
      </c>
      <c r="V28" s="2">
        <f t="shared" si="61"/>
        <v>5.46875E-2</v>
      </c>
      <c r="W28" s="2">
        <f t="shared" si="61"/>
        <v>0.171875</v>
      </c>
      <c r="X28" s="2">
        <f t="shared" si="61"/>
        <v>0.376953125</v>
      </c>
      <c r="Y28" s="2">
        <f t="shared" si="61"/>
        <v>0.623046875</v>
      </c>
      <c r="Z28" s="2">
        <f t="shared" si="61"/>
        <v>0.828125</v>
      </c>
      <c r="AA28" s="2">
        <f t="shared" si="61"/>
        <v>0.9453125</v>
      </c>
      <c r="AB28" s="2">
        <f t="shared" si="61"/>
        <v>0.9892578125</v>
      </c>
      <c r="AC28" s="2">
        <f t="shared" si="61"/>
        <v>0.9990234375</v>
      </c>
      <c r="AD28" s="2">
        <f t="shared" si="61"/>
        <v>1</v>
      </c>
    </row>
    <row r="29" spans="2:34" x14ac:dyDescent="0.25">
      <c r="B29">
        <v>11</v>
      </c>
      <c r="C29" s="2">
        <f t="shared" si="62"/>
        <v>4.8828125E-4</v>
      </c>
      <c r="D29" s="2">
        <f t="shared" si="62"/>
        <v>5.37109375E-3</v>
      </c>
      <c r="E29" s="2">
        <f t="shared" si="62"/>
        <v>2.685546875E-2</v>
      </c>
      <c r="F29" s="2">
        <f t="shared" si="62"/>
        <v>8.056640625E-2</v>
      </c>
      <c r="G29" s="2">
        <f t="shared" si="62"/>
        <v>0.1611328125</v>
      </c>
      <c r="H29" s="2">
        <f t="shared" si="62"/>
        <v>0.22558593749999997</v>
      </c>
      <c r="I29" s="2">
        <f t="shared" si="62"/>
        <v>0.22558593749999997</v>
      </c>
      <c r="J29" s="2">
        <f t="shared" si="62"/>
        <v>0.1611328125</v>
      </c>
      <c r="K29" s="2">
        <f t="shared" si="62"/>
        <v>8.056640625E-2</v>
      </c>
      <c r="L29" s="2">
        <f t="shared" si="62"/>
        <v>2.685546875E-2</v>
      </c>
      <c r="M29" s="2">
        <f t="shared" si="62"/>
        <v>5.37109375E-3</v>
      </c>
      <c r="N29" s="2">
        <f t="shared" si="62"/>
        <v>4.8828125E-4</v>
      </c>
      <c r="S29">
        <v>11</v>
      </c>
      <c r="T29" s="2">
        <f t="shared" si="63"/>
        <v>4.8828125E-4</v>
      </c>
      <c r="U29" s="2">
        <f t="shared" si="60"/>
        <v>5.859375E-3</v>
      </c>
      <c r="V29" s="2">
        <f t="shared" si="61"/>
        <v>3.271484375E-2</v>
      </c>
      <c r="W29" s="2">
        <f t="shared" si="61"/>
        <v>0.11328125</v>
      </c>
      <c r="X29" s="2">
        <f t="shared" si="61"/>
        <v>0.2744140625</v>
      </c>
      <c r="Y29" s="2">
        <f t="shared" si="61"/>
        <v>0.5</v>
      </c>
      <c r="Z29" s="2">
        <f t="shared" si="61"/>
        <v>0.7255859375</v>
      </c>
      <c r="AA29" s="2">
        <f t="shared" si="61"/>
        <v>0.88671875</v>
      </c>
      <c r="AB29" s="2">
        <f t="shared" si="61"/>
        <v>0.96728515625</v>
      </c>
      <c r="AC29" s="2">
        <f t="shared" si="61"/>
        <v>0.994140625</v>
      </c>
      <c r="AD29" s="2">
        <f t="shared" si="61"/>
        <v>0.99951171875</v>
      </c>
      <c r="AE29" s="2">
        <f t="shared" si="61"/>
        <v>1</v>
      </c>
    </row>
    <row r="30" spans="2:34" x14ac:dyDescent="0.25">
      <c r="B30">
        <v>12</v>
      </c>
      <c r="C30" s="2">
        <f t="shared" si="62"/>
        <v>2.44140625E-4</v>
      </c>
      <c r="D30" s="2">
        <f t="shared" si="62"/>
        <v>2.9296875E-3</v>
      </c>
      <c r="E30" s="2">
        <f t="shared" si="62"/>
        <v>1.611328125E-2</v>
      </c>
      <c r="F30" s="2">
        <f t="shared" si="62"/>
        <v>5.37109375E-2</v>
      </c>
      <c r="G30" s="2">
        <f t="shared" si="62"/>
        <v>0.120849609375</v>
      </c>
      <c r="H30" s="2">
        <f t="shared" si="62"/>
        <v>0.193359375</v>
      </c>
      <c r="I30" s="2">
        <f t="shared" si="62"/>
        <v>0.22558593749999994</v>
      </c>
      <c r="J30" s="2">
        <f t="shared" si="62"/>
        <v>0.193359375</v>
      </c>
      <c r="K30" s="2">
        <f t="shared" si="62"/>
        <v>0.120849609375</v>
      </c>
      <c r="L30" s="2">
        <f t="shared" si="62"/>
        <v>5.37109375E-2</v>
      </c>
      <c r="M30" s="2">
        <f t="shared" si="62"/>
        <v>1.611328125E-2</v>
      </c>
      <c r="N30" s="2">
        <f t="shared" si="62"/>
        <v>2.9296875E-3</v>
      </c>
      <c r="O30" s="2">
        <f t="shared" si="62"/>
        <v>2.44140625E-4</v>
      </c>
      <c r="S30">
        <v>12</v>
      </c>
      <c r="T30" s="2">
        <f t="shared" si="63"/>
        <v>2.44140625E-4</v>
      </c>
      <c r="U30" s="2">
        <f t="shared" si="60"/>
        <v>3.173828125E-3</v>
      </c>
      <c r="V30" s="2">
        <f t="shared" si="61"/>
        <v>1.9287109375E-2</v>
      </c>
      <c r="W30" s="2">
        <f t="shared" si="61"/>
        <v>7.2998046875E-2</v>
      </c>
      <c r="X30" s="2">
        <f t="shared" si="61"/>
        <v>0.19384765625</v>
      </c>
      <c r="Y30" s="2">
        <f t="shared" si="61"/>
        <v>0.38720703125</v>
      </c>
      <c r="Z30" s="2">
        <f t="shared" si="61"/>
        <v>0.61279296875</v>
      </c>
      <c r="AA30" s="2">
        <f t="shared" si="61"/>
        <v>0.80615234375</v>
      </c>
      <c r="AB30" s="2">
        <f t="shared" si="61"/>
        <v>0.927001953125</v>
      </c>
      <c r="AC30" s="2">
        <f t="shared" si="61"/>
        <v>0.980712890625</v>
      </c>
      <c r="AD30" s="2">
        <f t="shared" si="61"/>
        <v>0.996826171875</v>
      </c>
      <c r="AE30" s="2">
        <f t="shared" si="61"/>
        <v>0.999755859375</v>
      </c>
      <c r="AF30" s="2">
        <f t="shared" si="61"/>
        <v>1</v>
      </c>
    </row>
    <row r="32" spans="2:34" x14ac:dyDescent="0.25">
      <c r="C32" s="6" t="s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32" x14ac:dyDescent="0.25">
      <c r="B33" t="s">
        <v>0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</row>
    <row r="34" spans="2:32" x14ac:dyDescent="0.25">
      <c r="B34">
        <v>1</v>
      </c>
      <c r="C34" s="2">
        <f>C3/(C3+C19)</f>
        <v>0.33333333333333331</v>
      </c>
      <c r="D34" s="2">
        <f>D3/(D3+D19)</f>
        <v>0.6</v>
      </c>
    </row>
    <row r="35" spans="2:32" x14ac:dyDescent="0.25">
      <c r="B35">
        <v>2</v>
      </c>
      <c r="C35" s="2">
        <f t="shared" ref="C35:O45" si="64">C4/(C4+C20)</f>
        <v>0.2</v>
      </c>
      <c r="D35" s="2">
        <f t="shared" si="64"/>
        <v>0.42857142857142855</v>
      </c>
      <c r="E35" s="2">
        <f t="shared" si="64"/>
        <v>0.69230769230769229</v>
      </c>
    </row>
    <row r="36" spans="2:32" x14ac:dyDescent="0.25">
      <c r="B36">
        <v>3</v>
      </c>
      <c r="C36" s="2">
        <f t="shared" si="64"/>
        <v>0.1111111111111111</v>
      </c>
      <c r="D36" s="2">
        <f t="shared" si="64"/>
        <v>0.27272727272727271</v>
      </c>
      <c r="E36" s="2">
        <f t="shared" si="64"/>
        <v>0.52941176470588236</v>
      </c>
      <c r="F36" s="2">
        <f t="shared" si="64"/>
        <v>0.77142857142857146</v>
      </c>
    </row>
    <row r="37" spans="2:32" x14ac:dyDescent="0.25">
      <c r="B37">
        <v>4</v>
      </c>
      <c r="C37" s="2">
        <f t="shared" si="64"/>
        <v>5.8823529411764705E-2</v>
      </c>
      <c r="D37" s="2">
        <f t="shared" si="64"/>
        <v>0.15789473684210525</v>
      </c>
      <c r="E37" s="2">
        <f t="shared" si="64"/>
        <v>0.36</v>
      </c>
      <c r="F37" s="2">
        <f t="shared" si="64"/>
        <v>0.62790697674418605</v>
      </c>
      <c r="G37" s="2">
        <f t="shared" si="64"/>
        <v>0.83505154639175261</v>
      </c>
    </row>
    <row r="38" spans="2:32" x14ac:dyDescent="0.25">
      <c r="B38">
        <v>5</v>
      </c>
      <c r="C38" s="2">
        <f t="shared" si="64"/>
        <v>3.0303030303030304E-2</v>
      </c>
      <c r="D38" s="2">
        <f t="shared" si="64"/>
        <v>8.5714285714285715E-2</v>
      </c>
      <c r="E38" s="2">
        <f t="shared" si="64"/>
        <v>0.21951219512195122</v>
      </c>
      <c r="F38" s="2">
        <f t="shared" si="64"/>
        <v>0.4576271186440678</v>
      </c>
      <c r="G38" s="2">
        <f t="shared" si="64"/>
        <v>0.7168141592920354</v>
      </c>
      <c r="H38" s="2">
        <f t="shared" si="64"/>
        <v>0.88363636363636366</v>
      </c>
    </row>
    <row r="39" spans="2:32" x14ac:dyDescent="0.25">
      <c r="B39">
        <v>6</v>
      </c>
      <c r="C39" s="2">
        <f t="shared" si="64"/>
        <v>1.5384615384615385E-2</v>
      </c>
      <c r="D39" s="2">
        <f t="shared" si="64"/>
        <v>4.4776119402985072E-2</v>
      </c>
      <c r="E39" s="2">
        <f t="shared" si="64"/>
        <v>0.12328767123287671</v>
      </c>
      <c r="F39" s="2">
        <f t="shared" si="64"/>
        <v>0.2967032967032967</v>
      </c>
      <c r="G39" s="2">
        <f t="shared" si="64"/>
        <v>0.55862068965517242</v>
      </c>
      <c r="H39" s="2">
        <f t="shared" si="64"/>
        <v>0.79153094462540718</v>
      </c>
      <c r="I39" s="2">
        <f t="shared" si="64"/>
        <v>0.91929382093316514</v>
      </c>
    </row>
    <row r="40" spans="2:32" x14ac:dyDescent="0.25">
      <c r="B40">
        <v>7</v>
      </c>
      <c r="C40" s="2">
        <f t="shared" si="64"/>
        <v>7.7519379844961239E-3</v>
      </c>
      <c r="D40" s="2">
        <f t="shared" si="64"/>
        <v>2.2900763358778626E-2</v>
      </c>
      <c r="E40" s="2">
        <f t="shared" si="64"/>
        <v>6.569343065693431E-2</v>
      </c>
      <c r="F40" s="2">
        <f t="shared" si="64"/>
        <v>0.17419354838709677</v>
      </c>
      <c r="G40" s="2">
        <f t="shared" si="64"/>
        <v>0.38755980861244022</v>
      </c>
      <c r="H40" s="2">
        <f t="shared" si="64"/>
        <v>0.65498652291105119</v>
      </c>
      <c r="I40" s="2">
        <f t="shared" si="64"/>
        <v>0.85064177362893811</v>
      </c>
      <c r="J40" s="2">
        <f t="shared" si="64"/>
        <v>0.94470842332613392</v>
      </c>
    </row>
    <row r="41" spans="2:32" x14ac:dyDescent="0.25">
      <c r="B41">
        <v>8</v>
      </c>
      <c r="C41" s="2">
        <f t="shared" si="64"/>
        <v>3.8910505836575876E-3</v>
      </c>
      <c r="D41" s="2">
        <f t="shared" si="64"/>
        <v>1.1583011583011582E-2</v>
      </c>
      <c r="E41" s="2">
        <f t="shared" si="64"/>
        <v>3.3962264150943396E-2</v>
      </c>
      <c r="F41" s="2">
        <f t="shared" si="64"/>
        <v>9.5406360424028266E-2</v>
      </c>
      <c r="G41" s="2">
        <f t="shared" si="64"/>
        <v>0.24035608308605341</v>
      </c>
      <c r="H41" s="2">
        <f t="shared" si="64"/>
        <v>0.48697394789579157</v>
      </c>
      <c r="I41" s="2">
        <f t="shared" si="64"/>
        <v>0.74010152284263964</v>
      </c>
      <c r="J41" s="2">
        <f t="shared" si="64"/>
        <v>0.89521080638559147</v>
      </c>
      <c r="K41" s="2">
        <f t="shared" si="64"/>
        <v>0.9624468241161801</v>
      </c>
    </row>
    <row r="42" spans="2:32" x14ac:dyDescent="0.25">
      <c r="B42">
        <v>9</v>
      </c>
      <c r="C42" s="2">
        <f t="shared" si="64"/>
        <v>1.9493177387914229E-3</v>
      </c>
      <c r="D42" s="2">
        <f t="shared" si="64"/>
        <v>5.8252427184466021E-3</v>
      </c>
      <c r="E42" s="2">
        <f t="shared" si="64"/>
        <v>1.7274472168905951E-2</v>
      </c>
      <c r="F42" s="2">
        <f t="shared" si="64"/>
        <v>5.0092764378478663E-2</v>
      </c>
      <c r="G42" s="2">
        <f t="shared" si="64"/>
        <v>0.13659359190556492</v>
      </c>
      <c r="H42" s="2">
        <f t="shared" si="64"/>
        <v>0.32185430463576159</v>
      </c>
      <c r="I42" s="2">
        <f t="shared" si="64"/>
        <v>0.58742949234488318</v>
      </c>
      <c r="J42" s="2">
        <f t="shared" si="64"/>
        <v>0.81030011115227862</v>
      </c>
      <c r="K42" s="2">
        <f t="shared" si="64"/>
        <v>0.92761204580800227</v>
      </c>
      <c r="L42" s="2">
        <f t="shared" si="64"/>
        <v>0.97464718989848975</v>
      </c>
    </row>
    <row r="43" spans="2:32" x14ac:dyDescent="0.25">
      <c r="B43">
        <v>10</v>
      </c>
      <c r="C43" s="2">
        <f t="shared" si="64"/>
        <v>9.7560975609756097E-4</v>
      </c>
      <c r="D43" s="2">
        <f t="shared" si="64"/>
        <v>2.9211295034079843E-3</v>
      </c>
      <c r="E43" s="2">
        <f t="shared" si="64"/>
        <v>8.7124878993223628E-3</v>
      </c>
      <c r="F43" s="2">
        <f t="shared" si="64"/>
        <v>2.5689819219790674E-2</v>
      </c>
      <c r="G43" s="2">
        <f t="shared" si="64"/>
        <v>7.3303167420814469E-2</v>
      </c>
      <c r="H43" s="2">
        <f t="shared" si="64"/>
        <v>0.19179163378058406</v>
      </c>
      <c r="I43" s="2">
        <f t="shared" si="64"/>
        <v>0.41585852823730746</v>
      </c>
      <c r="J43" s="2">
        <f t="shared" si="64"/>
        <v>0.68109623170351918</v>
      </c>
      <c r="K43" s="2">
        <f t="shared" si="64"/>
        <v>0.8649967040210943</v>
      </c>
      <c r="L43" s="2">
        <f t="shared" si="64"/>
        <v>0.9505481238228618</v>
      </c>
      <c r="M43" s="2">
        <f t="shared" si="64"/>
        <v>0.98295407254507017</v>
      </c>
    </row>
    <row r="44" spans="2:32" x14ac:dyDescent="0.25">
      <c r="B44">
        <v>11</v>
      </c>
      <c r="C44" s="2">
        <f t="shared" si="64"/>
        <v>4.880429477794046E-4</v>
      </c>
      <c r="D44" s="2">
        <f t="shared" si="64"/>
        <v>1.4627011214041932E-3</v>
      </c>
      <c r="E44" s="2">
        <f t="shared" si="64"/>
        <v>4.3753038405444826E-3</v>
      </c>
      <c r="F44" s="2">
        <f t="shared" si="64"/>
        <v>1.3012048192771084E-2</v>
      </c>
      <c r="G44" s="2">
        <f t="shared" si="64"/>
        <v>3.8046031000469702E-2</v>
      </c>
      <c r="H44" s="2">
        <f t="shared" si="64"/>
        <v>0.10606721955477959</v>
      </c>
      <c r="I44" s="2">
        <f t="shared" si="64"/>
        <v>0.2625135037810587</v>
      </c>
      <c r="J44" s="2">
        <f t="shared" si="64"/>
        <v>0.5164108618654073</v>
      </c>
      <c r="K44" s="2">
        <f t="shared" si="64"/>
        <v>0.76210942037402718</v>
      </c>
      <c r="L44" s="2">
        <f t="shared" si="64"/>
        <v>0.90575675302563163</v>
      </c>
      <c r="M44" s="2">
        <f t="shared" si="64"/>
        <v>0.96647953254660623</v>
      </c>
      <c r="N44" s="2">
        <f t="shared" si="64"/>
        <v>0.98857110968498008</v>
      </c>
    </row>
    <row r="45" spans="2:32" x14ac:dyDescent="0.25">
      <c r="B45">
        <v>12</v>
      </c>
      <c r="C45" s="2">
        <f t="shared" si="64"/>
        <v>2.4408103490358799E-4</v>
      </c>
      <c r="D45" s="2">
        <f t="shared" si="64"/>
        <v>7.318858258111735E-4</v>
      </c>
      <c r="E45" s="2">
        <f t="shared" si="64"/>
        <v>2.1924482338611449E-3</v>
      </c>
      <c r="F45" s="2">
        <f t="shared" si="64"/>
        <v>6.5486296386126604E-3</v>
      </c>
      <c r="G45" s="2">
        <f t="shared" si="64"/>
        <v>1.9391908067991383E-2</v>
      </c>
      <c r="H45" s="2">
        <f t="shared" si="64"/>
        <v>5.6003687485595761E-2</v>
      </c>
      <c r="I45" s="2">
        <f t="shared" si="64"/>
        <v>0.1510880829015544</v>
      </c>
      <c r="J45" s="2">
        <f t="shared" si="64"/>
        <v>0.34808212637275188</v>
      </c>
      <c r="K45" s="2">
        <f t="shared" si="64"/>
        <v>0.61565168433893214</v>
      </c>
      <c r="L45" s="2">
        <f t="shared" si="64"/>
        <v>0.82774717187434288</v>
      </c>
      <c r="M45" s="2">
        <f t="shared" si="64"/>
        <v>0.93513342307387759</v>
      </c>
      <c r="N45" s="2">
        <f t="shared" si="64"/>
        <v>0.97740050650232013</v>
      </c>
      <c r="O45" s="2">
        <f t="shared" si="64"/>
        <v>0.99235160222356256</v>
      </c>
    </row>
    <row r="47" spans="2:32" x14ac:dyDescent="0.25">
      <c r="C47" s="6" t="s">
        <v>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T47" s="6" t="s">
        <v>10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2:32" x14ac:dyDescent="0.25">
      <c r="B48" t="s">
        <v>0</v>
      </c>
      <c r="C48">
        <v>0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S48" t="s">
        <v>0</v>
      </c>
      <c r="T48">
        <v>0</v>
      </c>
      <c r="U48">
        <v>1</v>
      </c>
      <c r="V48">
        <v>2</v>
      </c>
      <c r="W48">
        <v>3</v>
      </c>
      <c r="X48">
        <v>4</v>
      </c>
      <c r="Y48">
        <v>5</v>
      </c>
      <c r="Z48">
        <v>6</v>
      </c>
      <c r="AA48">
        <v>7</v>
      </c>
      <c r="AB48">
        <v>8</v>
      </c>
      <c r="AC48">
        <v>9</v>
      </c>
      <c r="AD48">
        <v>10</v>
      </c>
      <c r="AE48">
        <v>11</v>
      </c>
      <c r="AF48">
        <v>12</v>
      </c>
    </row>
    <row r="49" spans="2:32" x14ac:dyDescent="0.25">
      <c r="B49">
        <v>0</v>
      </c>
      <c r="C49">
        <f>-30*0.5+15*0.5</f>
        <v>-7.5</v>
      </c>
    </row>
    <row r="50" spans="2:32" x14ac:dyDescent="0.25">
      <c r="B50">
        <v>1</v>
      </c>
      <c r="C50" s="3">
        <f>C34*(15-$B50)+(1-C34)*(-30-$B50)</f>
        <v>-16</v>
      </c>
      <c r="D50" s="3">
        <f>D34*(15-$B50)+(1-D34)*(-30-$B50)</f>
        <v>-4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S50">
        <v>0</v>
      </c>
      <c r="T50" s="3">
        <f t="shared" ref="T50:T62" si="65">MAX(C49,C65)</f>
        <v>-7.5</v>
      </c>
      <c r="U50" s="3">
        <f t="shared" ref="U50:U61" si="66">MAX(D50,D66)</f>
        <v>-4</v>
      </c>
      <c r="V50" s="3">
        <f t="shared" ref="V50:V60" si="67">MAX(E51,E67)</f>
        <v>-0.8461538461538467</v>
      </c>
      <c r="W50" s="3">
        <f t="shared" ref="W50:W59" si="68">MAX(F52,F68)</f>
        <v>1.7142857142857162</v>
      </c>
      <c r="X50" s="3">
        <f t="shared" ref="X50:X58" si="69">MAX(G53,G69)</f>
        <v>3.5773195876288684</v>
      </c>
      <c r="Y50" s="3">
        <f t="shared" ref="Y50:Y57" si="70">MAX(H54,H70)</f>
        <v>4.7636363636363646</v>
      </c>
      <c r="Z50" s="3">
        <f t="shared" ref="Z50:Z56" si="71">MAX(I55,I71)</f>
        <v>5.3682219419924309</v>
      </c>
      <c r="AA50" s="3">
        <f t="shared" ref="AA50:AA55" si="72">MAX(J56,J72)</f>
        <v>5.5118790496760264</v>
      </c>
      <c r="AB50" s="3">
        <f>MAX(K57,K73)</f>
        <v>5.3101070852281049</v>
      </c>
      <c r="AC50" s="3">
        <f>MAX(L58,L74)</f>
        <v>4.8591235454320385</v>
      </c>
      <c r="AD50" s="3">
        <f>MAX(M59,M75)</f>
        <v>4.2329332645281577</v>
      </c>
      <c r="AE50" s="3">
        <f>MAX(N60,N76)</f>
        <v>3.4856999358241034</v>
      </c>
      <c r="AF50" s="3">
        <f>MAX(O61,O77)</f>
        <v>2.6558221000603148</v>
      </c>
    </row>
    <row r="51" spans="2:32" x14ac:dyDescent="0.25">
      <c r="B51">
        <v>2</v>
      </c>
      <c r="C51" s="3">
        <f t="shared" ref="C51:E51" si="73">C35*(15-$B51)+(1-C35)*(-30-$B51)</f>
        <v>-23</v>
      </c>
      <c r="D51" s="3">
        <f t="shared" si="73"/>
        <v>-12.714285714285714</v>
      </c>
      <c r="E51" s="3">
        <f t="shared" si="73"/>
        <v>-0.8461538461538467</v>
      </c>
      <c r="F51" s="3"/>
      <c r="G51" s="3"/>
      <c r="H51" s="3"/>
      <c r="I51" s="3"/>
      <c r="J51" s="3"/>
      <c r="K51" s="3"/>
      <c r="L51" s="3"/>
      <c r="M51" s="3"/>
      <c r="N51" s="3"/>
      <c r="O51" s="3"/>
      <c r="S51">
        <v>1</v>
      </c>
      <c r="T51" s="3">
        <f t="shared" si="65"/>
        <v>-0.99999999999999822</v>
      </c>
      <c r="U51" s="3">
        <f t="shared" si="66"/>
        <v>-6.2857142857142856</v>
      </c>
      <c r="V51" s="3">
        <f t="shared" si="67"/>
        <v>-9.1764705882352935</v>
      </c>
      <c r="W51" s="3">
        <f t="shared" si="68"/>
        <v>-5.7441860465116275</v>
      </c>
      <c r="X51" s="3">
        <f t="shared" si="69"/>
        <v>-2.7433628318584065</v>
      </c>
      <c r="Y51" s="3">
        <f t="shared" si="70"/>
        <v>-0.38110749185667725</v>
      </c>
      <c r="Z51" s="3">
        <f t="shared" si="71"/>
        <v>1.2788798133022148</v>
      </c>
      <c r="AA51" s="3">
        <f t="shared" si="72"/>
        <v>2.2844862873516161</v>
      </c>
      <c r="AB51" s="3">
        <f>MAX(K58,K74)</f>
        <v>2.7425420613601026</v>
      </c>
      <c r="AC51" s="3">
        <f>MAX(L59,L75)</f>
        <v>2.7746655720287814</v>
      </c>
      <c r="AD51" s="3">
        <f>MAX(M60,M76)</f>
        <v>2.4915789645972808</v>
      </c>
      <c r="AE51" s="3">
        <f>MAX(N61,N77)</f>
        <v>1.9830227926044057</v>
      </c>
    </row>
    <row r="52" spans="2:32" x14ac:dyDescent="0.25">
      <c r="B52">
        <v>3</v>
      </c>
      <c r="C52" s="3">
        <f t="shared" ref="C52:F52" si="74">C36*(15-$B52)+(1-C36)*(-30-$B52)</f>
        <v>-28</v>
      </c>
      <c r="D52" s="3">
        <f t="shared" si="74"/>
        <v>-20.727272727272727</v>
      </c>
      <c r="E52" s="3">
        <f t="shared" si="74"/>
        <v>-9.1764705882352935</v>
      </c>
      <c r="F52" s="3">
        <f t="shared" si="74"/>
        <v>1.7142857142857162</v>
      </c>
      <c r="G52" s="3"/>
      <c r="H52" s="3"/>
      <c r="I52" s="3"/>
      <c r="J52" s="3"/>
      <c r="K52" s="3"/>
      <c r="L52" s="3"/>
      <c r="M52" s="3"/>
      <c r="N52" s="3"/>
      <c r="O52" s="3"/>
      <c r="S52">
        <v>2</v>
      </c>
      <c r="T52" s="3">
        <f t="shared" si="65"/>
        <v>4</v>
      </c>
      <c r="U52" s="3">
        <f t="shared" si="66"/>
        <v>-0.27272727272727337</v>
      </c>
      <c r="V52" s="3">
        <f t="shared" si="67"/>
        <v>-5.2</v>
      </c>
      <c r="W52" s="3">
        <f t="shared" si="68"/>
        <v>-10.593220338983052</v>
      </c>
      <c r="X52" s="3">
        <f t="shared" si="69"/>
        <v>-10.862068965517242</v>
      </c>
      <c r="Y52" s="3">
        <f t="shared" si="70"/>
        <v>-7.525606469002696</v>
      </c>
      <c r="Z52" s="3">
        <f t="shared" si="71"/>
        <v>-4.6954314720812169</v>
      </c>
      <c r="AA52" s="3">
        <f t="shared" si="72"/>
        <v>-2.5364949981474618</v>
      </c>
      <c r="AB52" s="3">
        <f>MAX(K59,K75)</f>
        <v>-1.0751483190507569</v>
      </c>
      <c r="AC52" s="3">
        <f>MAX(L60,L76)</f>
        <v>-0.24094611384657671</v>
      </c>
      <c r="AD52" s="3">
        <f>MAX(M61,M77)</f>
        <v>8.1004038324491656E-2</v>
      </c>
    </row>
    <row r="53" spans="2:32" x14ac:dyDescent="0.25">
      <c r="B53">
        <v>4</v>
      </c>
      <c r="C53" s="3">
        <f t="shared" ref="C53:G53" si="75">C37*(15-$B53)+(1-C37)*(-30-$B53)</f>
        <v>-31.352941176470587</v>
      </c>
      <c r="D53" s="3">
        <f t="shared" si="75"/>
        <v>-26.89473684210526</v>
      </c>
      <c r="E53" s="3">
        <f t="shared" si="75"/>
        <v>-17.8</v>
      </c>
      <c r="F53" s="3">
        <f t="shared" si="75"/>
        <v>-5.7441860465116275</v>
      </c>
      <c r="G53" s="3">
        <f t="shared" si="75"/>
        <v>3.5773195876288684</v>
      </c>
      <c r="H53" s="3"/>
      <c r="I53" s="3"/>
      <c r="J53" s="3"/>
      <c r="K53" s="3"/>
      <c r="L53" s="3"/>
      <c r="M53" s="3"/>
      <c r="N53" s="3"/>
      <c r="O53" s="3"/>
      <c r="S53">
        <v>3</v>
      </c>
      <c r="T53" s="3">
        <f t="shared" si="65"/>
        <v>7</v>
      </c>
      <c r="U53" s="3">
        <f t="shared" si="66"/>
        <v>3.8947368421052637</v>
      </c>
      <c r="V53" s="3">
        <f t="shared" si="67"/>
        <v>0.12195121951219523</v>
      </c>
      <c r="W53" s="3">
        <f t="shared" si="68"/>
        <v>-4.3516483516483513</v>
      </c>
      <c r="X53" s="3">
        <f t="shared" si="69"/>
        <v>-9.4401913875598105</v>
      </c>
      <c r="Y53" s="3">
        <f t="shared" si="70"/>
        <v>-14.913827655310619</v>
      </c>
      <c r="Z53" s="3">
        <f t="shared" si="71"/>
        <v>-12.565672844480257</v>
      </c>
      <c r="AA53" s="3">
        <f t="shared" si="72"/>
        <v>-9.3506695733416372</v>
      </c>
      <c r="AB53" s="3">
        <f>MAX(K60,K76)</f>
        <v>-6.7050760831687768</v>
      </c>
      <c r="AC53" s="3">
        <f>MAX(L61,L77)</f>
        <v>-4.7513772656545701</v>
      </c>
    </row>
    <row r="54" spans="2:32" x14ac:dyDescent="0.25">
      <c r="B54">
        <v>5</v>
      </c>
      <c r="C54" s="3">
        <f t="shared" ref="C54:H54" si="76">C38*(15-$B54)+(1-C38)*(-30-$B54)</f>
        <v>-33.636363636363633</v>
      </c>
      <c r="D54" s="3">
        <f t="shared" si="76"/>
        <v>-31.142857142857142</v>
      </c>
      <c r="E54" s="3">
        <f t="shared" si="76"/>
        <v>-25.121951219512194</v>
      </c>
      <c r="F54" s="3">
        <f t="shared" si="76"/>
        <v>-14.406779661016948</v>
      </c>
      <c r="G54" s="3">
        <f t="shared" si="76"/>
        <v>-2.7433628318584065</v>
      </c>
      <c r="H54" s="3">
        <f t="shared" si="76"/>
        <v>4.7636363636363646</v>
      </c>
      <c r="I54" s="3"/>
      <c r="J54" s="3"/>
      <c r="K54" s="3"/>
      <c r="L54" s="3"/>
      <c r="M54" s="3"/>
      <c r="N54" s="3"/>
      <c r="O54" s="3"/>
      <c r="S54">
        <v>4</v>
      </c>
      <c r="T54" s="3">
        <f t="shared" si="65"/>
        <v>8.3529411764705888</v>
      </c>
      <c r="U54" s="3">
        <f t="shared" si="66"/>
        <v>6.1428571428571423</v>
      </c>
      <c r="V54" s="3">
        <f t="shared" si="67"/>
        <v>3.4520547945205475</v>
      </c>
      <c r="W54" s="3">
        <f t="shared" si="68"/>
        <v>0.16129032258064502</v>
      </c>
      <c r="X54" s="3">
        <f t="shared" si="69"/>
        <v>-3.8160237388724028</v>
      </c>
      <c r="Y54" s="3">
        <f t="shared" si="70"/>
        <v>-8.483443708609272</v>
      </c>
      <c r="Z54" s="3">
        <f t="shared" si="71"/>
        <v>-13.713633770678836</v>
      </c>
      <c r="AA54" s="3">
        <f t="shared" si="72"/>
        <v>-17.761511216056672</v>
      </c>
      <c r="AB54" s="3">
        <f>MAX(K61,K77)</f>
        <v>-14.295674204748053</v>
      </c>
    </row>
    <row r="55" spans="2:32" x14ac:dyDescent="0.25">
      <c r="B55">
        <v>6</v>
      </c>
      <c r="C55" s="3">
        <f t="shared" ref="C55:I55" si="77">C39*(15-$B55)+(1-C39)*(-30-$B55)</f>
        <v>-35.307692307692307</v>
      </c>
      <c r="D55" s="3">
        <f t="shared" si="77"/>
        <v>-33.985074626865675</v>
      </c>
      <c r="E55" s="3">
        <f t="shared" si="77"/>
        <v>-30.452054794520546</v>
      </c>
      <c r="F55" s="3">
        <f t="shared" si="77"/>
        <v>-22.648351648351646</v>
      </c>
      <c r="G55" s="3">
        <f t="shared" si="77"/>
        <v>-10.862068965517242</v>
      </c>
      <c r="H55" s="3">
        <f t="shared" si="77"/>
        <v>-0.38110749185667725</v>
      </c>
      <c r="I55" s="3">
        <f t="shared" si="77"/>
        <v>5.3682219419924309</v>
      </c>
      <c r="J55" s="3"/>
      <c r="K55" s="3"/>
      <c r="L55" s="3"/>
      <c r="M55" s="3"/>
      <c r="N55" s="3"/>
      <c r="O55" s="3"/>
      <c r="S55">
        <v>5</v>
      </c>
      <c r="T55" s="3">
        <f t="shared" si="65"/>
        <v>8.6363636363636367</v>
      </c>
      <c r="U55" s="3">
        <f t="shared" si="66"/>
        <v>6.9850746268656714</v>
      </c>
      <c r="V55" s="3">
        <f t="shared" si="67"/>
        <v>5.0437956204379564</v>
      </c>
      <c r="W55" s="3">
        <f t="shared" si="68"/>
        <v>2.7067137809187276</v>
      </c>
      <c r="X55" s="3">
        <f t="shared" si="69"/>
        <v>-0.1467116357504219</v>
      </c>
      <c r="Y55" s="3">
        <f t="shared" si="70"/>
        <v>-3.6306235201262824</v>
      </c>
      <c r="Z55" s="3">
        <f t="shared" si="71"/>
        <v>-7.8131076701476418</v>
      </c>
      <c r="AA55" s="3">
        <f t="shared" si="72"/>
        <v>-12.663695686773835</v>
      </c>
    </row>
    <row r="56" spans="2:32" x14ac:dyDescent="0.25">
      <c r="B56">
        <v>7</v>
      </c>
      <c r="C56" s="3">
        <f t="shared" ref="C56:I56" si="78">C40*(15-$B56)+(1-C40)*(-30-$B56)</f>
        <v>-36.651162790697676</v>
      </c>
      <c r="D56" s="3">
        <f t="shared" si="78"/>
        <v>-35.969465648854957</v>
      </c>
      <c r="E56" s="3">
        <f t="shared" si="78"/>
        <v>-34.043795620437955</v>
      </c>
      <c r="F56" s="3">
        <f t="shared" si="78"/>
        <v>-29.161290322580644</v>
      </c>
      <c r="G56" s="3">
        <f t="shared" si="78"/>
        <v>-19.55980861244019</v>
      </c>
      <c r="H56" s="3">
        <f t="shared" si="78"/>
        <v>-7.525606469002696</v>
      </c>
      <c r="I56" s="3">
        <f t="shared" si="78"/>
        <v>1.2788798133022148</v>
      </c>
      <c r="J56" s="3">
        <f t="shared" ref="J56" si="79">J40*(15-$B56)+(1-J40)*(-30-$B56)</f>
        <v>5.5118790496760264</v>
      </c>
      <c r="K56" s="3"/>
      <c r="L56" s="3"/>
      <c r="M56" s="3"/>
      <c r="N56" s="3"/>
      <c r="O56" s="3"/>
      <c r="S56">
        <v>6</v>
      </c>
      <c r="T56" s="3">
        <f t="shared" si="65"/>
        <v>8.3076923076923084</v>
      </c>
      <c r="U56" s="3">
        <f t="shared" si="66"/>
        <v>6.9694656488549613</v>
      </c>
      <c r="V56" s="3">
        <f t="shared" si="67"/>
        <v>5.4716981132075473</v>
      </c>
      <c r="W56" s="3">
        <f t="shared" si="68"/>
        <v>3.74582560296846</v>
      </c>
      <c r="X56" s="3">
        <f t="shared" si="69"/>
        <v>1.7013574660633495</v>
      </c>
      <c r="Y56" s="3">
        <f t="shared" si="70"/>
        <v>-0.77302487996508162</v>
      </c>
      <c r="Z56" s="3">
        <f t="shared" si="71"/>
        <v>-3.7989637305699482</v>
      </c>
    </row>
    <row r="57" spans="2:32" x14ac:dyDescent="0.25">
      <c r="B57">
        <v>8</v>
      </c>
      <c r="C57" s="3">
        <f t="shared" ref="C57:I57" si="80">C41*(15-$B57)+(1-C41)*(-30-$B57)</f>
        <v>-37.824902723735406</v>
      </c>
      <c r="D57" s="3">
        <f t="shared" si="80"/>
        <v>-37.478764478764482</v>
      </c>
      <c r="E57" s="3">
        <f t="shared" si="80"/>
        <v>-36.471698113207545</v>
      </c>
      <c r="F57" s="3">
        <f t="shared" si="80"/>
        <v>-33.706713780918733</v>
      </c>
      <c r="G57" s="3">
        <f t="shared" si="80"/>
        <v>-27.183976261127597</v>
      </c>
      <c r="H57" s="3">
        <f t="shared" si="80"/>
        <v>-16.086172344689381</v>
      </c>
      <c r="I57" s="3">
        <f t="shared" si="80"/>
        <v>-4.6954314720812169</v>
      </c>
      <c r="J57" s="3">
        <f t="shared" ref="J57:K57" si="81">J41*(15-$B57)+(1-J41)*(-30-$B57)</f>
        <v>2.2844862873516161</v>
      </c>
      <c r="K57" s="3">
        <f t="shared" si="81"/>
        <v>5.3101070852281049</v>
      </c>
      <c r="L57" s="3"/>
      <c r="M57" s="3"/>
      <c r="N57" s="3"/>
      <c r="O57" s="3"/>
      <c r="S57">
        <v>7</v>
      </c>
      <c r="T57" s="3">
        <f t="shared" si="65"/>
        <v>7.6511627906976747</v>
      </c>
      <c r="U57" s="3">
        <f t="shared" si="66"/>
        <v>6.4787644787644796</v>
      </c>
      <c r="V57" s="3">
        <f t="shared" si="67"/>
        <v>5.2226487523992322</v>
      </c>
      <c r="W57" s="3">
        <f t="shared" si="68"/>
        <v>3.8439581351094194</v>
      </c>
      <c r="X57" s="3">
        <f t="shared" si="69"/>
        <v>2.2879286049788634</v>
      </c>
      <c r="Y57" s="3">
        <f t="shared" si="70"/>
        <v>0.47983406314819099</v>
      </c>
    </row>
    <row r="58" spans="2:32" x14ac:dyDescent="0.25">
      <c r="B58">
        <v>9</v>
      </c>
      <c r="C58" s="3">
        <f t="shared" ref="C58:I58" si="82">C42*(15-$B58)+(1-C42)*(-30-$B58)</f>
        <v>-38.912280701754383</v>
      </c>
      <c r="D58" s="3">
        <f t="shared" si="82"/>
        <v>-38.737864077669904</v>
      </c>
      <c r="E58" s="3">
        <f t="shared" si="82"/>
        <v>-38.22264875239923</v>
      </c>
      <c r="F58" s="3">
        <f t="shared" si="82"/>
        <v>-36.745825602968459</v>
      </c>
      <c r="G58" s="3">
        <f t="shared" si="82"/>
        <v>-32.853288364249579</v>
      </c>
      <c r="H58" s="3">
        <f t="shared" si="82"/>
        <v>-24.516556291390728</v>
      </c>
      <c r="I58" s="3">
        <f t="shared" si="82"/>
        <v>-12.565672844480257</v>
      </c>
      <c r="J58" s="3">
        <f t="shared" ref="J58:K58" si="83">J42*(15-$B58)+(1-J42)*(-30-$B58)</f>
        <v>-2.5364949981474618</v>
      </c>
      <c r="K58" s="3">
        <f t="shared" si="83"/>
        <v>2.7425420613601026</v>
      </c>
      <c r="L58" s="3">
        <f t="shared" ref="L58" si="84">L42*(15-$B58)+(1-L42)*(-30-$B58)</f>
        <v>4.8591235454320385</v>
      </c>
      <c r="M58" s="3"/>
      <c r="N58" s="3"/>
      <c r="O58" s="3"/>
      <c r="S58">
        <v>8</v>
      </c>
      <c r="T58" s="3">
        <f t="shared" si="65"/>
        <v>6.8249027237354083</v>
      </c>
      <c r="U58" s="3">
        <f t="shared" si="66"/>
        <v>5.7378640776699035</v>
      </c>
      <c r="V58" s="3">
        <f t="shared" si="67"/>
        <v>4.6079380445304938</v>
      </c>
      <c r="W58" s="3">
        <f t="shared" si="68"/>
        <v>3.4144578313253011</v>
      </c>
      <c r="X58" s="3">
        <f t="shared" si="69"/>
        <v>2.1273641369403875</v>
      </c>
    </row>
    <row r="59" spans="2:32" x14ac:dyDescent="0.25">
      <c r="B59">
        <v>10</v>
      </c>
      <c r="C59" s="3">
        <f t="shared" ref="C59:I59" si="85">C43*(15-$B59)+(1-C43)*(-30-$B59)</f>
        <v>-39.956097560975607</v>
      </c>
      <c r="D59" s="3">
        <f t="shared" si="85"/>
        <v>-39.868549172346647</v>
      </c>
      <c r="E59" s="3">
        <f t="shared" si="85"/>
        <v>-39.607938044530499</v>
      </c>
      <c r="F59" s="3">
        <f t="shared" si="85"/>
        <v>-38.843958135109418</v>
      </c>
      <c r="G59" s="3">
        <f t="shared" si="85"/>
        <v>-36.701357466063349</v>
      </c>
      <c r="H59" s="3">
        <f t="shared" si="85"/>
        <v>-31.369376479873718</v>
      </c>
      <c r="I59" s="3">
        <f t="shared" si="85"/>
        <v>-21.286366229321164</v>
      </c>
      <c r="J59" s="3">
        <f t="shared" ref="J59:K59" si="86">J43*(15-$B59)+(1-J43)*(-30-$B59)</f>
        <v>-9.3506695733416372</v>
      </c>
      <c r="K59" s="3">
        <f t="shared" si="86"/>
        <v>-1.0751483190507569</v>
      </c>
      <c r="L59" s="3">
        <f t="shared" ref="L59:M59" si="87">L43*(15-$B59)+(1-L43)*(-30-$B59)</f>
        <v>2.7746655720287814</v>
      </c>
      <c r="M59" s="3">
        <f t="shared" si="87"/>
        <v>4.2329332645281577</v>
      </c>
      <c r="N59" s="3"/>
      <c r="O59" s="3"/>
      <c r="S59">
        <v>9</v>
      </c>
      <c r="T59" s="3">
        <f t="shared" si="65"/>
        <v>5.9122807017543852</v>
      </c>
      <c r="U59" s="3">
        <f t="shared" si="66"/>
        <v>4.8685491723466408</v>
      </c>
      <c r="V59" s="3">
        <f t="shared" si="67"/>
        <v>3.8031113271754982</v>
      </c>
      <c r="W59" s="3">
        <f t="shared" si="68"/>
        <v>2.7053116662624301</v>
      </c>
    </row>
    <row r="60" spans="2:32" x14ac:dyDescent="0.25">
      <c r="B60">
        <v>11</v>
      </c>
      <c r="C60" s="3">
        <f t="shared" ref="C60:I60" si="88">C44*(15-$B60)+(1-C44)*(-30-$B60)</f>
        <v>-40.978038067349928</v>
      </c>
      <c r="D60" s="3">
        <f t="shared" si="88"/>
        <v>-40.934178449536809</v>
      </c>
      <c r="E60" s="3">
        <f t="shared" si="88"/>
        <v>-40.803111327175493</v>
      </c>
      <c r="F60" s="3">
        <f t="shared" si="88"/>
        <v>-40.414457831325301</v>
      </c>
      <c r="G60" s="3">
        <f t="shared" si="88"/>
        <v>-39.287928604978866</v>
      </c>
      <c r="H60" s="3">
        <f t="shared" si="88"/>
        <v>-36.226975120034922</v>
      </c>
      <c r="I60" s="3">
        <f t="shared" si="88"/>
        <v>-29.186892329852359</v>
      </c>
      <c r="J60" s="3">
        <f t="shared" ref="J60:K60" si="89">J44*(15-$B60)+(1-J44)*(-30-$B60)</f>
        <v>-17.761511216056672</v>
      </c>
      <c r="K60" s="3">
        <f t="shared" si="89"/>
        <v>-6.7050760831687768</v>
      </c>
      <c r="L60" s="3">
        <f t="shared" ref="L60:M60" si="90">L44*(15-$B60)+(1-L44)*(-30-$B60)</f>
        <v>-0.24094611384657671</v>
      </c>
      <c r="M60" s="3">
        <f t="shared" si="90"/>
        <v>2.4915789645972808</v>
      </c>
      <c r="N60" s="3">
        <f t="shared" ref="N60" si="91">N44*(15-$B60)+(1-N44)*(-30-$B60)</f>
        <v>3.4856999358241034</v>
      </c>
      <c r="O60" s="3"/>
      <c r="S60">
        <v>10</v>
      </c>
      <c r="T60" s="3">
        <f t="shared" si="65"/>
        <v>4.9560975609756097</v>
      </c>
      <c r="U60" s="3">
        <f t="shared" si="66"/>
        <v>3.9341784495368111</v>
      </c>
      <c r="V60" s="3">
        <f t="shared" si="67"/>
        <v>2.9013398294762487</v>
      </c>
    </row>
    <row r="61" spans="2:32" x14ac:dyDescent="0.25">
      <c r="B61">
        <v>12</v>
      </c>
      <c r="C61" s="3">
        <f t="shared" ref="C61:I61" si="92">C45*(15-$B61)+(1-C45)*(-30-$B61)</f>
        <v>-41.989016353429335</v>
      </c>
      <c r="D61" s="3">
        <f t="shared" si="92"/>
        <v>-41.967065137838496</v>
      </c>
      <c r="E61" s="3">
        <f t="shared" si="92"/>
        <v>-41.90133982947625</v>
      </c>
      <c r="F61" s="3">
        <f t="shared" si="92"/>
        <v>-41.705311666262425</v>
      </c>
      <c r="G61" s="3">
        <f t="shared" si="92"/>
        <v>-41.127364136940386</v>
      </c>
      <c r="H61" s="3">
        <f t="shared" si="92"/>
        <v>-39.479834063148189</v>
      </c>
      <c r="I61" s="3">
        <f t="shared" si="92"/>
        <v>-35.201036269430055</v>
      </c>
      <c r="J61" s="3">
        <f t="shared" ref="J61:K61" si="93">J45*(15-$B61)+(1-J45)*(-30-$B61)</f>
        <v>-26.336304313226169</v>
      </c>
      <c r="K61" s="3">
        <f t="shared" si="93"/>
        <v>-14.295674204748053</v>
      </c>
      <c r="L61" s="3">
        <f t="shared" ref="L61:M61" si="94">L45*(15-$B61)+(1-L45)*(-30-$B61)</f>
        <v>-4.7513772656545701</v>
      </c>
      <c r="M61" s="3">
        <f t="shared" si="94"/>
        <v>8.1004038324491656E-2</v>
      </c>
      <c r="N61" s="3">
        <f t="shared" ref="N61:O61" si="95">N45*(15-$B61)+(1-N45)*(-30-$B61)</f>
        <v>1.9830227926044057</v>
      </c>
      <c r="O61" s="3">
        <f t="shared" si="95"/>
        <v>2.6558221000603148</v>
      </c>
      <c r="S61">
        <v>11</v>
      </c>
      <c r="T61" s="3">
        <f t="shared" si="65"/>
        <v>3.9780380673499267</v>
      </c>
      <c r="U61" s="3">
        <f t="shared" si="66"/>
        <v>2.9670651378384969</v>
      </c>
    </row>
    <row r="62" spans="2:32" x14ac:dyDescent="0.25">
      <c r="S62">
        <v>12</v>
      </c>
      <c r="T62" s="3">
        <f t="shared" si="65"/>
        <v>2.9890163534293386</v>
      </c>
    </row>
    <row r="63" spans="2:32" x14ac:dyDescent="0.25">
      <c r="C63" s="6" t="s">
        <v>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32" x14ac:dyDescent="0.25">
      <c r="B64" t="s">
        <v>0</v>
      </c>
      <c r="C64">
        <v>0</v>
      </c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J64">
        <v>7</v>
      </c>
      <c r="K64">
        <v>8</v>
      </c>
      <c r="L64">
        <v>9</v>
      </c>
      <c r="M64">
        <v>10</v>
      </c>
      <c r="N64">
        <v>11</v>
      </c>
      <c r="O64">
        <v>12</v>
      </c>
      <c r="T64" s="6" t="s">
        <v>11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2:32" x14ac:dyDescent="0.25">
      <c r="B65">
        <v>0</v>
      </c>
      <c r="C65">
        <f>-30*0.5+15*0.5</f>
        <v>-7.5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x14ac:dyDescent="0.25">
      <c r="B66">
        <v>1</v>
      </c>
      <c r="C66" s="3">
        <f>C34*(-30-$B66)+(1-C34)*(15-$B66)</f>
        <v>-0.99999999999999822</v>
      </c>
      <c r="D66" s="3">
        <f>D34*(-30-$B66)+(1-D34)*(15-$B66)</f>
        <v>-12.999999999999996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T66" t="str" cm="1">
        <f t="array" ref="T66">_xlfn.IFS(T50&lt;AVERAGE(U50,T51),"Yes",T50&gt;=AVERAGE(U50,T51),"No")</f>
        <v>Yes</v>
      </c>
      <c r="U66" t="str" cm="1">
        <f t="array" ref="U66">_xlfn.IFS(U50&lt;AVERAGE(V50,U51),"Yes",U50&gt;=AVERAGE(V50,U51),"No")</f>
        <v>Yes</v>
      </c>
      <c r="V66" t="str" cm="1">
        <f t="array" ref="V66">_xlfn.IFS(V50&lt;AVERAGE(W50,V51),"Yes",V50&gt;=AVERAGE(W50,V51),"No")</f>
        <v>No</v>
      </c>
      <c r="W66" t="str" cm="1">
        <f t="array" ref="W66">_xlfn.IFS(W50&lt;AVERAGE(X50,W51),"Yes",W50&gt;=AVERAGE(X50,W51),"No")</f>
        <v>No</v>
      </c>
      <c r="X66" t="str" cm="1">
        <f t="array" ref="X66">_xlfn.IFS(X50&lt;AVERAGE(Y50,X51),"Yes",X50&gt;=AVERAGE(Y50,X51),"No")</f>
        <v>No</v>
      </c>
      <c r="Y66" t="str" cm="1">
        <f t="array" ref="Y66">_xlfn.IFS(Y50&lt;AVERAGE(Z50,Y51),"Yes",Y50&gt;=AVERAGE(Z50,Y51),"No")</f>
        <v>No</v>
      </c>
      <c r="Z66" t="str" cm="1">
        <f t="array" ref="Z66">_xlfn.IFS(Z50&lt;AVERAGE(AA50,Z51),"Yes",Z50&gt;=AVERAGE(AA50,Z51),"No")</f>
        <v>No</v>
      </c>
      <c r="AA66" t="str" cm="1">
        <f t="array" ref="AA66">_xlfn.IFS(AA50&lt;AVERAGE(AB50,AA51),"Yes",AA50&gt;=AVERAGE(AB50,AA51),"No")</f>
        <v>No</v>
      </c>
      <c r="AB66" t="str" cm="1">
        <f t="array" ref="AB66">_xlfn.IFS(AB50&lt;AVERAGE(AC50,AB51),"Yes",AB50&gt;=AVERAGE(AC50,AB51),"No")</f>
        <v>No</v>
      </c>
      <c r="AC66" t="str" cm="1">
        <f t="array" ref="AC66">_xlfn.IFS(AC50&lt;AVERAGE(AD50,AC51),"Yes",AC50&gt;=AVERAGE(AD50,AC51),"No")</f>
        <v>No</v>
      </c>
      <c r="AD66" t="str" cm="1">
        <f t="array" ref="AD66">_xlfn.IFS(AD50&lt;AVERAGE(AE50,AD51),"Yes",AD50&gt;=AVERAGE(AE50,AD51),"No")</f>
        <v>No</v>
      </c>
      <c r="AE66" t="str" cm="1">
        <f t="array" ref="AE66">_xlfn.IFS(AE50&lt;AVERAGE(AF50,AE51),"Yes",AE50&gt;=AVERAGE(AF50,AE51),"No")</f>
        <v>No</v>
      </c>
    </row>
    <row r="67" spans="2:32" x14ac:dyDescent="0.25">
      <c r="B67">
        <v>2</v>
      </c>
      <c r="C67" s="3">
        <f t="shared" ref="C67:D77" si="96">C35*(-30-$B67)+(1-C35)*(15-$B67)</f>
        <v>4</v>
      </c>
      <c r="D67" s="3">
        <f t="shared" si="96"/>
        <v>-6.2857142857142856</v>
      </c>
      <c r="E67" s="3">
        <f t="shared" ref="E67" si="97">E35*(-30-$B67)+(1-E35)*(15-$B67)</f>
        <v>-18.153846153846153</v>
      </c>
      <c r="F67" s="3"/>
      <c r="G67" s="3"/>
      <c r="H67" s="3"/>
      <c r="I67" s="3"/>
      <c r="J67" s="3"/>
      <c r="K67" s="3"/>
      <c r="L67" s="3"/>
      <c r="M67" s="3"/>
      <c r="N67" s="3"/>
      <c r="O67" s="3"/>
      <c r="T67" t="str" cm="1">
        <f t="array" ref="T67">_xlfn.IFS(T51&lt;AVERAGE(U51,T52),"Yes",T51&gt;=AVERAGE(U51,T52),"No")</f>
        <v>No</v>
      </c>
      <c r="U67" t="str" cm="1">
        <f t="array" ref="U67">_xlfn.IFS(U51&lt;AVERAGE(V51,U52),"Yes",U51&gt;=AVERAGE(V51,U52),"No")</f>
        <v>Yes</v>
      </c>
      <c r="V67" t="str" cm="1">
        <f t="array" ref="V67">_xlfn.IFS(V51&lt;AVERAGE(W51,V52),"Yes",V51&gt;=AVERAGE(W51,V52),"No")</f>
        <v>Yes</v>
      </c>
      <c r="W67" t="str" cm="1">
        <f t="array" ref="W67">_xlfn.IFS(W51&lt;AVERAGE(X51,W52),"Yes",W51&gt;=AVERAGE(X51,W52),"No")</f>
        <v>No</v>
      </c>
      <c r="X67" t="str" cm="1">
        <f t="array" ref="X67">_xlfn.IFS(X51&lt;AVERAGE(Y51,X52),"Yes",X51&gt;=AVERAGE(Y51,X52),"No")</f>
        <v>No</v>
      </c>
      <c r="Y67" t="str" cm="1">
        <f t="array" ref="Y67">_xlfn.IFS(Y51&lt;AVERAGE(Z51,Y52),"Yes",Y51&gt;=AVERAGE(Z51,Y52),"No")</f>
        <v>No</v>
      </c>
      <c r="Z67" t="str" cm="1">
        <f t="array" ref="Z67">_xlfn.IFS(Z51&lt;AVERAGE(AA51,Z52),"Yes",Z51&gt;=AVERAGE(AA51,Z52),"No")</f>
        <v>No</v>
      </c>
      <c r="AA67" t="str" cm="1">
        <f t="array" ref="AA67">_xlfn.IFS(AA51&lt;AVERAGE(AB51,AA52),"Yes",AA51&gt;=AVERAGE(AB51,AA52),"No")</f>
        <v>No</v>
      </c>
      <c r="AB67" t="str" cm="1">
        <f t="array" ref="AB67">_xlfn.IFS(AB51&lt;AVERAGE(AC51,AB52),"Yes",AB51&gt;=AVERAGE(AC51,AB52),"No")</f>
        <v>No</v>
      </c>
      <c r="AC67" t="str" cm="1">
        <f t="array" ref="AC67">_xlfn.IFS(AC51&lt;AVERAGE(AD51,AC52),"Yes",AC51&gt;=AVERAGE(AD51,AC52),"No")</f>
        <v>No</v>
      </c>
      <c r="AD67" t="str" cm="1">
        <f t="array" ref="AD67">_xlfn.IFS(AD51&lt;AVERAGE(AE51,AD52),"Yes",AD51&gt;=AVERAGE(AE51,AD52),"No")</f>
        <v>No</v>
      </c>
    </row>
    <row r="68" spans="2:32" x14ac:dyDescent="0.25">
      <c r="B68">
        <v>3</v>
      </c>
      <c r="C68" s="3">
        <f t="shared" si="96"/>
        <v>7</v>
      </c>
      <c r="D68" s="3">
        <f t="shared" si="96"/>
        <v>-0.27272727272727337</v>
      </c>
      <c r="E68" s="3">
        <f t="shared" ref="E68:F68" si="98">E36*(-30-$B68)+(1-E36)*(15-$B68)</f>
        <v>-11.823529411764708</v>
      </c>
      <c r="F68" s="3">
        <f t="shared" si="98"/>
        <v>-22.714285714285715</v>
      </c>
      <c r="G68" s="3"/>
      <c r="H68" s="3"/>
      <c r="I68" s="3"/>
      <c r="J68" s="3"/>
      <c r="K68" s="3"/>
      <c r="L68" s="3"/>
      <c r="M68" s="3"/>
      <c r="N68" s="3"/>
      <c r="O68" s="3"/>
      <c r="T68" t="str" cm="1">
        <f t="array" ref="T68">_xlfn.IFS(T52&lt;AVERAGE(U52,T53),"Yes",T52&gt;=AVERAGE(U52,T53),"No")</f>
        <v>No</v>
      </c>
      <c r="U68" t="str" cm="1">
        <f t="array" ref="U68">_xlfn.IFS(U52&lt;AVERAGE(V52,U53),"Yes",U52&gt;=AVERAGE(V52,U53),"No")</f>
        <v>No</v>
      </c>
      <c r="V68" t="str" cm="1">
        <f t="array" ref="V68">_xlfn.IFS(V52&lt;AVERAGE(W52,V53),"Yes",V52&gt;=AVERAGE(W52,V53),"No")</f>
        <v>No</v>
      </c>
      <c r="W68" t="str" cm="1">
        <f t="array" ref="W68">_xlfn.IFS(W52&lt;AVERAGE(X52,W53),"Yes",W52&gt;=AVERAGE(X52,W53),"No")</f>
        <v>Yes</v>
      </c>
      <c r="X68" t="str" cm="1">
        <f t="array" ref="X68">_xlfn.IFS(X52&lt;AVERAGE(Y52,X53),"Yes",X52&gt;=AVERAGE(Y52,X53),"No")</f>
        <v>Yes</v>
      </c>
      <c r="Y68" t="str" cm="1">
        <f t="array" ref="Y68">_xlfn.IFS(Y52&lt;AVERAGE(Z52,Y53),"Yes",Y52&gt;=AVERAGE(Z52,Y53),"No")</f>
        <v>No</v>
      </c>
      <c r="Z68" t="str" cm="1">
        <f t="array" ref="Z68">_xlfn.IFS(Z52&lt;AVERAGE(AA52,Z53),"Yes",Z52&gt;=AVERAGE(AA52,Z53),"No")</f>
        <v>No</v>
      </c>
      <c r="AA68" t="str" cm="1">
        <f t="array" ref="AA68">_xlfn.IFS(AA52&lt;AVERAGE(AB52,AA53),"Yes",AA52&gt;=AVERAGE(AB52,AA53),"No")</f>
        <v>No</v>
      </c>
      <c r="AB68" t="str" cm="1">
        <f t="array" ref="AB68">_xlfn.IFS(AB52&lt;AVERAGE(AC52,AB53),"Yes",AB52&gt;=AVERAGE(AC52,AB53),"No")</f>
        <v>No</v>
      </c>
      <c r="AC68" t="str" cm="1">
        <f t="array" ref="AC68">_xlfn.IFS(AC52&lt;AVERAGE(AD52,AC53),"Yes",AC52&gt;=AVERAGE(AD52,AC53),"No")</f>
        <v>No</v>
      </c>
    </row>
    <row r="69" spans="2:32" x14ac:dyDescent="0.25">
      <c r="B69">
        <v>4</v>
      </c>
      <c r="C69" s="3">
        <f t="shared" si="96"/>
        <v>8.3529411764705888</v>
      </c>
      <c r="D69" s="3">
        <f t="shared" si="96"/>
        <v>3.8947368421052637</v>
      </c>
      <c r="E69" s="3">
        <f t="shared" ref="E69:F69" si="99">E37*(-30-$B69)+(1-E37)*(15-$B69)</f>
        <v>-5.2</v>
      </c>
      <c r="F69" s="3">
        <f t="shared" si="99"/>
        <v>-17.255813953488371</v>
      </c>
      <c r="G69" s="3">
        <f t="shared" ref="G69" si="100">G37*(-30-$B69)+(1-G37)*(15-$B69)</f>
        <v>-26.577319587628867</v>
      </c>
      <c r="H69" s="3"/>
      <c r="I69" s="3"/>
      <c r="J69" s="3"/>
      <c r="K69" s="3"/>
      <c r="L69" s="3"/>
      <c r="M69" s="3"/>
      <c r="N69" s="3"/>
      <c r="O69" s="3"/>
      <c r="T69" t="str" cm="1">
        <f t="array" ref="T69">_xlfn.IFS(T53&lt;AVERAGE(U53,T54),"Yes",T53&gt;=AVERAGE(U53,T54),"No")</f>
        <v>No</v>
      </c>
      <c r="U69" t="str" cm="1">
        <f t="array" ref="U69">_xlfn.IFS(U53&lt;AVERAGE(V53,U54),"Yes",U53&gt;=AVERAGE(V53,U54),"No")</f>
        <v>No</v>
      </c>
      <c r="V69" t="str" cm="1">
        <f t="array" ref="V69">_xlfn.IFS(V53&lt;AVERAGE(W53,V54),"Yes",V53&gt;=AVERAGE(W53,V54),"No")</f>
        <v>No</v>
      </c>
      <c r="W69" t="str" cm="1">
        <f t="array" ref="W69">_xlfn.IFS(W53&lt;AVERAGE(X53,W54),"Yes",W53&gt;=AVERAGE(X53,W54),"No")</f>
        <v>No</v>
      </c>
      <c r="X69" t="str" cm="1">
        <f t="array" ref="X69">_xlfn.IFS(X53&lt;AVERAGE(Y53,X54),"Yes",X53&gt;=AVERAGE(Y53,X54),"No")</f>
        <v>Yes</v>
      </c>
      <c r="Y69" t="str" cm="1">
        <f t="array" ref="Y69">_xlfn.IFS(Y53&lt;AVERAGE(Z53,Y54),"Yes",Y53&gt;=AVERAGE(Z53,Y54),"No")</f>
        <v>Yes</v>
      </c>
      <c r="Z69" t="str" cm="1">
        <f t="array" ref="Z69">_xlfn.IFS(Z53&lt;AVERAGE(AA53,Z54),"Yes",Z53&gt;=AVERAGE(AA53,Z54),"No")</f>
        <v>Yes</v>
      </c>
      <c r="AA69" t="str" cm="1">
        <f t="array" ref="AA69">_xlfn.IFS(AA53&lt;AVERAGE(AB53,AA54),"Yes",AA53&gt;=AVERAGE(AB53,AA54),"No")</f>
        <v>No</v>
      </c>
      <c r="AB69" t="str" cm="1">
        <f t="array" ref="AB69">_xlfn.IFS(AB53&lt;AVERAGE(AC53,AB54),"Yes",AB53&gt;=AVERAGE(AC53,AB54),"No")</f>
        <v>No</v>
      </c>
    </row>
    <row r="70" spans="2:32" x14ac:dyDescent="0.25">
      <c r="B70">
        <v>5</v>
      </c>
      <c r="C70" s="3">
        <f t="shared" si="96"/>
        <v>8.6363636363636367</v>
      </c>
      <c r="D70" s="3">
        <f t="shared" si="96"/>
        <v>6.1428571428571423</v>
      </c>
      <c r="E70" s="3">
        <f t="shared" ref="E70:F70" si="101">E38*(-30-$B70)+(1-E38)*(15-$B70)</f>
        <v>0.12195121951219523</v>
      </c>
      <c r="F70" s="3">
        <f t="shared" si="101"/>
        <v>-10.593220338983052</v>
      </c>
      <c r="G70" s="3">
        <f t="shared" ref="G70:H70" si="102">G38*(-30-$B70)+(1-G38)*(15-$B70)</f>
        <v>-22.256637168141591</v>
      </c>
      <c r="H70" s="3">
        <f t="shared" si="102"/>
        <v>-29.763636363636365</v>
      </c>
      <c r="I70" s="3"/>
      <c r="J70" s="3"/>
      <c r="K70" s="3"/>
      <c r="L70" s="3"/>
      <c r="M70" s="3"/>
      <c r="N70" s="3"/>
      <c r="O70" s="3"/>
      <c r="T70" t="str" cm="1">
        <f t="array" ref="T70">_xlfn.IFS(T54&lt;AVERAGE(U54,T55),"Yes",T54&gt;=AVERAGE(U54,T55),"No")</f>
        <v>No</v>
      </c>
      <c r="U70" t="str" cm="1">
        <f t="array" ref="U70">_xlfn.IFS(U54&lt;AVERAGE(V54,U55),"Yes",U54&gt;=AVERAGE(V54,U55),"No")</f>
        <v>No</v>
      </c>
      <c r="V70" t="str" cm="1">
        <f t="array" ref="V70">_xlfn.IFS(V54&lt;AVERAGE(W54,V55),"Yes",V54&gt;=AVERAGE(W54,V55),"No")</f>
        <v>No</v>
      </c>
      <c r="W70" t="str" cm="1">
        <f t="array" ref="W70">_xlfn.IFS(W54&lt;AVERAGE(X54,W55),"Yes",W54&gt;=AVERAGE(X54,W55),"No")</f>
        <v>No</v>
      </c>
      <c r="X70" t="str" cm="1">
        <f t="array" ref="X70">_xlfn.IFS(X54&lt;AVERAGE(Y54,X55),"Yes",X54&gt;=AVERAGE(Y54,X55),"No")</f>
        <v>No</v>
      </c>
      <c r="Y70" t="str" cm="1">
        <f t="array" ref="Y70">_xlfn.IFS(Y54&lt;AVERAGE(Z54,Y55),"Yes",Y54&gt;=AVERAGE(Z54,Y55),"No")</f>
        <v>No</v>
      </c>
      <c r="Z70" t="str" cm="1">
        <f t="array" ref="Z70">_xlfn.IFS(Z54&lt;AVERAGE(AA54,Z55),"Yes",Z54&gt;=AVERAGE(AA54,Z55),"No")</f>
        <v>Yes</v>
      </c>
      <c r="AA70" t="str" cm="1">
        <f t="array" ref="AA70">_xlfn.IFS(AA54&lt;AVERAGE(AB54,AA55),"Yes",AA54&gt;=AVERAGE(AB54,AA55),"No")</f>
        <v>Yes</v>
      </c>
    </row>
    <row r="71" spans="2:32" x14ac:dyDescent="0.25">
      <c r="B71">
        <v>6</v>
      </c>
      <c r="C71" s="3">
        <f t="shared" si="96"/>
        <v>8.3076923076923084</v>
      </c>
      <c r="D71" s="3">
        <f t="shared" si="96"/>
        <v>6.9850746268656714</v>
      </c>
      <c r="E71" s="3">
        <f t="shared" ref="E71:F71" si="103">E39*(-30-$B71)+(1-E39)*(15-$B71)</f>
        <v>3.4520547945205475</v>
      </c>
      <c r="F71" s="3">
        <f t="shared" si="103"/>
        <v>-4.3516483516483513</v>
      </c>
      <c r="G71" s="3">
        <f t="shared" ref="G71:H71" si="104">G39*(-30-$B71)+(1-G39)*(15-$B71)</f>
        <v>-16.137931034482758</v>
      </c>
      <c r="H71" s="3">
        <f t="shared" si="104"/>
        <v>-26.618892508143322</v>
      </c>
      <c r="I71" s="3">
        <f t="shared" ref="I71" si="105">I39*(-30-$B71)+(1-I39)*(15-$B71)</f>
        <v>-32.368221941992431</v>
      </c>
      <c r="J71" s="3"/>
      <c r="K71" s="3"/>
      <c r="L71" s="3"/>
      <c r="M71" s="3"/>
      <c r="N71" s="3"/>
      <c r="O71" s="3"/>
      <c r="T71" t="str" cm="1">
        <f t="array" ref="T71">_xlfn.IFS(T55&lt;AVERAGE(U55,T56),"Yes",T55&gt;=AVERAGE(U55,T56),"No")</f>
        <v>No</v>
      </c>
      <c r="U71" t="str" cm="1">
        <f t="array" ref="U71">_xlfn.IFS(U55&lt;AVERAGE(V55,U56),"Yes",U55&gt;=AVERAGE(V55,U56),"No")</f>
        <v>No</v>
      </c>
      <c r="V71" t="str" cm="1">
        <f t="array" ref="V71">_xlfn.IFS(V55&lt;AVERAGE(W55,V56),"Yes",V55&gt;=AVERAGE(W55,V56),"No")</f>
        <v>No</v>
      </c>
      <c r="W71" t="str" cm="1">
        <f t="array" ref="W71">_xlfn.IFS(W55&lt;AVERAGE(X55,W56),"Yes",W55&gt;=AVERAGE(X55,W56),"No")</f>
        <v>No</v>
      </c>
      <c r="X71" t="str" cm="1">
        <f t="array" ref="X71">_xlfn.IFS(X55&lt;AVERAGE(Y55,X56),"Yes",X55&gt;=AVERAGE(Y55,X56),"No")</f>
        <v>No</v>
      </c>
      <c r="Y71" t="str" cm="1">
        <f t="array" ref="Y71">_xlfn.IFS(Y55&lt;AVERAGE(Z55,Y56),"Yes",Y55&gt;=AVERAGE(Z55,Y56),"No")</f>
        <v>No</v>
      </c>
      <c r="Z71" t="str" cm="1">
        <f t="array" ref="Z71">_xlfn.IFS(Z55&lt;AVERAGE(AA55,Z56),"Yes",Z55&gt;=AVERAGE(AA55,Z56),"No")</f>
        <v>No</v>
      </c>
    </row>
    <row r="72" spans="2:32" x14ac:dyDescent="0.25">
      <c r="B72">
        <v>7</v>
      </c>
      <c r="C72" s="3">
        <f t="shared" si="96"/>
        <v>7.6511627906976747</v>
      </c>
      <c r="D72" s="3">
        <f t="shared" si="96"/>
        <v>6.9694656488549613</v>
      </c>
      <c r="E72" s="3">
        <f t="shared" ref="E72:F72" si="106">E40*(-30-$B72)+(1-E40)*(15-$B72)</f>
        <v>5.0437956204379564</v>
      </c>
      <c r="F72" s="3">
        <f t="shared" si="106"/>
        <v>0.16129032258064502</v>
      </c>
      <c r="G72" s="3">
        <f t="shared" ref="G72:H72" si="107">G40*(-30-$B72)+(1-G40)*(15-$B72)</f>
        <v>-9.4401913875598105</v>
      </c>
      <c r="H72" s="3">
        <f t="shared" si="107"/>
        <v>-21.474393530997304</v>
      </c>
      <c r="I72" s="3">
        <f t="shared" ref="I72:J72" si="108">I40*(-30-$B72)+(1-I40)*(15-$B72)</f>
        <v>-30.278879813302215</v>
      </c>
      <c r="J72" s="3">
        <f t="shared" si="108"/>
        <v>-34.511879049676025</v>
      </c>
      <c r="K72" s="3"/>
      <c r="L72" s="3"/>
      <c r="M72" s="3"/>
      <c r="N72" s="3"/>
      <c r="O72" s="3"/>
      <c r="T72" t="str" cm="1">
        <f t="array" ref="T72">_xlfn.IFS(T56&lt;AVERAGE(U56,T57),"Yes",T56&gt;=AVERAGE(U56,T57),"No")</f>
        <v>No</v>
      </c>
      <c r="U72" t="str" cm="1">
        <f t="array" ref="U72">_xlfn.IFS(U56&lt;AVERAGE(V56,U57),"Yes",U56&gt;=AVERAGE(V56,U57),"No")</f>
        <v>No</v>
      </c>
      <c r="V72" t="str" cm="1">
        <f t="array" ref="V72">_xlfn.IFS(V56&lt;AVERAGE(W56,V57),"Yes",V56&gt;=AVERAGE(W56,V57),"No")</f>
        <v>No</v>
      </c>
      <c r="W72" t="str" cm="1">
        <f t="array" ref="W72">_xlfn.IFS(W56&lt;AVERAGE(X56,W57),"Yes",W56&gt;=AVERAGE(X56,W57),"No")</f>
        <v>No</v>
      </c>
      <c r="X72" t="str" cm="1">
        <f t="array" ref="X72">_xlfn.IFS(X56&lt;AVERAGE(Y56,X57),"Yes",X56&gt;=AVERAGE(Y56,X57),"No")</f>
        <v>No</v>
      </c>
      <c r="Y72" t="str" cm="1">
        <f t="array" ref="Y72">_xlfn.IFS(Y56&lt;AVERAGE(Z56,Y57),"Yes",Y56&gt;=AVERAGE(Z56,Y57),"No")</f>
        <v>No</v>
      </c>
    </row>
    <row r="73" spans="2:32" x14ac:dyDescent="0.25">
      <c r="B73">
        <v>8</v>
      </c>
      <c r="C73" s="3">
        <f t="shared" si="96"/>
        <v>6.8249027237354083</v>
      </c>
      <c r="D73" s="3">
        <f t="shared" si="96"/>
        <v>6.4787644787644796</v>
      </c>
      <c r="E73" s="3">
        <f t="shared" ref="E73:F73" si="109">E41*(-30-$B73)+(1-E41)*(15-$B73)</f>
        <v>5.4716981132075473</v>
      </c>
      <c r="F73" s="3">
        <f t="shared" si="109"/>
        <v>2.7067137809187276</v>
      </c>
      <c r="G73" s="3">
        <f t="shared" ref="G73:H73" si="110">G41*(-30-$B73)+(1-G41)*(15-$B73)</f>
        <v>-3.8160237388724028</v>
      </c>
      <c r="H73" s="3">
        <f t="shared" si="110"/>
        <v>-14.913827655310619</v>
      </c>
      <c r="I73" s="3">
        <f t="shared" ref="I73:J73" si="111">I41*(-30-$B73)+(1-I41)*(15-$B73)</f>
        <v>-26.304568527918782</v>
      </c>
      <c r="J73" s="3">
        <f t="shared" si="111"/>
        <v>-33.284486287351619</v>
      </c>
      <c r="K73" s="3">
        <f t="shared" ref="K73" si="112">K41*(-30-$B73)+(1-K41)*(15-$B73)</f>
        <v>-36.310107085228104</v>
      </c>
      <c r="L73" s="3"/>
      <c r="M73" s="3"/>
      <c r="N73" s="3"/>
      <c r="O73" s="3"/>
      <c r="T73" t="str" cm="1">
        <f t="array" ref="T73">_xlfn.IFS(T57&lt;AVERAGE(U57,T58),"Yes",T57&gt;=AVERAGE(U57,T58),"No")</f>
        <v>No</v>
      </c>
      <c r="U73" t="str" cm="1">
        <f t="array" ref="U73">_xlfn.IFS(U57&lt;AVERAGE(V57,U58),"Yes",U57&gt;=AVERAGE(V57,U58),"No")</f>
        <v>No</v>
      </c>
      <c r="V73" t="str" cm="1">
        <f t="array" ref="V73">_xlfn.IFS(V57&lt;AVERAGE(W57,V58),"Yes",V57&gt;=AVERAGE(W57,V58),"No")</f>
        <v>No</v>
      </c>
      <c r="W73" t="str" cm="1">
        <f t="array" ref="W73">_xlfn.IFS(W57&lt;AVERAGE(X57,W58),"Yes",W57&gt;=AVERAGE(X57,W58),"No")</f>
        <v>No</v>
      </c>
      <c r="X73" t="str" cm="1">
        <f t="array" ref="X73">_xlfn.IFS(X57&lt;AVERAGE(Y57,X58),"Yes",X57&gt;=AVERAGE(Y57,X58),"No")</f>
        <v>No</v>
      </c>
    </row>
    <row r="74" spans="2:32" x14ac:dyDescent="0.25">
      <c r="B74">
        <v>9</v>
      </c>
      <c r="C74" s="3">
        <f t="shared" si="96"/>
        <v>5.9122807017543852</v>
      </c>
      <c r="D74" s="3">
        <f t="shared" si="96"/>
        <v>5.7378640776699035</v>
      </c>
      <c r="E74" s="3">
        <f t="shared" ref="E74:F74" si="113">E42*(-30-$B74)+(1-E42)*(15-$B74)</f>
        <v>5.2226487523992322</v>
      </c>
      <c r="F74" s="3">
        <f t="shared" si="113"/>
        <v>3.74582560296846</v>
      </c>
      <c r="G74" s="3">
        <f t="shared" ref="G74:H74" si="114">G42*(-30-$B74)+(1-G42)*(15-$B74)</f>
        <v>-0.1467116357504219</v>
      </c>
      <c r="H74" s="3">
        <f t="shared" si="114"/>
        <v>-8.483443708609272</v>
      </c>
      <c r="I74" s="3">
        <f t="shared" ref="I74:J74" si="115">I42*(-30-$B74)+(1-I42)*(15-$B74)</f>
        <v>-20.434327155519743</v>
      </c>
      <c r="J74" s="3">
        <f t="shared" si="115"/>
        <v>-30.463505001852539</v>
      </c>
      <c r="K74" s="3">
        <f t="shared" ref="K74:L74" si="116">K42*(-30-$B74)+(1-K42)*(15-$B74)</f>
        <v>-35.742542061360098</v>
      </c>
      <c r="L74" s="3">
        <f t="shared" si="116"/>
        <v>-37.859123545432041</v>
      </c>
      <c r="M74" s="3"/>
      <c r="N74" s="3"/>
      <c r="O74" s="3"/>
      <c r="T74" t="str" cm="1">
        <f t="array" ref="T74">_xlfn.IFS(T58&lt;AVERAGE(U58,T59),"Yes",T58&gt;=AVERAGE(U58,T59),"No")</f>
        <v>No</v>
      </c>
      <c r="U74" t="str" cm="1">
        <f t="array" ref="U74">_xlfn.IFS(U58&lt;AVERAGE(V58,U59),"Yes",U58&gt;=AVERAGE(V58,U59),"No")</f>
        <v>No</v>
      </c>
      <c r="V74" t="str" cm="1">
        <f t="array" ref="V74">_xlfn.IFS(V58&lt;AVERAGE(W58,V59),"Yes",V58&gt;=AVERAGE(W58,V59),"No")</f>
        <v>No</v>
      </c>
      <c r="W74" t="str" cm="1">
        <f t="array" ref="W74">_xlfn.IFS(W58&lt;AVERAGE(X58,W59),"Yes",W58&gt;=AVERAGE(X58,W59),"No")</f>
        <v>No</v>
      </c>
    </row>
    <row r="75" spans="2:32" x14ac:dyDescent="0.25">
      <c r="B75">
        <v>10</v>
      </c>
      <c r="C75" s="3">
        <f t="shared" si="96"/>
        <v>4.9560975609756097</v>
      </c>
      <c r="D75" s="3">
        <f t="shared" si="96"/>
        <v>4.8685491723466408</v>
      </c>
      <c r="E75" s="3">
        <f t="shared" ref="E75:F75" si="117">E43*(-30-$B75)+(1-E43)*(15-$B75)</f>
        <v>4.6079380445304938</v>
      </c>
      <c r="F75" s="3">
        <f t="shared" si="117"/>
        <v>3.8439581351094194</v>
      </c>
      <c r="G75" s="3">
        <f t="shared" ref="G75:H75" si="118">G43*(-30-$B75)+(1-G43)*(15-$B75)</f>
        <v>1.7013574660633495</v>
      </c>
      <c r="H75" s="3">
        <f t="shared" si="118"/>
        <v>-3.6306235201262824</v>
      </c>
      <c r="I75" s="3">
        <f t="shared" ref="I75:J75" si="119">I43*(-30-$B75)+(1-I43)*(15-$B75)</f>
        <v>-13.713633770678836</v>
      </c>
      <c r="J75" s="3">
        <f t="shared" si="119"/>
        <v>-25.649330426658363</v>
      </c>
      <c r="K75" s="3">
        <f t="shared" ref="K75:L75" si="120">K43*(-30-$B75)+(1-K43)*(15-$B75)</f>
        <v>-33.924851680949239</v>
      </c>
      <c r="L75" s="3">
        <f t="shared" si="120"/>
        <v>-37.774665572028781</v>
      </c>
      <c r="M75" s="3">
        <f t="shared" ref="M75" si="121">M43*(-30-$B75)+(1-M43)*(15-$B75)</f>
        <v>-39.232933264528157</v>
      </c>
      <c r="N75" s="3"/>
      <c r="O75" s="3"/>
      <c r="T75" t="str" cm="1">
        <f t="array" ref="T75">_xlfn.IFS(T59&lt;AVERAGE(U59,T60),"Yes",T59&gt;=AVERAGE(U59,T60),"No")</f>
        <v>No</v>
      </c>
      <c r="U75" t="str" cm="1">
        <f t="array" ref="U75">_xlfn.IFS(U59&lt;AVERAGE(V59,U60),"Yes",U59&gt;=AVERAGE(V59,U60),"No")</f>
        <v>No</v>
      </c>
      <c r="V75" t="str" cm="1">
        <f t="array" ref="V75">_xlfn.IFS(V59&lt;AVERAGE(W59,V60),"Yes",V59&gt;=AVERAGE(W59,V60),"No")</f>
        <v>No</v>
      </c>
    </row>
    <row r="76" spans="2:32" x14ac:dyDescent="0.25">
      <c r="B76">
        <v>11</v>
      </c>
      <c r="C76" s="3">
        <f t="shared" si="96"/>
        <v>3.9780380673499267</v>
      </c>
      <c r="D76" s="3">
        <f t="shared" si="96"/>
        <v>3.9341784495368111</v>
      </c>
      <c r="E76" s="3">
        <f t="shared" ref="E76:F76" si="122">E44*(-30-$B76)+(1-E44)*(15-$B76)</f>
        <v>3.8031113271754982</v>
      </c>
      <c r="F76" s="3">
        <f t="shared" si="122"/>
        <v>3.4144578313253011</v>
      </c>
      <c r="G76" s="3">
        <f t="shared" ref="G76:H76" si="123">G44*(-30-$B76)+(1-G44)*(15-$B76)</f>
        <v>2.2879286049788634</v>
      </c>
      <c r="H76" s="3">
        <f t="shared" si="123"/>
        <v>-0.77302487996508162</v>
      </c>
      <c r="I76" s="3">
        <f t="shared" ref="I76:J76" si="124">I44*(-30-$B76)+(1-I44)*(15-$B76)</f>
        <v>-7.8131076701476418</v>
      </c>
      <c r="J76" s="3">
        <f t="shared" si="124"/>
        <v>-19.238488783943328</v>
      </c>
      <c r="K76" s="3">
        <f t="shared" ref="K76:L76" si="125">K44*(-30-$B76)+(1-K44)*(15-$B76)</f>
        <v>-30.294923916831223</v>
      </c>
      <c r="L76" s="3">
        <f t="shared" si="125"/>
        <v>-36.759053886153424</v>
      </c>
      <c r="M76" s="3">
        <f t="shared" ref="M76:N76" si="126">M44*(-30-$B76)+(1-M44)*(15-$B76)</f>
        <v>-39.491578964597281</v>
      </c>
      <c r="N76" s="3">
        <f t="shared" si="126"/>
        <v>-40.485699935824101</v>
      </c>
      <c r="O76" s="3"/>
      <c r="T76" t="str" cm="1">
        <f t="array" ref="T76">_xlfn.IFS(T60&lt;AVERAGE(U60,T61),"Yes",T60&gt;=AVERAGE(U60,T61),"No")</f>
        <v>No</v>
      </c>
      <c r="U76" t="str" cm="1">
        <f t="array" ref="U76">_xlfn.IFS(U60&lt;AVERAGE(V60,U61),"Yes",U60&gt;=AVERAGE(V60,U61),"No")</f>
        <v>No</v>
      </c>
    </row>
    <row r="77" spans="2:32" x14ac:dyDescent="0.25">
      <c r="B77">
        <v>12</v>
      </c>
      <c r="C77" s="3">
        <f t="shared" si="96"/>
        <v>2.9890163534293386</v>
      </c>
      <c r="D77" s="3">
        <f t="shared" si="96"/>
        <v>2.9670651378384969</v>
      </c>
      <c r="E77" s="3">
        <f t="shared" ref="E77:F77" si="127">E45*(-30-$B77)+(1-E45)*(15-$B77)</f>
        <v>2.9013398294762487</v>
      </c>
      <c r="F77" s="3">
        <f t="shared" si="127"/>
        <v>2.7053116662624301</v>
      </c>
      <c r="G77" s="3">
        <f t="shared" ref="G77:H77" si="128">G45*(-30-$B77)+(1-G45)*(15-$B77)</f>
        <v>2.1273641369403875</v>
      </c>
      <c r="H77" s="3">
        <f t="shared" si="128"/>
        <v>0.47983406314819099</v>
      </c>
      <c r="I77" s="3">
        <f t="shared" ref="I77:J77" si="129">I45*(-30-$B77)+(1-I45)*(15-$B77)</f>
        <v>-3.7989637305699482</v>
      </c>
      <c r="J77" s="3">
        <f t="shared" si="129"/>
        <v>-12.663695686773835</v>
      </c>
      <c r="K77" s="3">
        <f t="shared" ref="K77:L77" si="130">K45*(-30-$B77)+(1-K45)*(15-$B77)</f>
        <v>-24.704325795251947</v>
      </c>
      <c r="L77" s="3">
        <f t="shared" si="130"/>
        <v>-34.248622734345432</v>
      </c>
      <c r="M77" s="3">
        <f t="shared" ref="M77:O77" si="131">M45*(-30-$B77)+(1-M45)*(15-$B77)</f>
        <v>-39.081004038324494</v>
      </c>
      <c r="N77" s="3">
        <f t="shared" si="131"/>
        <v>-40.983022792604409</v>
      </c>
      <c r="O77" s="3">
        <f t="shared" si="131"/>
        <v>-41.655822100060313</v>
      </c>
      <c r="T77" t="str" cm="1">
        <f t="array" ref="T77">_xlfn.IFS(T61&lt;AVERAGE(U61,T62),"Yes",T61&gt;=AVERAGE(U61,T62),"No")</f>
        <v>No</v>
      </c>
    </row>
    <row r="79" spans="2:32" x14ac:dyDescent="0.25">
      <c r="C79" s="6" t="s">
        <v>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Q79" t="s">
        <v>7</v>
      </c>
    </row>
    <row r="80" spans="2:32" x14ac:dyDescent="0.25">
      <c r="B80" t="s">
        <v>0</v>
      </c>
      <c r="C80">
        <v>0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  <c r="K80">
        <v>8</v>
      </c>
      <c r="L80">
        <v>9</v>
      </c>
      <c r="M80">
        <v>10</v>
      </c>
      <c r="N80">
        <v>11</v>
      </c>
      <c r="O80">
        <v>12</v>
      </c>
    </row>
    <row r="81" spans="1:17" x14ac:dyDescent="0.25">
      <c r="B81">
        <v>1</v>
      </c>
      <c r="C81" t="str" cm="1">
        <f t="array" ref="C81">_xlfn.IFS(ISBLANK(C66),"",AND(C66&gt;$Q$81,C50&gt;$Q$81),"Either",AND(C66&gt;$Q$81,C50&lt;=$Q$81),"Fair",AND(C66&lt;=$Q$81,C50&gt;$Q$81),"Cheat",AND(C50&lt;=$Q$81,C66&lt;=$Q$81,C50&gt;C66),"Weak C",AND(C50&lt;=$Q$81,C66&lt;=$Q$81,C50&lt;=C66),"Weak F")</f>
        <v>Weak F</v>
      </c>
      <c r="D81" t="str" cm="1">
        <f t="array" ref="D81">_xlfn.IFS(ISBLANK(D66),"",AND(D66&gt;$Q$81,D50&gt;$Q$81),"Either",AND(D66&gt;$Q$81,D50&lt;=$Q$81),"Fair",AND(D66&lt;=$Q$81,D50&gt;$Q$81),"Cheat",AND(D50&lt;=$Q$81,D66&lt;=$Q$81,D50&gt;D66),"Weak C",AND(D50&lt;=$Q$81,D66&lt;=$Q$81,D50&lt;=D66),"Weak F")</f>
        <v>Weak C</v>
      </c>
      <c r="E81" t="str" cm="1">
        <f t="array" ref="E81">_xlfn.IFS(ISBLANK(E66),"",AND(E66&gt;$Q$81,E50&gt;$Q$81),"Either",AND(E66&gt;$Q$81,E50&lt;=$Q$81),"Fair",AND(E66&lt;=$Q$81,E50&gt;$Q$81),"Cheat",AND(E50&lt;=$Q$81,E66&lt;=$Q$81,E50&gt;E66),"Weak C",AND(E50&lt;=$Q$81,E66&lt;=$Q$81,E50&lt;=E66),"Weak F")</f>
        <v/>
      </c>
      <c r="F81" t="str" cm="1">
        <f t="array" ref="F81">_xlfn.IFS(ISBLANK(F66),"",AND(F66&gt;$Q$81,F50&gt;$Q$81),"Either",AND(F66&gt;$Q$81,F50&lt;=$Q$81),"Fair",AND(F66&lt;=$Q$81,F50&gt;$Q$81),"Cheat",AND(F50&lt;=$Q$81,F66&lt;=$Q$81,F50&gt;F66),"Weak C",AND(F50&lt;=$Q$81,F66&lt;=$Q$81,F50&lt;=F66),"Weak F")</f>
        <v/>
      </c>
      <c r="G81" t="str" cm="1">
        <f t="array" ref="G81">_xlfn.IFS(ISBLANK(G66),"",AND(G66&gt;$Q$81,G50&gt;$Q$81),"Either",AND(G66&gt;$Q$81,G50&lt;=$Q$81),"Fair",AND(G66&lt;=$Q$81,G50&gt;$Q$81),"Cheat",AND(G50&lt;=$Q$81,G66&lt;=$Q$81,G50&gt;G66),"Weak C",AND(G50&lt;=$Q$81,G66&lt;=$Q$81,G50&lt;=G66),"Weak F")</f>
        <v/>
      </c>
      <c r="H81" t="str" cm="1">
        <f t="array" ref="H81">_xlfn.IFS(ISBLANK(H66),"",AND(H66&gt;$Q$81,H50&gt;$Q$81),"Either",AND(H66&gt;$Q$81,H50&lt;=$Q$81),"Fair",AND(H66&lt;=$Q$81,H50&gt;$Q$81),"Cheat",AND(H50&lt;=$Q$81,H66&lt;=$Q$81,H50&gt;H66),"Weak C",AND(H50&lt;=$Q$81,H66&lt;=$Q$81,H50&lt;=H66),"Weak F")</f>
        <v/>
      </c>
      <c r="I81" t="str" cm="1">
        <f t="array" ref="I81">_xlfn.IFS(ISBLANK(I66),"",AND(I66&gt;$Q$81,I50&gt;$Q$81),"Either",AND(I66&gt;$Q$81,I50&lt;=$Q$81),"Fair",AND(I66&lt;=$Q$81,I50&gt;$Q$81),"Cheat",AND(I50&lt;=$Q$81,I66&lt;=$Q$81,I50&gt;I66),"Weak C",AND(I50&lt;=$Q$81,I66&lt;=$Q$81,I50&lt;=I66),"Weak F")</f>
        <v/>
      </c>
      <c r="J81" t="str" cm="1">
        <f t="array" ref="J81">_xlfn.IFS(ISBLANK(J66),"",AND(J66&gt;$Q$81,J50&gt;$Q$81),"Either",AND(J66&gt;$Q$81,J50&lt;=$Q$81),"Fair",AND(J66&lt;=$Q$81,J50&gt;$Q$81),"Cheat",AND(J50&lt;=$Q$81,J66&lt;=$Q$81,J50&gt;J66),"Weak C",AND(J50&lt;=$Q$81,J66&lt;=$Q$81,J50&lt;=J66),"Weak F")</f>
        <v/>
      </c>
      <c r="K81" t="str" cm="1">
        <f t="array" ref="K81">_xlfn.IFS(ISBLANK(K66),"",AND(K66&gt;$Q$81,K50&gt;$Q$81),"Either",AND(K66&gt;$Q$81,K50&lt;=$Q$81),"Fair",AND(K66&lt;=$Q$81,K50&gt;$Q$81),"Cheat",AND(K50&lt;=$Q$81,K66&lt;=$Q$81,K50&gt;K66),"Weak C",AND(K50&lt;=$Q$81,K66&lt;=$Q$81,K50&lt;=K66),"Weak F")</f>
        <v/>
      </c>
      <c r="L81" t="str" cm="1">
        <f t="array" ref="L81">_xlfn.IFS(ISBLANK(L66),"",AND(L66&gt;$Q$81,L50&gt;$Q$81),"Either",AND(L66&gt;$Q$81,L50&lt;=$Q$81),"Fair",AND(L66&lt;=$Q$81,L50&gt;$Q$81),"Cheat",AND(L50&lt;=$Q$81,L66&lt;=$Q$81,L50&gt;L66),"Weak C",AND(L50&lt;=$Q$81,L66&lt;=$Q$81,L50&lt;=L66),"Weak F")</f>
        <v/>
      </c>
      <c r="M81" t="str" cm="1">
        <f t="array" ref="M81">_xlfn.IFS(ISBLANK(M66),"",AND(M66&gt;$Q$81,M50&gt;$Q$81),"Either",AND(M66&gt;$Q$81,M50&lt;=$Q$81),"Fair",AND(M66&lt;=$Q$81,M50&gt;$Q$81),"Cheat",AND(M50&lt;=$Q$81,M66&lt;=$Q$81,M50&gt;M66),"Weak C",AND(M50&lt;=$Q$81,M66&lt;=$Q$81,M50&lt;=M66),"Weak F")</f>
        <v/>
      </c>
      <c r="N81" t="str" cm="1">
        <f t="array" ref="N81">_xlfn.IFS(ISBLANK(N66),"",AND(N66&gt;$Q$81,N50&gt;$Q$81),"Either",AND(N66&gt;$Q$81,N50&lt;=$Q$81),"Fair",AND(N66&lt;=$Q$81,N50&gt;$Q$81),"Cheat",AND(N50&lt;=$Q$81,N66&lt;=$Q$81,N50&gt;N66),"Weak C",AND(N50&lt;=$Q$81,N66&lt;=$Q$81,N50&lt;=N66),"Weak F")</f>
        <v/>
      </c>
      <c r="O81" t="str" cm="1">
        <f t="array" ref="O81">_xlfn.IFS(ISBLANK(O66),"",AND(O66&gt;$Q$81,O50&gt;$Q$81),"Either",AND(O66&gt;$Q$81,O50&lt;=$Q$81),"Fair",AND(O66&lt;=$Q$81,O50&gt;$Q$81),"Cheat",AND(O50&lt;=$Q$81,O66&lt;=$Q$81,O50&gt;O66),"Weak C",AND(O50&lt;=$Q$81,O66&lt;=$Q$81,O50&lt;=O66),"Weak F")</f>
        <v/>
      </c>
      <c r="Q81">
        <v>0</v>
      </c>
    </row>
    <row r="82" spans="1:17" x14ac:dyDescent="0.25">
      <c r="B82">
        <v>2</v>
      </c>
      <c r="C82" t="str" cm="1">
        <f t="array" ref="C82">_xlfn.IFS(ISBLANK(C67),"",AND(C67&gt;$Q$81,C51&gt;$Q$81),"Either",AND(C67&gt;$Q$81,C51&lt;=$Q$81),"Fair",AND(C67&lt;=$Q$81,C51&gt;$Q$81),"Cheat",AND(C51&lt;=$Q$81,C67&lt;=$Q$81,C51&gt;C67),"Weak C",AND(C51&lt;=$Q$81,C67&lt;=$Q$81,C51&lt;=C67),"Weak F")</f>
        <v>Fair</v>
      </c>
      <c r="D82" t="str" cm="1">
        <f t="array" ref="D82">_xlfn.IFS(ISBLANK(D67),"",AND(D67&gt;$Q$81,D51&gt;$Q$81),"Either",AND(D67&gt;$Q$81,D51&lt;=$Q$81),"Fair",AND(D67&lt;=$Q$81,D51&gt;$Q$81),"Cheat",AND(D51&lt;=$Q$81,D67&lt;=$Q$81,D51&gt;D67),"Weak C",AND(D51&lt;=$Q$81,D67&lt;=$Q$81,D51&lt;=D67),"Weak F")</f>
        <v>Weak F</v>
      </c>
      <c r="E82" t="str" cm="1">
        <f t="array" ref="E82">_xlfn.IFS(ISBLANK(E67),"",AND(E67&gt;$Q$81,E51&gt;$Q$81),"Either",AND(E67&gt;$Q$81,E51&lt;=$Q$81),"Fair",AND(E67&lt;=$Q$81,E51&gt;$Q$81),"Cheat",AND(E51&lt;=$Q$81,E67&lt;=$Q$81,E51&gt;E67),"Weak C",AND(E51&lt;=$Q$81,E67&lt;=$Q$81,E51&lt;=E67),"Weak F")</f>
        <v>Weak C</v>
      </c>
      <c r="F82" t="str" cm="1">
        <f t="array" ref="F82">_xlfn.IFS(ISBLANK(F67),"",AND(F67&gt;$Q$81,F51&gt;$Q$81),"Either",AND(F67&gt;$Q$81,F51&lt;=$Q$81),"Fair",AND(F67&lt;=$Q$81,F51&gt;$Q$81),"Cheat",AND(F51&lt;=$Q$81,F67&lt;=$Q$81,F51&gt;F67),"Weak C",AND(F51&lt;=$Q$81,F67&lt;=$Q$81,F51&lt;=F67),"Weak F")</f>
        <v/>
      </c>
      <c r="G82" t="str" cm="1">
        <f t="array" ref="G82">_xlfn.IFS(ISBLANK(G67),"",AND(G67&gt;$Q$81,G51&gt;$Q$81),"Either",AND(G67&gt;$Q$81,G51&lt;=$Q$81),"Fair",AND(G67&lt;=$Q$81,G51&gt;$Q$81),"Cheat",AND(G51&lt;=$Q$81,G67&lt;=$Q$81,G51&gt;G67),"Weak C",AND(G51&lt;=$Q$81,G67&lt;=$Q$81,G51&lt;=G67),"Weak F")</f>
        <v/>
      </c>
      <c r="H82" t="str" cm="1">
        <f t="array" ref="H82">_xlfn.IFS(ISBLANK(H67),"",AND(H67&gt;$Q$81,H51&gt;$Q$81),"Either",AND(H67&gt;$Q$81,H51&lt;=$Q$81),"Fair",AND(H67&lt;=$Q$81,H51&gt;$Q$81),"Cheat",AND(H51&lt;=$Q$81,H67&lt;=$Q$81,H51&gt;H67),"Weak C",AND(H51&lt;=$Q$81,H67&lt;=$Q$81,H51&lt;=H67),"Weak F")</f>
        <v/>
      </c>
      <c r="I82" t="str" cm="1">
        <f t="array" ref="I82">_xlfn.IFS(ISBLANK(I67),"",AND(I67&gt;$Q$81,I51&gt;$Q$81),"Either",AND(I67&gt;$Q$81,I51&lt;=$Q$81),"Fair",AND(I67&lt;=$Q$81,I51&gt;$Q$81),"Cheat",AND(I51&lt;=$Q$81,I67&lt;=$Q$81,I51&gt;I67),"Weak C",AND(I51&lt;=$Q$81,I67&lt;=$Q$81,I51&lt;=I67),"Weak F")</f>
        <v/>
      </c>
      <c r="J82" t="str" cm="1">
        <f t="array" ref="J82">_xlfn.IFS(ISBLANK(J67),"",AND(J67&gt;$Q$81,J51&gt;$Q$81),"Either",AND(J67&gt;$Q$81,J51&lt;=$Q$81),"Fair",AND(J67&lt;=$Q$81,J51&gt;$Q$81),"Cheat",AND(J51&lt;=$Q$81,J67&lt;=$Q$81,J51&gt;J67),"Weak C",AND(J51&lt;=$Q$81,J67&lt;=$Q$81,J51&lt;=J67),"Weak F")</f>
        <v/>
      </c>
      <c r="K82" t="str" cm="1">
        <f t="array" ref="K82">_xlfn.IFS(ISBLANK(K67),"",AND(K67&gt;$Q$81,K51&gt;$Q$81),"Either",AND(K67&gt;$Q$81,K51&lt;=$Q$81),"Fair",AND(K67&lt;=$Q$81,K51&gt;$Q$81),"Cheat",AND(K51&lt;=$Q$81,K67&lt;=$Q$81,K51&gt;K67),"Weak C",AND(K51&lt;=$Q$81,K67&lt;=$Q$81,K51&lt;=K67),"Weak F")</f>
        <v/>
      </c>
      <c r="L82" t="str" cm="1">
        <f t="array" ref="L82">_xlfn.IFS(ISBLANK(L67),"",AND(L67&gt;$Q$81,L51&gt;$Q$81),"Either",AND(L67&gt;$Q$81,L51&lt;=$Q$81),"Fair",AND(L67&lt;=$Q$81,L51&gt;$Q$81),"Cheat",AND(L51&lt;=$Q$81,L67&lt;=$Q$81,L51&gt;L67),"Weak C",AND(L51&lt;=$Q$81,L67&lt;=$Q$81,L51&lt;=L67),"Weak F")</f>
        <v/>
      </c>
      <c r="M82" t="str" cm="1">
        <f t="array" ref="M82">_xlfn.IFS(ISBLANK(M67),"",AND(M67&gt;$Q$81,M51&gt;$Q$81),"Either",AND(M67&gt;$Q$81,M51&lt;=$Q$81),"Fair",AND(M67&lt;=$Q$81,M51&gt;$Q$81),"Cheat",AND(M51&lt;=$Q$81,M67&lt;=$Q$81,M51&gt;M67),"Weak C",AND(M51&lt;=$Q$81,M67&lt;=$Q$81,M51&lt;=M67),"Weak F")</f>
        <v/>
      </c>
      <c r="N82" t="str" cm="1">
        <f t="array" ref="N82">_xlfn.IFS(ISBLANK(N67),"",AND(N67&gt;$Q$81,N51&gt;$Q$81),"Either",AND(N67&gt;$Q$81,N51&lt;=$Q$81),"Fair",AND(N67&lt;=$Q$81,N51&gt;$Q$81),"Cheat",AND(N51&lt;=$Q$81,N67&lt;=$Q$81,N51&gt;N67),"Weak C",AND(N51&lt;=$Q$81,N67&lt;=$Q$81,N51&lt;=N67),"Weak F")</f>
        <v/>
      </c>
      <c r="O82" t="str" cm="1">
        <f t="array" ref="O82">_xlfn.IFS(ISBLANK(O67),"",AND(O67&gt;$Q$81,O51&gt;$Q$81),"Either",AND(O67&gt;$Q$81,O51&lt;=$Q$81),"Fair",AND(O67&lt;=$Q$81,O51&gt;$Q$81),"Cheat",AND(O51&lt;=$Q$81,O67&lt;=$Q$81,O51&gt;O67),"Weak C",AND(O51&lt;=$Q$81,O67&lt;=$Q$81,O51&lt;=O67),"Weak F")</f>
        <v/>
      </c>
    </row>
    <row r="83" spans="1:17" x14ac:dyDescent="0.25">
      <c r="B83">
        <v>3</v>
      </c>
      <c r="C83" t="str" cm="1">
        <f t="array" ref="C83">_xlfn.IFS(ISBLANK(C68),"",AND(C68&gt;$Q$81,C52&gt;$Q$81),"Either",AND(C68&gt;$Q$81,C52&lt;=$Q$81),"Fair",AND(C68&lt;=$Q$81,C52&gt;$Q$81),"Cheat",AND(C52&lt;=$Q$81,C68&lt;=$Q$81,C52&gt;C68),"Weak C",AND(C52&lt;=$Q$81,C68&lt;=$Q$81,C52&lt;=C68),"Weak F")</f>
        <v>Fair</v>
      </c>
      <c r="D83" t="str" cm="1">
        <f t="array" ref="D83">_xlfn.IFS(ISBLANK(D68),"",AND(D68&gt;$Q$81,D52&gt;$Q$81),"Either",AND(D68&gt;$Q$81,D52&lt;=$Q$81),"Fair",AND(D68&lt;=$Q$81,D52&gt;$Q$81),"Cheat",AND(D52&lt;=$Q$81,D68&lt;=$Q$81,D52&gt;D68),"Weak C",AND(D52&lt;=$Q$81,D68&lt;=$Q$81,D52&lt;=D68),"Weak F")</f>
        <v>Weak F</v>
      </c>
      <c r="E83" t="str" cm="1">
        <f t="array" ref="E83">_xlfn.IFS(ISBLANK(E68),"",AND(E68&gt;$Q$81,E52&gt;$Q$81),"Either",AND(E68&gt;$Q$81,E52&lt;=$Q$81),"Fair",AND(E68&lt;=$Q$81,E52&gt;$Q$81),"Cheat",AND(E52&lt;=$Q$81,E68&lt;=$Q$81,E52&gt;E68),"Weak C",AND(E52&lt;=$Q$81,E68&lt;=$Q$81,E52&lt;=E68),"Weak F")</f>
        <v>Weak C</v>
      </c>
      <c r="F83" t="str" cm="1">
        <f t="array" ref="F83">_xlfn.IFS(ISBLANK(F68),"",AND(F68&gt;$Q$81,F52&gt;$Q$81),"Either",AND(F68&gt;$Q$81,F52&lt;=$Q$81),"Fair",AND(F68&lt;=$Q$81,F52&gt;$Q$81),"Cheat",AND(F52&lt;=$Q$81,F68&lt;=$Q$81,F52&gt;F68),"Weak C",AND(F52&lt;=$Q$81,F68&lt;=$Q$81,F52&lt;=F68),"Weak F")</f>
        <v>Cheat</v>
      </c>
      <c r="G83" t="str" cm="1">
        <f t="array" ref="G83">_xlfn.IFS(ISBLANK(G68),"",AND(G68&gt;$Q$81,G52&gt;$Q$81),"Either",AND(G68&gt;$Q$81,G52&lt;=$Q$81),"Fair",AND(G68&lt;=$Q$81,G52&gt;$Q$81),"Cheat",AND(G52&lt;=$Q$81,G68&lt;=$Q$81,G52&gt;G68),"Weak C",AND(G52&lt;=$Q$81,G68&lt;=$Q$81,G52&lt;=G68),"Weak F")</f>
        <v/>
      </c>
      <c r="H83" t="str" cm="1">
        <f t="array" ref="H83">_xlfn.IFS(ISBLANK(H68),"",AND(H68&gt;$Q$81,H52&gt;$Q$81),"Either",AND(H68&gt;$Q$81,H52&lt;=$Q$81),"Fair",AND(H68&lt;=$Q$81,H52&gt;$Q$81),"Cheat",AND(H52&lt;=$Q$81,H68&lt;=$Q$81,H52&gt;H68),"Weak C",AND(H52&lt;=$Q$81,H68&lt;=$Q$81,H52&lt;=H68),"Weak F")</f>
        <v/>
      </c>
      <c r="I83" t="str" cm="1">
        <f t="array" ref="I83">_xlfn.IFS(ISBLANK(I68),"",AND(I68&gt;$Q$81,I52&gt;$Q$81),"Either",AND(I68&gt;$Q$81,I52&lt;=$Q$81),"Fair",AND(I68&lt;=$Q$81,I52&gt;$Q$81),"Cheat",AND(I52&lt;=$Q$81,I68&lt;=$Q$81,I52&gt;I68),"Weak C",AND(I52&lt;=$Q$81,I68&lt;=$Q$81,I52&lt;=I68),"Weak F")</f>
        <v/>
      </c>
      <c r="J83" t="str" cm="1">
        <f t="array" ref="J83">_xlfn.IFS(ISBLANK(J68),"",AND(J68&gt;$Q$81,J52&gt;$Q$81),"Either",AND(J68&gt;$Q$81,J52&lt;=$Q$81),"Fair",AND(J68&lt;=$Q$81,J52&gt;$Q$81),"Cheat",AND(J52&lt;=$Q$81,J68&lt;=$Q$81,J52&gt;J68),"Weak C",AND(J52&lt;=$Q$81,J68&lt;=$Q$81,J52&lt;=J68),"Weak F")</f>
        <v/>
      </c>
      <c r="K83" t="str" cm="1">
        <f t="array" ref="K83">_xlfn.IFS(ISBLANK(K68),"",AND(K68&gt;$Q$81,K52&gt;$Q$81),"Either",AND(K68&gt;$Q$81,K52&lt;=$Q$81),"Fair",AND(K68&lt;=$Q$81,K52&gt;$Q$81),"Cheat",AND(K52&lt;=$Q$81,K68&lt;=$Q$81,K52&gt;K68),"Weak C",AND(K52&lt;=$Q$81,K68&lt;=$Q$81,K52&lt;=K68),"Weak F")</f>
        <v/>
      </c>
      <c r="L83" t="str" cm="1">
        <f t="array" ref="L83">_xlfn.IFS(ISBLANK(L68),"",AND(L68&gt;$Q$81,L52&gt;$Q$81),"Either",AND(L68&gt;$Q$81,L52&lt;=$Q$81),"Fair",AND(L68&lt;=$Q$81,L52&gt;$Q$81),"Cheat",AND(L52&lt;=$Q$81,L68&lt;=$Q$81,L52&gt;L68),"Weak C",AND(L52&lt;=$Q$81,L68&lt;=$Q$81,L52&lt;=L68),"Weak F")</f>
        <v/>
      </c>
      <c r="M83" t="str" cm="1">
        <f t="array" ref="M83">_xlfn.IFS(ISBLANK(M68),"",AND(M68&gt;$Q$81,M52&gt;$Q$81),"Either",AND(M68&gt;$Q$81,M52&lt;=$Q$81),"Fair",AND(M68&lt;=$Q$81,M52&gt;$Q$81),"Cheat",AND(M52&lt;=$Q$81,M68&lt;=$Q$81,M52&gt;M68),"Weak C",AND(M52&lt;=$Q$81,M68&lt;=$Q$81,M52&lt;=M68),"Weak F")</f>
        <v/>
      </c>
      <c r="N83" t="str" cm="1">
        <f t="array" ref="N83">_xlfn.IFS(ISBLANK(N68),"",AND(N68&gt;$Q$81,N52&gt;$Q$81),"Either",AND(N68&gt;$Q$81,N52&lt;=$Q$81),"Fair",AND(N68&lt;=$Q$81,N52&gt;$Q$81),"Cheat",AND(N52&lt;=$Q$81,N68&lt;=$Q$81,N52&gt;N68),"Weak C",AND(N52&lt;=$Q$81,N68&lt;=$Q$81,N52&lt;=N68),"Weak F")</f>
        <v/>
      </c>
      <c r="O83" t="str" cm="1">
        <f t="array" ref="O83">_xlfn.IFS(ISBLANK(O68),"",AND(O68&gt;$Q$81,O52&gt;$Q$81),"Either",AND(O68&gt;$Q$81,O52&lt;=$Q$81),"Fair",AND(O68&lt;=$Q$81,O52&gt;$Q$81),"Cheat",AND(O52&lt;=$Q$81,O68&lt;=$Q$81,O52&gt;O68),"Weak C",AND(O52&lt;=$Q$81,O68&lt;=$Q$81,O52&lt;=O68),"Weak F")</f>
        <v/>
      </c>
    </row>
    <row r="84" spans="1:17" x14ac:dyDescent="0.25">
      <c r="B84">
        <v>4</v>
      </c>
      <c r="C84" t="str" cm="1">
        <f t="array" ref="C84">_xlfn.IFS(ISBLANK(C69),"",AND(C69&gt;$Q$81,C53&gt;$Q$81),"Either",AND(C69&gt;$Q$81,C53&lt;=$Q$81),"Fair",AND(C69&lt;=$Q$81,C53&gt;$Q$81),"Cheat",AND(C53&lt;=$Q$81,C69&lt;=$Q$81,C53&gt;C69),"Weak C",AND(C53&lt;=$Q$81,C69&lt;=$Q$81,C53&lt;=C69),"Weak F")</f>
        <v>Fair</v>
      </c>
      <c r="D84" t="str" cm="1">
        <f t="array" ref="D84">_xlfn.IFS(ISBLANK(D69),"",AND(D69&gt;$Q$81,D53&gt;$Q$81),"Either",AND(D69&gt;$Q$81,D53&lt;=$Q$81),"Fair",AND(D69&lt;=$Q$81,D53&gt;$Q$81),"Cheat",AND(D53&lt;=$Q$81,D69&lt;=$Q$81,D53&gt;D69),"Weak C",AND(D53&lt;=$Q$81,D69&lt;=$Q$81,D53&lt;=D69),"Weak F")</f>
        <v>Fair</v>
      </c>
      <c r="E84" t="str" cm="1">
        <f t="array" ref="E84">_xlfn.IFS(ISBLANK(E69),"",AND(E69&gt;$Q$81,E53&gt;$Q$81),"Either",AND(E69&gt;$Q$81,E53&lt;=$Q$81),"Fair",AND(E69&lt;=$Q$81,E53&gt;$Q$81),"Cheat",AND(E53&lt;=$Q$81,E69&lt;=$Q$81,E53&gt;E69),"Weak C",AND(E53&lt;=$Q$81,E69&lt;=$Q$81,E53&lt;=E69),"Weak F")</f>
        <v>Weak F</v>
      </c>
      <c r="F84" t="str" cm="1">
        <f t="array" ref="F84">_xlfn.IFS(ISBLANK(F69),"",AND(F69&gt;$Q$81,F53&gt;$Q$81),"Either",AND(F69&gt;$Q$81,F53&lt;=$Q$81),"Fair",AND(F69&lt;=$Q$81,F53&gt;$Q$81),"Cheat",AND(F53&lt;=$Q$81,F69&lt;=$Q$81,F53&gt;F69),"Weak C",AND(F53&lt;=$Q$81,F69&lt;=$Q$81,F53&lt;=F69),"Weak F")</f>
        <v>Weak C</v>
      </c>
      <c r="G84" t="str" cm="1">
        <f t="array" ref="G84">_xlfn.IFS(ISBLANK(G69),"",AND(G69&gt;$Q$81,G53&gt;$Q$81),"Either",AND(G69&gt;$Q$81,G53&lt;=$Q$81),"Fair",AND(G69&lt;=$Q$81,G53&gt;$Q$81),"Cheat",AND(G53&lt;=$Q$81,G69&lt;=$Q$81,G53&gt;G69),"Weak C",AND(G53&lt;=$Q$81,G69&lt;=$Q$81,G53&lt;=G69),"Weak F")</f>
        <v>Cheat</v>
      </c>
      <c r="H84" t="str" cm="1">
        <f t="array" ref="H84">_xlfn.IFS(ISBLANK(H69),"",AND(H69&gt;$Q$81,H53&gt;$Q$81),"Either",AND(H69&gt;$Q$81,H53&lt;=$Q$81),"Fair",AND(H69&lt;=$Q$81,H53&gt;$Q$81),"Cheat",AND(H53&lt;=$Q$81,H69&lt;=$Q$81,H53&gt;H69),"Weak C",AND(H53&lt;=$Q$81,H69&lt;=$Q$81,H53&lt;=H69),"Weak F")</f>
        <v/>
      </c>
      <c r="I84" t="str" cm="1">
        <f t="array" ref="I84">_xlfn.IFS(ISBLANK(I69),"",AND(I69&gt;$Q$81,I53&gt;$Q$81),"Either",AND(I69&gt;$Q$81,I53&lt;=$Q$81),"Fair",AND(I69&lt;=$Q$81,I53&gt;$Q$81),"Cheat",AND(I53&lt;=$Q$81,I69&lt;=$Q$81,I53&gt;I69),"Weak C",AND(I53&lt;=$Q$81,I69&lt;=$Q$81,I53&lt;=I69),"Weak F")</f>
        <v/>
      </c>
      <c r="J84" t="str" cm="1">
        <f t="array" ref="J84">_xlfn.IFS(ISBLANK(J69),"",AND(J69&gt;$Q$81,J53&gt;$Q$81),"Either",AND(J69&gt;$Q$81,J53&lt;=$Q$81),"Fair",AND(J69&lt;=$Q$81,J53&gt;$Q$81),"Cheat",AND(J53&lt;=$Q$81,J69&lt;=$Q$81,J53&gt;J69),"Weak C",AND(J53&lt;=$Q$81,J69&lt;=$Q$81,J53&lt;=J69),"Weak F")</f>
        <v/>
      </c>
      <c r="K84" t="str" cm="1">
        <f t="array" ref="K84">_xlfn.IFS(ISBLANK(K69),"",AND(K69&gt;$Q$81,K53&gt;$Q$81),"Either",AND(K69&gt;$Q$81,K53&lt;=$Q$81),"Fair",AND(K69&lt;=$Q$81,K53&gt;$Q$81),"Cheat",AND(K53&lt;=$Q$81,K69&lt;=$Q$81,K53&gt;K69),"Weak C",AND(K53&lt;=$Q$81,K69&lt;=$Q$81,K53&lt;=K69),"Weak F")</f>
        <v/>
      </c>
      <c r="L84" t="str" cm="1">
        <f t="array" ref="L84">_xlfn.IFS(ISBLANK(L69),"",AND(L69&gt;$Q$81,L53&gt;$Q$81),"Either",AND(L69&gt;$Q$81,L53&lt;=$Q$81),"Fair",AND(L69&lt;=$Q$81,L53&gt;$Q$81),"Cheat",AND(L53&lt;=$Q$81,L69&lt;=$Q$81,L53&gt;L69),"Weak C",AND(L53&lt;=$Q$81,L69&lt;=$Q$81,L53&lt;=L69),"Weak F")</f>
        <v/>
      </c>
      <c r="M84" t="str" cm="1">
        <f t="array" ref="M84">_xlfn.IFS(ISBLANK(M69),"",AND(M69&gt;$Q$81,M53&gt;$Q$81),"Either",AND(M69&gt;$Q$81,M53&lt;=$Q$81),"Fair",AND(M69&lt;=$Q$81,M53&gt;$Q$81),"Cheat",AND(M53&lt;=$Q$81,M69&lt;=$Q$81,M53&gt;M69),"Weak C",AND(M53&lt;=$Q$81,M69&lt;=$Q$81,M53&lt;=M69),"Weak F")</f>
        <v/>
      </c>
      <c r="N84" t="str" cm="1">
        <f t="array" ref="N84">_xlfn.IFS(ISBLANK(N69),"",AND(N69&gt;$Q$81,N53&gt;$Q$81),"Either",AND(N69&gt;$Q$81,N53&lt;=$Q$81),"Fair",AND(N69&lt;=$Q$81,N53&gt;$Q$81),"Cheat",AND(N53&lt;=$Q$81,N69&lt;=$Q$81,N53&gt;N69),"Weak C",AND(N53&lt;=$Q$81,N69&lt;=$Q$81,N53&lt;=N69),"Weak F")</f>
        <v/>
      </c>
      <c r="O84" t="str" cm="1">
        <f t="array" ref="O84">_xlfn.IFS(ISBLANK(O69),"",AND(O69&gt;$Q$81,O53&gt;$Q$81),"Either",AND(O69&gt;$Q$81,O53&lt;=$Q$81),"Fair",AND(O69&lt;=$Q$81,O53&gt;$Q$81),"Cheat",AND(O53&lt;=$Q$81,O69&lt;=$Q$81,O53&gt;O69),"Weak C",AND(O53&lt;=$Q$81,O69&lt;=$Q$81,O53&lt;=O69),"Weak F")</f>
        <v/>
      </c>
    </row>
    <row r="85" spans="1:17" x14ac:dyDescent="0.25">
      <c r="B85">
        <v>5</v>
      </c>
      <c r="C85" t="str" cm="1">
        <f t="array" ref="C85">_xlfn.IFS(ISBLANK(C70),"",AND(C70&gt;$Q$81,C54&gt;$Q$81),"Either",AND(C70&gt;$Q$81,C54&lt;=$Q$81),"Fair",AND(C70&lt;=$Q$81,C54&gt;$Q$81),"Cheat",AND(C54&lt;=$Q$81,C70&lt;=$Q$81,C54&gt;C70),"Weak C",AND(C54&lt;=$Q$81,C70&lt;=$Q$81,C54&lt;=C70),"Weak F")</f>
        <v>Fair</v>
      </c>
      <c r="D85" t="str" cm="1">
        <f t="array" ref="D85">_xlfn.IFS(ISBLANK(D70),"",AND(D70&gt;$Q$81,D54&gt;$Q$81),"Either",AND(D70&gt;$Q$81,D54&lt;=$Q$81),"Fair",AND(D70&lt;=$Q$81,D54&gt;$Q$81),"Cheat",AND(D54&lt;=$Q$81,D70&lt;=$Q$81,D54&gt;D70),"Weak C",AND(D54&lt;=$Q$81,D70&lt;=$Q$81,D54&lt;=D70),"Weak F")</f>
        <v>Fair</v>
      </c>
      <c r="E85" t="str" cm="1">
        <f t="array" ref="E85">_xlfn.IFS(ISBLANK(E70),"",AND(E70&gt;$Q$81,E54&gt;$Q$81),"Either",AND(E70&gt;$Q$81,E54&lt;=$Q$81),"Fair",AND(E70&lt;=$Q$81,E54&gt;$Q$81),"Cheat",AND(E54&lt;=$Q$81,E70&lt;=$Q$81,E54&gt;E70),"Weak C",AND(E54&lt;=$Q$81,E70&lt;=$Q$81,E54&lt;=E70),"Weak F")</f>
        <v>Fair</v>
      </c>
      <c r="F85" t="str" cm="1">
        <f t="array" ref="F85">_xlfn.IFS(ISBLANK(F70),"",AND(F70&gt;$Q$81,F54&gt;$Q$81),"Either",AND(F70&gt;$Q$81,F54&lt;=$Q$81),"Fair",AND(F70&lt;=$Q$81,F54&gt;$Q$81),"Cheat",AND(F54&lt;=$Q$81,F70&lt;=$Q$81,F54&gt;F70),"Weak C",AND(F54&lt;=$Q$81,F70&lt;=$Q$81,F54&lt;=F70),"Weak F")</f>
        <v>Weak F</v>
      </c>
      <c r="G85" t="str" cm="1">
        <f t="array" ref="G85">_xlfn.IFS(ISBLANK(G70),"",AND(G70&gt;$Q$81,G54&gt;$Q$81),"Either",AND(G70&gt;$Q$81,G54&lt;=$Q$81),"Fair",AND(G70&lt;=$Q$81,G54&gt;$Q$81),"Cheat",AND(G54&lt;=$Q$81,G70&lt;=$Q$81,G54&gt;G70),"Weak C",AND(G54&lt;=$Q$81,G70&lt;=$Q$81,G54&lt;=G70),"Weak F")</f>
        <v>Weak C</v>
      </c>
      <c r="H85" t="str" cm="1">
        <f t="array" ref="H85">_xlfn.IFS(ISBLANK(H70),"",AND(H70&gt;$Q$81,H54&gt;$Q$81),"Either",AND(H70&gt;$Q$81,H54&lt;=$Q$81),"Fair",AND(H70&lt;=$Q$81,H54&gt;$Q$81),"Cheat",AND(H54&lt;=$Q$81,H70&lt;=$Q$81,H54&gt;H70),"Weak C",AND(H54&lt;=$Q$81,H70&lt;=$Q$81,H54&lt;=H70),"Weak F")</f>
        <v>Cheat</v>
      </c>
      <c r="I85" t="str" cm="1">
        <f t="array" ref="I85">_xlfn.IFS(ISBLANK(I70),"",AND(I70&gt;$Q$81,I54&gt;$Q$81),"Either",AND(I70&gt;$Q$81,I54&lt;=$Q$81),"Fair",AND(I70&lt;=$Q$81,I54&gt;$Q$81),"Cheat",AND(I54&lt;=$Q$81,I70&lt;=$Q$81,I54&gt;I70),"Weak C",AND(I54&lt;=$Q$81,I70&lt;=$Q$81,I54&lt;=I70),"Weak F")</f>
        <v/>
      </c>
      <c r="J85" t="str" cm="1">
        <f t="array" ref="J85">_xlfn.IFS(ISBLANK(J70),"",AND(J70&gt;$Q$81,J54&gt;$Q$81),"Either",AND(J70&gt;$Q$81,J54&lt;=$Q$81),"Fair",AND(J70&lt;=$Q$81,J54&gt;$Q$81),"Cheat",AND(J54&lt;=$Q$81,J70&lt;=$Q$81,J54&gt;J70),"Weak C",AND(J54&lt;=$Q$81,J70&lt;=$Q$81,J54&lt;=J70),"Weak F")</f>
        <v/>
      </c>
      <c r="K85" t="str" cm="1">
        <f t="array" ref="K85">_xlfn.IFS(ISBLANK(K70),"",AND(K70&gt;$Q$81,K54&gt;$Q$81),"Either",AND(K70&gt;$Q$81,K54&lt;=$Q$81),"Fair",AND(K70&lt;=$Q$81,K54&gt;$Q$81),"Cheat",AND(K54&lt;=$Q$81,K70&lt;=$Q$81,K54&gt;K70),"Weak C",AND(K54&lt;=$Q$81,K70&lt;=$Q$81,K54&lt;=K70),"Weak F")</f>
        <v/>
      </c>
      <c r="L85" t="str" cm="1">
        <f t="array" ref="L85">_xlfn.IFS(ISBLANK(L70),"",AND(L70&gt;$Q$81,L54&gt;$Q$81),"Either",AND(L70&gt;$Q$81,L54&lt;=$Q$81),"Fair",AND(L70&lt;=$Q$81,L54&gt;$Q$81),"Cheat",AND(L54&lt;=$Q$81,L70&lt;=$Q$81,L54&gt;L70),"Weak C",AND(L54&lt;=$Q$81,L70&lt;=$Q$81,L54&lt;=L70),"Weak F")</f>
        <v/>
      </c>
      <c r="M85" t="str" cm="1">
        <f t="array" ref="M85">_xlfn.IFS(ISBLANK(M70),"",AND(M70&gt;$Q$81,M54&gt;$Q$81),"Either",AND(M70&gt;$Q$81,M54&lt;=$Q$81),"Fair",AND(M70&lt;=$Q$81,M54&gt;$Q$81),"Cheat",AND(M54&lt;=$Q$81,M70&lt;=$Q$81,M54&gt;M70),"Weak C",AND(M54&lt;=$Q$81,M70&lt;=$Q$81,M54&lt;=M70),"Weak F")</f>
        <v/>
      </c>
      <c r="N85" t="str" cm="1">
        <f t="array" ref="N85">_xlfn.IFS(ISBLANK(N70),"",AND(N70&gt;$Q$81,N54&gt;$Q$81),"Either",AND(N70&gt;$Q$81,N54&lt;=$Q$81),"Fair",AND(N70&lt;=$Q$81,N54&gt;$Q$81),"Cheat",AND(N54&lt;=$Q$81,N70&lt;=$Q$81,N54&gt;N70),"Weak C",AND(N54&lt;=$Q$81,N70&lt;=$Q$81,N54&lt;=N70),"Weak F")</f>
        <v/>
      </c>
      <c r="O85" t="str" cm="1">
        <f t="array" ref="O85">_xlfn.IFS(ISBLANK(O70),"",AND(O70&gt;$Q$81,O54&gt;$Q$81),"Either",AND(O70&gt;$Q$81,O54&lt;=$Q$81),"Fair",AND(O70&lt;=$Q$81,O54&gt;$Q$81),"Cheat",AND(O54&lt;=$Q$81,O70&lt;=$Q$81,O54&gt;O70),"Weak C",AND(O54&lt;=$Q$81,O70&lt;=$Q$81,O54&lt;=O70),"Weak F")</f>
        <v/>
      </c>
    </row>
    <row r="86" spans="1:17" x14ac:dyDescent="0.25">
      <c r="B86">
        <v>6</v>
      </c>
      <c r="C86" t="str" cm="1">
        <f t="array" ref="C86">_xlfn.IFS(ISBLANK(C71),"",AND(C71&gt;$Q$81,C55&gt;$Q$81),"Either",AND(C71&gt;$Q$81,C55&lt;=$Q$81),"Fair",AND(C71&lt;=$Q$81,C55&gt;$Q$81),"Cheat",AND(C55&lt;=$Q$81,C71&lt;=$Q$81,C55&gt;C71),"Weak C",AND(C55&lt;=$Q$81,C71&lt;=$Q$81,C55&lt;=C71),"Weak F")</f>
        <v>Fair</v>
      </c>
      <c r="D86" t="str" cm="1">
        <f t="array" ref="D86">_xlfn.IFS(ISBLANK(D71),"",AND(D71&gt;$Q$81,D55&gt;$Q$81),"Either",AND(D71&gt;$Q$81,D55&lt;=$Q$81),"Fair",AND(D71&lt;=$Q$81,D55&gt;$Q$81),"Cheat",AND(D55&lt;=$Q$81,D71&lt;=$Q$81,D55&gt;D71),"Weak C",AND(D55&lt;=$Q$81,D71&lt;=$Q$81,D55&lt;=D71),"Weak F")</f>
        <v>Fair</v>
      </c>
      <c r="E86" t="str" cm="1">
        <f t="array" ref="E86">_xlfn.IFS(ISBLANK(E71),"",AND(E71&gt;$Q$81,E55&gt;$Q$81),"Either",AND(E71&gt;$Q$81,E55&lt;=$Q$81),"Fair",AND(E71&lt;=$Q$81,E55&gt;$Q$81),"Cheat",AND(E55&lt;=$Q$81,E71&lt;=$Q$81,E55&gt;E71),"Weak C",AND(E55&lt;=$Q$81,E71&lt;=$Q$81,E55&lt;=E71),"Weak F")</f>
        <v>Fair</v>
      </c>
      <c r="F86" t="str" cm="1">
        <f t="array" ref="F86">_xlfn.IFS(ISBLANK(F71),"",AND(F71&gt;$Q$81,F55&gt;$Q$81),"Either",AND(F71&gt;$Q$81,F55&lt;=$Q$81),"Fair",AND(F71&lt;=$Q$81,F55&gt;$Q$81),"Cheat",AND(F55&lt;=$Q$81,F71&lt;=$Q$81,F55&gt;F71),"Weak C",AND(F55&lt;=$Q$81,F71&lt;=$Q$81,F55&lt;=F71),"Weak F")</f>
        <v>Weak F</v>
      </c>
      <c r="G86" t="str" cm="1">
        <f t="array" ref="G86">_xlfn.IFS(ISBLANK(G71),"",AND(G71&gt;$Q$81,G55&gt;$Q$81),"Either",AND(G71&gt;$Q$81,G55&lt;=$Q$81),"Fair",AND(G71&lt;=$Q$81,G55&gt;$Q$81),"Cheat",AND(G55&lt;=$Q$81,G71&lt;=$Q$81,G55&gt;G71),"Weak C",AND(G55&lt;=$Q$81,G71&lt;=$Q$81,G55&lt;=G71),"Weak F")</f>
        <v>Weak C</v>
      </c>
      <c r="H86" t="str" cm="1">
        <f t="array" ref="H86">_xlfn.IFS(ISBLANK(H71),"",AND(H71&gt;$Q$81,H55&gt;$Q$81),"Either",AND(H71&gt;$Q$81,H55&lt;=$Q$81),"Fair",AND(H71&lt;=$Q$81,H55&gt;$Q$81),"Cheat",AND(H55&lt;=$Q$81,H71&lt;=$Q$81,H55&gt;H71),"Weak C",AND(H55&lt;=$Q$81,H71&lt;=$Q$81,H55&lt;=H71),"Weak F")</f>
        <v>Weak C</v>
      </c>
      <c r="I86" t="str" cm="1">
        <f t="array" ref="I86">_xlfn.IFS(ISBLANK(I71),"",AND(I71&gt;$Q$81,I55&gt;$Q$81),"Either",AND(I71&gt;$Q$81,I55&lt;=$Q$81),"Fair",AND(I71&lt;=$Q$81,I55&gt;$Q$81),"Cheat",AND(I55&lt;=$Q$81,I71&lt;=$Q$81,I55&gt;I71),"Weak C",AND(I55&lt;=$Q$81,I71&lt;=$Q$81,I55&lt;=I71),"Weak F")</f>
        <v>Cheat</v>
      </c>
      <c r="J86" t="str" cm="1">
        <f t="array" ref="J86">_xlfn.IFS(ISBLANK(J71),"",AND(J71&gt;$Q$81,J55&gt;$Q$81),"Either",AND(J71&gt;$Q$81,J55&lt;=$Q$81),"Fair",AND(J71&lt;=$Q$81,J55&gt;$Q$81),"Cheat",AND(J55&lt;=$Q$81,J71&lt;=$Q$81,J55&gt;J71),"Weak C",AND(J55&lt;=$Q$81,J71&lt;=$Q$81,J55&lt;=J71),"Weak F")</f>
        <v/>
      </c>
      <c r="K86" t="str" cm="1">
        <f t="array" ref="K86">_xlfn.IFS(ISBLANK(K71),"",AND(K71&gt;$Q$81,K55&gt;$Q$81),"Either",AND(K71&gt;$Q$81,K55&lt;=$Q$81),"Fair",AND(K71&lt;=$Q$81,K55&gt;$Q$81),"Cheat",AND(K55&lt;=$Q$81,K71&lt;=$Q$81,K55&gt;K71),"Weak C",AND(K55&lt;=$Q$81,K71&lt;=$Q$81,K55&lt;=K71),"Weak F")</f>
        <v/>
      </c>
      <c r="L86" t="str" cm="1">
        <f t="array" ref="L86">_xlfn.IFS(ISBLANK(L71),"",AND(L71&gt;$Q$81,L55&gt;$Q$81),"Either",AND(L71&gt;$Q$81,L55&lt;=$Q$81),"Fair",AND(L71&lt;=$Q$81,L55&gt;$Q$81),"Cheat",AND(L55&lt;=$Q$81,L71&lt;=$Q$81,L55&gt;L71),"Weak C",AND(L55&lt;=$Q$81,L71&lt;=$Q$81,L55&lt;=L71),"Weak F")</f>
        <v/>
      </c>
      <c r="M86" t="str" cm="1">
        <f t="array" ref="M86">_xlfn.IFS(ISBLANK(M71),"",AND(M71&gt;$Q$81,M55&gt;$Q$81),"Either",AND(M71&gt;$Q$81,M55&lt;=$Q$81),"Fair",AND(M71&lt;=$Q$81,M55&gt;$Q$81),"Cheat",AND(M55&lt;=$Q$81,M71&lt;=$Q$81,M55&gt;M71),"Weak C",AND(M55&lt;=$Q$81,M71&lt;=$Q$81,M55&lt;=M71),"Weak F")</f>
        <v/>
      </c>
      <c r="N86" t="str" cm="1">
        <f t="array" ref="N86">_xlfn.IFS(ISBLANK(N71),"",AND(N71&gt;$Q$81,N55&gt;$Q$81),"Either",AND(N71&gt;$Q$81,N55&lt;=$Q$81),"Fair",AND(N71&lt;=$Q$81,N55&gt;$Q$81),"Cheat",AND(N55&lt;=$Q$81,N71&lt;=$Q$81,N55&gt;N71),"Weak C",AND(N55&lt;=$Q$81,N71&lt;=$Q$81,N55&lt;=N71),"Weak F")</f>
        <v/>
      </c>
      <c r="O86" t="str" cm="1">
        <f t="array" ref="O86">_xlfn.IFS(ISBLANK(O71),"",AND(O71&gt;$Q$81,O55&gt;$Q$81),"Either",AND(O71&gt;$Q$81,O55&lt;=$Q$81),"Fair",AND(O71&lt;=$Q$81,O55&gt;$Q$81),"Cheat",AND(O55&lt;=$Q$81,O71&lt;=$Q$81,O55&gt;O71),"Weak C",AND(O55&lt;=$Q$81,O71&lt;=$Q$81,O55&lt;=O71),"Weak F")</f>
        <v/>
      </c>
    </row>
    <row r="87" spans="1:17" x14ac:dyDescent="0.25">
      <c r="B87">
        <v>7</v>
      </c>
      <c r="C87" t="str" cm="1">
        <f t="array" ref="C87">_xlfn.IFS(ISBLANK(C72),"",AND(C72&gt;$Q$81,C56&gt;$Q$81),"Either",AND(C72&gt;$Q$81,C56&lt;=$Q$81),"Fair",AND(C72&lt;=$Q$81,C56&gt;$Q$81),"Cheat",AND(C56&lt;=$Q$81,C72&lt;=$Q$81,C56&gt;C72),"Weak C",AND(C56&lt;=$Q$81,C72&lt;=$Q$81,C56&lt;=C72),"Weak F")</f>
        <v>Fair</v>
      </c>
      <c r="D87" t="str" cm="1">
        <f t="array" ref="D87">_xlfn.IFS(ISBLANK(D72),"",AND(D72&gt;$Q$81,D56&gt;$Q$81),"Either",AND(D72&gt;$Q$81,D56&lt;=$Q$81),"Fair",AND(D72&lt;=$Q$81,D56&gt;$Q$81),"Cheat",AND(D56&lt;=$Q$81,D72&lt;=$Q$81,D56&gt;D72),"Weak C",AND(D56&lt;=$Q$81,D72&lt;=$Q$81,D56&lt;=D72),"Weak F")</f>
        <v>Fair</v>
      </c>
      <c r="E87" t="str" cm="1">
        <f t="array" ref="E87">_xlfn.IFS(ISBLANK(E72),"",AND(E72&gt;$Q$81,E56&gt;$Q$81),"Either",AND(E72&gt;$Q$81,E56&lt;=$Q$81),"Fair",AND(E72&lt;=$Q$81,E56&gt;$Q$81),"Cheat",AND(E56&lt;=$Q$81,E72&lt;=$Q$81,E56&gt;E72),"Weak C",AND(E56&lt;=$Q$81,E72&lt;=$Q$81,E56&lt;=E72),"Weak F")</f>
        <v>Fair</v>
      </c>
      <c r="F87" t="str" cm="1">
        <f t="array" ref="F87">_xlfn.IFS(ISBLANK(F72),"",AND(F72&gt;$Q$81,F56&gt;$Q$81),"Either",AND(F72&gt;$Q$81,F56&lt;=$Q$81),"Fair",AND(F72&lt;=$Q$81,F56&gt;$Q$81),"Cheat",AND(F56&lt;=$Q$81,F72&lt;=$Q$81,F56&gt;F72),"Weak C",AND(F56&lt;=$Q$81,F72&lt;=$Q$81,F56&lt;=F72),"Weak F")</f>
        <v>Fair</v>
      </c>
      <c r="G87" t="str" cm="1">
        <f t="array" ref="G87">_xlfn.IFS(ISBLANK(G72),"",AND(G72&gt;$Q$81,G56&gt;$Q$81),"Either",AND(G72&gt;$Q$81,G56&lt;=$Q$81),"Fair",AND(G72&lt;=$Q$81,G56&gt;$Q$81),"Cheat",AND(G56&lt;=$Q$81,G72&lt;=$Q$81,G56&gt;G72),"Weak C",AND(G56&lt;=$Q$81,G72&lt;=$Q$81,G56&lt;=G72),"Weak F")</f>
        <v>Weak F</v>
      </c>
      <c r="H87" t="str" cm="1">
        <f t="array" ref="H87">_xlfn.IFS(ISBLANK(H72),"",AND(H72&gt;$Q$81,H56&gt;$Q$81),"Either",AND(H72&gt;$Q$81,H56&lt;=$Q$81),"Fair",AND(H72&lt;=$Q$81,H56&gt;$Q$81),"Cheat",AND(H56&lt;=$Q$81,H72&lt;=$Q$81,H56&gt;H72),"Weak C",AND(H56&lt;=$Q$81,H72&lt;=$Q$81,H56&lt;=H72),"Weak F")</f>
        <v>Weak C</v>
      </c>
      <c r="I87" t="str" cm="1">
        <f t="array" ref="I87">_xlfn.IFS(ISBLANK(I72),"",AND(I72&gt;$Q$81,I56&gt;$Q$81),"Either",AND(I72&gt;$Q$81,I56&lt;=$Q$81),"Fair",AND(I72&lt;=$Q$81,I56&gt;$Q$81),"Cheat",AND(I56&lt;=$Q$81,I72&lt;=$Q$81,I56&gt;I72),"Weak C",AND(I56&lt;=$Q$81,I72&lt;=$Q$81,I56&lt;=I72),"Weak F")</f>
        <v>Cheat</v>
      </c>
      <c r="J87" t="str" cm="1">
        <f t="array" ref="J87">_xlfn.IFS(ISBLANK(J72),"",AND(J72&gt;$Q$81,J56&gt;$Q$81),"Either",AND(J72&gt;$Q$81,J56&lt;=$Q$81),"Fair",AND(J72&lt;=$Q$81,J56&gt;$Q$81),"Cheat",AND(J56&lt;=$Q$81,J72&lt;=$Q$81,J56&gt;J72),"Weak C",AND(J56&lt;=$Q$81,J72&lt;=$Q$81,J56&lt;=J72),"Weak F")</f>
        <v>Cheat</v>
      </c>
      <c r="K87" t="str" cm="1">
        <f t="array" ref="K87">_xlfn.IFS(ISBLANK(K72),"",AND(K72&gt;$Q$81,K56&gt;$Q$81),"Either",AND(K72&gt;$Q$81,K56&lt;=$Q$81),"Fair",AND(K72&lt;=$Q$81,K56&gt;$Q$81),"Cheat",AND(K56&lt;=$Q$81,K72&lt;=$Q$81,K56&gt;K72),"Weak C",AND(K56&lt;=$Q$81,K72&lt;=$Q$81,K56&lt;=K72),"Weak F")</f>
        <v/>
      </c>
      <c r="L87" t="str" cm="1">
        <f t="array" ref="L87">_xlfn.IFS(ISBLANK(L72),"",AND(L72&gt;$Q$81,L56&gt;$Q$81),"Either",AND(L72&gt;$Q$81,L56&lt;=$Q$81),"Fair",AND(L72&lt;=$Q$81,L56&gt;$Q$81),"Cheat",AND(L56&lt;=$Q$81,L72&lt;=$Q$81,L56&gt;L72),"Weak C",AND(L56&lt;=$Q$81,L72&lt;=$Q$81,L56&lt;=L72),"Weak F")</f>
        <v/>
      </c>
      <c r="M87" t="str" cm="1">
        <f t="array" ref="M87">_xlfn.IFS(ISBLANK(M72),"",AND(M72&gt;$Q$81,M56&gt;$Q$81),"Either",AND(M72&gt;$Q$81,M56&lt;=$Q$81),"Fair",AND(M72&lt;=$Q$81,M56&gt;$Q$81),"Cheat",AND(M56&lt;=$Q$81,M72&lt;=$Q$81,M56&gt;M72),"Weak C",AND(M56&lt;=$Q$81,M72&lt;=$Q$81,M56&lt;=M72),"Weak F")</f>
        <v/>
      </c>
      <c r="N87" t="str" cm="1">
        <f t="array" ref="N87">_xlfn.IFS(ISBLANK(N72),"",AND(N72&gt;$Q$81,N56&gt;$Q$81),"Either",AND(N72&gt;$Q$81,N56&lt;=$Q$81),"Fair",AND(N72&lt;=$Q$81,N56&gt;$Q$81),"Cheat",AND(N56&lt;=$Q$81,N72&lt;=$Q$81,N56&gt;N72),"Weak C",AND(N56&lt;=$Q$81,N72&lt;=$Q$81,N56&lt;=N72),"Weak F")</f>
        <v/>
      </c>
      <c r="O87" t="str" cm="1">
        <f t="array" ref="O87">_xlfn.IFS(ISBLANK(O72),"",AND(O72&gt;$Q$81,O56&gt;$Q$81),"Either",AND(O72&gt;$Q$81,O56&lt;=$Q$81),"Fair",AND(O72&lt;=$Q$81,O56&gt;$Q$81),"Cheat",AND(O56&lt;=$Q$81,O72&lt;=$Q$81,O56&gt;O72),"Weak C",AND(O56&lt;=$Q$81,O72&lt;=$Q$81,O56&lt;=O72),"Weak F")</f>
        <v/>
      </c>
    </row>
    <row r="88" spans="1:17" x14ac:dyDescent="0.25">
      <c r="B88">
        <v>8</v>
      </c>
      <c r="C88" t="str" cm="1">
        <f t="array" ref="C88">_xlfn.IFS(ISBLANK(C73),"",AND(C73&gt;$Q$81,C57&gt;$Q$81),"Either",AND(C73&gt;$Q$81,C57&lt;=$Q$81),"Fair",AND(C73&lt;=$Q$81,C57&gt;$Q$81),"Cheat",AND(C57&lt;=$Q$81,C73&lt;=$Q$81,C57&gt;C73),"Weak C",AND(C57&lt;=$Q$81,C73&lt;=$Q$81,C57&lt;=C73),"Weak F")</f>
        <v>Fair</v>
      </c>
      <c r="D88" t="str" cm="1">
        <f t="array" ref="D88">_xlfn.IFS(ISBLANK(D73),"",AND(D73&gt;$Q$81,D57&gt;$Q$81),"Either",AND(D73&gt;$Q$81,D57&lt;=$Q$81),"Fair",AND(D73&lt;=$Q$81,D57&gt;$Q$81),"Cheat",AND(D57&lt;=$Q$81,D73&lt;=$Q$81,D57&gt;D73),"Weak C",AND(D57&lt;=$Q$81,D73&lt;=$Q$81,D57&lt;=D73),"Weak F")</f>
        <v>Fair</v>
      </c>
      <c r="E88" t="str" cm="1">
        <f t="array" ref="E88">_xlfn.IFS(ISBLANK(E73),"",AND(E73&gt;$Q$81,E57&gt;$Q$81),"Either",AND(E73&gt;$Q$81,E57&lt;=$Q$81),"Fair",AND(E73&lt;=$Q$81,E57&gt;$Q$81),"Cheat",AND(E57&lt;=$Q$81,E73&lt;=$Q$81,E57&gt;E73),"Weak C",AND(E57&lt;=$Q$81,E73&lt;=$Q$81,E57&lt;=E73),"Weak F")</f>
        <v>Fair</v>
      </c>
      <c r="F88" t="str" cm="1">
        <f t="array" ref="F88">_xlfn.IFS(ISBLANK(F73),"",AND(F73&gt;$Q$81,F57&gt;$Q$81),"Either",AND(F73&gt;$Q$81,F57&lt;=$Q$81),"Fair",AND(F73&lt;=$Q$81,F57&gt;$Q$81),"Cheat",AND(F57&lt;=$Q$81,F73&lt;=$Q$81,F57&gt;F73),"Weak C",AND(F57&lt;=$Q$81,F73&lt;=$Q$81,F57&lt;=F73),"Weak F")</f>
        <v>Fair</v>
      </c>
      <c r="G88" t="str" cm="1">
        <f t="array" ref="G88">_xlfn.IFS(ISBLANK(G73),"",AND(G73&gt;$Q$81,G57&gt;$Q$81),"Either",AND(G73&gt;$Q$81,G57&lt;=$Q$81),"Fair",AND(G73&lt;=$Q$81,G57&gt;$Q$81),"Cheat",AND(G57&lt;=$Q$81,G73&lt;=$Q$81,G57&gt;G73),"Weak C",AND(G57&lt;=$Q$81,G73&lt;=$Q$81,G57&lt;=G73),"Weak F")</f>
        <v>Weak F</v>
      </c>
      <c r="H88" t="str" cm="1">
        <f t="array" ref="H88">_xlfn.IFS(ISBLANK(H73),"",AND(H73&gt;$Q$81,H57&gt;$Q$81),"Either",AND(H73&gt;$Q$81,H57&lt;=$Q$81),"Fair",AND(H73&lt;=$Q$81,H57&gt;$Q$81),"Cheat",AND(H57&lt;=$Q$81,H73&lt;=$Q$81,H57&gt;H73),"Weak C",AND(H57&lt;=$Q$81,H73&lt;=$Q$81,H57&lt;=H73),"Weak F")</f>
        <v>Weak F</v>
      </c>
      <c r="I88" t="str" cm="1">
        <f t="array" ref="I88">_xlfn.IFS(ISBLANK(I73),"",AND(I73&gt;$Q$81,I57&gt;$Q$81),"Either",AND(I73&gt;$Q$81,I57&lt;=$Q$81),"Fair",AND(I73&lt;=$Q$81,I57&gt;$Q$81),"Cheat",AND(I57&lt;=$Q$81,I73&lt;=$Q$81,I57&gt;I73),"Weak C",AND(I57&lt;=$Q$81,I73&lt;=$Q$81,I57&lt;=I73),"Weak F")</f>
        <v>Weak C</v>
      </c>
      <c r="J88" t="str" cm="1">
        <f t="array" ref="J88">_xlfn.IFS(ISBLANK(J73),"",AND(J73&gt;$Q$81,J57&gt;$Q$81),"Either",AND(J73&gt;$Q$81,J57&lt;=$Q$81),"Fair",AND(J73&lt;=$Q$81,J57&gt;$Q$81),"Cheat",AND(J57&lt;=$Q$81,J73&lt;=$Q$81,J57&gt;J73),"Weak C",AND(J57&lt;=$Q$81,J73&lt;=$Q$81,J57&lt;=J73),"Weak F")</f>
        <v>Cheat</v>
      </c>
      <c r="K88" t="str" cm="1">
        <f t="array" ref="K88">_xlfn.IFS(ISBLANK(K73),"",AND(K73&gt;$Q$81,K57&gt;$Q$81),"Either",AND(K73&gt;$Q$81,K57&lt;=$Q$81),"Fair",AND(K73&lt;=$Q$81,K57&gt;$Q$81),"Cheat",AND(K57&lt;=$Q$81,K73&lt;=$Q$81,K57&gt;K73),"Weak C",AND(K57&lt;=$Q$81,K73&lt;=$Q$81,K57&lt;=K73),"Weak F")</f>
        <v>Cheat</v>
      </c>
      <c r="L88" t="str" cm="1">
        <f t="array" ref="L88">_xlfn.IFS(ISBLANK(L73),"",AND(L73&gt;$Q$81,L57&gt;$Q$81),"Either",AND(L73&gt;$Q$81,L57&lt;=$Q$81),"Fair",AND(L73&lt;=$Q$81,L57&gt;$Q$81),"Cheat",AND(L57&lt;=$Q$81,L73&lt;=$Q$81,L57&gt;L73),"Weak C",AND(L57&lt;=$Q$81,L73&lt;=$Q$81,L57&lt;=L73),"Weak F")</f>
        <v/>
      </c>
      <c r="M88" t="str" cm="1">
        <f t="array" ref="M88">_xlfn.IFS(ISBLANK(M73),"",AND(M73&gt;$Q$81,M57&gt;$Q$81),"Either",AND(M73&gt;$Q$81,M57&lt;=$Q$81),"Fair",AND(M73&lt;=$Q$81,M57&gt;$Q$81),"Cheat",AND(M57&lt;=$Q$81,M73&lt;=$Q$81,M57&gt;M73),"Weak C",AND(M57&lt;=$Q$81,M73&lt;=$Q$81,M57&lt;=M73),"Weak F")</f>
        <v/>
      </c>
      <c r="N88" t="str" cm="1">
        <f t="array" ref="N88">_xlfn.IFS(ISBLANK(N73),"",AND(N73&gt;$Q$81,N57&gt;$Q$81),"Either",AND(N73&gt;$Q$81,N57&lt;=$Q$81),"Fair",AND(N73&lt;=$Q$81,N57&gt;$Q$81),"Cheat",AND(N57&lt;=$Q$81,N73&lt;=$Q$81,N57&gt;N73),"Weak C",AND(N57&lt;=$Q$81,N73&lt;=$Q$81,N57&lt;=N73),"Weak F")</f>
        <v/>
      </c>
      <c r="O88" t="str" cm="1">
        <f t="array" ref="O88">_xlfn.IFS(ISBLANK(O73),"",AND(O73&gt;$Q$81,O57&gt;$Q$81),"Either",AND(O73&gt;$Q$81,O57&lt;=$Q$81),"Fair",AND(O73&lt;=$Q$81,O57&gt;$Q$81),"Cheat",AND(O57&lt;=$Q$81,O73&lt;=$Q$81,O57&gt;O73),"Weak C",AND(O57&lt;=$Q$81,O73&lt;=$Q$81,O57&lt;=O73),"Weak F")</f>
        <v/>
      </c>
    </row>
    <row r="89" spans="1:17" x14ac:dyDescent="0.25">
      <c r="B89">
        <v>9</v>
      </c>
      <c r="C89" t="str" cm="1">
        <f t="array" ref="C89">_xlfn.IFS(ISBLANK(C74),"",AND(C74&gt;$Q$81,C58&gt;$Q$81),"Either",AND(C74&gt;$Q$81,C58&lt;=$Q$81),"Fair",AND(C74&lt;=$Q$81,C58&gt;$Q$81),"Cheat",AND(C58&lt;=$Q$81,C74&lt;=$Q$81,C58&gt;C74),"Weak C",AND(C58&lt;=$Q$81,C74&lt;=$Q$81,C58&lt;=C74),"Weak F")</f>
        <v>Fair</v>
      </c>
      <c r="D89" t="str" cm="1">
        <f t="array" ref="D89">_xlfn.IFS(ISBLANK(D74),"",AND(D74&gt;$Q$81,D58&gt;$Q$81),"Either",AND(D74&gt;$Q$81,D58&lt;=$Q$81),"Fair",AND(D74&lt;=$Q$81,D58&gt;$Q$81),"Cheat",AND(D58&lt;=$Q$81,D74&lt;=$Q$81,D58&gt;D74),"Weak C",AND(D58&lt;=$Q$81,D74&lt;=$Q$81,D58&lt;=D74),"Weak F")</f>
        <v>Fair</v>
      </c>
      <c r="E89" t="str" cm="1">
        <f t="array" ref="E89">_xlfn.IFS(ISBLANK(E74),"",AND(E74&gt;$Q$81,E58&gt;$Q$81),"Either",AND(E74&gt;$Q$81,E58&lt;=$Q$81),"Fair",AND(E74&lt;=$Q$81,E58&gt;$Q$81),"Cheat",AND(E58&lt;=$Q$81,E74&lt;=$Q$81,E58&gt;E74),"Weak C",AND(E58&lt;=$Q$81,E74&lt;=$Q$81,E58&lt;=E74),"Weak F")</f>
        <v>Fair</v>
      </c>
      <c r="F89" t="str" cm="1">
        <f t="array" ref="F89">_xlfn.IFS(ISBLANK(F74),"",AND(F74&gt;$Q$81,F58&gt;$Q$81),"Either",AND(F74&gt;$Q$81,F58&lt;=$Q$81),"Fair",AND(F74&lt;=$Q$81,F58&gt;$Q$81),"Cheat",AND(F58&lt;=$Q$81,F74&lt;=$Q$81,F58&gt;F74),"Weak C",AND(F58&lt;=$Q$81,F74&lt;=$Q$81,F58&lt;=F74),"Weak F")</f>
        <v>Fair</v>
      </c>
      <c r="G89" t="str" cm="1">
        <f t="array" ref="G89">_xlfn.IFS(ISBLANK(G74),"",AND(G74&gt;$Q$81,G58&gt;$Q$81),"Either",AND(G74&gt;$Q$81,G58&lt;=$Q$81),"Fair",AND(G74&lt;=$Q$81,G58&gt;$Q$81),"Cheat",AND(G58&lt;=$Q$81,G74&lt;=$Q$81,G58&gt;G74),"Weak C",AND(G58&lt;=$Q$81,G74&lt;=$Q$81,G58&lt;=G74),"Weak F")</f>
        <v>Weak F</v>
      </c>
      <c r="H89" t="str" cm="1">
        <f t="array" ref="H89">_xlfn.IFS(ISBLANK(H74),"",AND(H74&gt;$Q$81,H58&gt;$Q$81),"Either",AND(H74&gt;$Q$81,H58&lt;=$Q$81),"Fair",AND(H74&lt;=$Q$81,H58&gt;$Q$81),"Cheat",AND(H58&lt;=$Q$81,H74&lt;=$Q$81,H58&gt;H74),"Weak C",AND(H58&lt;=$Q$81,H74&lt;=$Q$81,H58&lt;=H74),"Weak F")</f>
        <v>Weak F</v>
      </c>
      <c r="I89" t="str" cm="1">
        <f t="array" ref="I89">_xlfn.IFS(ISBLANK(I74),"",AND(I74&gt;$Q$81,I58&gt;$Q$81),"Either",AND(I74&gt;$Q$81,I58&lt;=$Q$81),"Fair",AND(I74&lt;=$Q$81,I58&gt;$Q$81),"Cheat",AND(I58&lt;=$Q$81,I74&lt;=$Q$81,I58&gt;I74),"Weak C",AND(I58&lt;=$Q$81,I74&lt;=$Q$81,I58&lt;=I74),"Weak F")</f>
        <v>Weak C</v>
      </c>
      <c r="J89" t="str" cm="1">
        <f t="array" ref="J89">_xlfn.IFS(ISBLANK(J74),"",AND(J74&gt;$Q$81,J58&gt;$Q$81),"Either",AND(J74&gt;$Q$81,J58&lt;=$Q$81),"Fair",AND(J74&lt;=$Q$81,J58&gt;$Q$81),"Cheat",AND(J58&lt;=$Q$81,J74&lt;=$Q$81,J58&gt;J74),"Weak C",AND(J58&lt;=$Q$81,J74&lt;=$Q$81,J58&lt;=J74),"Weak F")</f>
        <v>Weak C</v>
      </c>
      <c r="K89" t="str" cm="1">
        <f t="array" ref="K89">_xlfn.IFS(ISBLANK(K74),"",AND(K74&gt;$Q$81,K58&gt;$Q$81),"Either",AND(K74&gt;$Q$81,K58&lt;=$Q$81),"Fair",AND(K74&lt;=$Q$81,K58&gt;$Q$81),"Cheat",AND(K58&lt;=$Q$81,K74&lt;=$Q$81,K58&gt;K74),"Weak C",AND(K58&lt;=$Q$81,K74&lt;=$Q$81,K58&lt;=K74),"Weak F")</f>
        <v>Cheat</v>
      </c>
      <c r="L89" t="str" cm="1">
        <f t="array" ref="L89">_xlfn.IFS(ISBLANK(L74),"",AND(L74&gt;$Q$81,L58&gt;$Q$81),"Either",AND(L74&gt;$Q$81,L58&lt;=$Q$81),"Fair",AND(L74&lt;=$Q$81,L58&gt;$Q$81),"Cheat",AND(L58&lt;=$Q$81,L74&lt;=$Q$81,L58&gt;L74),"Weak C",AND(L58&lt;=$Q$81,L74&lt;=$Q$81,L58&lt;=L74),"Weak F")</f>
        <v>Cheat</v>
      </c>
      <c r="M89" t="str" cm="1">
        <f t="array" ref="M89">_xlfn.IFS(ISBLANK(M74),"",AND(M74&gt;$Q$81,M58&gt;$Q$81),"Either",AND(M74&gt;$Q$81,M58&lt;=$Q$81),"Fair",AND(M74&lt;=$Q$81,M58&gt;$Q$81),"Cheat",AND(M58&lt;=$Q$81,M74&lt;=$Q$81,M58&gt;M74),"Weak C",AND(M58&lt;=$Q$81,M74&lt;=$Q$81,M58&lt;=M74),"Weak F")</f>
        <v/>
      </c>
      <c r="N89" t="str" cm="1">
        <f t="array" ref="N89">_xlfn.IFS(ISBLANK(N74),"",AND(N74&gt;$Q$81,N58&gt;$Q$81),"Either",AND(N74&gt;$Q$81,N58&lt;=$Q$81),"Fair",AND(N74&lt;=$Q$81,N58&gt;$Q$81),"Cheat",AND(N58&lt;=$Q$81,N74&lt;=$Q$81,N58&gt;N74),"Weak C",AND(N58&lt;=$Q$81,N74&lt;=$Q$81,N58&lt;=N74),"Weak F")</f>
        <v/>
      </c>
      <c r="O89" t="str" cm="1">
        <f t="array" ref="O89">_xlfn.IFS(ISBLANK(O74),"",AND(O74&gt;$Q$81,O58&gt;$Q$81),"Either",AND(O74&gt;$Q$81,O58&lt;=$Q$81),"Fair",AND(O74&lt;=$Q$81,O58&gt;$Q$81),"Cheat",AND(O58&lt;=$Q$81,O74&lt;=$Q$81,O58&gt;O74),"Weak C",AND(O58&lt;=$Q$81,O74&lt;=$Q$81,O58&lt;=O74),"Weak F")</f>
        <v/>
      </c>
    </row>
    <row r="90" spans="1:17" x14ac:dyDescent="0.25">
      <c r="B90">
        <v>10</v>
      </c>
      <c r="C90" t="str" cm="1">
        <f t="array" ref="C90">_xlfn.IFS(ISBLANK(C75),"",AND(C75&gt;$Q$81,C59&gt;$Q$81),"Either",AND(C75&gt;$Q$81,C59&lt;=$Q$81),"Fair",AND(C75&lt;=$Q$81,C59&gt;$Q$81),"Cheat",AND(C59&lt;=$Q$81,C75&lt;=$Q$81,C59&gt;C75),"Weak C",AND(C59&lt;=$Q$81,C75&lt;=$Q$81,C59&lt;=C75),"Weak F")</f>
        <v>Fair</v>
      </c>
      <c r="D90" t="str" cm="1">
        <f t="array" ref="D90">_xlfn.IFS(ISBLANK(D75),"",AND(D75&gt;$Q$81,D59&gt;$Q$81),"Either",AND(D75&gt;$Q$81,D59&lt;=$Q$81),"Fair",AND(D75&lt;=$Q$81,D59&gt;$Q$81),"Cheat",AND(D59&lt;=$Q$81,D75&lt;=$Q$81,D59&gt;D75),"Weak C",AND(D59&lt;=$Q$81,D75&lt;=$Q$81,D59&lt;=D75),"Weak F")</f>
        <v>Fair</v>
      </c>
      <c r="E90" t="str" cm="1">
        <f t="array" ref="E90">_xlfn.IFS(ISBLANK(E75),"",AND(E75&gt;$Q$81,E59&gt;$Q$81),"Either",AND(E75&gt;$Q$81,E59&lt;=$Q$81),"Fair",AND(E75&lt;=$Q$81,E59&gt;$Q$81),"Cheat",AND(E59&lt;=$Q$81,E75&lt;=$Q$81,E59&gt;E75),"Weak C",AND(E59&lt;=$Q$81,E75&lt;=$Q$81,E59&lt;=E75),"Weak F")</f>
        <v>Fair</v>
      </c>
      <c r="F90" t="str" cm="1">
        <f t="array" ref="F90">_xlfn.IFS(ISBLANK(F75),"",AND(F75&gt;$Q$81,F59&gt;$Q$81),"Either",AND(F75&gt;$Q$81,F59&lt;=$Q$81),"Fair",AND(F75&lt;=$Q$81,F59&gt;$Q$81),"Cheat",AND(F59&lt;=$Q$81,F75&lt;=$Q$81,F59&gt;F75),"Weak C",AND(F59&lt;=$Q$81,F75&lt;=$Q$81,F59&lt;=F75),"Weak F")</f>
        <v>Fair</v>
      </c>
      <c r="G90" t="str" cm="1">
        <f t="array" ref="G90">_xlfn.IFS(ISBLANK(G75),"",AND(G75&gt;$Q$81,G59&gt;$Q$81),"Either",AND(G75&gt;$Q$81,G59&lt;=$Q$81),"Fair",AND(G75&lt;=$Q$81,G59&gt;$Q$81),"Cheat",AND(G59&lt;=$Q$81,G75&lt;=$Q$81,G59&gt;G75),"Weak C",AND(G59&lt;=$Q$81,G75&lt;=$Q$81,G59&lt;=G75),"Weak F")</f>
        <v>Fair</v>
      </c>
      <c r="H90" t="str" cm="1">
        <f t="array" ref="H90">_xlfn.IFS(ISBLANK(H75),"",AND(H75&gt;$Q$81,H59&gt;$Q$81),"Either",AND(H75&gt;$Q$81,H59&lt;=$Q$81),"Fair",AND(H75&lt;=$Q$81,H59&gt;$Q$81),"Cheat",AND(H59&lt;=$Q$81,H75&lt;=$Q$81,H59&gt;H75),"Weak C",AND(H59&lt;=$Q$81,H75&lt;=$Q$81,H59&lt;=H75),"Weak F")</f>
        <v>Weak F</v>
      </c>
      <c r="I90" t="str" cm="1">
        <f t="array" ref="I90">_xlfn.IFS(ISBLANK(I75),"",AND(I75&gt;$Q$81,I59&gt;$Q$81),"Either",AND(I75&gt;$Q$81,I59&lt;=$Q$81),"Fair",AND(I75&lt;=$Q$81,I59&gt;$Q$81),"Cheat",AND(I59&lt;=$Q$81,I75&lt;=$Q$81,I59&gt;I75),"Weak C",AND(I59&lt;=$Q$81,I75&lt;=$Q$81,I59&lt;=I75),"Weak F")</f>
        <v>Weak F</v>
      </c>
      <c r="J90" t="str" cm="1">
        <f t="array" ref="J90">_xlfn.IFS(ISBLANK(J75),"",AND(J75&gt;$Q$81,J59&gt;$Q$81),"Either",AND(J75&gt;$Q$81,J59&lt;=$Q$81),"Fair",AND(J75&lt;=$Q$81,J59&gt;$Q$81),"Cheat",AND(J59&lt;=$Q$81,J75&lt;=$Q$81,J59&gt;J75),"Weak C",AND(J59&lt;=$Q$81,J75&lt;=$Q$81,J59&lt;=J75),"Weak F")</f>
        <v>Weak C</v>
      </c>
      <c r="K90" t="str" cm="1">
        <f t="array" ref="K90">_xlfn.IFS(ISBLANK(K75),"",AND(K75&gt;$Q$81,K59&gt;$Q$81),"Either",AND(K75&gt;$Q$81,K59&lt;=$Q$81),"Fair",AND(K75&lt;=$Q$81,K59&gt;$Q$81),"Cheat",AND(K59&lt;=$Q$81,K75&lt;=$Q$81,K59&gt;K75),"Weak C",AND(K59&lt;=$Q$81,K75&lt;=$Q$81,K59&lt;=K75),"Weak F")</f>
        <v>Weak C</v>
      </c>
      <c r="L90" t="str" cm="1">
        <f t="array" ref="L90">_xlfn.IFS(ISBLANK(L75),"",AND(L75&gt;$Q$81,L59&gt;$Q$81),"Either",AND(L75&gt;$Q$81,L59&lt;=$Q$81),"Fair",AND(L75&lt;=$Q$81,L59&gt;$Q$81),"Cheat",AND(L59&lt;=$Q$81,L75&lt;=$Q$81,L59&gt;L75),"Weak C",AND(L59&lt;=$Q$81,L75&lt;=$Q$81,L59&lt;=L75),"Weak F")</f>
        <v>Cheat</v>
      </c>
      <c r="M90" t="str" cm="1">
        <f t="array" ref="M90">_xlfn.IFS(ISBLANK(M75),"",AND(M75&gt;$Q$81,M59&gt;$Q$81),"Either",AND(M75&gt;$Q$81,M59&lt;=$Q$81),"Fair",AND(M75&lt;=$Q$81,M59&gt;$Q$81),"Cheat",AND(M59&lt;=$Q$81,M75&lt;=$Q$81,M59&gt;M75),"Weak C",AND(M59&lt;=$Q$81,M75&lt;=$Q$81,M59&lt;=M75),"Weak F")</f>
        <v>Cheat</v>
      </c>
      <c r="N90" t="str" cm="1">
        <f t="array" ref="N90">_xlfn.IFS(ISBLANK(N75),"",AND(N75&gt;$Q$81,N59&gt;$Q$81),"Either",AND(N75&gt;$Q$81,N59&lt;=$Q$81),"Fair",AND(N75&lt;=$Q$81,N59&gt;$Q$81),"Cheat",AND(N59&lt;=$Q$81,N75&lt;=$Q$81,N59&gt;N75),"Weak C",AND(N59&lt;=$Q$81,N75&lt;=$Q$81,N59&lt;=N75),"Weak F")</f>
        <v/>
      </c>
      <c r="O90" t="str" cm="1">
        <f t="array" ref="O90">_xlfn.IFS(ISBLANK(O75),"",AND(O75&gt;$Q$81,O59&gt;$Q$81),"Either",AND(O75&gt;$Q$81,O59&lt;=$Q$81),"Fair",AND(O75&lt;=$Q$81,O59&gt;$Q$81),"Cheat",AND(O59&lt;=$Q$81,O75&lt;=$Q$81,O59&gt;O75),"Weak C",AND(O59&lt;=$Q$81,O75&lt;=$Q$81,O59&lt;=O75),"Weak F")</f>
        <v/>
      </c>
    </row>
    <row r="91" spans="1:17" x14ac:dyDescent="0.25">
      <c r="B91">
        <v>11</v>
      </c>
      <c r="C91" t="str" cm="1">
        <f t="array" ref="C91">_xlfn.IFS(ISBLANK(C76),"",AND(C76&gt;$Q$81,C60&gt;$Q$81),"Either",AND(C76&gt;$Q$81,C60&lt;=$Q$81),"Fair",AND(C76&lt;=$Q$81,C60&gt;$Q$81),"Cheat",AND(C60&lt;=$Q$81,C76&lt;=$Q$81,C60&gt;C76),"Weak C",AND(C60&lt;=$Q$81,C76&lt;=$Q$81,C60&lt;=C76),"Weak F")</f>
        <v>Fair</v>
      </c>
      <c r="D91" t="str" cm="1">
        <f t="array" ref="D91">_xlfn.IFS(ISBLANK(D76),"",AND(D76&gt;$Q$81,D60&gt;$Q$81),"Either",AND(D76&gt;$Q$81,D60&lt;=$Q$81),"Fair",AND(D76&lt;=$Q$81,D60&gt;$Q$81),"Cheat",AND(D60&lt;=$Q$81,D76&lt;=$Q$81,D60&gt;D76),"Weak C",AND(D60&lt;=$Q$81,D76&lt;=$Q$81,D60&lt;=D76),"Weak F")</f>
        <v>Fair</v>
      </c>
      <c r="E91" t="str" cm="1">
        <f t="array" ref="E91">_xlfn.IFS(ISBLANK(E76),"",AND(E76&gt;$Q$81,E60&gt;$Q$81),"Either",AND(E76&gt;$Q$81,E60&lt;=$Q$81),"Fair",AND(E76&lt;=$Q$81,E60&gt;$Q$81),"Cheat",AND(E60&lt;=$Q$81,E76&lt;=$Q$81,E60&gt;E76),"Weak C",AND(E60&lt;=$Q$81,E76&lt;=$Q$81,E60&lt;=E76),"Weak F")</f>
        <v>Fair</v>
      </c>
      <c r="F91" t="str" cm="1">
        <f t="array" ref="F91">_xlfn.IFS(ISBLANK(F76),"",AND(F76&gt;$Q$81,F60&gt;$Q$81),"Either",AND(F76&gt;$Q$81,F60&lt;=$Q$81),"Fair",AND(F76&lt;=$Q$81,F60&gt;$Q$81),"Cheat",AND(F60&lt;=$Q$81,F76&lt;=$Q$81,F60&gt;F76),"Weak C",AND(F60&lt;=$Q$81,F76&lt;=$Q$81,F60&lt;=F76),"Weak F")</f>
        <v>Fair</v>
      </c>
      <c r="G91" t="str" cm="1">
        <f t="array" ref="G91">_xlfn.IFS(ISBLANK(G76),"",AND(G76&gt;$Q$81,G60&gt;$Q$81),"Either",AND(G76&gt;$Q$81,G60&lt;=$Q$81),"Fair",AND(G76&lt;=$Q$81,G60&gt;$Q$81),"Cheat",AND(G60&lt;=$Q$81,G76&lt;=$Q$81,G60&gt;G76),"Weak C",AND(G60&lt;=$Q$81,G76&lt;=$Q$81,G60&lt;=G76),"Weak F")</f>
        <v>Fair</v>
      </c>
      <c r="H91" t="str" cm="1">
        <f t="array" ref="H91">_xlfn.IFS(ISBLANK(H76),"",AND(H76&gt;$Q$81,H60&gt;$Q$81),"Either",AND(H76&gt;$Q$81,H60&lt;=$Q$81),"Fair",AND(H76&lt;=$Q$81,H60&gt;$Q$81),"Cheat",AND(H60&lt;=$Q$81,H76&lt;=$Q$81,H60&gt;H76),"Weak C",AND(H60&lt;=$Q$81,H76&lt;=$Q$81,H60&lt;=H76),"Weak F")</f>
        <v>Weak F</v>
      </c>
      <c r="I91" t="str" cm="1">
        <f t="array" ref="I91">_xlfn.IFS(ISBLANK(I76),"",AND(I76&gt;$Q$81,I60&gt;$Q$81),"Either",AND(I76&gt;$Q$81,I60&lt;=$Q$81),"Fair",AND(I76&lt;=$Q$81,I60&gt;$Q$81),"Cheat",AND(I60&lt;=$Q$81,I76&lt;=$Q$81,I60&gt;I76),"Weak C",AND(I60&lt;=$Q$81,I76&lt;=$Q$81,I60&lt;=I76),"Weak F")</f>
        <v>Weak F</v>
      </c>
      <c r="J91" t="str" cm="1">
        <f t="array" ref="J91">_xlfn.IFS(ISBLANK(J76),"",AND(J76&gt;$Q$81,J60&gt;$Q$81),"Either",AND(J76&gt;$Q$81,J60&lt;=$Q$81),"Fair",AND(J76&lt;=$Q$81,J60&gt;$Q$81),"Cheat",AND(J60&lt;=$Q$81,J76&lt;=$Q$81,J60&gt;J76),"Weak C",AND(J60&lt;=$Q$81,J76&lt;=$Q$81,J60&lt;=J76),"Weak F")</f>
        <v>Weak C</v>
      </c>
      <c r="K91" t="str" cm="1">
        <f t="array" ref="K91">_xlfn.IFS(ISBLANK(K76),"",AND(K76&gt;$Q$81,K60&gt;$Q$81),"Either",AND(K76&gt;$Q$81,K60&lt;=$Q$81),"Fair",AND(K76&lt;=$Q$81,K60&gt;$Q$81),"Cheat",AND(K60&lt;=$Q$81,K76&lt;=$Q$81,K60&gt;K76),"Weak C",AND(K60&lt;=$Q$81,K76&lt;=$Q$81,K60&lt;=K76),"Weak F")</f>
        <v>Weak C</v>
      </c>
      <c r="L91" t="str" cm="1">
        <f t="array" ref="L91">_xlfn.IFS(ISBLANK(L76),"",AND(L76&gt;$Q$81,L60&gt;$Q$81),"Either",AND(L76&gt;$Q$81,L60&lt;=$Q$81),"Fair",AND(L76&lt;=$Q$81,L60&gt;$Q$81),"Cheat",AND(L60&lt;=$Q$81,L76&lt;=$Q$81,L60&gt;L76),"Weak C",AND(L60&lt;=$Q$81,L76&lt;=$Q$81,L60&lt;=L76),"Weak F")</f>
        <v>Weak C</v>
      </c>
      <c r="M91" t="str" cm="1">
        <f t="array" ref="M91">_xlfn.IFS(ISBLANK(M76),"",AND(M76&gt;$Q$81,M60&gt;$Q$81),"Either",AND(M76&gt;$Q$81,M60&lt;=$Q$81),"Fair",AND(M76&lt;=$Q$81,M60&gt;$Q$81),"Cheat",AND(M60&lt;=$Q$81,M76&lt;=$Q$81,M60&gt;M76),"Weak C",AND(M60&lt;=$Q$81,M76&lt;=$Q$81,M60&lt;=M76),"Weak F")</f>
        <v>Cheat</v>
      </c>
      <c r="N91" t="str" cm="1">
        <f t="array" ref="N91">_xlfn.IFS(ISBLANK(N76),"",AND(N76&gt;$Q$81,N60&gt;$Q$81),"Either",AND(N76&gt;$Q$81,N60&lt;=$Q$81),"Fair",AND(N76&lt;=$Q$81,N60&gt;$Q$81),"Cheat",AND(N60&lt;=$Q$81,N76&lt;=$Q$81,N60&gt;N76),"Weak C",AND(N60&lt;=$Q$81,N76&lt;=$Q$81,N60&lt;=N76),"Weak F")</f>
        <v>Cheat</v>
      </c>
      <c r="O91" t="str" cm="1">
        <f t="array" ref="O91">_xlfn.IFS(ISBLANK(O76),"",AND(O76&gt;$Q$81,O60&gt;$Q$81),"Either",AND(O76&gt;$Q$81,O60&lt;=$Q$81),"Fair",AND(O76&lt;=$Q$81,O60&gt;$Q$81),"Cheat",AND(O60&lt;=$Q$81,O76&lt;=$Q$81,O60&gt;O76),"Weak C",AND(O60&lt;=$Q$81,O76&lt;=$Q$81,O60&lt;=O76),"Weak F")</f>
        <v/>
      </c>
    </row>
    <row r="92" spans="1:17" x14ac:dyDescent="0.25">
      <c r="B92">
        <v>12</v>
      </c>
      <c r="C92" t="str" cm="1">
        <f t="array" ref="C92">_xlfn.IFS(ISBLANK(C77),"",AND(C77&gt;$Q$81,C61&gt;$Q$81),"Either",AND(C77&gt;$Q$81,C61&lt;=$Q$81),"Fair",AND(C77&lt;=$Q$81,C61&gt;$Q$81),"Cheat",AND(C61&lt;=$Q$81,C77&lt;=$Q$81,C61&gt;C77),"Weak C",AND(C61&lt;=$Q$81,C77&lt;=$Q$81,C61&lt;=C77),"Weak F")</f>
        <v>Fair</v>
      </c>
      <c r="D92" t="str" cm="1">
        <f t="array" ref="D92">_xlfn.IFS(ISBLANK(D77),"",AND(D77&gt;$Q$81,D61&gt;$Q$81),"Either",AND(D77&gt;$Q$81,D61&lt;=$Q$81),"Fair",AND(D77&lt;=$Q$81,D61&gt;$Q$81),"Cheat",AND(D61&lt;=$Q$81,D77&lt;=$Q$81,D61&gt;D77),"Weak C",AND(D61&lt;=$Q$81,D77&lt;=$Q$81,D61&lt;=D77),"Weak F")</f>
        <v>Fair</v>
      </c>
      <c r="E92" t="str" cm="1">
        <f t="array" ref="E92">_xlfn.IFS(ISBLANK(E77),"",AND(E77&gt;$Q$81,E61&gt;$Q$81),"Either",AND(E77&gt;$Q$81,E61&lt;=$Q$81),"Fair",AND(E77&lt;=$Q$81,E61&gt;$Q$81),"Cheat",AND(E61&lt;=$Q$81,E77&lt;=$Q$81,E61&gt;E77),"Weak C",AND(E61&lt;=$Q$81,E77&lt;=$Q$81,E61&lt;=E77),"Weak F")</f>
        <v>Fair</v>
      </c>
      <c r="F92" t="str" cm="1">
        <f t="array" ref="F92">_xlfn.IFS(ISBLANK(F77),"",AND(F77&gt;$Q$81,F61&gt;$Q$81),"Either",AND(F77&gt;$Q$81,F61&lt;=$Q$81),"Fair",AND(F77&lt;=$Q$81,F61&gt;$Q$81),"Cheat",AND(F61&lt;=$Q$81,F77&lt;=$Q$81,F61&gt;F77),"Weak C",AND(F61&lt;=$Q$81,F77&lt;=$Q$81,F61&lt;=F77),"Weak F")</f>
        <v>Fair</v>
      </c>
      <c r="G92" t="str" cm="1">
        <f t="array" ref="G92">_xlfn.IFS(ISBLANK(G77),"",AND(G77&gt;$Q$81,G61&gt;$Q$81),"Either",AND(G77&gt;$Q$81,G61&lt;=$Q$81),"Fair",AND(G77&lt;=$Q$81,G61&gt;$Q$81),"Cheat",AND(G61&lt;=$Q$81,G77&lt;=$Q$81,G61&gt;G77),"Weak C",AND(G61&lt;=$Q$81,G77&lt;=$Q$81,G61&lt;=G77),"Weak F")</f>
        <v>Fair</v>
      </c>
      <c r="H92" t="str" cm="1">
        <f t="array" ref="H92">_xlfn.IFS(ISBLANK(H77),"",AND(H77&gt;$Q$81,H61&gt;$Q$81),"Either",AND(H77&gt;$Q$81,H61&lt;=$Q$81),"Fair",AND(H77&lt;=$Q$81,H61&gt;$Q$81),"Cheat",AND(H61&lt;=$Q$81,H77&lt;=$Q$81,H61&gt;H77),"Weak C",AND(H61&lt;=$Q$81,H77&lt;=$Q$81,H61&lt;=H77),"Weak F")</f>
        <v>Fair</v>
      </c>
      <c r="I92" t="str" cm="1">
        <f t="array" ref="I92">_xlfn.IFS(ISBLANK(I77),"",AND(I77&gt;$Q$81,I61&gt;$Q$81),"Either",AND(I77&gt;$Q$81,I61&lt;=$Q$81),"Fair",AND(I77&lt;=$Q$81,I61&gt;$Q$81),"Cheat",AND(I61&lt;=$Q$81,I77&lt;=$Q$81,I61&gt;I77),"Weak C",AND(I61&lt;=$Q$81,I77&lt;=$Q$81,I61&lt;=I77),"Weak F")</f>
        <v>Weak F</v>
      </c>
      <c r="J92" t="str" cm="1">
        <f t="array" ref="J92">_xlfn.IFS(ISBLANK(J77),"",AND(J77&gt;$Q$81,J61&gt;$Q$81),"Either",AND(J77&gt;$Q$81,J61&lt;=$Q$81),"Fair",AND(J77&lt;=$Q$81,J61&gt;$Q$81),"Cheat",AND(J61&lt;=$Q$81,J77&lt;=$Q$81,J61&gt;J77),"Weak C",AND(J61&lt;=$Q$81,J77&lt;=$Q$81,J61&lt;=J77),"Weak F")</f>
        <v>Weak F</v>
      </c>
      <c r="K92" t="str" cm="1">
        <f t="array" ref="K92">_xlfn.IFS(ISBLANK(K77),"",AND(K77&gt;$Q$81,K61&gt;$Q$81),"Either",AND(K77&gt;$Q$81,K61&lt;=$Q$81),"Fair",AND(K77&lt;=$Q$81,K61&gt;$Q$81),"Cheat",AND(K61&lt;=$Q$81,K77&lt;=$Q$81,K61&gt;K77),"Weak C",AND(K61&lt;=$Q$81,K77&lt;=$Q$81,K61&lt;=K77),"Weak F")</f>
        <v>Weak C</v>
      </c>
      <c r="L92" t="str" cm="1">
        <f t="array" ref="L92">_xlfn.IFS(ISBLANK(L77),"",AND(L77&gt;$Q$81,L61&gt;$Q$81),"Either",AND(L77&gt;$Q$81,L61&lt;=$Q$81),"Fair",AND(L77&lt;=$Q$81,L61&gt;$Q$81),"Cheat",AND(L61&lt;=$Q$81,L77&lt;=$Q$81,L61&gt;L77),"Weak C",AND(L61&lt;=$Q$81,L77&lt;=$Q$81,L61&lt;=L77),"Weak F")</f>
        <v>Weak C</v>
      </c>
      <c r="M92" t="str" cm="1">
        <f t="array" ref="M92">_xlfn.IFS(ISBLANK(M77),"",AND(M77&gt;$Q$81,M61&gt;$Q$81),"Either",AND(M77&gt;$Q$81,M61&lt;=$Q$81),"Fair",AND(M77&lt;=$Q$81,M61&gt;$Q$81),"Cheat",AND(M61&lt;=$Q$81,M77&lt;=$Q$81,M61&gt;M77),"Weak C",AND(M61&lt;=$Q$81,M77&lt;=$Q$81,M61&lt;=M77),"Weak F")</f>
        <v>Cheat</v>
      </c>
      <c r="N92" t="str" cm="1">
        <f t="array" ref="N92">_xlfn.IFS(ISBLANK(N77),"",AND(N77&gt;$Q$81,N61&gt;$Q$81),"Either",AND(N77&gt;$Q$81,N61&lt;=$Q$81),"Fair",AND(N77&lt;=$Q$81,N61&gt;$Q$81),"Cheat",AND(N61&lt;=$Q$81,N77&lt;=$Q$81,N61&gt;N77),"Weak C",AND(N61&lt;=$Q$81,N77&lt;=$Q$81,N61&lt;=N77),"Weak F")</f>
        <v>Cheat</v>
      </c>
      <c r="O92" t="str" cm="1">
        <f t="array" ref="O92">_xlfn.IFS(ISBLANK(O77),"",AND(O77&gt;$Q$81,O61&gt;$Q$81),"Either",AND(O77&gt;$Q$81,O61&lt;=$Q$81),"Fair",AND(O77&lt;=$Q$81,O61&gt;$Q$81),"Cheat",AND(O61&lt;=$Q$81,O77&lt;=$Q$81,O61&gt;O77),"Weak C",AND(O61&lt;=$Q$81,O77&lt;=$Q$81,O61&lt;=O77),"Weak F")</f>
        <v>Cheat</v>
      </c>
    </row>
    <row r="94" spans="1:17" x14ac:dyDescent="0.25">
      <c r="C94" s="6" t="s">
        <v>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7" x14ac:dyDescent="0.25">
      <c r="C95" s="4">
        <v>0</v>
      </c>
      <c r="D95" s="4">
        <v>1</v>
      </c>
      <c r="E95" s="4">
        <v>2</v>
      </c>
      <c r="F95" s="4">
        <v>3</v>
      </c>
      <c r="G95" s="4">
        <v>4</v>
      </c>
      <c r="H95" s="4">
        <v>5</v>
      </c>
      <c r="I95" s="4">
        <v>6</v>
      </c>
      <c r="J95" s="4">
        <v>7</v>
      </c>
      <c r="K95" s="4">
        <v>8</v>
      </c>
      <c r="L95" s="4">
        <v>9</v>
      </c>
      <c r="M95" s="4">
        <v>10</v>
      </c>
      <c r="N95" s="4">
        <v>11</v>
      </c>
      <c r="O95" s="4">
        <v>12</v>
      </c>
    </row>
    <row r="96" spans="1:17" ht="15" customHeight="1" x14ac:dyDescent="0.25">
      <c r="A96" s="7" t="s">
        <v>9</v>
      </c>
      <c r="B96">
        <v>0</v>
      </c>
      <c r="D96" t="str">
        <f>D81</f>
        <v>Weak C</v>
      </c>
      <c r="E96" t="str">
        <f>E82</f>
        <v>Weak C</v>
      </c>
      <c r="F96" t="str">
        <f>F83</f>
        <v>Cheat</v>
      </c>
      <c r="G96" t="str">
        <f>G84</f>
        <v>Cheat</v>
      </c>
      <c r="H96" t="str">
        <f>H85</f>
        <v>Cheat</v>
      </c>
      <c r="I96" t="str">
        <f>I86</f>
        <v>Cheat</v>
      </c>
      <c r="J96" t="str">
        <f>J87</f>
        <v>Cheat</v>
      </c>
      <c r="K96" t="str">
        <f>K88</f>
        <v>Cheat</v>
      </c>
      <c r="L96" t="str">
        <f>L89</f>
        <v>Cheat</v>
      </c>
      <c r="M96" t="str">
        <f>M90</f>
        <v>Cheat</v>
      </c>
      <c r="N96" t="str">
        <f>N91</f>
        <v>Cheat</v>
      </c>
      <c r="O96" t="str">
        <f>O92</f>
        <v>Cheat</v>
      </c>
    </row>
    <row r="97" spans="1:15" x14ac:dyDescent="0.25">
      <c r="A97" s="7"/>
      <c r="B97">
        <v>1</v>
      </c>
      <c r="C97" t="str">
        <f>C81</f>
        <v>Weak F</v>
      </c>
      <c r="D97" t="str">
        <f t="shared" ref="D97:D106" si="132">D82</f>
        <v>Weak F</v>
      </c>
      <c r="E97" t="str">
        <f t="shared" ref="E97:E106" si="133">E83</f>
        <v>Weak C</v>
      </c>
      <c r="F97" t="str">
        <f t="shared" ref="F97:F105" si="134">F84</f>
        <v>Weak C</v>
      </c>
      <c r="G97" t="str">
        <f t="shared" ref="G97:G104" si="135">G85</f>
        <v>Weak C</v>
      </c>
      <c r="H97" t="str">
        <f t="shared" ref="H97:H103" si="136">H86</f>
        <v>Weak C</v>
      </c>
      <c r="I97" t="str">
        <f t="shared" ref="I97:I102" si="137">I87</f>
        <v>Cheat</v>
      </c>
      <c r="J97" t="str">
        <f t="shared" ref="J97:J101" si="138">J88</f>
        <v>Cheat</v>
      </c>
      <c r="K97" t="str">
        <f t="shared" ref="K97:K100" si="139">K89</f>
        <v>Cheat</v>
      </c>
      <c r="L97" t="str">
        <f t="shared" ref="L97:L99" si="140">L90</f>
        <v>Cheat</v>
      </c>
      <c r="M97" t="str">
        <f t="shared" ref="M97:M98" si="141">M91</f>
        <v>Cheat</v>
      </c>
      <c r="N97" t="str">
        <f>N92</f>
        <v>Cheat</v>
      </c>
    </row>
    <row r="98" spans="1:15" x14ac:dyDescent="0.25">
      <c r="A98" s="7"/>
      <c r="B98">
        <v>2</v>
      </c>
      <c r="C98" t="str">
        <f t="shared" ref="C98:C108" si="142">C82</f>
        <v>Fair</v>
      </c>
      <c r="D98" t="str">
        <f t="shared" si="132"/>
        <v>Weak F</v>
      </c>
      <c r="E98" t="str">
        <f t="shared" si="133"/>
        <v>Weak F</v>
      </c>
      <c r="F98" t="str">
        <f t="shared" si="134"/>
        <v>Weak F</v>
      </c>
      <c r="G98" t="str">
        <f t="shared" si="135"/>
        <v>Weak C</v>
      </c>
      <c r="H98" t="str">
        <f t="shared" si="136"/>
        <v>Weak C</v>
      </c>
      <c r="I98" t="str">
        <f t="shared" si="137"/>
        <v>Weak C</v>
      </c>
      <c r="J98" t="str">
        <f t="shared" si="138"/>
        <v>Weak C</v>
      </c>
      <c r="K98" t="str">
        <f t="shared" si="139"/>
        <v>Weak C</v>
      </c>
      <c r="L98" t="str">
        <f t="shared" si="140"/>
        <v>Weak C</v>
      </c>
      <c r="M98" t="str">
        <f t="shared" si="141"/>
        <v>Cheat</v>
      </c>
    </row>
    <row r="99" spans="1:15" x14ac:dyDescent="0.25">
      <c r="A99" s="7"/>
      <c r="B99">
        <v>3</v>
      </c>
      <c r="C99" t="str">
        <f t="shared" si="142"/>
        <v>Fair</v>
      </c>
      <c r="D99" t="str">
        <f t="shared" si="132"/>
        <v>Fair</v>
      </c>
      <c r="E99" t="str">
        <f t="shared" si="133"/>
        <v>Fair</v>
      </c>
      <c r="F99" t="str">
        <f t="shared" si="134"/>
        <v>Weak F</v>
      </c>
      <c r="G99" t="str">
        <f t="shared" si="135"/>
        <v>Weak F</v>
      </c>
      <c r="H99" t="str">
        <f t="shared" si="136"/>
        <v>Weak F</v>
      </c>
      <c r="I99" t="str">
        <f t="shared" si="137"/>
        <v>Weak C</v>
      </c>
      <c r="J99" t="str">
        <f t="shared" si="138"/>
        <v>Weak C</v>
      </c>
      <c r="K99" t="str">
        <f t="shared" si="139"/>
        <v>Weak C</v>
      </c>
      <c r="L99" t="str">
        <f t="shared" si="140"/>
        <v>Weak C</v>
      </c>
    </row>
    <row r="100" spans="1:15" x14ac:dyDescent="0.25">
      <c r="A100" s="7"/>
      <c r="B100">
        <v>4</v>
      </c>
      <c r="C100" t="str">
        <f t="shared" si="142"/>
        <v>Fair</v>
      </c>
      <c r="D100" t="str">
        <f t="shared" si="132"/>
        <v>Fair</v>
      </c>
      <c r="E100" t="str">
        <f t="shared" si="133"/>
        <v>Fair</v>
      </c>
      <c r="F100" t="str">
        <f t="shared" si="134"/>
        <v>Fair</v>
      </c>
      <c r="G100" t="str">
        <f t="shared" si="135"/>
        <v>Weak F</v>
      </c>
      <c r="H100" t="str">
        <f t="shared" si="136"/>
        <v>Weak F</v>
      </c>
      <c r="I100" t="str">
        <f t="shared" si="137"/>
        <v>Weak F</v>
      </c>
      <c r="J100" t="str">
        <f t="shared" si="138"/>
        <v>Weak C</v>
      </c>
      <c r="K100" t="str">
        <f t="shared" si="139"/>
        <v>Weak C</v>
      </c>
    </row>
    <row r="101" spans="1:15" x14ac:dyDescent="0.25">
      <c r="A101" s="7"/>
      <c r="B101">
        <v>5</v>
      </c>
      <c r="C101" t="str">
        <f t="shared" si="142"/>
        <v>Fair</v>
      </c>
      <c r="D101" t="str">
        <f t="shared" si="132"/>
        <v>Fair</v>
      </c>
      <c r="E101" t="str">
        <f t="shared" si="133"/>
        <v>Fair</v>
      </c>
      <c r="F101" t="str">
        <f t="shared" si="134"/>
        <v>Fair</v>
      </c>
      <c r="G101" t="str">
        <f t="shared" si="135"/>
        <v>Weak F</v>
      </c>
      <c r="H101" t="str">
        <f t="shared" si="136"/>
        <v>Weak F</v>
      </c>
      <c r="I101" t="str">
        <f t="shared" si="137"/>
        <v>Weak F</v>
      </c>
      <c r="J101" t="str">
        <f t="shared" si="138"/>
        <v>Weak F</v>
      </c>
    </row>
    <row r="102" spans="1:15" x14ac:dyDescent="0.25">
      <c r="A102" s="7"/>
      <c r="B102">
        <v>6</v>
      </c>
      <c r="C102" t="str">
        <f t="shared" si="142"/>
        <v>Fair</v>
      </c>
      <c r="D102" t="str">
        <f t="shared" si="132"/>
        <v>Fair</v>
      </c>
      <c r="E102" t="str">
        <f t="shared" si="133"/>
        <v>Fair</v>
      </c>
      <c r="F102" t="str">
        <f t="shared" si="134"/>
        <v>Fair</v>
      </c>
      <c r="G102" t="str">
        <f t="shared" si="135"/>
        <v>Fair</v>
      </c>
      <c r="H102" t="str">
        <f t="shared" si="136"/>
        <v>Weak F</v>
      </c>
      <c r="I102" t="str">
        <f t="shared" si="137"/>
        <v>Weak F</v>
      </c>
    </row>
    <row r="103" spans="1:15" x14ac:dyDescent="0.25">
      <c r="A103" s="7"/>
      <c r="B103">
        <v>7</v>
      </c>
      <c r="C103" t="str">
        <f t="shared" si="142"/>
        <v>Fair</v>
      </c>
      <c r="D103" t="str">
        <f t="shared" si="132"/>
        <v>Fair</v>
      </c>
      <c r="E103" t="str">
        <f t="shared" si="133"/>
        <v>Fair</v>
      </c>
      <c r="F103" t="str">
        <f t="shared" si="134"/>
        <v>Fair</v>
      </c>
      <c r="G103" t="str">
        <f t="shared" si="135"/>
        <v>Fair</v>
      </c>
      <c r="H103" t="str">
        <f t="shared" si="136"/>
        <v>Fair</v>
      </c>
    </row>
    <row r="104" spans="1:15" x14ac:dyDescent="0.25">
      <c r="A104" s="7"/>
      <c r="B104">
        <v>8</v>
      </c>
      <c r="C104" t="str">
        <f t="shared" si="142"/>
        <v>Fair</v>
      </c>
      <c r="D104" t="str">
        <f t="shared" si="132"/>
        <v>Fair</v>
      </c>
      <c r="E104" t="str">
        <f t="shared" si="133"/>
        <v>Fair</v>
      </c>
      <c r="F104" t="str">
        <f t="shared" si="134"/>
        <v>Fair</v>
      </c>
      <c r="G104" t="str">
        <f t="shared" si="135"/>
        <v>Fair</v>
      </c>
    </row>
    <row r="105" spans="1:15" x14ac:dyDescent="0.25">
      <c r="A105" s="7"/>
      <c r="B105">
        <v>9</v>
      </c>
      <c r="C105" t="str">
        <f t="shared" si="142"/>
        <v>Fair</v>
      </c>
      <c r="D105" t="str">
        <f t="shared" si="132"/>
        <v>Fair</v>
      </c>
      <c r="E105" t="str">
        <f t="shared" si="133"/>
        <v>Fair</v>
      </c>
      <c r="F105" t="str">
        <f t="shared" si="134"/>
        <v>Fair</v>
      </c>
    </row>
    <row r="106" spans="1:15" x14ac:dyDescent="0.25">
      <c r="A106" s="7"/>
      <c r="B106">
        <v>10</v>
      </c>
      <c r="C106" t="str">
        <f t="shared" si="142"/>
        <v>Fair</v>
      </c>
      <c r="D106" t="str">
        <f t="shared" si="132"/>
        <v>Fair</v>
      </c>
      <c r="E106" t="str">
        <f t="shared" si="133"/>
        <v>Fair</v>
      </c>
    </row>
    <row r="107" spans="1:15" x14ac:dyDescent="0.25">
      <c r="A107" s="7"/>
      <c r="B107">
        <v>11</v>
      </c>
      <c r="C107" t="str">
        <f t="shared" si="142"/>
        <v>Fair</v>
      </c>
      <c r="D107" t="str">
        <f>D92</f>
        <v>Fair</v>
      </c>
    </row>
    <row r="108" spans="1:15" x14ac:dyDescent="0.25">
      <c r="A108" s="7"/>
      <c r="B108">
        <v>12</v>
      </c>
      <c r="C108" t="str">
        <f t="shared" si="142"/>
        <v>Fair</v>
      </c>
    </row>
    <row r="110" spans="1:15" x14ac:dyDescent="0.25">
      <c r="C110" t="s">
        <v>12</v>
      </c>
    </row>
    <row r="111" spans="1:15" x14ac:dyDescent="0.25">
      <c r="C111" s="6" t="s">
        <v>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5">
      <c r="C112" s="4">
        <v>0</v>
      </c>
      <c r="D112" s="4">
        <v>1</v>
      </c>
      <c r="E112" s="4">
        <v>2</v>
      </c>
      <c r="F112" s="4">
        <v>3</v>
      </c>
      <c r="G112" s="4">
        <v>4</v>
      </c>
      <c r="H112" s="4">
        <v>5</v>
      </c>
      <c r="I112" s="4">
        <v>6</v>
      </c>
      <c r="J112" s="4">
        <v>7</v>
      </c>
      <c r="K112" s="4">
        <v>8</v>
      </c>
      <c r="L112" s="4">
        <v>9</v>
      </c>
      <c r="M112" s="4">
        <v>10</v>
      </c>
      <c r="N112" s="4">
        <v>11</v>
      </c>
      <c r="O112" s="4">
        <v>12</v>
      </c>
    </row>
    <row r="113" spans="1:15" x14ac:dyDescent="0.25">
      <c r="A113" s="7" t="s">
        <v>9</v>
      </c>
      <c r="B113">
        <v>0</v>
      </c>
      <c r="C113" t="str" cm="1">
        <f t="array" ref="C113">_xlfn.IFS(T66="Yes","Roll",TRUE,C96)</f>
        <v>Roll</v>
      </c>
      <c r="D113" t="str" cm="1">
        <f t="array" ref="D113">_xlfn.IFS(U66="Yes","Roll",TRUE,D96)</f>
        <v>Roll</v>
      </c>
      <c r="E113" t="str" cm="1">
        <f t="array" ref="E113">_xlfn.IFS(V66="Yes","Roll",TRUE,E96)</f>
        <v>Weak C</v>
      </c>
      <c r="F113" t="str" cm="1">
        <f t="array" ref="F113">_xlfn.IFS(W66="Yes","Roll",TRUE,F96)</f>
        <v>Cheat</v>
      </c>
      <c r="G113" t="str" cm="1">
        <f t="array" ref="G113">_xlfn.IFS(X66="Yes","Roll",TRUE,G96)</f>
        <v>Cheat</v>
      </c>
      <c r="H113" t="str" cm="1">
        <f t="array" ref="H113">_xlfn.IFS(Y66="Yes","Roll",TRUE,H96)</f>
        <v>Cheat</v>
      </c>
      <c r="I113" t="str" cm="1">
        <f t="array" ref="I113">_xlfn.IFS(Z66="Yes","Roll",TRUE,I96)</f>
        <v>Cheat</v>
      </c>
      <c r="J113" t="str" cm="1">
        <f t="array" ref="J113">_xlfn.IFS(AA66="Yes","Roll",TRUE,J96)</f>
        <v>Cheat</v>
      </c>
      <c r="K113" t="str" cm="1">
        <f t="array" ref="K113">_xlfn.IFS(AB66="Yes","Roll",TRUE,K96)</f>
        <v>Cheat</v>
      </c>
      <c r="L113" t="str" cm="1">
        <f t="array" ref="L113">_xlfn.IFS(AC66="Yes","Roll",TRUE,L96)</f>
        <v>Cheat</v>
      </c>
      <c r="M113" t="str" cm="1">
        <f t="array" ref="M113">_xlfn.IFS(AD66="Yes","Roll",TRUE,M96)</f>
        <v>Cheat</v>
      </c>
      <c r="N113" t="str" cm="1">
        <f t="array" ref="N113">_xlfn.IFS(AE66="Yes","Roll",TRUE,N96)</f>
        <v>Cheat</v>
      </c>
      <c r="O113" t="str" cm="1">
        <f t="array" ref="O113">_xlfn.IFS(AF66="Yes","Roll",TRUE,O96)</f>
        <v>Cheat</v>
      </c>
    </row>
    <row r="114" spans="1:15" x14ac:dyDescent="0.25">
      <c r="A114" s="7"/>
      <c r="B114">
        <v>1</v>
      </c>
      <c r="C114" t="str" cm="1">
        <f t="array" ref="C114">_xlfn.IFS(T67="Yes","Roll",TRUE,C97)</f>
        <v>Weak F</v>
      </c>
      <c r="D114" t="str" cm="1">
        <f t="array" ref="D114">_xlfn.IFS(U67="Yes","Roll",TRUE,D97)</f>
        <v>Roll</v>
      </c>
      <c r="E114" t="str" cm="1">
        <f t="array" ref="E114">_xlfn.IFS(V67="Yes","Roll",TRUE,E97)</f>
        <v>Roll</v>
      </c>
      <c r="F114" t="str" cm="1">
        <f t="array" ref="F114">_xlfn.IFS(W67="Yes","Roll",TRUE,F97)</f>
        <v>Weak C</v>
      </c>
      <c r="G114" t="str" cm="1">
        <f t="array" ref="G114">_xlfn.IFS(X67="Yes","Roll",TRUE,G97)</f>
        <v>Weak C</v>
      </c>
      <c r="H114" t="str" cm="1">
        <f t="array" ref="H114">_xlfn.IFS(Y67="Yes","Roll",TRUE,H97)</f>
        <v>Weak C</v>
      </c>
      <c r="I114" t="str" cm="1">
        <f t="array" ref="I114">_xlfn.IFS(Z67="Yes","Roll",TRUE,I97)</f>
        <v>Cheat</v>
      </c>
      <c r="J114" t="str" cm="1">
        <f t="array" ref="J114">_xlfn.IFS(AA67="Yes","Roll",TRUE,J97)</f>
        <v>Cheat</v>
      </c>
      <c r="K114" t="str" cm="1">
        <f t="array" ref="K114">_xlfn.IFS(AB67="Yes","Roll",TRUE,K97)</f>
        <v>Cheat</v>
      </c>
      <c r="L114" t="str" cm="1">
        <f t="array" ref="L114">_xlfn.IFS(AC67="Yes","Roll",TRUE,L97)</f>
        <v>Cheat</v>
      </c>
      <c r="M114" t="str" cm="1">
        <f t="array" ref="M114">_xlfn.IFS(AD67="Yes","Roll",TRUE,M97)</f>
        <v>Cheat</v>
      </c>
      <c r="N114" t="str" cm="1">
        <f t="array" ref="N114">_xlfn.IFS(AE67="Yes","Roll",TRUE,N97)</f>
        <v>Cheat</v>
      </c>
      <c r="O114" cm="1">
        <f t="array" ref="O114">_xlfn.IFS(AF67="Yes","Roll",TRUE,O97)</f>
        <v>0</v>
      </c>
    </row>
    <row r="115" spans="1:15" x14ac:dyDescent="0.25">
      <c r="A115" s="7"/>
      <c r="B115">
        <v>2</v>
      </c>
      <c r="C115" t="str" cm="1">
        <f t="array" ref="C115">_xlfn.IFS(T68="Yes","Roll",TRUE,C98)</f>
        <v>Fair</v>
      </c>
      <c r="D115" t="str" cm="1">
        <f t="array" ref="D115">_xlfn.IFS(U68="Yes","Roll",TRUE,D98)</f>
        <v>Weak F</v>
      </c>
      <c r="E115" t="str" cm="1">
        <f t="array" ref="E115">_xlfn.IFS(V68="Yes","Roll",TRUE,E98)</f>
        <v>Weak F</v>
      </c>
      <c r="F115" t="str" cm="1">
        <f t="array" ref="F115">_xlfn.IFS(W68="Yes","Roll",TRUE,F98)</f>
        <v>Roll</v>
      </c>
      <c r="G115" t="str" cm="1">
        <f t="array" ref="G115">_xlfn.IFS(X68="Yes","Roll",TRUE,G98)</f>
        <v>Roll</v>
      </c>
      <c r="H115" t="str" cm="1">
        <f t="array" ref="H115">_xlfn.IFS(Y68="Yes","Roll",TRUE,H98)</f>
        <v>Weak C</v>
      </c>
      <c r="I115" t="str" cm="1">
        <f t="array" ref="I115">_xlfn.IFS(Z68="Yes","Roll",TRUE,I98)</f>
        <v>Weak C</v>
      </c>
      <c r="J115" t="str" cm="1">
        <f t="array" ref="J115">_xlfn.IFS(AA68="Yes","Roll",TRUE,J98)</f>
        <v>Weak C</v>
      </c>
      <c r="K115" t="str" cm="1">
        <f t="array" ref="K115">_xlfn.IFS(AB68="Yes","Roll",TRUE,K98)</f>
        <v>Weak C</v>
      </c>
      <c r="L115" t="str" cm="1">
        <f t="array" ref="L115">_xlfn.IFS(AC68="Yes","Roll",TRUE,L98)</f>
        <v>Weak C</v>
      </c>
      <c r="M115" t="str" cm="1">
        <f t="array" ref="M115">_xlfn.IFS(AD68="Yes","Roll",TRUE,M98)</f>
        <v>Cheat</v>
      </c>
      <c r="N115" cm="1">
        <f t="array" ref="N115">_xlfn.IFS(AE68="Yes","Roll",TRUE,N98)</f>
        <v>0</v>
      </c>
      <c r="O115" cm="1">
        <f t="array" ref="O115">_xlfn.IFS(AF68="Yes","Roll",TRUE,O98)</f>
        <v>0</v>
      </c>
    </row>
    <row r="116" spans="1:15" x14ac:dyDescent="0.25">
      <c r="A116" s="7"/>
      <c r="B116">
        <v>3</v>
      </c>
      <c r="C116" t="str" cm="1">
        <f t="array" ref="C116">_xlfn.IFS(T69="Yes","Roll",TRUE,C99)</f>
        <v>Fair</v>
      </c>
      <c r="D116" t="str" cm="1">
        <f t="array" ref="D116">_xlfn.IFS(U69="Yes","Roll",TRUE,D99)</f>
        <v>Fair</v>
      </c>
      <c r="E116" t="str" cm="1">
        <f t="array" ref="E116">_xlfn.IFS(V69="Yes","Roll",TRUE,E99)</f>
        <v>Fair</v>
      </c>
      <c r="F116" t="str" cm="1">
        <f t="array" ref="F116">_xlfn.IFS(W69="Yes","Roll",TRUE,F99)</f>
        <v>Weak F</v>
      </c>
      <c r="G116" t="str" cm="1">
        <f t="array" ref="G116">_xlfn.IFS(X69="Yes","Roll",TRUE,G99)</f>
        <v>Roll</v>
      </c>
      <c r="H116" t="str" cm="1">
        <f t="array" ref="H116">_xlfn.IFS(Y69="Yes","Roll",TRUE,H99)</f>
        <v>Roll</v>
      </c>
      <c r="I116" t="str" cm="1">
        <f t="array" ref="I116">_xlfn.IFS(Z69="Yes","Roll",TRUE,I99)</f>
        <v>Roll</v>
      </c>
      <c r="J116" t="str" cm="1">
        <f t="array" ref="J116">_xlfn.IFS(AA69="Yes","Roll",TRUE,J99)</f>
        <v>Weak C</v>
      </c>
      <c r="K116" t="str" cm="1">
        <f t="array" ref="K116">_xlfn.IFS(AB69="Yes","Roll",TRUE,K99)</f>
        <v>Weak C</v>
      </c>
      <c r="L116" t="str" cm="1">
        <f t="array" ref="L116">_xlfn.IFS(AC69="Yes","Roll",TRUE,L99)</f>
        <v>Weak C</v>
      </c>
      <c r="M116" cm="1">
        <f t="array" ref="M116">_xlfn.IFS(AD69="Yes","Roll",TRUE,M99)</f>
        <v>0</v>
      </c>
      <c r="N116" cm="1">
        <f t="array" ref="N116">_xlfn.IFS(AE69="Yes","Roll",TRUE,N99)</f>
        <v>0</v>
      </c>
      <c r="O116" cm="1">
        <f t="array" ref="O116">_xlfn.IFS(AF69="Yes","Roll",TRUE,O99)</f>
        <v>0</v>
      </c>
    </row>
    <row r="117" spans="1:15" x14ac:dyDescent="0.25">
      <c r="A117" s="7"/>
      <c r="B117">
        <v>4</v>
      </c>
      <c r="C117" t="str" cm="1">
        <f t="array" ref="C117">_xlfn.IFS(T70="Yes","Roll",TRUE,C100)</f>
        <v>Fair</v>
      </c>
      <c r="D117" t="str" cm="1">
        <f t="array" ref="D117">_xlfn.IFS(U70="Yes","Roll",TRUE,D100)</f>
        <v>Fair</v>
      </c>
      <c r="E117" t="str" cm="1">
        <f t="array" ref="E117">_xlfn.IFS(V70="Yes","Roll",TRUE,E100)</f>
        <v>Fair</v>
      </c>
      <c r="F117" t="str" cm="1">
        <f t="array" ref="F117">_xlfn.IFS(W70="Yes","Roll",TRUE,F100)</f>
        <v>Fair</v>
      </c>
      <c r="G117" t="str" cm="1">
        <f t="array" ref="G117">_xlfn.IFS(X70="Yes","Roll",TRUE,G100)</f>
        <v>Weak F</v>
      </c>
      <c r="H117" t="str" cm="1">
        <f t="array" ref="H117">_xlfn.IFS(Y70="Yes","Roll",TRUE,H100)</f>
        <v>Weak F</v>
      </c>
      <c r="I117" t="str" cm="1">
        <f t="array" ref="I117">_xlfn.IFS(Z70="Yes","Roll",TRUE,I100)</f>
        <v>Roll</v>
      </c>
      <c r="J117" t="str" cm="1">
        <f t="array" ref="J117">_xlfn.IFS(AA70="Yes","Roll",TRUE,J100)</f>
        <v>Roll</v>
      </c>
      <c r="K117" t="str" cm="1">
        <f t="array" ref="K117">_xlfn.IFS(AB70="Yes","Roll",TRUE,K100)</f>
        <v>Weak C</v>
      </c>
      <c r="L117" cm="1">
        <f t="array" ref="L117">_xlfn.IFS(AC70="Yes","Roll",TRUE,L100)</f>
        <v>0</v>
      </c>
      <c r="M117" cm="1">
        <f t="array" ref="M117">_xlfn.IFS(AD70="Yes","Roll",TRUE,M100)</f>
        <v>0</v>
      </c>
      <c r="N117" cm="1">
        <f t="array" ref="N117">_xlfn.IFS(AE70="Yes","Roll",TRUE,N100)</f>
        <v>0</v>
      </c>
      <c r="O117" cm="1">
        <f t="array" ref="O117">_xlfn.IFS(AF70="Yes","Roll",TRUE,O100)</f>
        <v>0</v>
      </c>
    </row>
    <row r="118" spans="1:15" x14ac:dyDescent="0.25">
      <c r="A118" s="7"/>
      <c r="B118">
        <v>5</v>
      </c>
      <c r="C118" t="str" cm="1">
        <f t="array" ref="C118">_xlfn.IFS(T71="Yes","Roll",TRUE,C101)</f>
        <v>Fair</v>
      </c>
      <c r="D118" t="str" cm="1">
        <f t="array" ref="D118">_xlfn.IFS(U71="Yes","Roll",TRUE,D101)</f>
        <v>Fair</v>
      </c>
      <c r="E118" t="str" cm="1">
        <f t="array" ref="E118">_xlfn.IFS(V71="Yes","Roll",TRUE,E101)</f>
        <v>Fair</v>
      </c>
      <c r="F118" t="str" cm="1">
        <f t="array" ref="F118">_xlfn.IFS(W71="Yes","Roll",TRUE,F101)</f>
        <v>Fair</v>
      </c>
      <c r="G118" t="str" cm="1">
        <f t="array" ref="G118">_xlfn.IFS(X71="Yes","Roll",TRUE,G101)</f>
        <v>Weak F</v>
      </c>
      <c r="H118" t="str" cm="1">
        <f t="array" ref="H118">_xlfn.IFS(Y71="Yes","Roll",TRUE,H101)</f>
        <v>Weak F</v>
      </c>
      <c r="I118" t="str" cm="1">
        <f t="array" ref="I118">_xlfn.IFS(Z71="Yes","Roll",TRUE,I101)</f>
        <v>Weak F</v>
      </c>
      <c r="J118" t="str" cm="1">
        <f t="array" ref="J118">_xlfn.IFS(AA71="Yes","Roll",TRUE,J101)</f>
        <v>Weak F</v>
      </c>
      <c r="K118" cm="1">
        <f t="array" ref="K118">_xlfn.IFS(AB71="Yes","Roll",TRUE,K101)</f>
        <v>0</v>
      </c>
      <c r="L118" cm="1">
        <f t="array" ref="L118">_xlfn.IFS(AC71="Yes","Roll",TRUE,L101)</f>
        <v>0</v>
      </c>
      <c r="M118" cm="1">
        <f t="array" ref="M118">_xlfn.IFS(AD71="Yes","Roll",TRUE,M101)</f>
        <v>0</v>
      </c>
      <c r="N118" cm="1">
        <f t="array" ref="N118">_xlfn.IFS(AE71="Yes","Roll",TRUE,N101)</f>
        <v>0</v>
      </c>
      <c r="O118" cm="1">
        <f t="array" ref="O118">_xlfn.IFS(AF71="Yes","Roll",TRUE,O101)</f>
        <v>0</v>
      </c>
    </row>
    <row r="119" spans="1:15" x14ac:dyDescent="0.25">
      <c r="A119" s="7"/>
      <c r="B119">
        <v>6</v>
      </c>
      <c r="C119" t="str" cm="1">
        <f t="array" ref="C119">_xlfn.IFS(T72="Yes","Roll",TRUE,C102)</f>
        <v>Fair</v>
      </c>
      <c r="D119" t="str" cm="1">
        <f t="array" ref="D119">_xlfn.IFS(U72="Yes","Roll",TRUE,D102)</f>
        <v>Fair</v>
      </c>
      <c r="E119" t="str" cm="1">
        <f t="array" ref="E119">_xlfn.IFS(V72="Yes","Roll",TRUE,E102)</f>
        <v>Fair</v>
      </c>
      <c r="F119" t="str" cm="1">
        <f t="array" ref="F119">_xlfn.IFS(W72="Yes","Roll",TRUE,F102)</f>
        <v>Fair</v>
      </c>
      <c r="G119" t="str" cm="1">
        <f t="array" ref="G119">_xlfn.IFS(X72="Yes","Roll",TRUE,G102)</f>
        <v>Fair</v>
      </c>
      <c r="H119" t="str" cm="1">
        <f t="array" ref="H119">_xlfn.IFS(Y72="Yes","Roll",TRUE,H102)</f>
        <v>Weak F</v>
      </c>
      <c r="I119" t="str" cm="1">
        <f t="array" ref="I119">_xlfn.IFS(Z72="Yes","Roll",TRUE,I102)</f>
        <v>Weak F</v>
      </c>
      <c r="J119" cm="1">
        <f t="array" ref="J119">_xlfn.IFS(AA72="Yes","Roll",TRUE,J102)</f>
        <v>0</v>
      </c>
      <c r="K119" cm="1">
        <f t="array" ref="K119">_xlfn.IFS(AB72="Yes","Roll",TRUE,K102)</f>
        <v>0</v>
      </c>
      <c r="L119" cm="1">
        <f t="array" ref="L119">_xlfn.IFS(AC72="Yes","Roll",TRUE,L102)</f>
        <v>0</v>
      </c>
      <c r="M119" cm="1">
        <f t="array" ref="M119">_xlfn.IFS(AD72="Yes","Roll",TRUE,M102)</f>
        <v>0</v>
      </c>
      <c r="N119" cm="1">
        <f t="array" ref="N119">_xlfn.IFS(AE72="Yes","Roll",TRUE,N102)</f>
        <v>0</v>
      </c>
      <c r="O119" cm="1">
        <f t="array" ref="O119">_xlfn.IFS(AF72="Yes","Roll",TRUE,O102)</f>
        <v>0</v>
      </c>
    </row>
    <row r="120" spans="1:15" x14ac:dyDescent="0.25">
      <c r="A120" s="7"/>
      <c r="B120">
        <v>7</v>
      </c>
      <c r="C120" t="str" cm="1">
        <f t="array" ref="C120">_xlfn.IFS(T73="Yes","Roll",TRUE,C103)</f>
        <v>Fair</v>
      </c>
      <c r="D120" t="str" cm="1">
        <f t="array" ref="D120">_xlfn.IFS(U73="Yes","Roll",TRUE,D103)</f>
        <v>Fair</v>
      </c>
      <c r="E120" t="str" cm="1">
        <f t="array" ref="E120">_xlfn.IFS(V73="Yes","Roll",TRUE,E103)</f>
        <v>Fair</v>
      </c>
      <c r="F120" t="str" cm="1">
        <f t="array" ref="F120">_xlfn.IFS(W73="Yes","Roll",TRUE,F103)</f>
        <v>Fair</v>
      </c>
      <c r="G120" t="str" cm="1">
        <f t="array" ref="G120">_xlfn.IFS(X73="Yes","Roll",TRUE,G103)</f>
        <v>Fair</v>
      </c>
      <c r="H120" t="str" cm="1">
        <f t="array" ref="H120">_xlfn.IFS(Y73="Yes","Roll",TRUE,H103)</f>
        <v>Fair</v>
      </c>
      <c r="I120" cm="1">
        <f t="array" ref="I120">_xlfn.IFS(Z73="Yes","Roll",TRUE,I103)</f>
        <v>0</v>
      </c>
      <c r="J120" cm="1">
        <f t="array" ref="J120">_xlfn.IFS(AA73="Yes","Roll",TRUE,J103)</f>
        <v>0</v>
      </c>
      <c r="K120" cm="1">
        <f t="array" ref="K120">_xlfn.IFS(AB73="Yes","Roll",TRUE,K103)</f>
        <v>0</v>
      </c>
      <c r="L120" cm="1">
        <f t="array" ref="L120">_xlfn.IFS(AC73="Yes","Roll",TRUE,L103)</f>
        <v>0</v>
      </c>
      <c r="M120" cm="1">
        <f t="array" ref="M120">_xlfn.IFS(AD73="Yes","Roll",TRUE,M103)</f>
        <v>0</v>
      </c>
      <c r="N120" cm="1">
        <f t="array" ref="N120">_xlfn.IFS(AE73="Yes","Roll",TRUE,N103)</f>
        <v>0</v>
      </c>
      <c r="O120" cm="1">
        <f t="array" ref="O120">_xlfn.IFS(AF73="Yes","Roll",TRUE,O103)</f>
        <v>0</v>
      </c>
    </row>
    <row r="121" spans="1:15" x14ac:dyDescent="0.25">
      <c r="A121" s="7"/>
      <c r="B121">
        <v>8</v>
      </c>
      <c r="C121" t="str" cm="1">
        <f t="array" ref="C121">_xlfn.IFS(T74="Yes","Roll",TRUE,C104)</f>
        <v>Fair</v>
      </c>
      <c r="D121" t="str" cm="1">
        <f t="array" ref="D121">_xlfn.IFS(U74="Yes","Roll",TRUE,D104)</f>
        <v>Fair</v>
      </c>
      <c r="E121" t="str" cm="1">
        <f t="array" ref="E121">_xlfn.IFS(V74="Yes","Roll",TRUE,E104)</f>
        <v>Fair</v>
      </c>
      <c r="F121" t="str" cm="1">
        <f t="array" ref="F121">_xlfn.IFS(W74="Yes","Roll",TRUE,F104)</f>
        <v>Fair</v>
      </c>
      <c r="G121" t="str" cm="1">
        <f t="array" ref="G121">_xlfn.IFS(X74="Yes","Roll",TRUE,G104)</f>
        <v>Fair</v>
      </c>
      <c r="H121" cm="1">
        <f t="array" ref="H121">_xlfn.IFS(Y74="Yes","Roll",TRUE,H104)</f>
        <v>0</v>
      </c>
      <c r="I121" cm="1">
        <f t="array" ref="I121">_xlfn.IFS(Z74="Yes","Roll",TRUE,I104)</f>
        <v>0</v>
      </c>
      <c r="J121" cm="1">
        <f t="array" ref="J121">_xlfn.IFS(AA74="Yes","Roll",TRUE,J104)</f>
        <v>0</v>
      </c>
      <c r="K121" cm="1">
        <f t="array" ref="K121">_xlfn.IFS(AB74="Yes","Roll",TRUE,K104)</f>
        <v>0</v>
      </c>
      <c r="L121" cm="1">
        <f t="array" ref="L121">_xlfn.IFS(AC74="Yes","Roll",TRUE,L104)</f>
        <v>0</v>
      </c>
      <c r="M121" cm="1">
        <f t="array" ref="M121">_xlfn.IFS(AD74="Yes","Roll",TRUE,M104)</f>
        <v>0</v>
      </c>
      <c r="N121" cm="1">
        <f t="array" ref="N121">_xlfn.IFS(AE74="Yes","Roll",TRUE,N104)</f>
        <v>0</v>
      </c>
      <c r="O121" cm="1">
        <f t="array" ref="O121">_xlfn.IFS(AF74="Yes","Roll",TRUE,O104)</f>
        <v>0</v>
      </c>
    </row>
    <row r="122" spans="1:15" x14ac:dyDescent="0.25">
      <c r="A122" s="7"/>
      <c r="B122">
        <v>9</v>
      </c>
      <c r="C122" t="str" cm="1">
        <f t="array" ref="C122">_xlfn.IFS(T75="Yes","Roll",TRUE,C105)</f>
        <v>Fair</v>
      </c>
      <c r="D122" t="str" cm="1">
        <f t="array" ref="D122">_xlfn.IFS(U75="Yes","Roll",TRUE,D105)</f>
        <v>Fair</v>
      </c>
      <c r="E122" t="str" cm="1">
        <f t="array" ref="E122">_xlfn.IFS(V75="Yes","Roll",TRUE,E105)</f>
        <v>Fair</v>
      </c>
      <c r="F122" t="str" cm="1">
        <f t="array" ref="F122">_xlfn.IFS(W75="Yes","Roll",TRUE,F105)</f>
        <v>Fair</v>
      </c>
      <c r="G122" cm="1">
        <f t="array" ref="G122">_xlfn.IFS(X75="Yes","Roll",TRUE,G105)</f>
        <v>0</v>
      </c>
      <c r="H122" cm="1">
        <f t="array" ref="H122">_xlfn.IFS(Y75="Yes","Roll",TRUE,H105)</f>
        <v>0</v>
      </c>
      <c r="I122" cm="1">
        <f t="array" ref="I122">_xlfn.IFS(Z75="Yes","Roll",TRUE,I105)</f>
        <v>0</v>
      </c>
      <c r="J122" cm="1">
        <f t="array" ref="J122">_xlfn.IFS(AA75="Yes","Roll",TRUE,J105)</f>
        <v>0</v>
      </c>
      <c r="K122" cm="1">
        <f t="array" ref="K122">_xlfn.IFS(AB75="Yes","Roll",TRUE,K105)</f>
        <v>0</v>
      </c>
      <c r="L122" cm="1">
        <f t="array" ref="L122">_xlfn.IFS(AC75="Yes","Roll",TRUE,L105)</f>
        <v>0</v>
      </c>
      <c r="M122" cm="1">
        <f t="array" ref="M122">_xlfn.IFS(AD75="Yes","Roll",TRUE,M105)</f>
        <v>0</v>
      </c>
      <c r="N122" cm="1">
        <f t="array" ref="N122">_xlfn.IFS(AE75="Yes","Roll",TRUE,N105)</f>
        <v>0</v>
      </c>
      <c r="O122" cm="1">
        <f t="array" ref="O122">_xlfn.IFS(AF75="Yes","Roll",TRUE,O105)</f>
        <v>0</v>
      </c>
    </row>
    <row r="123" spans="1:15" x14ac:dyDescent="0.25">
      <c r="A123" s="7"/>
      <c r="B123">
        <v>10</v>
      </c>
      <c r="C123" t="str" cm="1">
        <f t="array" ref="C123">_xlfn.IFS(T76="Yes","Roll",TRUE,C106)</f>
        <v>Fair</v>
      </c>
      <c r="D123" t="str" cm="1">
        <f t="array" ref="D123">_xlfn.IFS(U76="Yes","Roll",TRUE,D106)</f>
        <v>Fair</v>
      </c>
      <c r="E123" t="str" cm="1">
        <f t="array" ref="E123">_xlfn.IFS(V76="Yes","Roll",TRUE,E106)</f>
        <v>Fair</v>
      </c>
      <c r="F123" cm="1">
        <f t="array" ref="F123">_xlfn.IFS(W76="Yes","Roll",TRUE,F106)</f>
        <v>0</v>
      </c>
      <c r="G123" cm="1">
        <f t="array" ref="G123">_xlfn.IFS(X76="Yes","Roll",TRUE,G106)</f>
        <v>0</v>
      </c>
      <c r="H123" cm="1">
        <f t="array" ref="H123">_xlfn.IFS(Y76="Yes","Roll",TRUE,H106)</f>
        <v>0</v>
      </c>
      <c r="I123" cm="1">
        <f t="array" ref="I123">_xlfn.IFS(Z76="Yes","Roll",TRUE,I106)</f>
        <v>0</v>
      </c>
      <c r="J123" cm="1">
        <f t="array" ref="J123">_xlfn.IFS(AA76="Yes","Roll",TRUE,J106)</f>
        <v>0</v>
      </c>
      <c r="K123" cm="1">
        <f t="array" ref="K123">_xlfn.IFS(AB76="Yes","Roll",TRUE,K106)</f>
        <v>0</v>
      </c>
      <c r="L123" cm="1">
        <f t="array" ref="L123">_xlfn.IFS(AC76="Yes","Roll",TRUE,L106)</f>
        <v>0</v>
      </c>
      <c r="M123" cm="1">
        <f t="array" ref="M123">_xlfn.IFS(AD76="Yes","Roll",TRUE,M106)</f>
        <v>0</v>
      </c>
      <c r="N123" cm="1">
        <f t="array" ref="N123">_xlfn.IFS(AE76="Yes","Roll",TRUE,N106)</f>
        <v>0</v>
      </c>
      <c r="O123" cm="1">
        <f t="array" ref="O123">_xlfn.IFS(AF76="Yes","Roll",TRUE,O106)</f>
        <v>0</v>
      </c>
    </row>
    <row r="124" spans="1:15" x14ac:dyDescent="0.25">
      <c r="A124" s="7"/>
      <c r="B124">
        <v>11</v>
      </c>
      <c r="C124" t="str" cm="1">
        <f t="array" ref="C124">_xlfn.IFS(T77="Yes","Roll",TRUE,C107)</f>
        <v>Fair</v>
      </c>
      <c r="D124" t="str" cm="1">
        <f t="array" ref="D124">_xlfn.IFS(U77="Yes","Roll",TRUE,D107)</f>
        <v>Fair</v>
      </c>
      <c r="E124" cm="1">
        <f t="array" ref="E124">_xlfn.IFS(V77="Yes","Roll",TRUE,E107)</f>
        <v>0</v>
      </c>
      <c r="F124" cm="1">
        <f t="array" ref="F124">_xlfn.IFS(W77="Yes","Roll",TRUE,F107)</f>
        <v>0</v>
      </c>
      <c r="G124" cm="1">
        <f t="array" ref="G124">_xlfn.IFS(X77="Yes","Roll",TRUE,G107)</f>
        <v>0</v>
      </c>
      <c r="H124" cm="1">
        <f t="array" ref="H124">_xlfn.IFS(Y77="Yes","Roll",TRUE,H107)</f>
        <v>0</v>
      </c>
      <c r="I124" cm="1">
        <f t="array" ref="I124">_xlfn.IFS(Z77="Yes","Roll",TRUE,I107)</f>
        <v>0</v>
      </c>
      <c r="J124" cm="1">
        <f t="array" ref="J124">_xlfn.IFS(AA77="Yes","Roll",TRUE,J107)</f>
        <v>0</v>
      </c>
      <c r="K124" cm="1">
        <f t="array" ref="K124">_xlfn.IFS(AB77="Yes","Roll",TRUE,K107)</f>
        <v>0</v>
      </c>
      <c r="L124" cm="1">
        <f t="array" ref="L124">_xlfn.IFS(AC77="Yes","Roll",TRUE,L107)</f>
        <v>0</v>
      </c>
      <c r="M124" cm="1">
        <f t="array" ref="M124">_xlfn.IFS(AD77="Yes","Roll",TRUE,M107)</f>
        <v>0</v>
      </c>
      <c r="N124" cm="1">
        <f t="array" ref="N124">_xlfn.IFS(AE77="Yes","Roll",TRUE,N107)</f>
        <v>0</v>
      </c>
      <c r="O124" cm="1">
        <f t="array" ref="O124">_xlfn.IFS(AF77="Yes","Roll",TRUE,O107)</f>
        <v>0</v>
      </c>
    </row>
    <row r="125" spans="1:15" x14ac:dyDescent="0.25">
      <c r="A125" s="7"/>
      <c r="B125">
        <v>12</v>
      </c>
      <c r="C125" t="str" cm="1">
        <f t="array" ref="C125">_xlfn.IFS(T78="Yes","Roll",TRUE,C108)</f>
        <v>Fair</v>
      </c>
      <c r="D125" cm="1">
        <f t="array" ref="D125">_xlfn.IFS(U78="Yes","Roll",TRUE,D108)</f>
        <v>0</v>
      </c>
      <c r="E125" cm="1">
        <f t="array" ref="E125">_xlfn.IFS(V78="Yes","Roll",TRUE,E108)</f>
        <v>0</v>
      </c>
      <c r="F125" cm="1">
        <f t="array" ref="F125">_xlfn.IFS(W78="Yes","Roll",TRUE,F108)</f>
        <v>0</v>
      </c>
      <c r="G125" cm="1">
        <f t="array" ref="G125">_xlfn.IFS(X78="Yes","Roll",TRUE,G108)</f>
        <v>0</v>
      </c>
      <c r="H125" cm="1">
        <f t="array" ref="H125">_xlfn.IFS(Y78="Yes","Roll",TRUE,H108)</f>
        <v>0</v>
      </c>
      <c r="I125" cm="1">
        <f t="array" ref="I125">_xlfn.IFS(Z78="Yes","Roll",TRUE,I108)</f>
        <v>0</v>
      </c>
      <c r="J125" cm="1">
        <f t="array" ref="J125">_xlfn.IFS(AA78="Yes","Roll",TRUE,J108)</f>
        <v>0</v>
      </c>
      <c r="K125" cm="1">
        <f t="array" ref="K125">_xlfn.IFS(AB78="Yes","Roll",TRUE,K108)</f>
        <v>0</v>
      </c>
      <c r="L125" cm="1">
        <f t="array" ref="L125">_xlfn.IFS(AC78="Yes","Roll",TRUE,L108)</f>
        <v>0</v>
      </c>
      <c r="M125" cm="1">
        <f t="array" ref="M125">_xlfn.IFS(AD78="Yes","Roll",TRUE,M108)</f>
        <v>0</v>
      </c>
      <c r="N125" cm="1">
        <f t="array" ref="N125">_xlfn.IFS(AE78="Yes","Roll",TRUE,N108)</f>
        <v>0</v>
      </c>
      <c r="O125" cm="1">
        <f t="array" ref="O125">_xlfn.IFS(AF78="Yes","Roll",TRUE,O108)</f>
        <v>0</v>
      </c>
    </row>
  </sheetData>
  <mergeCells count="14">
    <mergeCell ref="C47:O47"/>
    <mergeCell ref="T47:AF47"/>
    <mergeCell ref="C1:O1"/>
    <mergeCell ref="C17:O17"/>
    <mergeCell ref="T1:AF1"/>
    <mergeCell ref="T17:AF17"/>
    <mergeCell ref="C32:O32"/>
    <mergeCell ref="T64:AF64"/>
    <mergeCell ref="A113:A125"/>
    <mergeCell ref="C111:O111"/>
    <mergeCell ref="C63:O63"/>
    <mergeCell ref="C79:O79"/>
    <mergeCell ref="C94:O94"/>
    <mergeCell ref="A96:A108"/>
  </mergeCells>
  <conditionalFormatting sqref="C34:O45">
    <cfRule type="containsBlanks" dxfId="18" priority="21">
      <formula>LEN(TRIM(C34))=0</formula>
    </cfRule>
    <cfRule type="cellIs" dxfId="17" priority="22" operator="between">
      <formula>0.966</formula>
      <formula>1</formula>
    </cfRule>
    <cfRule type="cellIs" dxfId="16" priority="23" operator="between">
      <formula>0</formula>
      <formula>0.034</formula>
    </cfRule>
  </conditionalFormatting>
  <conditionalFormatting sqref="C66:O77">
    <cfRule type="cellIs" dxfId="15" priority="6" operator="greaterThan">
      <formula>0</formula>
    </cfRule>
  </conditionalFormatting>
  <conditionalFormatting sqref="C81:O92">
    <cfRule type="containsText" dxfId="14" priority="14" operator="containsText" text="Weak F">
      <formula>NOT(ISERROR(SEARCH("Weak F",C81)))</formula>
    </cfRule>
    <cfRule type="containsText" dxfId="13" priority="15" operator="containsText" text="Weak C">
      <formula>NOT(ISERROR(SEARCH("Weak C",C81)))</formula>
    </cfRule>
    <cfRule type="containsText" dxfId="12" priority="18" operator="containsText" text="Cheat">
      <formula>NOT(ISERROR(SEARCH("Cheat",C81)))</formula>
    </cfRule>
    <cfRule type="containsText" dxfId="11" priority="19" operator="containsText" text="Fair">
      <formula>NOT(ISERROR(SEARCH("Fair",C81)))</formula>
    </cfRule>
  </conditionalFormatting>
  <conditionalFormatting sqref="C96:O108">
    <cfRule type="containsText" dxfId="10" priority="12" operator="containsText" text="Weak F">
      <formula>NOT(ISERROR(SEARCH("Weak F",C96)))</formula>
    </cfRule>
    <cfRule type="containsText" dxfId="9" priority="13" operator="containsText" text="Weak C">
      <formula>NOT(ISERROR(SEARCH("Weak C",C96)))</formula>
    </cfRule>
    <cfRule type="containsText" dxfId="8" priority="16" operator="containsText" text="Cheat">
      <formula>NOT(ISERROR(SEARCH("Cheat",C96)))</formula>
    </cfRule>
    <cfRule type="containsText" dxfId="7" priority="17" operator="containsText" text="Fair">
      <formula>NOT(ISERROR(SEARCH("Fair",C96)))</formula>
    </cfRule>
  </conditionalFormatting>
  <conditionalFormatting sqref="C113:O125">
    <cfRule type="containsText" dxfId="6" priority="1" operator="containsText" text="Weak F">
      <formula>NOT(ISERROR(SEARCH("Weak F",C113)))</formula>
    </cfRule>
    <cfRule type="containsText" dxfId="5" priority="2" operator="containsText" text="Weak C">
      <formula>NOT(ISERROR(SEARCH("Weak C",C113)))</formula>
    </cfRule>
    <cfRule type="containsText" dxfId="4" priority="3" operator="containsText" text="Cheat">
      <formula>NOT(ISERROR(SEARCH("Cheat",C113)))</formula>
    </cfRule>
    <cfRule type="containsText" dxfId="3" priority="4" operator="containsText" text="Fair">
      <formula>NOT(ISERROR(SEARCH("Fair",C113)))</formula>
    </cfRule>
  </conditionalFormatting>
  <conditionalFormatting sqref="AE50:AF50 AD50:AD52 AC50:AC53 AB50:AB54 AA50:AA55 Z50:Z56 Y50:Y57 X50:X58 W50:W59 V50:V60 C50:O61 U50:U61 T50:T62 AE51">
    <cfRule type="cellIs" dxfId="2" priority="7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0306-7CA1-4B0B-A4A8-912EC943EEB7}">
  <dimension ref="B1:AM99"/>
  <sheetViews>
    <sheetView topLeftCell="A52" workbookViewId="0">
      <selection activeCell="F23" sqref="F23"/>
    </sheetView>
  </sheetViews>
  <sheetFormatPr defaultRowHeight="15" x14ac:dyDescent="0.25"/>
  <sheetData>
    <row r="1" spans="2:36" x14ac:dyDescent="0.25">
      <c r="X1" t="s">
        <v>1</v>
      </c>
    </row>
    <row r="2" spans="2:36" x14ac:dyDescent="0.25">
      <c r="C2" s="6" t="s">
        <v>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W2" t="s">
        <v>0</v>
      </c>
      <c r="X2">
        <v>0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</row>
    <row r="3" spans="2:36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W3">
        <v>1</v>
      </c>
      <c r="X3" s="2">
        <v>0.25</v>
      </c>
      <c r="Y3" s="2">
        <v>0.75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x14ac:dyDescent="0.25">
      <c r="B4">
        <v>0</v>
      </c>
      <c r="C4" s="2">
        <f t="shared" ref="C4:O4" si="0">COMBIN((C$3+$B4),C$3)*$T$4^C$3*(1-$T$4)^((C$3+$B4)-C$3)</f>
        <v>1</v>
      </c>
      <c r="D4" s="2">
        <f t="shared" si="0"/>
        <v>0.75</v>
      </c>
      <c r="E4" s="2">
        <f t="shared" si="0"/>
        <v>0.5625</v>
      </c>
      <c r="F4" s="2">
        <f t="shared" si="0"/>
        <v>0.421875</v>
      </c>
      <c r="G4" s="2">
        <f t="shared" si="0"/>
        <v>0.31640625</v>
      </c>
      <c r="H4" s="2">
        <f t="shared" si="0"/>
        <v>0.2373046875</v>
      </c>
      <c r="I4" s="2">
        <f t="shared" si="0"/>
        <v>0.177978515625</v>
      </c>
      <c r="J4" s="2">
        <f t="shared" si="0"/>
        <v>0.13348388671875</v>
      </c>
      <c r="K4" s="2">
        <f t="shared" si="0"/>
        <v>0.1001129150390625</v>
      </c>
      <c r="L4" s="2">
        <f t="shared" si="0"/>
        <v>7.5084686279296875E-2</v>
      </c>
      <c r="M4" s="2">
        <f t="shared" si="0"/>
        <v>5.6313514709472656E-2</v>
      </c>
      <c r="N4" s="2">
        <f t="shared" si="0"/>
        <v>4.2235136032104492E-2</v>
      </c>
      <c r="O4" s="2">
        <f t="shared" si="0"/>
        <v>3.1676352024078369E-2</v>
      </c>
      <c r="P4" s="2">
        <f t="shared" ref="P4:R16" si="1">COMBIN((P$3+$B4),P$3)*$T$4^P$3*(1-$T$4)^((P$3+$B4)-P$3)</f>
        <v>2.3757264018058777E-2</v>
      </c>
      <c r="Q4" s="2">
        <f t="shared" si="1"/>
        <v>1.7817948013544083E-2</v>
      </c>
      <c r="R4" s="2">
        <f t="shared" si="1"/>
        <v>1.3363461010158062E-2</v>
      </c>
      <c r="T4">
        <v>0.75</v>
      </c>
      <c r="W4">
        <v>2</v>
      </c>
      <c r="X4" s="2">
        <v>6.25E-2</v>
      </c>
      <c r="Y4" s="2">
        <v>0.375</v>
      </c>
      <c r="Z4" s="2">
        <v>0.5625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x14ac:dyDescent="0.25">
      <c r="B5">
        <v>1</v>
      </c>
      <c r="C5" s="2">
        <f t="shared" ref="C5:N16" si="2">COMBIN((C$3+$B5),C$3)*$T$4^C$3*(1-$T$4)^((C$3+$B5)-C$3)</f>
        <v>0.25</v>
      </c>
      <c r="D5" s="2">
        <f t="shared" si="2"/>
        <v>0.375</v>
      </c>
      <c r="E5" s="2">
        <f t="shared" si="2"/>
        <v>0.421875</v>
      </c>
      <c r="F5" s="2">
        <f t="shared" si="2"/>
        <v>0.421875</v>
      </c>
      <c r="G5" s="2">
        <f t="shared" si="2"/>
        <v>0.3955078125</v>
      </c>
      <c r="H5" s="2">
        <f t="shared" si="2"/>
        <v>0.35595703125</v>
      </c>
      <c r="I5" s="2">
        <f t="shared" si="2"/>
        <v>0.31146240234375</v>
      </c>
      <c r="J5" s="2">
        <f t="shared" si="2"/>
        <v>0.2669677734375</v>
      </c>
      <c r="K5" s="2">
        <f t="shared" si="2"/>
        <v>0.22525405883789063</v>
      </c>
      <c r="L5" s="2">
        <f t="shared" si="2"/>
        <v>0.18771171569824219</v>
      </c>
      <c r="M5" s="2">
        <f t="shared" si="2"/>
        <v>0.1548621654510498</v>
      </c>
      <c r="N5" s="2">
        <f t="shared" si="2"/>
        <v>0.12670540809631348</v>
      </c>
      <c r="O5" s="2">
        <f t="shared" ref="O5:O16" si="3">COMBIN((O$3+$B5),O$3)*$T$4^O$3*(1-$T$4)^((O$3+$B5)-O$3)</f>
        <v>0.1029481440782547</v>
      </c>
      <c r="P5" s="2">
        <f t="shared" si="1"/>
        <v>8.3150424063205719E-2</v>
      </c>
      <c r="Q5" s="2">
        <f t="shared" si="1"/>
        <v>6.681730505079031E-2</v>
      </c>
      <c r="R5" s="2">
        <f t="shared" si="1"/>
        <v>5.3453844040632248E-2</v>
      </c>
      <c r="W5">
        <v>3</v>
      </c>
      <c r="X5" s="2">
        <v>1.5625E-2</v>
      </c>
      <c r="Y5" s="2">
        <v>0.140625</v>
      </c>
      <c r="Z5" s="2">
        <v>0.421875</v>
      </c>
      <c r="AA5" s="2">
        <v>0.421875</v>
      </c>
      <c r="AB5" s="2"/>
      <c r="AC5" s="2"/>
      <c r="AD5" s="2"/>
      <c r="AE5" s="2"/>
      <c r="AF5" s="2"/>
      <c r="AG5" s="2"/>
      <c r="AH5" s="2"/>
      <c r="AI5" s="2"/>
      <c r="AJ5" s="2"/>
    </row>
    <row r="6" spans="2:36" x14ac:dyDescent="0.25">
      <c r="B6">
        <v>2</v>
      </c>
      <c r="C6" s="2">
        <f t="shared" si="2"/>
        <v>6.25E-2</v>
      </c>
      <c r="D6" s="2">
        <f t="shared" si="2"/>
        <v>0.140625</v>
      </c>
      <c r="E6" s="2">
        <f t="shared" si="2"/>
        <v>0.2109375</v>
      </c>
      <c r="F6" s="2">
        <f t="shared" si="2"/>
        <v>0.263671875</v>
      </c>
      <c r="G6" s="2">
        <f t="shared" si="2"/>
        <v>0.296630859375</v>
      </c>
      <c r="H6" s="2">
        <f t="shared" si="2"/>
        <v>0.31146240234375</v>
      </c>
      <c r="I6" s="2">
        <f t="shared" si="2"/>
        <v>0.31146240234375</v>
      </c>
      <c r="J6" s="2">
        <f t="shared" si="2"/>
        <v>0.3003387451171875</v>
      </c>
      <c r="K6" s="2">
        <f t="shared" si="2"/>
        <v>0.28156757354736328</v>
      </c>
      <c r="L6" s="2">
        <f t="shared" si="2"/>
        <v>0.25810360908508301</v>
      </c>
      <c r="M6" s="2">
        <f t="shared" si="2"/>
        <v>0.23229324817657471</v>
      </c>
      <c r="N6" s="2">
        <f t="shared" si="2"/>
        <v>0.2058962881565094</v>
      </c>
      <c r="O6" s="2">
        <f t="shared" si="3"/>
        <v>0.18015925213694572</v>
      </c>
      <c r="P6" s="2">
        <f t="shared" si="1"/>
        <v>0.15590704511851072</v>
      </c>
      <c r="Q6" s="2">
        <f t="shared" si="1"/>
        <v>0.13363461010158062</v>
      </c>
      <c r="R6" s="2">
        <f t="shared" si="1"/>
        <v>0.11358941858634353</v>
      </c>
      <c r="W6">
        <v>4</v>
      </c>
      <c r="X6" s="2">
        <v>3.90625E-3</v>
      </c>
      <c r="Y6" s="2">
        <v>4.6875E-2</v>
      </c>
      <c r="Z6" s="2">
        <v>0.2109375</v>
      </c>
      <c r="AA6" s="2">
        <v>0.421875</v>
      </c>
      <c r="AB6" s="2">
        <v>0.31640625</v>
      </c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>
        <v>3</v>
      </c>
      <c r="C7" s="2">
        <f t="shared" si="2"/>
        <v>1.5625E-2</v>
      </c>
      <c r="D7" s="2">
        <f t="shared" si="2"/>
        <v>4.6875E-2</v>
      </c>
      <c r="E7" s="2">
        <f t="shared" si="2"/>
        <v>8.7890625E-2</v>
      </c>
      <c r="F7" s="2">
        <f t="shared" si="2"/>
        <v>0.1318359375</v>
      </c>
      <c r="G7" s="2">
        <f t="shared" si="2"/>
        <v>0.17303466796875</v>
      </c>
      <c r="H7" s="2">
        <f t="shared" si="2"/>
        <v>0.2076416015625</v>
      </c>
      <c r="I7" s="2">
        <f t="shared" si="2"/>
        <v>0.23359680175781247</v>
      </c>
      <c r="J7" s="2">
        <f t="shared" si="2"/>
        <v>0.25028228759765625</v>
      </c>
      <c r="K7" s="2">
        <f t="shared" si="2"/>
        <v>0.25810360908508301</v>
      </c>
      <c r="L7" s="2">
        <f t="shared" si="2"/>
        <v>0.25810360908508301</v>
      </c>
      <c r="M7" s="2">
        <f t="shared" si="2"/>
        <v>0.25165101885795593</v>
      </c>
      <c r="N7" s="2">
        <f t="shared" si="2"/>
        <v>0.2402123361825943</v>
      </c>
      <c r="O7" s="2">
        <f t="shared" si="3"/>
        <v>0.22519906517118218</v>
      </c>
      <c r="P7" s="2">
        <f t="shared" si="1"/>
        <v>0.2078760601580143</v>
      </c>
      <c r="Q7" s="2">
        <f t="shared" si="1"/>
        <v>0.18931569764390588</v>
      </c>
      <c r="R7" s="2">
        <f t="shared" si="1"/>
        <v>0.17038412787951529</v>
      </c>
      <c r="W7">
        <v>5</v>
      </c>
      <c r="X7" s="2">
        <v>9.765625E-4</v>
      </c>
      <c r="Y7" s="2">
        <v>1.46484375E-2</v>
      </c>
      <c r="Z7" s="2">
        <v>8.7890625E-2</v>
      </c>
      <c r="AA7" s="2">
        <v>0.263671875</v>
      </c>
      <c r="AB7" s="2">
        <v>0.3955078125</v>
      </c>
      <c r="AC7" s="2">
        <v>0.2373046875</v>
      </c>
      <c r="AD7" s="2"/>
      <c r="AE7" s="2"/>
      <c r="AF7" s="2"/>
      <c r="AG7" s="2"/>
      <c r="AH7" s="2"/>
      <c r="AI7" s="2"/>
      <c r="AJ7" s="2"/>
    </row>
    <row r="8" spans="2:36" x14ac:dyDescent="0.25">
      <c r="B8">
        <v>4</v>
      </c>
      <c r="C8" s="2">
        <f t="shared" si="2"/>
        <v>3.90625E-3</v>
      </c>
      <c r="D8" s="2">
        <f t="shared" si="2"/>
        <v>1.46484375E-2</v>
      </c>
      <c r="E8" s="2">
        <f t="shared" si="2"/>
        <v>3.2958984375E-2</v>
      </c>
      <c r="F8" s="2">
        <f t="shared" si="2"/>
        <v>5.767822265625E-2</v>
      </c>
      <c r="G8" s="2">
        <f t="shared" si="2"/>
        <v>8.6517333984375E-2</v>
      </c>
      <c r="H8" s="2">
        <f t="shared" si="2"/>
        <v>0.11679840087890625</v>
      </c>
      <c r="I8" s="2">
        <f t="shared" si="2"/>
        <v>0.14599800109863278</v>
      </c>
      <c r="J8" s="2">
        <f t="shared" si="2"/>
        <v>0.17206907272338867</v>
      </c>
      <c r="K8" s="2">
        <f t="shared" si="2"/>
        <v>0.19357770681381226</v>
      </c>
      <c r="L8" s="2">
        <f t="shared" si="2"/>
        <v>0.20970918238162994</v>
      </c>
      <c r="M8" s="2">
        <f t="shared" si="2"/>
        <v>0.22019464150071144</v>
      </c>
      <c r="N8" s="2">
        <f t="shared" si="2"/>
        <v>0.22519906517118216</v>
      </c>
      <c r="O8" s="2">
        <f t="shared" si="3"/>
        <v>0.22519906517118218</v>
      </c>
      <c r="P8" s="2">
        <f t="shared" si="1"/>
        <v>0.22086831391789019</v>
      </c>
      <c r="Q8" s="2">
        <f t="shared" si="1"/>
        <v>0.21298015984939411</v>
      </c>
      <c r="R8" s="2">
        <f t="shared" si="1"/>
        <v>0.20233115185692441</v>
      </c>
      <c r="W8">
        <v>6</v>
      </c>
      <c r="X8" s="2">
        <v>2.44140625E-4</v>
      </c>
      <c r="Y8" s="2">
        <v>4.39453125E-3</v>
      </c>
      <c r="Z8" s="2">
        <v>3.2958984375E-2</v>
      </c>
      <c r="AA8" s="2">
        <v>0.1318359375</v>
      </c>
      <c r="AB8" s="2">
        <v>0.296630859375</v>
      </c>
      <c r="AC8" s="2">
        <v>0.35595703125</v>
      </c>
      <c r="AD8" s="2">
        <v>0.177978515625</v>
      </c>
      <c r="AE8" s="2"/>
      <c r="AF8" s="2"/>
      <c r="AG8" s="2"/>
      <c r="AH8" s="2"/>
      <c r="AI8" s="2"/>
      <c r="AJ8" s="2"/>
    </row>
    <row r="9" spans="2:36" x14ac:dyDescent="0.25">
      <c r="B9">
        <v>5</v>
      </c>
      <c r="C9" s="2">
        <f t="shared" si="2"/>
        <v>9.765625E-4</v>
      </c>
      <c r="D9" s="2">
        <f t="shared" si="2"/>
        <v>4.39453125E-3</v>
      </c>
      <c r="E9" s="2">
        <f t="shared" si="2"/>
        <v>1.153564453125E-2</v>
      </c>
      <c r="F9" s="2">
        <f t="shared" si="2"/>
        <v>2.30712890625E-2</v>
      </c>
      <c r="G9" s="2">
        <f t="shared" si="2"/>
        <v>3.893280029296875E-2</v>
      </c>
      <c r="H9" s="2">
        <f t="shared" si="2"/>
        <v>5.8399200439453125E-2</v>
      </c>
      <c r="I9" s="2">
        <f t="shared" si="2"/>
        <v>8.0298900604248033E-2</v>
      </c>
      <c r="J9" s="2">
        <f t="shared" si="2"/>
        <v>0.1032414436340332</v>
      </c>
      <c r="K9" s="2">
        <f t="shared" si="2"/>
        <v>0.12582550942897797</v>
      </c>
      <c r="L9" s="2">
        <f t="shared" si="2"/>
        <v>0.14679642766714096</v>
      </c>
      <c r="M9" s="2">
        <f t="shared" si="2"/>
        <v>0.16514598112553358</v>
      </c>
      <c r="N9" s="2">
        <f t="shared" si="2"/>
        <v>0.18015925213694572</v>
      </c>
      <c r="O9" s="2">
        <f t="shared" si="3"/>
        <v>0.19141920539550486</v>
      </c>
      <c r="P9" s="2">
        <f t="shared" si="1"/>
        <v>0.19878148252610117</v>
      </c>
      <c r="Q9" s="2">
        <f t="shared" si="1"/>
        <v>0.20233115185692441</v>
      </c>
      <c r="R9" s="2">
        <f t="shared" si="1"/>
        <v>0.20233115185692438</v>
      </c>
      <c r="W9">
        <v>7</v>
      </c>
      <c r="X9" s="2">
        <v>6.103515625E-5</v>
      </c>
      <c r="Y9" s="2">
        <v>1.28173828125E-3</v>
      </c>
      <c r="Z9" s="2">
        <v>1.153564453125E-2</v>
      </c>
      <c r="AA9" s="2">
        <v>5.767822265625E-2</v>
      </c>
      <c r="AB9" s="2">
        <v>0.17303466796875</v>
      </c>
      <c r="AC9" s="2">
        <v>0.31146240234375</v>
      </c>
      <c r="AD9" s="2">
        <v>0.31146240234375</v>
      </c>
      <c r="AE9" s="2">
        <v>0.13348388671875</v>
      </c>
      <c r="AF9" s="2"/>
      <c r="AG9" s="2"/>
      <c r="AH9" s="2"/>
      <c r="AI9" s="2"/>
      <c r="AJ9" s="2"/>
    </row>
    <row r="10" spans="2:36" x14ac:dyDescent="0.25">
      <c r="B10">
        <v>6</v>
      </c>
      <c r="C10" s="2">
        <f t="shared" si="2"/>
        <v>2.44140625E-4</v>
      </c>
      <c r="D10" s="2">
        <f t="shared" si="2"/>
        <v>1.28173828125E-3</v>
      </c>
      <c r="E10" s="2">
        <f t="shared" si="2"/>
        <v>3.84521484375E-3</v>
      </c>
      <c r="F10" s="2">
        <f t="shared" si="2"/>
        <v>8.6517333984374983E-3</v>
      </c>
      <c r="G10" s="2">
        <f t="shared" si="2"/>
        <v>1.6222000122070309E-2</v>
      </c>
      <c r="H10" s="2">
        <f t="shared" si="2"/>
        <v>2.6766300201416012E-2</v>
      </c>
      <c r="I10" s="2">
        <f t="shared" si="2"/>
        <v>4.0149450302124016E-2</v>
      </c>
      <c r="J10" s="2">
        <f t="shared" si="2"/>
        <v>5.5922448635101318E-2</v>
      </c>
      <c r="K10" s="2">
        <f t="shared" si="2"/>
        <v>7.3398213833570466E-2</v>
      </c>
      <c r="L10" s="2">
        <f t="shared" si="2"/>
        <v>9.17477672919631E-2</v>
      </c>
      <c r="M10" s="2">
        <f t="shared" si="2"/>
        <v>0.11009732075035572</v>
      </c>
      <c r="N10" s="2">
        <f t="shared" si="2"/>
        <v>0.12761280359700322</v>
      </c>
      <c r="O10" s="2">
        <f t="shared" si="3"/>
        <v>0.14356440404662865</v>
      </c>
      <c r="P10" s="2">
        <f t="shared" si="1"/>
        <v>0.15736867366649676</v>
      </c>
      <c r="Q10" s="2">
        <f t="shared" si="1"/>
        <v>0.16860929321410367</v>
      </c>
      <c r="R10" s="2">
        <f t="shared" si="1"/>
        <v>0.17703975787480886</v>
      </c>
      <c r="W10">
        <v>8</v>
      </c>
      <c r="X10" s="2">
        <v>1.52587890625E-5</v>
      </c>
      <c r="Y10" s="2">
        <v>3.662109375E-4</v>
      </c>
      <c r="Z10" s="2">
        <v>3.84521484375E-3</v>
      </c>
      <c r="AA10" s="2">
        <v>2.30712890625E-2</v>
      </c>
      <c r="AB10" s="2">
        <v>8.6517333984375E-2</v>
      </c>
      <c r="AC10" s="2">
        <v>0.2076416015625</v>
      </c>
      <c r="AD10" s="2">
        <v>0.31146240234375</v>
      </c>
      <c r="AE10" s="2">
        <v>0.2669677734375</v>
      </c>
      <c r="AF10" s="2">
        <v>0.1001129150390625</v>
      </c>
      <c r="AG10" s="2"/>
      <c r="AH10" s="2"/>
      <c r="AI10" s="2"/>
      <c r="AJ10" s="2"/>
    </row>
    <row r="11" spans="2:36" x14ac:dyDescent="0.25">
      <c r="B11">
        <v>7</v>
      </c>
      <c r="C11" s="2">
        <f t="shared" si="2"/>
        <v>6.103515625E-5</v>
      </c>
      <c r="D11" s="2">
        <f t="shared" si="2"/>
        <v>3.662109375E-4</v>
      </c>
      <c r="E11" s="2">
        <f t="shared" si="2"/>
        <v>1.2359619140625E-3</v>
      </c>
      <c r="F11" s="2">
        <f t="shared" si="2"/>
        <v>3.08990478515625E-3</v>
      </c>
      <c r="G11" s="2">
        <f t="shared" si="2"/>
        <v>6.3729286193847656E-3</v>
      </c>
      <c r="H11" s="2">
        <f t="shared" si="2"/>
        <v>1.1471271514892578E-2</v>
      </c>
      <c r="I11" s="2">
        <f t="shared" si="2"/>
        <v>1.8640816211700439E-2</v>
      </c>
      <c r="J11" s="2">
        <f t="shared" si="2"/>
        <v>2.7961224317550659E-2</v>
      </c>
      <c r="K11" s="2">
        <f t="shared" si="2"/>
        <v>3.9320471696555608E-2</v>
      </c>
      <c r="L11" s="2">
        <f t="shared" si="2"/>
        <v>5.2427295595407486E-2</v>
      </c>
      <c r="M11" s="2">
        <f t="shared" si="2"/>
        <v>6.6844801884144545E-2</v>
      </c>
      <c r="N11" s="2">
        <f t="shared" si="2"/>
        <v>8.20368023123592E-2</v>
      </c>
      <c r="O11" s="2">
        <f t="shared" si="3"/>
        <v>9.741870274592658E-2</v>
      </c>
      <c r="P11" s="2">
        <f t="shared" si="1"/>
        <v>0.11240619547606912</v>
      </c>
      <c r="Q11" s="2">
        <f t="shared" si="1"/>
        <v>0.12645696991057775</v>
      </c>
      <c r="R11" s="2">
        <f t="shared" si="1"/>
        <v>0.13910266690163553</v>
      </c>
      <c r="W11">
        <v>9</v>
      </c>
      <c r="X11" s="2">
        <v>3.814697265625E-6</v>
      </c>
      <c r="Y11" s="2">
        <v>1.02996826171875E-4</v>
      </c>
      <c r="Z11" s="2">
        <v>1.2359619140625E-3</v>
      </c>
      <c r="AA11" s="2">
        <v>8.6517333984374983E-3</v>
      </c>
      <c r="AB11" s="2">
        <v>3.893280029296875E-2</v>
      </c>
      <c r="AC11" s="2">
        <v>0.11679840087890625</v>
      </c>
      <c r="AD11" s="2">
        <v>0.23359680175781247</v>
      </c>
      <c r="AE11" s="2">
        <v>0.3003387451171875</v>
      </c>
      <c r="AF11" s="2">
        <v>0.22525405883789063</v>
      </c>
      <c r="AG11" s="2">
        <v>7.5084686279296875E-2</v>
      </c>
      <c r="AH11" s="2"/>
      <c r="AI11" s="2"/>
      <c r="AJ11" s="2"/>
    </row>
    <row r="12" spans="2:36" x14ac:dyDescent="0.25">
      <c r="B12">
        <v>8</v>
      </c>
      <c r="C12" s="2">
        <f t="shared" si="2"/>
        <v>1.52587890625E-5</v>
      </c>
      <c r="D12" s="2">
        <f t="shared" si="2"/>
        <v>1.02996826171875E-4</v>
      </c>
      <c r="E12" s="2">
        <f t="shared" si="2"/>
        <v>3.8623809814453125E-4</v>
      </c>
      <c r="F12" s="2">
        <f t="shared" si="2"/>
        <v>1.0621547698974609E-3</v>
      </c>
      <c r="G12" s="2">
        <f t="shared" si="2"/>
        <v>2.3898482322692871E-3</v>
      </c>
      <c r="H12" s="2">
        <f t="shared" si="2"/>
        <v>4.6602040529251099E-3</v>
      </c>
      <c r="I12" s="2">
        <f t="shared" si="2"/>
        <v>8.1553570926189405E-3</v>
      </c>
      <c r="J12" s="2">
        <f t="shared" si="2"/>
        <v>1.310682389885187E-2</v>
      </c>
      <c r="K12" s="2">
        <f t="shared" si="2"/>
        <v>1.9660235848277804E-2</v>
      </c>
      <c r="L12" s="2">
        <f t="shared" si="2"/>
        <v>2.7852000785060227E-2</v>
      </c>
      <c r="M12" s="2">
        <f t="shared" si="2"/>
        <v>3.7600201059831306E-2</v>
      </c>
      <c r="N12" s="2">
        <f t="shared" si="2"/>
        <v>4.8709351372963276E-2</v>
      </c>
      <c r="O12" s="2">
        <f t="shared" si="3"/>
        <v>6.0886689216204111E-2</v>
      </c>
      <c r="P12" s="2">
        <f t="shared" si="1"/>
        <v>7.3766565781170357E-2</v>
      </c>
      <c r="Q12" s="2">
        <f t="shared" si="1"/>
        <v>8.6939166813522206E-2</v>
      </c>
      <c r="R12" s="2">
        <f t="shared" si="1"/>
        <v>9.9980041835550537E-2</v>
      </c>
      <c r="W12">
        <v>10</v>
      </c>
      <c r="X12" s="2">
        <v>9.5367431640625E-7</v>
      </c>
      <c r="Y12" s="2">
        <v>2.86102294921875E-5</v>
      </c>
      <c r="Z12" s="2">
        <v>3.8623809814453125E-4</v>
      </c>
      <c r="AA12" s="2">
        <v>3.08990478515625E-3</v>
      </c>
      <c r="AB12" s="2">
        <v>1.6222000122070309E-2</v>
      </c>
      <c r="AC12" s="2">
        <v>5.8399200439453125E-2</v>
      </c>
      <c r="AD12" s="2">
        <v>0.14599800109863278</v>
      </c>
      <c r="AE12" s="2">
        <v>0.25028228759765625</v>
      </c>
      <c r="AF12" s="2">
        <v>0.28156757354736328</v>
      </c>
      <c r="AG12" s="2">
        <v>0.18771171569824219</v>
      </c>
      <c r="AH12" s="2">
        <v>5.6313514709472656E-2</v>
      </c>
      <c r="AI12" s="2"/>
      <c r="AJ12" s="2"/>
    </row>
    <row r="13" spans="2:36" x14ac:dyDescent="0.25">
      <c r="B13">
        <v>9</v>
      </c>
      <c r="C13" s="2">
        <f t="shared" si="2"/>
        <v>3.814697265625E-6</v>
      </c>
      <c r="D13" s="2">
        <f t="shared" si="2"/>
        <v>2.86102294921875E-5</v>
      </c>
      <c r="E13" s="2">
        <f t="shared" si="2"/>
        <v>1.1801719665527344E-4</v>
      </c>
      <c r="F13" s="2">
        <f t="shared" si="2"/>
        <v>3.5405158996582031E-4</v>
      </c>
      <c r="G13" s="2">
        <f t="shared" si="2"/>
        <v>8.6300075054168701E-4</v>
      </c>
      <c r="H13" s="2">
        <f t="shared" si="2"/>
        <v>1.8123015761375427E-3</v>
      </c>
      <c r="I13" s="2">
        <f t="shared" si="2"/>
        <v>3.3980654552578926E-3</v>
      </c>
      <c r="J13" s="2">
        <f t="shared" si="2"/>
        <v>5.8252550661563873E-3</v>
      </c>
      <c r="K13" s="2">
        <f t="shared" si="2"/>
        <v>9.2840002616867423E-3</v>
      </c>
      <c r="L13" s="2">
        <f t="shared" si="2"/>
        <v>1.3926000392530112E-2</v>
      </c>
      <c r="M13" s="2">
        <f t="shared" si="2"/>
        <v>1.9844550559355412E-2</v>
      </c>
      <c r="N13" s="2">
        <f t="shared" si="2"/>
        <v>2.706075076275738E-2</v>
      </c>
      <c r="O13" s="2">
        <f t="shared" si="3"/>
        <v>3.5517235376119068E-2</v>
      </c>
      <c r="P13" s="2">
        <f t="shared" si="1"/>
        <v>4.5079567977381885E-2</v>
      </c>
      <c r="Q13" s="2">
        <f t="shared" si="1"/>
        <v>5.5544467686416965E-2</v>
      </c>
      <c r="R13" s="2">
        <f t="shared" si="1"/>
        <v>6.6653361223700358E-2</v>
      </c>
      <c r="W13">
        <v>11</v>
      </c>
      <c r="X13" s="2">
        <v>2.384185791015625E-7</v>
      </c>
      <c r="Y13" s="2">
        <v>7.8678131103515625E-6</v>
      </c>
      <c r="Z13" s="2">
        <v>1.1801719665527344E-4</v>
      </c>
      <c r="AA13" s="2">
        <v>1.0621547698974609E-3</v>
      </c>
      <c r="AB13" s="2">
        <v>6.3729286193847656E-3</v>
      </c>
      <c r="AC13" s="2">
        <v>2.6766300201416012E-2</v>
      </c>
      <c r="AD13" s="2">
        <v>8.0298900604248033E-2</v>
      </c>
      <c r="AE13" s="2">
        <v>0.17206907272338867</v>
      </c>
      <c r="AF13" s="2">
        <v>0.25810360908508301</v>
      </c>
      <c r="AG13" s="2">
        <v>0.25810360908508301</v>
      </c>
      <c r="AH13" s="2">
        <v>0.1548621654510498</v>
      </c>
      <c r="AI13" s="2">
        <v>4.2235136032104492E-2</v>
      </c>
      <c r="AJ13" s="2"/>
    </row>
    <row r="14" spans="2:36" x14ac:dyDescent="0.25">
      <c r="B14">
        <v>10</v>
      </c>
      <c r="C14" s="2">
        <f t="shared" si="2"/>
        <v>9.5367431640625E-7</v>
      </c>
      <c r="D14" s="2">
        <f t="shared" si="2"/>
        <v>7.8678131103515625E-6</v>
      </c>
      <c r="E14" s="2">
        <f t="shared" si="2"/>
        <v>3.5405158996582031E-5</v>
      </c>
      <c r="F14" s="2">
        <f t="shared" si="2"/>
        <v>1.150667667388916E-4</v>
      </c>
      <c r="G14" s="2">
        <f t="shared" si="2"/>
        <v>3.0205026268959045E-4</v>
      </c>
      <c r="H14" s="2">
        <f t="shared" si="2"/>
        <v>6.7961309105157852E-4</v>
      </c>
      <c r="I14" s="2">
        <f t="shared" si="2"/>
        <v>1.359226182103157E-3</v>
      </c>
      <c r="J14" s="2">
        <f t="shared" si="2"/>
        <v>2.4757334031164646E-3</v>
      </c>
      <c r="K14" s="2">
        <f t="shared" si="2"/>
        <v>4.177800117759034E-3</v>
      </c>
      <c r="L14" s="2">
        <f t="shared" si="2"/>
        <v>6.6148501864518039E-3</v>
      </c>
      <c r="M14" s="2">
        <f t="shared" si="2"/>
        <v>9.9222752796777058E-3</v>
      </c>
      <c r="N14" s="2">
        <f t="shared" si="2"/>
        <v>1.4206894150447624E-2</v>
      </c>
      <c r="O14" s="2">
        <f t="shared" si="3"/>
        <v>1.9534479456865487E-2</v>
      </c>
      <c r="P14" s="2">
        <f t="shared" si="1"/>
        <v>2.5920751586994591E-2</v>
      </c>
      <c r="Q14" s="2">
        <f t="shared" si="1"/>
        <v>3.3326680611850179E-2</v>
      </c>
      <c r="R14" s="2">
        <f t="shared" si="1"/>
        <v>4.1658350764812717E-2</v>
      </c>
      <c r="W14">
        <v>12</v>
      </c>
      <c r="X14" s="2">
        <v>5.9604644775390625E-8</v>
      </c>
      <c r="Y14" s="2">
        <v>2.1457672119140625E-6</v>
      </c>
      <c r="Z14" s="2">
        <v>3.5405158996582031E-5</v>
      </c>
      <c r="AA14" s="2">
        <v>3.5405158996582031E-4</v>
      </c>
      <c r="AB14" s="2">
        <v>2.3898482322692871E-3</v>
      </c>
      <c r="AC14" s="2">
        <v>1.1471271514892578E-2</v>
      </c>
      <c r="AD14" s="2">
        <v>4.0149450302124016E-2</v>
      </c>
      <c r="AE14" s="2">
        <v>0.1032414436340332</v>
      </c>
      <c r="AF14" s="2">
        <v>0.19357770681381226</v>
      </c>
      <c r="AG14" s="2">
        <v>0.25810360908508301</v>
      </c>
      <c r="AH14" s="2">
        <v>0.23229324817657471</v>
      </c>
      <c r="AI14" s="2">
        <v>0.12670540809631348</v>
      </c>
      <c r="AJ14" s="2">
        <v>3.1676352024078369E-2</v>
      </c>
    </row>
    <row r="15" spans="2:36" x14ac:dyDescent="0.25">
      <c r="B15">
        <v>11</v>
      </c>
      <c r="C15" s="2">
        <f t="shared" si="2"/>
        <v>2.384185791015625E-7</v>
      </c>
      <c r="D15" s="2">
        <f t="shared" si="2"/>
        <v>2.1457672119140625E-6</v>
      </c>
      <c r="E15" s="2">
        <f t="shared" si="2"/>
        <v>1.0460615158081055E-5</v>
      </c>
      <c r="F15" s="2">
        <f t="shared" si="2"/>
        <v>3.6612153053283691E-5</v>
      </c>
      <c r="G15" s="2">
        <f t="shared" si="2"/>
        <v>1.0297168046236038E-4</v>
      </c>
      <c r="H15" s="2">
        <f t="shared" si="2"/>
        <v>2.4713203310966492E-4</v>
      </c>
      <c r="I15" s="2">
        <f t="shared" si="2"/>
        <v>5.2515557035803795E-4</v>
      </c>
      <c r="J15" s="2">
        <f t="shared" si="2"/>
        <v>1.0128000285476444E-3</v>
      </c>
      <c r="K15" s="2">
        <f t="shared" si="2"/>
        <v>1.8040500508504915E-3</v>
      </c>
      <c r="L15" s="2">
        <f t="shared" si="2"/>
        <v>3.00675008475082E-3</v>
      </c>
      <c r="M15" s="2">
        <f t="shared" si="2"/>
        <v>4.7356313834825414E-3</v>
      </c>
      <c r="N15" s="2">
        <f t="shared" si="2"/>
        <v>7.1034470752238121E-3</v>
      </c>
      <c r="O15" s="2">
        <f t="shared" si="3"/>
        <v>1.0211205170634232E-2</v>
      </c>
      <c r="P15" s="2">
        <f t="shared" si="1"/>
        <v>1.4138591774724322E-2</v>
      </c>
      <c r="Q15" s="2">
        <f t="shared" si="1"/>
        <v>1.8935613984005784E-2</v>
      </c>
      <c r="R15" s="2">
        <f t="shared" si="1"/>
        <v>2.4616298179207519E-2</v>
      </c>
    </row>
    <row r="16" spans="2:36" x14ac:dyDescent="0.25">
      <c r="B16">
        <v>12</v>
      </c>
      <c r="C16" s="2">
        <f t="shared" si="2"/>
        <v>5.9604644775390625E-8</v>
      </c>
      <c r="D16" s="2">
        <f t="shared" si="2"/>
        <v>5.8114528656005859E-7</v>
      </c>
      <c r="E16" s="2">
        <f t="shared" si="2"/>
        <v>3.0510127544403076E-6</v>
      </c>
      <c r="F16" s="2">
        <f t="shared" si="2"/>
        <v>1.1441297829151155E-5</v>
      </c>
      <c r="G16" s="2">
        <f t="shared" si="2"/>
        <v>3.4323893487453467E-5</v>
      </c>
      <c r="H16" s="2">
        <f t="shared" si="2"/>
        <v>8.7525928393006338E-5</v>
      </c>
      <c r="I16" s="2">
        <f t="shared" si="2"/>
        <v>1.9693333888426426E-4</v>
      </c>
      <c r="J16" s="2">
        <f t="shared" si="2"/>
        <v>4.0090001130010938E-4</v>
      </c>
      <c r="K16" s="2">
        <f t="shared" si="2"/>
        <v>7.516875211877051E-4</v>
      </c>
      <c r="L16" s="2">
        <f t="shared" si="2"/>
        <v>1.3154531620784839E-3</v>
      </c>
      <c r="M16" s="2">
        <f t="shared" si="2"/>
        <v>2.1704977174294986E-3</v>
      </c>
      <c r="N16" s="2">
        <f t="shared" si="2"/>
        <v>3.4037350568780771E-3</v>
      </c>
      <c r="O16" s="2">
        <f t="shared" si="3"/>
        <v>5.1056025853171167E-3</v>
      </c>
      <c r="P16" s="2">
        <f t="shared" si="1"/>
        <v>7.3638498826689176E-3</v>
      </c>
      <c r="Q16" s="2">
        <f t="shared" si="1"/>
        <v>1.0256790908003133E-2</v>
      </c>
      <c r="R16" s="2">
        <f t="shared" si="1"/>
        <v>1.3846667725804229E-2</v>
      </c>
      <c r="X16" t="s">
        <v>1</v>
      </c>
    </row>
    <row r="17" spans="2:36" x14ac:dyDescent="0.25">
      <c r="W17" t="s">
        <v>0</v>
      </c>
      <c r="X17">
        <v>0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  <c r="AG17">
        <v>9</v>
      </c>
      <c r="AH17">
        <v>10</v>
      </c>
      <c r="AI17">
        <v>11</v>
      </c>
      <c r="AJ17">
        <v>12</v>
      </c>
    </row>
    <row r="18" spans="2:36" x14ac:dyDescent="0.25">
      <c r="C18" s="6" t="s">
        <v>14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W18">
        <v>1</v>
      </c>
      <c r="X18" s="2">
        <v>0.5</v>
      </c>
      <c r="Y18" s="2">
        <v>0.5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2:36" x14ac:dyDescent="0.25"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W19">
        <v>2</v>
      </c>
      <c r="X19" s="2">
        <v>0.25</v>
      </c>
      <c r="Y19" s="2">
        <v>0.5</v>
      </c>
      <c r="Z19" s="2">
        <v>0.25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2:36" x14ac:dyDescent="0.25">
      <c r="B20">
        <v>0</v>
      </c>
      <c r="C20" s="2">
        <f t="shared" ref="C20:O20" si="4">COMBIN((C$19+$B20),C$19)*$T$20^C$19*(1-$T$20)^((C$19+$B20)-C$19)</f>
        <v>1</v>
      </c>
      <c r="D20" s="2">
        <f t="shared" si="4"/>
        <v>0.5</v>
      </c>
      <c r="E20" s="2">
        <f t="shared" si="4"/>
        <v>0.25</v>
      </c>
      <c r="F20" s="2">
        <f t="shared" si="4"/>
        <v>0.125</v>
      </c>
      <c r="G20" s="2">
        <f t="shared" si="4"/>
        <v>6.25E-2</v>
      </c>
      <c r="H20" s="2">
        <f t="shared" si="4"/>
        <v>3.125E-2</v>
      </c>
      <c r="I20" s="2">
        <f t="shared" si="4"/>
        <v>1.5625E-2</v>
      </c>
      <c r="J20" s="2">
        <f t="shared" si="4"/>
        <v>7.8125E-3</v>
      </c>
      <c r="K20" s="2">
        <f t="shared" si="4"/>
        <v>3.90625E-3</v>
      </c>
      <c r="L20" s="2">
        <f t="shared" si="4"/>
        <v>1.953125E-3</v>
      </c>
      <c r="M20" s="2">
        <f t="shared" si="4"/>
        <v>9.765625E-4</v>
      </c>
      <c r="N20" s="2">
        <f t="shared" si="4"/>
        <v>4.8828125E-4</v>
      </c>
      <c r="O20" s="2">
        <f t="shared" si="4"/>
        <v>2.44140625E-4</v>
      </c>
      <c r="P20" s="2">
        <f t="shared" ref="P20:R32" si="5">COMBIN((P$19+$B20),P$19)*$T$20^P$19*(1-$T$20)^((P$19+$B20)-P$19)</f>
        <v>1.220703125E-4</v>
      </c>
      <c r="Q20" s="2">
        <f t="shared" si="5"/>
        <v>6.103515625E-5</v>
      </c>
      <c r="R20" s="2">
        <f t="shared" si="5"/>
        <v>3.0517578125E-5</v>
      </c>
      <c r="T20">
        <v>0.5</v>
      </c>
      <c r="W20">
        <v>3</v>
      </c>
      <c r="X20" s="2">
        <v>0.125</v>
      </c>
      <c r="Y20" s="2">
        <v>0.375</v>
      </c>
      <c r="Z20" s="2">
        <v>0.375</v>
      </c>
      <c r="AA20" s="2">
        <v>0.125</v>
      </c>
      <c r="AB20" s="2"/>
      <c r="AC20" s="2"/>
      <c r="AD20" s="2"/>
      <c r="AE20" s="2"/>
      <c r="AF20" s="2"/>
      <c r="AG20" s="2"/>
      <c r="AH20" s="2"/>
      <c r="AI20" s="2"/>
      <c r="AJ20" s="2"/>
    </row>
    <row r="21" spans="2:36" x14ac:dyDescent="0.25">
      <c r="B21">
        <v>1</v>
      </c>
      <c r="C21" s="2">
        <f t="shared" ref="C21:N32" si="6">COMBIN((C$19+$B21),C$19)*$T$20^C$19*(1-$T$20)^((C$19+$B21)-C$19)</f>
        <v>0.5</v>
      </c>
      <c r="D21" s="2">
        <f t="shared" si="6"/>
        <v>0.5</v>
      </c>
      <c r="E21" s="2">
        <f t="shared" si="6"/>
        <v>0.375</v>
      </c>
      <c r="F21" s="2">
        <f t="shared" si="6"/>
        <v>0.25</v>
      </c>
      <c r="G21" s="2">
        <f t="shared" si="6"/>
        <v>0.15625</v>
      </c>
      <c r="H21" s="2">
        <f t="shared" si="6"/>
        <v>9.375E-2</v>
      </c>
      <c r="I21" s="2">
        <f t="shared" si="6"/>
        <v>5.46875E-2</v>
      </c>
      <c r="J21" s="2">
        <f t="shared" si="6"/>
        <v>3.125E-2</v>
      </c>
      <c r="K21" s="2">
        <f t="shared" si="6"/>
        <v>1.7578125E-2</v>
      </c>
      <c r="L21" s="2">
        <f t="shared" si="6"/>
        <v>9.765625E-3</v>
      </c>
      <c r="M21" s="2">
        <f t="shared" si="6"/>
        <v>5.37109375E-3</v>
      </c>
      <c r="N21" s="2">
        <f t="shared" si="6"/>
        <v>2.9296875E-3</v>
      </c>
      <c r="O21" s="2">
        <f t="shared" ref="O21:O32" si="7">COMBIN((O$19+$B21),O$19)*$T$20^O$19*(1-$T$20)^((O$19+$B21)-O$19)</f>
        <v>1.5869140625E-3</v>
      </c>
      <c r="P21" s="2">
        <f t="shared" si="5"/>
        <v>8.544921875E-4</v>
      </c>
      <c r="Q21" s="2">
        <f t="shared" si="5"/>
        <v>4.57763671875E-4</v>
      </c>
      <c r="R21" s="2">
        <f t="shared" si="5"/>
        <v>2.44140625E-4</v>
      </c>
      <c r="W21">
        <v>4</v>
      </c>
      <c r="X21" s="2">
        <v>6.25E-2</v>
      </c>
      <c r="Y21" s="2">
        <v>0.25</v>
      </c>
      <c r="Z21" s="2">
        <v>0.375</v>
      </c>
      <c r="AA21" s="2">
        <v>0.25</v>
      </c>
      <c r="AB21" s="2">
        <v>6.25E-2</v>
      </c>
      <c r="AC21" s="2"/>
      <c r="AD21" s="2"/>
      <c r="AE21" s="2"/>
      <c r="AF21" s="2"/>
      <c r="AG21" s="2"/>
      <c r="AH21" s="2"/>
      <c r="AI21" s="2"/>
      <c r="AJ21" s="2"/>
    </row>
    <row r="22" spans="2:36" x14ac:dyDescent="0.25">
      <c r="B22">
        <v>2</v>
      </c>
      <c r="C22" s="2">
        <f t="shared" si="6"/>
        <v>0.25</v>
      </c>
      <c r="D22" s="2">
        <f t="shared" si="6"/>
        <v>0.375</v>
      </c>
      <c r="E22" s="2">
        <f t="shared" si="6"/>
        <v>0.375</v>
      </c>
      <c r="F22" s="2">
        <f t="shared" si="6"/>
        <v>0.3125</v>
      </c>
      <c r="G22" s="2">
        <f t="shared" si="6"/>
        <v>0.234375</v>
      </c>
      <c r="H22" s="2">
        <f t="shared" si="6"/>
        <v>0.1640625</v>
      </c>
      <c r="I22" s="2">
        <f t="shared" si="6"/>
        <v>0.109375</v>
      </c>
      <c r="J22" s="2">
        <f t="shared" si="6"/>
        <v>7.03125E-2</v>
      </c>
      <c r="K22" s="2">
        <f t="shared" si="6"/>
        <v>4.39453125E-2</v>
      </c>
      <c r="L22" s="2">
        <f t="shared" si="6"/>
        <v>2.685546875E-2</v>
      </c>
      <c r="M22" s="2">
        <f t="shared" si="6"/>
        <v>1.611328125E-2</v>
      </c>
      <c r="N22" s="2">
        <f t="shared" si="6"/>
        <v>9.521484375E-3</v>
      </c>
      <c r="O22" s="2">
        <f t="shared" si="7"/>
        <v>5.55419921875E-3</v>
      </c>
      <c r="P22" s="2">
        <f t="shared" si="5"/>
        <v>3.204345703125E-3</v>
      </c>
      <c r="Q22" s="2">
        <f t="shared" si="5"/>
        <v>1.8310546875E-3</v>
      </c>
      <c r="R22" s="2">
        <f t="shared" si="5"/>
        <v>1.03759765625E-3</v>
      </c>
      <c r="W22">
        <v>5</v>
      </c>
      <c r="X22" s="2">
        <v>3.125E-2</v>
      </c>
      <c r="Y22" s="2">
        <v>0.15625</v>
      </c>
      <c r="Z22" s="2">
        <v>0.3125</v>
      </c>
      <c r="AA22" s="2">
        <v>0.3125</v>
      </c>
      <c r="AB22" s="2">
        <v>0.15625</v>
      </c>
      <c r="AC22" s="2">
        <v>3.125E-2</v>
      </c>
      <c r="AD22" s="2"/>
      <c r="AE22" s="2"/>
      <c r="AF22" s="2"/>
      <c r="AG22" s="2"/>
      <c r="AH22" s="2"/>
      <c r="AI22" s="2"/>
      <c r="AJ22" s="2"/>
    </row>
    <row r="23" spans="2:36" x14ac:dyDescent="0.25">
      <c r="B23">
        <v>3</v>
      </c>
      <c r="C23" s="2">
        <f t="shared" si="6"/>
        <v>0.125</v>
      </c>
      <c r="D23" s="2">
        <f t="shared" si="6"/>
        <v>0.25</v>
      </c>
      <c r="E23" s="2">
        <f t="shared" si="6"/>
        <v>0.3125</v>
      </c>
      <c r="F23" s="2">
        <f t="shared" si="6"/>
        <v>0.3125</v>
      </c>
      <c r="G23" s="2">
        <f t="shared" si="6"/>
        <v>0.2734375</v>
      </c>
      <c r="H23" s="2">
        <f t="shared" si="6"/>
        <v>0.21875</v>
      </c>
      <c r="I23" s="2">
        <f t="shared" si="6"/>
        <v>0.16406249999999997</v>
      </c>
      <c r="J23" s="2">
        <f t="shared" si="6"/>
        <v>0.1171875</v>
      </c>
      <c r="K23" s="2">
        <f t="shared" si="6"/>
        <v>8.056640625E-2</v>
      </c>
      <c r="L23" s="2">
        <f t="shared" si="6"/>
        <v>5.37109375E-2</v>
      </c>
      <c r="M23" s="2">
        <f t="shared" si="6"/>
        <v>3.4912109375E-2</v>
      </c>
      <c r="N23" s="2">
        <f t="shared" si="6"/>
        <v>2.2216796875E-2</v>
      </c>
      <c r="O23" s="2">
        <f t="shared" si="7"/>
        <v>1.3885498046875002E-2</v>
      </c>
      <c r="P23" s="2">
        <f t="shared" si="5"/>
        <v>8.544921875E-3</v>
      </c>
      <c r="Q23" s="2">
        <f t="shared" si="5"/>
        <v>5.18798828125E-3</v>
      </c>
      <c r="R23" s="2">
        <f t="shared" si="5"/>
        <v>3.11279296875E-3</v>
      </c>
      <c r="W23">
        <v>6</v>
      </c>
      <c r="X23" s="2">
        <v>1.5625E-2</v>
      </c>
      <c r="Y23" s="2">
        <v>9.375E-2</v>
      </c>
      <c r="Z23" s="2">
        <v>0.234375</v>
      </c>
      <c r="AA23" s="2">
        <v>0.3125</v>
      </c>
      <c r="AB23" s="2">
        <v>0.234375</v>
      </c>
      <c r="AC23" s="2">
        <v>9.375E-2</v>
      </c>
      <c r="AD23" s="2">
        <v>1.5625E-2</v>
      </c>
      <c r="AE23" s="2"/>
      <c r="AF23" s="2"/>
      <c r="AG23" s="2"/>
      <c r="AH23" s="2"/>
      <c r="AI23" s="2"/>
      <c r="AJ23" s="2"/>
    </row>
    <row r="24" spans="2:36" x14ac:dyDescent="0.25">
      <c r="B24">
        <v>4</v>
      </c>
      <c r="C24" s="2">
        <f t="shared" si="6"/>
        <v>6.25E-2</v>
      </c>
      <c r="D24" s="2">
        <f t="shared" si="6"/>
        <v>0.15625</v>
      </c>
      <c r="E24" s="2">
        <f t="shared" si="6"/>
        <v>0.234375</v>
      </c>
      <c r="F24" s="2">
        <f t="shared" si="6"/>
        <v>0.2734375</v>
      </c>
      <c r="G24" s="2">
        <f t="shared" si="6"/>
        <v>0.2734375</v>
      </c>
      <c r="H24" s="2">
        <f t="shared" si="6"/>
        <v>0.24609375</v>
      </c>
      <c r="I24" s="2">
        <f t="shared" si="6"/>
        <v>0.20507812499999997</v>
      </c>
      <c r="J24" s="2">
        <f t="shared" si="6"/>
        <v>0.1611328125</v>
      </c>
      <c r="K24" s="2">
        <f t="shared" si="6"/>
        <v>0.120849609375</v>
      </c>
      <c r="L24" s="2">
        <f t="shared" si="6"/>
        <v>8.72802734375E-2</v>
      </c>
      <c r="M24" s="2">
        <f t="shared" si="6"/>
        <v>6.109619140625E-2</v>
      </c>
      <c r="N24" s="2">
        <f t="shared" si="6"/>
        <v>4.1656494140625E-2</v>
      </c>
      <c r="O24" s="2">
        <f t="shared" si="7"/>
        <v>2.7770996093750003E-2</v>
      </c>
      <c r="P24" s="2">
        <f t="shared" si="5"/>
        <v>1.8157958984375E-2</v>
      </c>
      <c r="Q24" s="2">
        <f t="shared" si="5"/>
        <v>1.16729736328125E-2</v>
      </c>
      <c r="R24" s="2">
        <f t="shared" si="5"/>
        <v>7.39288330078125E-3</v>
      </c>
      <c r="W24">
        <v>7</v>
      </c>
      <c r="X24" s="2">
        <v>7.8125E-3</v>
      </c>
      <c r="Y24" s="2">
        <v>5.46875E-2</v>
      </c>
      <c r="Z24" s="2">
        <v>0.1640625</v>
      </c>
      <c r="AA24" s="2">
        <v>0.2734375</v>
      </c>
      <c r="AB24" s="2">
        <v>0.2734375</v>
      </c>
      <c r="AC24" s="2">
        <v>0.1640625</v>
      </c>
      <c r="AD24" s="2">
        <v>5.46875E-2</v>
      </c>
      <c r="AE24" s="2">
        <v>7.8125E-3</v>
      </c>
      <c r="AF24" s="2"/>
      <c r="AG24" s="2"/>
      <c r="AH24" s="2"/>
      <c r="AI24" s="2"/>
      <c r="AJ24" s="2"/>
    </row>
    <row r="25" spans="2:36" x14ac:dyDescent="0.25">
      <c r="B25">
        <v>5</v>
      </c>
      <c r="C25" s="2">
        <f t="shared" si="6"/>
        <v>3.125E-2</v>
      </c>
      <c r="D25" s="2">
        <f t="shared" si="6"/>
        <v>9.375E-2</v>
      </c>
      <c r="E25" s="2">
        <f t="shared" si="6"/>
        <v>0.1640625</v>
      </c>
      <c r="F25" s="2">
        <f t="shared" si="6"/>
        <v>0.21875</v>
      </c>
      <c r="G25" s="2">
        <f t="shared" si="6"/>
        <v>0.24609375</v>
      </c>
      <c r="H25" s="2">
        <f t="shared" si="6"/>
        <v>0.24609375</v>
      </c>
      <c r="I25" s="2">
        <f t="shared" si="6"/>
        <v>0.22558593749999997</v>
      </c>
      <c r="J25" s="2">
        <f t="shared" si="6"/>
        <v>0.193359375</v>
      </c>
      <c r="K25" s="2">
        <f t="shared" si="6"/>
        <v>0.1571044921875</v>
      </c>
      <c r="L25" s="2">
        <f t="shared" si="6"/>
        <v>0.1221923828125</v>
      </c>
      <c r="M25" s="2">
        <f t="shared" si="6"/>
        <v>9.1644287109375E-2</v>
      </c>
      <c r="N25" s="2">
        <f t="shared" si="6"/>
        <v>6.6650390625E-2</v>
      </c>
      <c r="O25" s="2">
        <f t="shared" si="7"/>
        <v>4.7210693359375007E-2</v>
      </c>
      <c r="P25" s="2">
        <f t="shared" si="5"/>
        <v>3.2684326171875E-2</v>
      </c>
      <c r="Q25" s="2">
        <f t="shared" si="5"/>
        <v>2.217864990234375E-2</v>
      </c>
      <c r="R25" s="2">
        <f t="shared" si="5"/>
        <v>1.4785766601562498E-2</v>
      </c>
      <c r="W25">
        <v>8</v>
      </c>
      <c r="X25" s="2">
        <v>3.90625E-3</v>
      </c>
      <c r="Y25" s="2">
        <v>3.125E-2</v>
      </c>
      <c r="Z25" s="2">
        <v>0.109375</v>
      </c>
      <c r="AA25" s="2">
        <v>0.21875</v>
      </c>
      <c r="AB25" s="2">
        <v>0.2734375</v>
      </c>
      <c r="AC25" s="2">
        <v>0.21875</v>
      </c>
      <c r="AD25" s="2">
        <v>0.109375</v>
      </c>
      <c r="AE25" s="2">
        <v>3.125E-2</v>
      </c>
      <c r="AF25" s="2">
        <v>3.90625E-3</v>
      </c>
      <c r="AG25" s="2"/>
      <c r="AH25" s="2"/>
      <c r="AI25" s="2"/>
      <c r="AJ25" s="2"/>
    </row>
    <row r="26" spans="2:36" x14ac:dyDescent="0.25">
      <c r="B26">
        <v>6</v>
      </c>
      <c r="C26" s="2">
        <f t="shared" si="6"/>
        <v>1.5625E-2</v>
      </c>
      <c r="D26" s="2">
        <f t="shared" si="6"/>
        <v>5.46875E-2</v>
      </c>
      <c r="E26" s="2">
        <f t="shared" si="6"/>
        <v>0.109375</v>
      </c>
      <c r="F26" s="2">
        <f t="shared" si="6"/>
        <v>0.16406249999999997</v>
      </c>
      <c r="G26" s="2">
        <f t="shared" si="6"/>
        <v>0.20507812499999997</v>
      </c>
      <c r="H26" s="2">
        <f t="shared" si="6"/>
        <v>0.22558593749999997</v>
      </c>
      <c r="I26" s="2">
        <f t="shared" si="6"/>
        <v>0.22558593749999994</v>
      </c>
      <c r="J26" s="2">
        <f t="shared" si="6"/>
        <v>0.20947265625</v>
      </c>
      <c r="K26" s="2">
        <f t="shared" si="6"/>
        <v>0.18328857421874997</v>
      </c>
      <c r="L26" s="2">
        <f t="shared" si="6"/>
        <v>0.152740478515625</v>
      </c>
      <c r="M26" s="2">
        <f t="shared" si="6"/>
        <v>0.1221923828125</v>
      </c>
      <c r="N26" s="2">
        <f t="shared" si="6"/>
        <v>9.442138671875E-2</v>
      </c>
      <c r="O26" s="2">
        <f t="shared" si="7"/>
        <v>7.0816040039062514E-2</v>
      </c>
      <c r="P26" s="2">
        <f t="shared" si="5"/>
        <v>5.175018310546875E-2</v>
      </c>
      <c r="Q26" s="2">
        <f t="shared" si="5"/>
        <v>3.696441650390625E-2</v>
      </c>
      <c r="R26" s="2">
        <f t="shared" si="5"/>
        <v>2.5875091552734375E-2</v>
      </c>
      <c r="W26">
        <v>9</v>
      </c>
      <c r="X26" s="2">
        <v>1.953125E-3</v>
      </c>
      <c r="Y26" s="2">
        <v>1.7578125E-2</v>
      </c>
      <c r="Z26" s="2">
        <v>7.03125E-2</v>
      </c>
      <c r="AA26" s="2">
        <v>0.16406249999999997</v>
      </c>
      <c r="AB26" s="2">
        <v>0.24609375</v>
      </c>
      <c r="AC26" s="2">
        <v>0.24609375</v>
      </c>
      <c r="AD26" s="2">
        <v>0.16406249999999997</v>
      </c>
      <c r="AE26" s="2">
        <v>7.03125E-2</v>
      </c>
      <c r="AF26" s="2">
        <v>1.7578125E-2</v>
      </c>
      <c r="AG26" s="2">
        <v>1.953125E-3</v>
      </c>
      <c r="AH26" s="2"/>
      <c r="AI26" s="2"/>
      <c r="AJ26" s="2"/>
    </row>
    <row r="27" spans="2:36" x14ac:dyDescent="0.25">
      <c r="B27">
        <v>7</v>
      </c>
      <c r="C27" s="2">
        <f t="shared" si="6"/>
        <v>7.8125E-3</v>
      </c>
      <c r="D27" s="2">
        <f t="shared" si="6"/>
        <v>3.125E-2</v>
      </c>
      <c r="E27" s="2">
        <f t="shared" si="6"/>
        <v>7.03125E-2</v>
      </c>
      <c r="F27" s="2">
        <f t="shared" si="6"/>
        <v>0.1171875</v>
      </c>
      <c r="G27" s="2">
        <f t="shared" si="6"/>
        <v>0.1611328125</v>
      </c>
      <c r="H27" s="2">
        <f t="shared" si="6"/>
        <v>0.193359375</v>
      </c>
      <c r="I27" s="2">
        <f t="shared" si="6"/>
        <v>0.20947265625</v>
      </c>
      <c r="J27" s="2">
        <f t="shared" si="6"/>
        <v>0.20947265625</v>
      </c>
      <c r="K27" s="2">
        <f t="shared" si="6"/>
        <v>0.19638061523437497</v>
      </c>
      <c r="L27" s="2">
        <f t="shared" si="6"/>
        <v>0.174560546875</v>
      </c>
      <c r="M27" s="2">
        <f t="shared" si="6"/>
        <v>0.14837646484375</v>
      </c>
      <c r="N27" s="2">
        <f t="shared" si="6"/>
        <v>0.12139892578124999</v>
      </c>
      <c r="O27" s="2">
        <f t="shared" si="7"/>
        <v>9.6107482910156264E-2</v>
      </c>
      <c r="P27" s="2">
        <f t="shared" si="5"/>
        <v>7.39288330078125E-2</v>
      </c>
      <c r="Q27" s="2">
        <f t="shared" si="5"/>
        <v>5.5446624755859375E-2</v>
      </c>
      <c r="R27" s="2">
        <f t="shared" si="5"/>
        <v>4.0660858154296875E-2</v>
      </c>
      <c r="W27">
        <v>10</v>
      </c>
      <c r="X27" s="2">
        <v>9.765625E-4</v>
      </c>
      <c r="Y27" s="2">
        <v>9.765625E-3</v>
      </c>
      <c r="Z27" s="2">
        <v>4.39453125E-2</v>
      </c>
      <c r="AA27" s="2">
        <v>0.1171875</v>
      </c>
      <c r="AB27" s="2">
        <v>0.20507812499999997</v>
      </c>
      <c r="AC27" s="2">
        <v>0.24609375</v>
      </c>
      <c r="AD27" s="2">
        <v>0.20507812499999997</v>
      </c>
      <c r="AE27" s="2">
        <v>0.1171875</v>
      </c>
      <c r="AF27" s="2">
        <v>4.39453125E-2</v>
      </c>
      <c r="AG27" s="2">
        <v>9.765625E-3</v>
      </c>
      <c r="AH27" s="2">
        <v>9.765625E-4</v>
      </c>
      <c r="AI27" s="2"/>
      <c r="AJ27" s="2"/>
    </row>
    <row r="28" spans="2:36" x14ac:dyDescent="0.25">
      <c r="B28">
        <v>8</v>
      </c>
      <c r="C28" s="2">
        <f t="shared" si="6"/>
        <v>3.90625E-3</v>
      </c>
      <c r="D28" s="2">
        <f t="shared" si="6"/>
        <v>1.7578125E-2</v>
      </c>
      <c r="E28" s="2">
        <f t="shared" si="6"/>
        <v>4.39453125E-2</v>
      </c>
      <c r="F28" s="2">
        <f t="shared" si="6"/>
        <v>8.056640625E-2</v>
      </c>
      <c r="G28" s="2">
        <f t="shared" si="6"/>
        <v>0.120849609375</v>
      </c>
      <c r="H28" s="2">
        <f t="shared" si="6"/>
        <v>0.1571044921875</v>
      </c>
      <c r="I28" s="2">
        <f t="shared" si="6"/>
        <v>0.18328857421874997</v>
      </c>
      <c r="J28" s="2">
        <f t="shared" si="6"/>
        <v>0.19638061523437497</v>
      </c>
      <c r="K28" s="2">
        <f t="shared" si="6"/>
        <v>0.19638061523437497</v>
      </c>
      <c r="L28" s="2">
        <f t="shared" si="6"/>
        <v>0.1854705810546875</v>
      </c>
      <c r="M28" s="2">
        <f t="shared" si="6"/>
        <v>0.16692352294921875</v>
      </c>
      <c r="N28" s="2">
        <f t="shared" si="6"/>
        <v>0.14416122436523435</v>
      </c>
      <c r="O28" s="2">
        <f t="shared" si="7"/>
        <v>0.12013435363769533</v>
      </c>
      <c r="P28" s="2">
        <f t="shared" si="5"/>
        <v>9.7031593322753906E-2</v>
      </c>
      <c r="Q28" s="2">
        <f t="shared" si="5"/>
        <v>7.6239109039306641E-2</v>
      </c>
      <c r="R28" s="2">
        <f t="shared" si="5"/>
        <v>5.8449983596801758E-2</v>
      </c>
      <c r="W28">
        <v>11</v>
      </c>
      <c r="X28" s="2">
        <v>4.8828125E-4</v>
      </c>
      <c r="Y28" s="2">
        <v>5.37109375E-3</v>
      </c>
      <c r="Z28" s="2">
        <v>2.685546875E-2</v>
      </c>
      <c r="AA28" s="2">
        <v>8.056640625E-2</v>
      </c>
      <c r="AB28" s="2">
        <v>0.1611328125</v>
      </c>
      <c r="AC28" s="2">
        <v>0.22558593749999997</v>
      </c>
      <c r="AD28" s="2">
        <v>0.22558593749999997</v>
      </c>
      <c r="AE28" s="2">
        <v>0.1611328125</v>
      </c>
      <c r="AF28" s="2">
        <v>8.056640625E-2</v>
      </c>
      <c r="AG28" s="2">
        <v>2.685546875E-2</v>
      </c>
      <c r="AH28" s="2">
        <v>5.37109375E-3</v>
      </c>
      <c r="AI28" s="2">
        <v>4.8828125E-4</v>
      </c>
      <c r="AJ28" s="2"/>
    </row>
    <row r="29" spans="2:36" x14ac:dyDescent="0.25">
      <c r="B29">
        <v>9</v>
      </c>
      <c r="C29" s="2">
        <f t="shared" si="6"/>
        <v>1.953125E-3</v>
      </c>
      <c r="D29" s="2">
        <f t="shared" si="6"/>
        <v>9.765625E-3</v>
      </c>
      <c r="E29" s="2">
        <f t="shared" si="6"/>
        <v>2.685546875E-2</v>
      </c>
      <c r="F29" s="2">
        <f t="shared" si="6"/>
        <v>5.37109375E-2</v>
      </c>
      <c r="G29" s="2">
        <f t="shared" si="6"/>
        <v>8.72802734375E-2</v>
      </c>
      <c r="H29" s="2">
        <f t="shared" si="6"/>
        <v>0.1221923828125</v>
      </c>
      <c r="I29" s="2">
        <f t="shared" si="6"/>
        <v>0.152740478515625</v>
      </c>
      <c r="J29" s="2">
        <f t="shared" si="6"/>
        <v>0.174560546875</v>
      </c>
      <c r="K29" s="2">
        <f t="shared" si="6"/>
        <v>0.1854705810546875</v>
      </c>
      <c r="L29" s="2">
        <f t="shared" si="6"/>
        <v>0.18547058105468747</v>
      </c>
      <c r="M29" s="2">
        <f t="shared" si="6"/>
        <v>0.17619705200195313</v>
      </c>
      <c r="N29" s="2">
        <f t="shared" si="6"/>
        <v>0.16017913818359375</v>
      </c>
      <c r="O29" s="2">
        <f t="shared" si="7"/>
        <v>0.14015674591064456</v>
      </c>
      <c r="P29" s="2">
        <f t="shared" si="5"/>
        <v>0.11859416961669922</v>
      </c>
      <c r="Q29" s="2">
        <f t="shared" si="5"/>
        <v>9.741663932800293E-2</v>
      </c>
      <c r="R29" s="2">
        <f t="shared" si="5"/>
        <v>7.7933311462402344E-2</v>
      </c>
      <c r="W29">
        <v>12</v>
      </c>
      <c r="X29" s="2">
        <v>2.44140625E-4</v>
      </c>
      <c r="Y29" s="2">
        <v>2.9296875E-3</v>
      </c>
      <c r="Z29" s="2">
        <v>1.611328125E-2</v>
      </c>
      <c r="AA29" s="2">
        <v>5.37109375E-2</v>
      </c>
      <c r="AB29" s="2">
        <v>0.120849609375</v>
      </c>
      <c r="AC29" s="2">
        <v>0.193359375</v>
      </c>
      <c r="AD29" s="2">
        <v>0.22558593749999994</v>
      </c>
      <c r="AE29" s="2">
        <v>0.193359375</v>
      </c>
      <c r="AF29" s="2">
        <v>0.120849609375</v>
      </c>
      <c r="AG29" s="2">
        <v>5.37109375E-2</v>
      </c>
      <c r="AH29" s="2">
        <v>1.611328125E-2</v>
      </c>
      <c r="AI29" s="2">
        <v>2.9296875E-3</v>
      </c>
      <c r="AJ29" s="2">
        <v>2.44140625E-4</v>
      </c>
    </row>
    <row r="30" spans="2:36" x14ac:dyDescent="0.25">
      <c r="B30">
        <v>10</v>
      </c>
      <c r="C30" s="2">
        <f t="shared" si="6"/>
        <v>9.765625E-4</v>
      </c>
      <c r="D30" s="2">
        <f t="shared" si="6"/>
        <v>5.37109375E-3</v>
      </c>
      <c r="E30" s="2">
        <f t="shared" si="6"/>
        <v>1.611328125E-2</v>
      </c>
      <c r="F30" s="2">
        <f t="shared" si="6"/>
        <v>3.4912109375E-2</v>
      </c>
      <c r="G30" s="2">
        <f t="shared" si="6"/>
        <v>6.109619140625E-2</v>
      </c>
      <c r="H30" s="2">
        <f t="shared" si="6"/>
        <v>9.1644287109375E-2</v>
      </c>
      <c r="I30" s="2">
        <f t="shared" si="6"/>
        <v>0.1221923828125</v>
      </c>
      <c r="J30" s="2">
        <f t="shared" si="6"/>
        <v>0.14837646484375</v>
      </c>
      <c r="K30" s="2">
        <f t="shared" si="6"/>
        <v>0.16692352294921875</v>
      </c>
      <c r="L30" s="2">
        <f t="shared" si="6"/>
        <v>0.17619705200195313</v>
      </c>
      <c r="M30" s="2">
        <f t="shared" si="6"/>
        <v>0.17619705200195313</v>
      </c>
      <c r="N30" s="2">
        <f t="shared" si="6"/>
        <v>0.16818809509277344</v>
      </c>
      <c r="O30" s="2">
        <f t="shared" si="7"/>
        <v>0.15417242050170901</v>
      </c>
      <c r="P30" s="2">
        <f t="shared" si="5"/>
        <v>0.13638329505920413</v>
      </c>
      <c r="Q30" s="2">
        <f t="shared" si="5"/>
        <v>0.11689996719360352</v>
      </c>
      <c r="R30" s="2">
        <f t="shared" si="5"/>
        <v>9.7416639328002916E-2</v>
      </c>
    </row>
    <row r="31" spans="2:36" x14ac:dyDescent="0.25">
      <c r="B31">
        <v>11</v>
      </c>
      <c r="C31" s="2">
        <f t="shared" si="6"/>
        <v>4.8828125E-4</v>
      </c>
      <c r="D31" s="2">
        <f t="shared" si="6"/>
        <v>2.9296875E-3</v>
      </c>
      <c r="E31" s="2">
        <f t="shared" si="6"/>
        <v>9.521484375E-3</v>
      </c>
      <c r="F31" s="2">
        <f t="shared" si="6"/>
        <v>2.2216796875E-2</v>
      </c>
      <c r="G31" s="2">
        <f t="shared" si="6"/>
        <v>4.1656494140625E-2</v>
      </c>
      <c r="H31" s="2">
        <f t="shared" si="6"/>
        <v>6.6650390625E-2</v>
      </c>
      <c r="I31" s="2">
        <f t="shared" si="6"/>
        <v>9.442138671875E-2</v>
      </c>
      <c r="J31" s="2">
        <f t="shared" si="6"/>
        <v>0.12139892578124999</v>
      </c>
      <c r="K31" s="2">
        <f t="shared" si="6"/>
        <v>0.14416122436523435</v>
      </c>
      <c r="L31" s="2">
        <f t="shared" si="6"/>
        <v>0.16017913818359375</v>
      </c>
      <c r="M31" s="2">
        <f t="shared" si="6"/>
        <v>0.16818809509277344</v>
      </c>
      <c r="N31" s="2">
        <f t="shared" si="6"/>
        <v>0.16818809509277344</v>
      </c>
      <c r="O31" s="2">
        <f t="shared" si="7"/>
        <v>0.16118025779724124</v>
      </c>
      <c r="P31" s="2">
        <f t="shared" si="5"/>
        <v>0.14878177642822268</v>
      </c>
      <c r="Q31" s="2">
        <f t="shared" si="5"/>
        <v>0.13284087181091309</v>
      </c>
      <c r="R31" s="2">
        <f t="shared" si="5"/>
        <v>0.11512875556945801</v>
      </c>
    </row>
    <row r="32" spans="2:36" x14ac:dyDescent="0.25">
      <c r="B32">
        <v>12</v>
      </c>
      <c r="C32" s="2">
        <f t="shared" si="6"/>
        <v>2.44140625E-4</v>
      </c>
      <c r="D32" s="2">
        <f t="shared" si="6"/>
        <v>1.5869140625E-3</v>
      </c>
      <c r="E32" s="2">
        <f t="shared" si="6"/>
        <v>5.55419921875E-3</v>
      </c>
      <c r="F32" s="2">
        <f t="shared" si="6"/>
        <v>1.3885498046875002E-2</v>
      </c>
      <c r="G32" s="2">
        <f t="shared" si="6"/>
        <v>2.7770996093750003E-2</v>
      </c>
      <c r="H32" s="2">
        <f t="shared" si="6"/>
        <v>4.7210693359375007E-2</v>
      </c>
      <c r="I32" s="2">
        <f t="shared" si="6"/>
        <v>7.0816040039062514E-2</v>
      </c>
      <c r="J32" s="2">
        <f t="shared" si="6"/>
        <v>9.6107482910156264E-2</v>
      </c>
      <c r="K32" s="2">
        <f t="shared" si="6"/>
        <v>0.12013435363769533</v>
      </c>
      <c r="L32" s="2">
        <f t="shared" si="6"/>
        <v>0.14015674591064456</v>
      </c>
      <c r="M32" s="2">
        <f t="shared" si="6"/>
        <v>0.15417242050170901</v>
      </c>
      <c r="N32" s="2">
        <f t="shared" si="6"/>
        <v>0.16118025779724124</v>
      </c>
      <c r="O32" s="2">
        <f t="shared" si="7"/>
        <v>0.16118025779724127</v>
      </c>
      <c r="P32" s="2">
        <f t="shared" si="5"/>
        <v>0.15498101711273196</v>
      </c>
      <c r="Q32" s="2">
        <f t="shared" si="5"/>
        <v>0.14391094446182251</v>
      </c>
      <c r="R32" s="2">
        <f t="shared" si="5"/>
        <v>0.12951985001564026</v>
      </c>
    </row>
    <row r="33" spans="2:39" x14ac:dyDescent="0.25"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9" x14ac:dyDescent="0.25">
      <c r="C34" s="6" t="s">
        <v>15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X34" s="2" t="s">
        <v>15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9" x14ac:dyDescent="0.25"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14</v>
      </c>
      <c r="R35">
        <v>15</v>
      </c>
      <c r="X35" s="8">
        <v>0</v>
      </c>
      <c r="Y35" s="8">
        <v>1</v>
      </c>
      <c r="Z35" s="8">
        <v>2</v>
      </c>
      <c r="AA35" s="8">
        <v>3</v>
      </c>
      <c r="AB35" s="8">
        <v>4</v>
      </c>
      <c r="AC35" s="8">
        <v>5</v>
      </c>
      <c r="AD35" s="8">
        <v>6</v>
      </c>
      <c r="AE35" s="8">
        <v>7</v>
      </c>
      <c r="AF35" s="8">
        <v>8</v>
      </c>
      <c r="AG35" s="8">
        <v>9</v>
      </c>
      <c r="AH35" s="8">
        <v>10</v>
      </c>
      <c r="AI35" s="8">
        <v>11</v>
      </c>
      <c r="AJ35" s="8">
        <v>12</v>
      </c>
      <c r="AK35">
        <v>13</v>
      </c>
      <c r="AL35">
        <v>14</v>
      </c>
      <c r="AM35">
        <v>15</v>
      </c>
    </row>
    <row r="36" spans="2:39" x14ac:dyDescent="0.25">
      <c r="B36">
        <v>0</v>
      </c>
      <c r="C36" s="5">
        <f>C4/(C20+C4)</f>
        <v>0.5</v>
      </c>
      <c r="D36" s="5">
        <f t="shared" ref="D36:R36" si="8">D4/(D20+D4)</f>
        <v>0.6</v>
      </c>
      <c r="E36" s="5">
        <f t="shared" si="8"/>
        <v>0.69230769230769229</v>
      </c>
      <c r="F36" s="5">
        <f t="shared" si="8"/>
        <v>0.77142857142857146</v>
      </c>
      <c r="G36" s="5">
        <f t="shared" si="8"/>
        <v>0.83505154639175261</v>
      </c>
      <c r="H36" s="5">
        <f t="shared" si="8"/>
        <v>0.88363636363636366</v>
      </c>
      <c r="I36" s="5">
        <f t="shared" si="8"/>
        <v>0.91929382093316514</v>
      </c>
      <c r="J36" s="5">
        <f t="shared" si="8"/>
        <v>0.94470842332613392</v>
      </c>
      <c r="K36" s="5">
        <f t="shared" si="8"/>
        <v>0.9624468241161801</v>
      </c>
      <c r="L36" s="5">
        <f t="shared" si="8"/>
        <v>0.97464718989848975</v>
      </c>
      <c r="M36" s="5">
        <f t="shared" si="8"/>
        <v>0.98295407254507017</v>
      </c>
      <c r="N36" s="5">
        <f t="shared" si="8"/>
        <v>0.98857110968498008</v>
      </c>
      <c r="O36" s="5">
        <f t="shared" si="8"/>
        <v>0.99235160222356256</v>
      </c>
      <c r="P36" s="5">
        <f t="shared" si="8"/>
        <v>0.99488803536940373</v>
      </c>
      <c r="Q36" s="5">
        <f t="shared" si="8"/>
        <v>0.99658620651575325</v>
      </c>
      <c r="R36" s="5">
        <f t="shared" si="8"/>
        <v>0.99772154495217003</v>
      </c>
      <c r="W36">
        <v>0</v>
      </c>
      <c r="X36" s="2">
        <v>0.5</v>
      </c>
    </row>
    <row r="37" spans="2:39" x14ac:dyDescent="0.25">
      <c r="B37">
        <v>1</v>
      </c>
      <c r="C37" s="5">
        <f t="shared" ref="C37:R37" si="9">C5/(C21+C5)</f>
        <v>0.33333333333333331</v>
      </c>
      <c r="D37" s="5">
        <f t="shared" si="9"/>
        <v>0.42857142857142855</v>
      </c>
      <c r="E37" s="5">
        <f t="shared" si="9"/>
        <v>0.52941176470588236</v>
      </c>
      <c r="F37" s="5">
        <f t="shared" si="9"/>
        <v>0.62790697674418605</v>
      </c>
      <c r="G37" s="5">
        <f t="shared" si="9"/>
        <v>0.7168141592920354</v>
      </c>
      <c r="H37" s="5">
        <f t="shared" si="9"/>
        <v>0.79153094462540718</v>
      </c>
      <c r="I37" s="5">
        <f t="shared" si="9"/>
        <v>0.85064177362893811</v>
      </c>
      <c r="J37" s="5">
        <f t="shared" si="9"/>
        <v>0.89521080638559147</v>
      </c>
      <c r="K37" s="5">
        <f t="shared" si="9"/>
        <v>0.92761204580800227</v>
      </c>
      <c r="L37" s="5">
        <f t="shared" si="9"/>
        <v>0.9505481238228618</v>
      </c>
      <c r="M37" s="5">
        <f t="shared" si="9"/>
        <v>0.96647953254660623</v>
      </c>
      <c r="N37" s="5">
        <f t="shared" si="9"/>
        <v>0.97740050650232013</v>
      </c>
      <c r="O37" s="5">
        <f t="shared" si="9"/>
        <v>0.98481931238452802</v>
      </c>
      <c r="P37" s="5">
        <f t="shared" si="9"/>
        <v>0.98982806928882783</v>
      </c>
      <c r="Q37" s="5">
        <f t="shared" si="9"/>
        <v>0.99319564170551677</v>
      </c>
      <c r="R37" s="5">
        <f t="shared" si="9"/>
        <v>0.99545344901637889</v>
      </c>
      <c r="W37">
        <v>1</v>
      </c>
      <c r="X37" s="2">
        <v>0.33333333333333331</v>
      </c>
      <c r="Y37" s="2">
        <v>0.6</v>
      </c>
    </row>
    <row r="38" spans="2:39" x14ac:dyDescent="0.25">
      <c r="B38">
        <v>2</v>
      </c>
      <c r="C38" s="5">
        <f t="shared" ref="C38:R38" si="10">C6/(C22+C6)</f>
        <v>0.2</v>
      </c>
      <c r="D38" s="5">
        <f t="shared" si="10"/>
        <v>0.27272727272727271</v>
      </c>
      <c r="E38" s="5">
        <f t="shared" si="10"/>
        <v>0.36</v>
      </c>
      <c r="F38" s="5">
        <f t="shared" si="10"/>
        <v>0.4576271186440678</v>
      </c>
      <c r="G38" s="5">
        <f t="shared" si="10"/>
        <v>0.55862068965517242</v>
      </c>
      <c r="H38" s="5">
        <f t="shared" si="10"/>
        <v>0.65498652291105119</v>
      </c>
      <c r="I38" s="5">
        <f t="shared" si="10"/>
        <v>0.74010152284263964</v>
      </c>
      <c r="J38" s="5">
        <f t="shared" si="10"/>
        <v>0.81030011115227862</v>
      </c>
      <c r="K38" s="5">
        <f t="shared" si="10"/>
        <v>0.8649967040210943</v>
      </c>
      <c r="L38" s="5">
        <f t="shared" si="10"/>
        <v>0.90575675302563163</v>
      </c>
      <c r="M38" s="5">
        <f t="shared" si="10"/>
        <v>0.93513342307387759</v>
      </c>
      <c r="N38" s="5">
        <f t="shared" si="10"/>
        <v>0.95579991259260055</v>
      </c>
      <c r="O38" s="5">
        <f t="shared" si="10"/>
        <v>0.97009263907269661</v>
      </c>
      <c r="P38" s="5">
        <f t="shared" si="10"/>
        <v>0.97986099117996472</v>
      </c>
      <c r="Q38" s="5">
        <f t="shared" si="10"/>
        <v>0.98648325617896648</v>
      </c>
      <c r="R38" s="5">
        <f t="shared" si="10"/>
        <v>0.99094805317051915</v>
      </c>
      <c r="W38">
        <v>2</v>
      </c>
      <c r="X38" s="2">
        <v>0.2</v>
      </c>
      <c r="Y38" s="2">
        <v>0.42857142857142855</v>
      </c>
      <c r="Z38" s="2">
        <v>0.69230769230769229</v>
      </c>
    </row>
    <row r="39" spans="2:39" x14ac:dyDescent="0.25">
      <c r="B39">
        <v>3</v>
      </c>
      <c r="C39" s="5">
        <f t="shared" ref="C39:R39" si="11">C7/(C23+C7)</f>
        <v>0.1111111111111111</v>
      </c>
      <c r="D39" s="5">
        <f t="shared" si="11"/>
        <v>0.15789473684210525</v>
      </c>
      <c r="E39" s="5">
        <f t="shared" si="11"/>
        <v>0.21951219512195122</v>
      </c>
      <c r="F39" s="5">
        <f t="shared" si="11"/>
        <v>0.2967032967032967</v>
      </c>
      <c r="G39" s="5">
        <f t="shared" si="11"/>
        <v>0.38755980861244022</v>
      </c>
      <c r="H39" s="5">
        <f t="shared" si="11"/>
        <v>0.48697394789579157</v>
      </c>
      <c r="I39" s="5">
        <f t="shared" si="11"/>
        <v>0.58742949234488318</v>
      </c>
      <c r="J39" s="5">
        <f t="shared" si="11"/>
        <v>0.68109623170351918</v>
      </c>
      <c r="K39" s="5">
        <f t="shared" si="11"/>
        <v>0.76210942037402718</v>
      </c>
      <c r="L39" s="5">
        <f t="shared" si="11"/>
        <v>0.82774717187434288</v>
      </c>
      <c r="M39" s="5">
        <f t="shared" si="11"/>
        <v>0.87816956916167221</v>
      </c>
      <c r="N39" s="5">
        <f t="shared" si="11"/>
        <v>0.91534172819858317</v>
      </c>
      <c r="O39" s="5">
        <f t="shared" si="11"/>
        <v>0.94192223094633376</v>
      </c>
      <c r="P39" s="5">
        <f t="shared" si="11"/>
        <v>0.96051712826209934</v>
      </c>
      <c r="Q39" s="5">
        <f t="shared" si="11"/>
        <v>0.97332704387285329</v>
      </c>
      <c r="R39" s="5">
        <f t="shared" si="11"/>
        <v>0.98205851173882019</v>
      </c>
      <c r="W39">
        <v>3</v>
      </c>
      <c r="X39" s="2">
        <v>0.1111111111111111</v>
      </c>
      <c r="Y39" s="2">
        <v>0.27272727272727271</v>
      </c>
      <c r="Z39" s="2">
        <v>0.52941176470588236</v>
      </c>
      <c r="AA39" s="2">
        <v>0.77142857142857146</v>
      </c>
    </row>
    <row r="40" spans="2:39" x14ac:dyDescent="0.25">
      <c r="B40">
        <v>4</v>
      </c>
      <c r="C40" s="5">
        <f t="shared" ref="C40:R40" si="12">C8/(C24+C8)</f>
        <v>5.8823529411764705E-2</v>
      </c>
      <c r="D40" s="5">
        <f t="shared" si="12"/>
        <v>8.5714285714285715E-2</v>
      </c>
      <c r="E40" s="5">
        <f t="shared" si="12"/>
        <v>0.12328767123287671</v>
      </c>
      <c r="F40" s="5">
        <f t="shared" si="12"/>
        <v>0.17419354838709677</v>
      </c>
      <c r="G40" s="5">
        <f t="shared" si="12"/>
        <v>0.24035608308605341</v>
      </c>
      <c r="H40" s="5">
        <f t="shared" si="12"/>
        <v>0.32185430463576159</v>
      </c>
      <c r="I40" s="5">
        <f t="shared" si="12"/>
        <v>0.41585852823730746</v>
      </c>
      <c r="J40" s="5">
        <f t="shared" si="12"/>
        <v>0.5164108618654073</v>
      </c>
      <c r="K40" s="5">
        <f t="shared" si="12"/>
        <v>0.61565168433893214</v>
      </c>
      <c r="L40" s="5">
        <f t="shared" si="12"/>
        <v>0.70611659192825116</v>
      </c>
      <c r="M40" s="5">
        <f t="shared" si="12"/>
        <v>0.78280063102355735</v>
      </c>
      <c r="N40" s="5">
        <f t="shared" si="12"/>
        <v>0.84389872091084484</v>
      </c>
      <c r="O40" s="5">
        <f t="shared" si="12"/>
        <v>0.89022022623987185</v>
      </c>
      <c r="P40" s="5">
        <f t="shared" si="12"/>
        <v>0.92403362708249415</v>
      </c>
      <c r="Q40" s="5">
        <f t="shared" si="12"/>
        <v>0.9480400141681663</v>
      </c>
      <c r="R40" s="5">
        <f t="shared" si="12"/>
        <v>0.96474947043994241</v>
      </c>
      <c r="W40">
        <v>4</v>
      </c>
      <c r="X40" s="2">
        <v>5.8823529411764705E-2</v>
      </c>
      <c r="Y40" s="2">
        <v>0.15789473684210525</v>
      </c>
      <c r="Z40" s="2">
        <v>0.36</v>
      </c>
      <c r="AA40" s="2">
        <v>0.62790697674418605</v>
      </c>
      <c r="AB40" s="2">
        <v>0.83505154639175261</v>
      </c>
    </row>
    <row r="41" spans="2:39" x14ac:dyDescent="0.25">
      <c r="B41">
        <v>5</v>
      </c>
      <c r="C41" s="5">
        <f t="shared" ref="C41:R41" si="13">C9/(C25+C9)</f>
        <v>3.0303030303030304E-2</v>
      </c>
      <c r="D41" s="5">
        <f t="shared" si="13"/>
        <v>4.4776119402985072E-2</v>
      </c>
      <c r="E41" s="5">
        <f t="shared" si="13"/>
        <v>6.569343065693431E-2</v>
      </c>
      <c r="F41" s="5">
        <f t="shared" si="13"/>
        <v>9.5406360424028266E-2</v>
      </c>
      <c r="G41" s="5">
        <f t="shared" si="13"/>
        <v>0.13659359190556492</v>
      </c>
      <c r="H41" s="5">
        <f t="shared" si="13"/>
        <v>0.19179163378058406</v>
      </c>
      <c r="I41" s="5">
        <f t="shared" si="13"/>
        <v>0.2625135037810587</v>
      </c>
      <c r="J41" s="5">
        <f t="shared" si="13"/>
        <v>0.34808212637275188</v>
      </c>
      <c r="K41" s="5">
        <f t="shared" si="13"/>
        <v>0.44472310716464447</v>
      </c>
      <c r="L41" s="5">
        <f t="shared" si="13"/>
        <v>0.545734327778856</v>
      </c>
      <c r="M41" s="5">
        <f t="shared" si="13"/>
        <v>0.64311619852532753</v>
      </c>
      <c r="N41" s="5">
        <f t="shared" si="13"/>
        <v>0.72995224222545463</v>
      </c>
      <c r="O41" s="5">
        <f t="shared" si="13"/>
        <v>0.80215935385418857</v>
      </c>
      <c r="P41" s="5">
        <f t="shared" si="13"/>
        <v>0.85879415039427043</v>
      </c>
      <c r="Q41" s="5">
        <f t="shared" si="13"/>
        <v>0.90121299948353739</v>
      </c>
      <c r="R41" s="5">
        <f t="shared" si="13"/>
        <v>0.93189951890188805</v>
      </c>
      <c r="W41">
        <v>5</v>
      </c>
      <c r="X41" s="2">
        <v>3.0303030303030304E-2</v>
      </c>
      <c r="Y41" s="2">
        <v>8.5714285714285715E-2</v>
      </c>
      <c r="Z41" s="2">
        <v>0.21951219512195122</v>
      </c>
      <c r="AA41" s="2">
        <v>0.4576271186440678</v>
      </c>
      <c r="AB41" s="2">
        <v>0.7168141592920354</v>
      </c>
      <c r="AC41" s="2">
        <v>0.88363636363636366</v>
      </c>
    </row>
    <row r="42" spans="2:39" x14ac:dyDescent="0.25">
      <c r="B42">
        <v>6</v>
      </c>
      <c r="C42" s="5">
        <f t="shared" ref="C42:R42" si="14">C10/(C26+C10)</f>
        <v>1.5384615384615385E-2</v>
      </c>
      <c r="D42" s="5">
        <f t="shared" si="14"/>
        <v>2.2900763358778626E-2</v>
      </c>
      <c r="E42" s="5">
        <f t="shared" si="14"/>
        <v>3.3962264150943396E-2</v>
      </c>
      <c r="F42" s="5">
        <f t="shared" si="14"/>
        <v>5.0092764378478663E-2</v>
      </c>
      <c r="G42" s="5">
        <f t="shared" si="14"/>
        <v>7.3303167420814469E-2</v>
      </c>
      <c r="H42" s="5">
        <f t="shared" si="14"/>
        <v>0.10606721955477959</v>
      </c>
      <c r="I42" s="5">
        <f t="shared" si="14"/>
        <v>0.1510880829015544</v>
      </c>
      <c r="J42" s="5">
        <f t="shared" si="14"/>
        <v>0.21071394161287216</v>
      </c>
      <c r="K42" s="5">
        <f t="shared" si="14"/>
        <v>0.28594465025059929</v>
      </c>
      <c r="L42" s="5">
        <f t="shared" si="14"/>
        <v>0.3752645326113897</v>
      </c>
      <c r="M42" s="5">
        <f t="shared" si="14"/>
        <v>0.47396556567805115</v>
      </c>
      <c r="N42" s="5">
        <f t="shared" si="14"/>
        <v>0.57474393207427188</v>
      </c>
      <c r="O42" s="5">
        <f t="shared" si="14"/>
        <v>0.66967117574046886</v>
      </c>
      <c r="P42" s="5">
        <f t="shared" si="14"/>
        <v>0.75253220152260136</v>
      </c>
      <c r="Q42" s="5">
        <f t="shared" si="14"/>
        <v>0.82018898936731177</v>
      </c>
      <c r="R42" s="5">
        <f t="shared" si="14"/>
        <v>0.87248300641509313</v>
      </c>
      <c r="W42">
        <v>6</v>
      </c>
      <c r="X42" s="2">
        <v>1.5384615384615385E-2</v>
      </c>
      <c r="Y42" s="2">
        <v>4.4776119402985072E-2</v>
      </c>
      <c r="Z42" s="2">
        <v>0.12328767123287671</v>
      </c>
      <c r="AA42" s="2">
        <v>0.2967032967032967</v>
      </c>
      <c r="AB42" s="2">
        <v>0.55862068965517242</v>
      </c>
      <c r="AC42" s="2">
        <v>0.79153094462540718</v>
      </c>
      <c r="AD42" s="2">
        <v>0.91929382093316514</v>
      </c>
    </row>
    <row r="43" spans="2:39" x14ac:dyDescent="0.25">
      <c r="B43">
        <v>7</v>
      </c>
      <c r="C43" s="5">
        <f t="shared" ref="C43:R43" si="15">C11/(C27+C11)</f>
        <v>7.7519379844961239E-3</v>
      </c>
      <c r="D43" s="5">
        <f t="shared" si="15"/>
        <v>1.1583011583011582E-2</v>
      </c>
      <c r="E43" s="5">
        <f t="shared" si="15"/>
        <v>1.7274472168905951E-2</v>
      </c>
      <c r="F43" s="5">
        <f t="shared" si="15"/>
        <v>2.5689819219790674E-2</v>
      </c>
      <c r="G43" s="5">
        <f t="shared" si="15"/>
        <v>3.8046031000469702E-2</v>
      </c>
      <c r="H43" s="5">
        <f t="shared" si="15"/>
        <v>5.6003687485595761E-2</v>
      </c>
      <c r="I43" s="5">
        <f t="shared" si="15"/>
        <v>8.1717296267234618E-2</v>
      </c>
      <c r="J43" s="5">
        <f t="shared" si="15"/>
        <v>0.11776425609821765</v>
      </c>
      <c r="K43" s="5">
        <f t="shared" si="15"/>
        <v>0.16682346360192224</v>
      </c>
      <c r="L43" s="5">
        <f t="shared" si="15"/>
        <v>0.23096961945106137</v>
      </c>
      <c r="M43" s="5">
        <f t="shared" si="15"/>
        <v>0.31058641601927195</v>
      </c>
      <c r="N43" s="5">
        <f t="shared" si="15"/>
        <v>0.40325661122126333</v>
      </c>
      <c r="O43" s="5">
        <f t="shared" si="15"/>
        <v>0.50338770650422604</v>
      </c>
      <c r="P43" s="5">
        <f t="shared" si="15"/>
        <v>0.6032477972105631</v>
      </c>
      <c r="Q43" s="5">
        <f t="shared" si="15"/>
        <v>0.69518675616315473</v>
      </c>
      <c r="R43" s="5">
        <f t="shared" si="15"/>
        <v>0.77380918547494282</v>
      </c>
      <c r="W43">
        <v>7</v>
      </c>
      <c r="X43" s="2">
        <v>7.7519379844961239E-3</v>
      </c>
      <c r="Y43" s="2">
        <v>2.2900763358778626E-2</v>
      </c>
      <c r="Z43" s="2">
        <v>6.569343065693431E-2</v>
      </c>
      <c r="AA43" s="2">
        <v>0.17419354838709677</v>
      </c>
      <c r="AB43" s="2">
        <v>0.38755980861244022</v>
      </c>
      <c r="AC43" s="2">
        <v>0.65498652291105119</v>
      </c>
      <c r="AD43" s="2">
        <v>0.85064177362893811</v>
      </c>
      <c r="AE43" s="2">
        <v>0.94470842332613392</v>
      </c>
    </row>
    <row r="44" spans="2:39" x14ac:dyDescent="0.25">
      <c r="B44">
        <v>8</v>
      </c>
      <c r="C44" s="5">
        <f t="shared" ref="C44:R44" si="16">C12/(C28+C12)</f>
        <v>3.8910505836575876E-3</v>
      </c>
      <c r="D44" s="5">
        <f t="shared" si="16"/>
        <v>5.8252427184466021E-3</v>
      </c>
      <c r="E44" s="5">
        <f t="shared" si="16"/>
        <v>8.7124878993223628E-3</v>
      </c>
      <c r="F44" s="5">
        <f t="shared" si="16"/>
        <v>1.3012048192771084E-2</v>
      </c>
      <c r="G44" s="5">
        <f t="shared" si="16"/>
        <v>1.9391908067991383E-2</v>
      </c>
      <c r="H44" s="5">
        <f t="shared" si="16"/>
        <v>2.8808535862477773E-2</v>
      </c>
      <c r="I44" s="5">
        <f t="shared" si="16"/>
        <v>4.2599193595512182E-2</v>
      </c>
      <c r="J44" s="5">
        <f t="shared" si="16"/>
        <v>6.2566156486911745E-2</v>
      </c>
      <c r="K44" s="5">
        <f t="shared" si="16"/>
        <v>9.1002399545057344E-2</v>
      </c>
      <c r="L44" s="5">
        <f t="shared" si="16"/>
        <v>0.13056283373685781</v>
      </c>
      <c r="M44" s="5">
        <f t="shared" si="16"/>
        <v>0.18384273629873626</v>
      </c>
      <c r="N44" s="5">
        <f t="shared" si="16"/>
        <v>0.25254941655320878</v>
      </c>
      <c r="O44" s="5">
        <f t="shared" si="16"/>
        <v>0.33635144431990288</v>
      </c>
      <c r="P44" s="5">
        <f t="shared" si="16"/>
        <v>0.43189321341740089</v>
      </c>
      <c r="Q44" s="5">
        <f t="shared" si="16"/>
        <v>0.53278640406724853</v>
      </c>
      <c r="R44" s="5">
        <f t="shared" si="16"/>
        <v>0.63106751111544068</v>
      </c>
      <c r="W44">
        <v>8</v>
      </c>
      <c r="X44" s="2">
        <v>3.8910505836575876E-3</v>
      </c>
      <c r="Y44" s="2">
        <v>1.1583011583011582E-2</v>
      </c>
      <c r="Z44" s="2">
        <v>3.3962264150943396E-2</v>
      </c>
      <c r="AA44" s="2">
        <v>9.5406360424028266E-2</v>
      </c>
      <c r="AB44" s="2">
        <v>0.24035608308605341</v>
      </c>
      <c r="AC44" s="2">
        <v>0.48697394789579157</v>
      </c>
      <c r="AD44" s="2">
        <v>0.74010152284263964</v>
      </c>
      <c r="AE44" s="2">
        <v>0.89521080638559147</v>
      </c>
      <c r="AF44" s="2">
        <v>0.9624468241161801</v>
      </c>
    </row>
    <row r="45" spans="2:39" x14ac:dyDescent="0.25">
      <c r="B45">
        <v>9</v>
      </c>
      <c r="C45" s="5">
        <f t="shared" ref="C45:R45" si="17">C13/(C29+C13)</f>
        <v>1.9493177387914229E-3</v>
      </c>
      <c r="D45" s="5">
        <f t="shared" si="17"/>
        <v>2.9211295034079843E-3</v>
      </c>
      <c r="E45" s="5">
        <f t="shared" si="17"/>
        <v>4.3753038405444826E-3</v>
      </c>
      <c r="F45" s="5">
        <f t="shared" si="17"/>
        <v>6.5486296386126604E-3</v>
      </c>
      <c r="G45" s="5">
        <f t="shared" si="17"/>
        <v>9.7908860147467667E-3</v>
      </c>
      <c r="H45" s="5">
        <f t="shared" si="17"/>
        <v>1.4614783183977867E-2</v>
      </c>
      <c r="I45" s="5">
        <f t="shared" si="17"/>
        <v>2.1763142968026988E-2</v>
      </c>
      <c r="J45" s="5">
        <f t="shared" si="17"/>
        <v>3.2293312464007795E-2</v>
      </c>
      <c r="K45" s="5">
        <f t="shared" si="17"/>
        <v>4.767025350025067E-2</v>
      </c>
      <c r="L45" s="5">
        <f t="shared" si="17"/>
        <v>6.9840717887214493E-2</v>
      </c>
      <c r="M45" s="5">
        <f t="shared" si="17"/>
        <v>0.10122622086375457</v>
      </c>
      <c r="N45" s="5">
        <f t="shared" si="17"/>
        <v>0.14452449697035955</v>
      </c>
      <c r="O45" s="5">
        <f t="shared" si="17"/>
        <v>0.20217698213454879</v>
      </c>
      <c r="P45" s="5">
        <f t="shared" si="17"/>
        <v>0.27542334304836019</v>
      </c>
      <c r="Q45" s="5">
        <f t="shared" si="17"/>
        <v>0.36312804457659092</v>
      </c>
      <c r="R45" s="5">
        <f t="shared" si="17"/>
        <v>0.46099242748607017</v>
      </c>
      <c r="W45">
        <v>9</v>
      </c>
      <c r="X45" s="2">
        <v>1.9493177387914229E-3</v>
      </c>
      <c r="Y45" s="2">
        <v>5.8252427184466021E-3</v>
      </c>
      <c r="Z45" s="2">
        <v>1.7274472168905951E-2</v>
      </c>
      <c r="AA45" s="2">
        <v>5.0092764378478663E-2</v>
      </c>
      <c r="AB45" s="2">
        <v>0.13659359190556492</v>
      </c>
      <c r="AC45" s="2">
        <v>0.32185430463576159</v>
      </c>
      <c r="AD45" s="2">
        <v>0.58742949234488318</v>
      </c>
      <c r="AE45" s="2">
        <v>0.81030011115227862</v>
      </c>
      <c r="AF45" s="2">
        <v>0.92761204580800227</v>
      </c>
      <c r="AG45" s="2">
        <v>0.97464718989848975</v>
      </c>
    </row>
    <row r="46" spans="2:39" x14ac:dyDescent="0.25">
      <c r="B46">
        <v>10</v>
      </c>
      <c r="C46" s="5">
        <f t="shared" ref="C46:R46" si="18">C14/(C30+C14)</f>
        <v>9.7560975609756097E-4</v>
      </c>
      <c r="D46" s="5">
        <f t="shared" si="18"/>
        <v>1.4627011214041932E-3</v>
      </c>
      <c r="E46" s="5">
        <f t="shared" si="18"/>
        <v>2.1924482338611449E-3</v>
      </c>
      <c r="F46" s="5">
        <f t="shared" si="18"/>
        <v>3.2850711765421586E-3</v>
      </c>
      <c r="G46" s="5">
        <f t="shared" si="18"/>
        <v>4.9195262678408749E-3</v>
      </c>
      <c r="H46" s="5">
        <f t="shared" si="18"/>
        <v>7.3611826360910002E-3</v>
      </c>
      <c r="I46" s="5">
        <f t="shared" si="18"/>
        <v>1.1001282728438843E-2</v>
      </c>
      <c r="J46" s="5">
        <f t="shared" si="18"/>
        <v>1.6411649494593235E-2</v>
      </c>
      <c r="K46" s="5">
        <f t="shared" si="18"/>
        <v>2.4417111702424592E-2</v>
      </c>
      <c r="L46" s="5">
        <f t="shared" si="18"/>
        <v>3.6183914216015189E-2</v>
      </c>
      <c r="M46" s="5">
        <f t="shared" si="18"/>
        <v>5.3311364405823271E-2</v>
      </c>
      <c r="N46" s="5">
        <f t="shared" si="18"/>
        <v>7.7890813828788569E-2</v>
      </c>
      <c r="O46" s="5">
        <f t="shared" si="18"/>
        <v>0.11245655446918952</v>
      </c>
      <c r="P46" s="5">
        <f t="shared" si="18"/>
        <v>0.15970490029431239</v>
      </c>
      <c r="Q46" s="5">
        <f t="shared" si="18"/>
        <v>0.22184266971735167</v>
      </c>
      <c r="R46" s="5">
        <f t="shared" si="18"/>
        <v>0.29953876492826526</v>
      </c>
      <c r="W46">
        <v>10</v>
      </c>
      <c r="X46" s="2">
        <v>9.7560975609756097E-4</v>
      </c>
      <c r="Y46" s="2">
        <v>2.9211295034079843E-3</v>
      </c>
      <c r="Z46" s="2">
        <v>8.7124878993223628E-3</v>
      </c>
      <c r="AA46" s="2">
        <v>2.5689819219790674E-2</v>
      </c>
      <c r="AB46" s="2">
        <v>7.3303167420814469E-2</v>
      </c>
      <c r="AC46" s="2">
        <v>0.19179163378058406</v>
      </c>
      <c r="AD46" s="2">
        <v>0.41585852823730746</v>
      </c>
      <c r="AE46" s="2">
        <v>0.68109623170351918</v>
      </c>
      <c r="AF46" s="2">
        <v>0.8649967040210943</v>
      </c>
      <c r="AG46" s="2">
        <v>0.9505481238228618</v>
      </c>
      <c r="AH46" s="2">
        <v>0.98295407254507017</v>
      </c>
    </row>
    <row r="47" spans="2:39" x14ac:dyDescent="0.25">
      <c r="B47">
        <v>11</v>
      </c>
      <c r="C47" s="5">
        <f t="shared" ref="C47:R47" si="19">C15/(C31+C15)</f>
        <v>4.880429477794046E-4</v>
      </c>
      <c r="D47" s="5">
        <f t="shared" si="19"/>
        <v>7.318858258111735E-4</v>
      </c>
      <c r="E47" s="5">
        <f t="shared" si="19"/>
        <v>1.0974271430313376E-3</v>
      </c>
      <c r="F47" s="5">
        <f t="shared" si="19"/>
        <v>1.6452379501553835E-3</v>
      </c>
      <c r="G47" s="5">
        <f t="shared" si="19"/>
        <v>2.4658284879296175E-3</v>
      </c>
      <c r="H47" s="5">
        <f t="shared" si="19"/>
        <v>3.6941881147478681E-3</v>
      </c>
      <c r="I47" s="5">
        <f t="shared" si="19"/>
        <v>5.5310657734008086E-3</v>
      </c>
      <c r="J47" s="5">
        <f t="shared" si="19"/>
        <v>8.2737174224740938E-3</v>
      </c>
      <c r="K47" s="5">
        <f t="shared" si="19"/>
        <v>1.2359446848350471E-2</v>
      </c>
      <c r="L47" s="5">
        <f t="shared" si="19"/>
        <v>1.8425306971436701E-2</v>
      </c>
      <c r="M47" s="5">
        <f t="shared" si="19"/>
        <v>2.7385665807594006E-2</v>
      </c>
      <c r="N47" s="5">
        <f t="shared" si="19"/>
        <v>4.0523615614129038E-2</v>
      </c>
      <c r="O47" s="5">
        <f t="shared" si="19"/>
        <v>5.9578260164265914E-2</v>
      </c>
      <c r="P47" s="5">
        <f t="shared" si="19"/>
        <v>8.6782223307475773E-2</v>
      </c>
      <c r="Q47" s="5">
        <f t="shared" si="19"/>
        <v>0.12475986569877286</v>
      </c>
      <c r="R47" s="5">
        <f t="shared" si="19"/>
        <v>0.17615148099252556</v>
      </c>
      <c r="W47">
        <v>11</v>
      </c>
      <c r="X47" s="2">
        <v>4.880429477794046E-4</v>
      </c>
      <c r="Y47" s="2">
        <v>1.4627011214041932E-3</v>
      </c>
      <c r="Z47" s="2">
        <v>4.3753038405444826E-3</v>
      </c>
      <c r="AA47" s="2">
        <v>1.3012048192771084E-2</v>
      </c>
      <c r="AB47" s="2">
        <v>3.8046031000469702E-2</v>
      </c>
      <c r="AC47" s="2">
        <v>0.10606721955477959</v>
      </c>
      <c r="AD47" s="2">
        <v>0.2625135037810587</v>
      </c>
      <c r="AE47" s="2">
        <v>0.5164108618654073</v>
      </c>
      <c r="AF47" s="2">
        <v>0.76210942037402718</v>
      </c>
      <c r="AG47" s="2">
        <v>0.90575675302563163</v>
      </c>
      <c r="AH47" s="2">
        <v>0.96647953254660623</v>
      </c>
      <c r="AI47" s="2">
        <v>0.98857110968498008</v>
      </c>
    </row>
    <row r="48" spans="2:39" x14ac:dyDescent="0.25">
      <c r="B48">
        <v>12</v>
      </c>
      <c r="C48" s="5">
        <f t="shared" ref="C48:R48" si="20">C16/(C32+C16)</f>
        <v>2.4408103490358799E-4</v>
      </c>
      <c r="D48" s="5">
        <f t="shared" si="20"/>
        <v>3.6607687614399021E-4</v>
      </c>
      <c r="E48" s="5">
        <f t="shared" si="20"/>
        <v>5.490148234002318E-4</v>
      </c>
      <c r="F48" s="5">
        <f t="shared" si="20"/>
        <v>8.2329623418203992E-4</v>
      </c>
      <c r="G48" s="5">
        <f t="shared" si="20"/>
        <v>1.2344361979365105E-3</v>
      </c>
      <c r="H48" s="5">
        <f t="shared" si="20"/>
        <v>1.8505121273274189E-3</v>
      </c>
      <c r="I48" s="5">
        <f t="shared" si="20"/>
        <v>2.7732022687761769E-3</v>
      </c>
      <c r="J48" s="5">
        <f t="shared" si="20"/>
        <v>4.1540434018709337E-3</v>
      </c>
      <c r="K48" s="5">
        <f t="shared" si="20"/>
        <v>6.2181498705855256E-3</v>
      </c>
      <c r="L48" s="5">
        <f t="shared" si="20"/>
        <v>9.2983156457636038E-3</v>
      </c>
      <c r="M48" s="5">
        <f t="shared" si="20"/>
        <v>1.3882929538178468E-2</v>
      </c>
      <c r="N48" s="5">
        <f t="shared" si="20"/>
        <v>2.0680838992009461E-2</v>
      </c>
      <c r="O48" s="5">
        <f t="shared" si="20"/>
        <v>3.0703768640166593E-2</v>
      </c>
      <c r="P48" s="5">
        <f t="shared" si="20"/>
        <v>4.5359302200035256E-2</v>
      </c>
      <c r="Q48" s="5">
        <f t="shared" si="20"/>
        <v>6.653007442444818E-2</v>
      </c>
      <c r="R48" s="5">
        <f t="shared" si="20"/>
        <v>9.658229790289051E-2</v>
      </c>
      <c r="W48">
        <v>12</v>
      </c>
      <c r="X48" s="2">
        <v>2.4408103490358799E-4</v>
      </c>
      <c r="Y48" s="2">
        <v>7.318858258111735E-4</v>
      </c>
      <c r="Z48" s="2">
        <v>2.1924482338611449E-3</v>
      </c>
      <c r="AA48" s="2">
        <v>6.5486296386126604E-3</v>
      </c>
      <c r="AB48" s="2">
        <v>1.9391908067991383E-2</v>
      </c>
      <c r="AC48" s="2">
        <v>5.6003687485595761E-2</v>
      </c>
      <c r="AD48" s="2">
        <v>0.1510880829015544</v>
      </c>
      <c r="AE48" s="2">
        <v>0.34808212637275188</v>
      </c>
      <c r="AF48" s="2">
        <v>0.61565168433893214</v>
      </c>
      <c r="AG48" s="2">
        <v>0.82774717187434288</v>
      </c>
      <c r="AH48" s="2">
        <v>0.93513342307387759</v>
      </c>
      <c r="AI48" s="2">
        <v>0.97740050650232013</v>
      </c>
      <c r="AJ48" s="2">
        <v>0.99235160222356256</v>
      </c>
      <c r="AK48" s="2"/>
      <c r="AL48" s="2"/>
      <c r="AM48" s="2"/>
    </row>
    <row r="49" spans="2:39" x14ac:dyDescent="0.2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2:39" x14ac:dyDescent="0.25">
      <c r="C50" s="6" t="s">
        <v>16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X50" s="2" t="s">
        <v>15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2:39" x14ac:dyDescent="0.25"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X51" s="8">
        <v>0</v>
      </c>
      <c r="Y51" s="8">
        <v>1</v>
      </c>
      <c r="Z51" s="8">
        <v>2</v>
      </c>
      <c r="AA51" s="8">
        <v>3</v>
      </c>
      <c r="AB51" s="8">
        <v>4</v>
      </c>
      <c r="AC51" s="8">
        <v>5</v>
      </c>
      <c r="AD51" s="8">
        <v>6</v>
      </c>
      <c r="AE51" s="8">
        <v>7</v>
      </c>
      <c r="AF51" s="8">
        <v>8</v>
      </c>
      <c r="AG51" s="8">
        <v>9</v>
      </c>
      <c r="AH51" s="8">
        <v>10</v>
      </c>
      <c r="AI51" s="8">
        <v>11</v>
      </c>
      <c r="AJ51" s="8">
        <v>12</v>
      </c>
      <c r="AK51">
        <v>13</v>
      </c>
      <c r="AL51">
        <v>14</v>
      </c>
      <c r="AM51">
        <v>15</v>
      </c>
    </row>
    <row r="52" spans="2:39" x14ac:dyDescent="0.25">
      <c r="B52">
        <v>0</v>
      </c>
      <c r="C52" s="3">
        <f>MAX(C36*(15-$B52-C$51)+(1-C36)*(-30-$B52-C$51),C36*(-30-$B52-C$51)+(1-C36)*(15-$B52-C$51))</f>
        <v>-7.5</v>
      </c>
      <c r="D52" s="3">
        <f t="shared" ref="D52:R52" si="21">MAX(D36*(15-$B52-D$51)+(1-D36)*(-30-$B52-D$51),D36*(-30-$B52-D$51)+(1-D36)*(15-$B52-D$51))</f>
        <v>-4</v>
      </c>
      <c r="E52" s="3">
        <f t="shared" si="21"/>
        <v>-0.8461538461538467</v>
      </c>
      <c r="F52" s="3">
        <f t="shared" si="21"/>
        <v>1.7142857142857162</v>
      </c>
      <c r="G52" s="3">
        <f t="shared" si="21"/>
        <v>3.5773195876288684</v>
      </c>
      <c r="H52" s="3">
        <f t="shared" si="21"/>
        <v>4.7636363636363646</v>
      </c>
      <c r="I52" s="3">
        <f t="shared" si="21"/>
        <v>5.3682219419924309</v>
      </c>
      <c r="J52" s="3">
        <f t="shared" si="21"/>
        <v>5.5118790496760264</v>
      </c>
      <c r="K52" s="3">
        <f t="shared" si="21"/>
        <v>5.3101070852281049</v>
      </c>
      <c r="L52" s="3">
        <f t="shared" si="21"/>
        <v>4.8591235454320385</v>
      </c>
      <c r="M52" s="3">
        <f t="shared" si="21"/>
        <v>4.2329332645281577</v>
      </c>
      <c r="N52" s="3">
        <f t="shared" si="21"/>
        <v>3.4856999358241034</v>
      </c>
      <c r="O52" s="3">
        <f t="shared" si="21"/>
        <v>2.6558221000603148</v>
      </c>
      <c r="P52" s="3">
        <f t="shared" si="21"/>
        <v>1.7699615916231681</v>
      </c>
      <c r="Q52" s="3">
        <f t="shared" si="21"/>
        <v>0.84637929320889616</v>
      </c>
      <c r="R52" s="3">
        <f t="shared" si="21"/>
        <v>-0.10253047715234886</v>
      </c>
      <c r="W52">
        <v>0</v>
      </c>
      <c r="X52" s="2">
        <f>MAX(X36,1-X36)</f>
        <v>0.5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>
        <f>AVERAGE(X52:AJ52)*(15-W52)+(1-AVERAGE(X52:AJ52)*(-30-W52))</f>
        <v>23.5</v>
      </c>
    </row>
    <row r="53" spans="2:39" x14ac:dyDescent="0.25">
      <c r="B53">
        <v>1</v>
      </c>
      <c r="C53" s="3">
        <f t="shared" ref="C53" si="22">MAX(C37*(15-$B53-C$51)+(1-C37)*(-30-$B53-C$51),C37*(-30-$B53-C$51)+(1-C37)*(15-$B53-C$51))</f>
        <v>-0.99999999999999822</v>
      </c>
      <c r="D53" s="3">
        <f t="shared" ref="D53:R53" si="23">MAX(D37*(15-$B53-D$51)+(1-D37)*(-30-$B53-D$51),D37*(-30-$B53-D$51)+(1-D37)*(15-$B53-D$51))</f>
        <v>-6.2857142857142856</v>
      </c>
      <c r="E53" s="3">
        <f t="shared" si="23"/>
        <v>-9.1764705882352935</v>
      </c>
      <c r="F53" s="3">
        <f t="shared" si="23"/>
        <v>-5.7441860465116275</v>
      </c>
      <c r="G53" s="3">
        <f t="shared" si="23"/>
        <v>-2.7433628318584065</v>
      </c>
      <c r="H53" s="3">
        <f t="shared" si="23"/>
        <v>-0.38110749185667725</v>
      </c>
      <c r="I53" s="3">
        <f t="shared" si="23"/>
        <v>1.2788798133022148</v>
      </c>
      <c r="J53" s="3">
        <f t="shared" si="23"/>
        <v>2.2844862873516161</v>
      </c>
      <c r="K53" s="3">
        <f t="shared" si="23"/>
        <v>2.7425420613601026</v>
      </c>
      <c r="L53" s="3">
        <f t="shared" si="23"/>
        <v>2.7746655720287814</v>
      </c>
      <c r="M53" s="3">
        <f t="shared" si="23"/>
        <v>2.4915789645972808</v>
      </c>
      <c r="N53" s="3">
        <f t="shared" si="23"/>
        <v>1.9830227926044057</v>
      </c>
      <c r="O53" s="3">
        <f t="shared" si="23"/>
        <v>1.3168690573037609</v>
      </c>
      <c r="P53" s="3">
        <f t="shared" si="23"/>
        <v>0.54226311799725224</v>
      </c>
      <c r="Q53" s="3">
        <f t="shared" si="23"/>
        <v>-0.30619612325174517</v>
      </c>
      <c r="R53" s="3">
        <f t="shared" si="23"/>
        <v>-1.20459479426295</v>
      </c>
      <c r="W53">
        <v>1</v>
      </c>
      <c r="X53" s="2">
        <f t="shared" ref="X53:AK53" si="24">MAX(X37,1-X37)</f>
        <v>0.66666666666666674</v>
      </c>
      <c r="Y53" s="2">
        <f t="shared" si="24"/>
        <v>0.6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:39" x14ac:dyDescent="0.25">
      <c r="B54">
        <v>2</v>
      </c>
      <c r="C54" s="3">
        <f t="shared" ref="C54" si="25">MAX(C38*(15-$B54-C$51)+(1-C38)*(-30-$B54-C$51),C38*(-30-$B54-C$51)+(1-C38)*(15-$B54-C$51))</f>
        <v>4</v>
      </c>
      <c r="D54" s="3">
        <f t="shared" ref="D54:R54" si="26">MAX(D38*(15-$B54-D$51)+(1-D38)*(-30-$B54-D$51),D38*(-30-$B54-D$51)+(1-D38)*(15-$B54-D$51))</f>
        <v>-0.27272727272727337</v>
      </c>
      <c r="E54" s="3">
        <f t="shared" si="26"/>
        <v>-5.2</v>
      </c>
      <c r="F54" s="3">
        <f t="shared" si="26"/>
        <v>-10.593220338983052</v>
      </c>
      <c r="G54" s="3">
        <f t="shared" si="26"/>
        <v>-10.862068965517242</v>
      </c>
      <c r="H54" s="3">
        <f t="shared" si="26"/>
        <v>-7.525606469002696</v>
      </c>
      <c r="I54" s="3">
        <f t="shared" si="26"/>
        <v>-4.6954314720812169</v>
      </c>
      <c r="J54" s="3">
        <f t="shared" si="26"/>
        <v>-2.5364949981474618</v>
      </c>
      <c r="K54" s="3">
        <f t="shared" si="26"/>
        <v>-1.0751483190507569</v>
      </c>
      <c r="L54" s="3">
        <f t="shared" si="26"/>
        <v>-0.24094611384657671</v>
      </c>
      <c r="M54" s="3">
        <f t="shared" si="26"/>
        <v>8.1004038324491656E-2</v>
      </c>
      <c r="N54" s="3">
        <f t="shared" si="26"/>
        <v>1.0996066667025017E-2</v>
      </c>
      <c r="O54" s="3">
        <f t="shared" si="26"/>
        <v>-0.34583124172865276</v>
      </c>
      <c r="P54" s="3">
        <f t="shared" si="26"/>
        <v>-0.90625539690158741</v>
      </c>
      <c r="Q54" s="3">
        <f t="shared" si="26"/>
        <v>-1.6082534719465083</v>
      </c>
      <c r="R54" s="3">
        <f t="shared" si="26"/>
        <v>-2.4073376073266384</v>
      </c>
      <c r="W54">
        <v>2</v>
      </c>
      <c r="X54" s="2">
        <f t="shared" ref="X54:AK54" si="27">MAX(X38,1-X38)</f>
        <v>0.8</v>
      </c>
      <c r="Y54" s="2">
        <f t="shared" si="27"/>
        <v>0.5714285714285714</v>
      </c>
      <c r="Z54" s="2">
        <f t="shared" si="27"/>
        <v>0.69230769230769229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:39" x14ac:dyDescent="0.25">
      <c r="B55">
        <v>3</v>
      </c>
      <c r="C55" s="3">
        <f t="shared" ref="C55:R55" si="28">MAX(C39*(15-$B55-C$51)+(1-C39)*(-30-$B55-C$51),C39*(-30-$B55-C$51)+(1-C39)*(15-$B55-C$51))</f>
        <v>7</v>
      </c>
      <c r="D55" s="3">
        <f t="shared" si="28"/>
        <v>3.8947368421052637</v>
      </c>
      <c r="E55" s="3">
        <f t="shared" si="28"/>
        <v>0.12195121951219523</v>
      </c>
      <c r="F55" s="3">
        <f t="shared" si="28"/>
        <v>-4.3516483516483513</v>
      </c>
      <c r="G55" s="3">
        <f t="shared" si="28"/>
        <v>-9.4401913875598105</v>
      </c>
      <c r="H55" s="3">
        <f t="shared" si="28"/>
        <v>-14.913827655310619</v>
      </c>
      <c r="I55" s="3">
        <f t="shared" si="28"/>
        <v>-12.565672844480257</v>
      </c>
      <c r="J55" s="3">
        <f t="shared" si="28"/>
        <v>-9.3506695733416372</v>
      </c>
      <c r="K55" s="3">
        <f t="shared" si="28"/>
        <v>-6.7050760831687768</v>
      </c>
      <c r="L55" s="3">
        <f t="shared" si="28"/>
        <v>-4.7513772656545701</v>
      </c>
      <c r="M55" s="3">
        <f t="shared" si="28"/>
        <v>-3.4823693877247504</v>
      </c>
      <c r="N55" s="3">
        <f t="shared" si="28"/>
        <v>-2.8096222310637575</v>
      </c>
      <c r="O55" s="3">
        <f t="shared" si="28"/>
        <v>-2.6134996074149806</v>
      </c>
      <c r="P55" s="3">
        <f t="shared" si="28"/>
        <v>-2.7767292282055296</v>
      </c>
      <c r="Q55" s="3">
        <f t="shared" si="28"/>
        <v>-3.2002830257216015</v>
      </c>
      <c r="R55" s="3">
        <f t="shared" si="28"/>
        <v>-3.8073669717530914</v>
      </c>
      <c r="W55">
        <v>3</v>
      </c>
      <c r="X55" s="2">
        <f t="shared" ref="X55:AK55" si="29">MAX(X39,1-X39)</f>
        <v>0.88888888888888884</v>
      </c>
      <c r="Y55" s="2">
        <f t="shared" si="29"/>
        <v>0.72727272727272729</v>
      </c>
      <c r="Z55" s="2">
        <f t="shared" si="29"/>
        <v>0.52941176470588236</v>
      </c>
      <c r="AA55" s="2">
        <f t="shared" si="29"/>
        <v>0.77142857142857146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:39" x14ac:dyDescent="0.25">
      <c r="B56">
        <v>4</v>
      </c>
      <c r="C56" s="3">
        <f t="shared" ref="C56:R56" si="30">MAX(C40*(15-$B56-C$51)+(1-C40)*(-30-$B56-C$51),C40*(-30-$B56-C$51)+(1-C40)*(15-$B56-C$51))</f>
        <v>8.3529411764705888</v>
      </c>
      <c r="D56" s="3">
        <f t="shared" si="30"/>
        <v>6.1428571428571423</v>
      </c>
      <c r="E56" s="3">
        <f t="shared" si="30"/>
        <v>3.4520547945205475</v>
      </c>
      <c r="F56" s="3">
        <f t="shared" si="30"/>
        <v>0.16129032258064502</v>
      </c>
      <c r="G56" s="3">
        <f t="shared" si="30"/>
        <v>-3.8160237388724028</v>
      </c>
      <c r="H56" s="3">
        <f t="shared" si="30"/>
        <v>-8.483443708609272</v>
      </c>
      <c r="I56" s="3">
        <f t="shared" si="30"/>
        <v>-13.713633770678836</v>
      </c>
      <c r="J56" s="3">
        <f t="shared" si="30"/>
        <v>-17.761511216056672</v>
      </c>
      <c r="K56" s="3">
        <f t="shared" si="30"/>
        <v>-14.295674204748053</v>
      </c>
      <c r="L56" s="3">
        <f t="shared" si="30"/>
        <v>-11.224753363228698</v>
      </c>
      <c r="M56" s="3">
        <f t="shared" si="30"/>
        <v>-8.7739716039399198</v>
      </c>
      <c r="N56" s="3">
        <f t="shared" si="30"/>
        <v>-7.0245575590119822</v>
      </c>
      <c r="O56" s="3">
        <f t="shared" si="30"/>
        <v>-5.9400898192057667</v>
      </c>
      <c r="P56" s="3">
        <f t="shared" si="30"/>
        <v>-5.4184867812877631</v>
      </c>
      <c r="Q56" s="3">
        <f t="shared" si="30"/>
        <v>-5.3381993624325164</v>
      </c>
      <c r="R56" s="3">
        <f t="shared" si="30"/>
        <v>-5.5862738302025914</v>
      </c>
      <c r="W56">
        <v>4</v>
      </c>
      <c r="X56" s="2">
        <f t="shared" ref="X56:AK56" si="31">MAX(X40,1-X40)</f>
        <v>0.94117647058823528</v>
      </c>
      <c r="Y56" s="2">
        <f t="shared" si="31"/>
        <v>0.84210526315789469</v>
      </c>
      <c r="Z56" s="2">
        <f t="shared" si="31"/>
        <v>0.64</v>
      </c>
      <c r="AA56" s="2">
        <f t="shared" si="31"/>
        <v>0.62790697674418605</v>
      </c>
      <c r="AB56" s="2">
        <f t="shared" si="31"/>
        <v>0.83505154639175261</v>
      </c>
      <c r="AC56" s="2"/>
      <c r="AD56" s="2"/>
      <c r="AE56" s="2"/>
      <c r="AF56" s="2"/>
      <c r="AG56" s="2"/>
      <c r="AH56" s="2"/>
      <c r="AI56" s="2"/>
      <c r="AJ56" s="2"/>
      <c r="AK56" s="2"/>
    </row>
    <row r="57" spans="2:39" x14ac:dyDescent="0.25">
      <c r="B57">
        <v>5</v>
      </c>
      <c r="C57" s="3">
        <f t="shared" ref="C57:R57" si="32">MAX(C41*(15-$B57-C$51)+(1-C41)*(-30-$B57-C$51),C41*(-30-$B57-C$51)+(1-C41)*(15-$B57-C$51))</f>
        <v>8.6363636363636367</v>
      </c>
      <c r="D57" s="3">
        <f t="shared" si="32"/>
        <v>6.9850746268656714</v>
      </c>
      <c r="E57" s="3">
        <f t="shared" si="32"/>
        <v>5.0437956204379564</v>
      </c>
      <c r="F57" s="3">
        <f t="shared" si="32"/>
        <v>2.7067137809187276</v>
      </c>
      <c r="G57" s="3">
        <f t="shared" si="32"/>
        <v>-0.1467116357504219</v>
      </c>
      <c r="H57" s="3">
        <f t="shared" si="32"/>
        <v>-3.6306235201262824</v>
      </c>
      <c r="I57" s="3">
        <f t="shared" si="32"/>
        <v>-7.8131076701476418</v>
      </c>
      <c r="J57" s="3">
        <f t="shared" si="32"/>
        <v>-12.663695686773835</v>
      </c>
      <c r="K57" s="3">
        <f t="shared" si="32"/>
        <v>-18.012539822409003</v>
      </c>
      <c r="L57" s="3">
        <f t="shared" si="32"/>
        <v>-19.44195524995148</v>
      </c>
      <c r="M57" s="3">
        <f t="shared" si="32"/>
        <v>-16.059771066360263</v>
      </c>
      <c r="N57" s="3">
        <f t="shared" si="32"/>
        <v>-13.152149099854542</v>
      </c>
      <c r="O57" s="3">
        <f t="shared" si="32"/>
        <v>-10.902829076561513</v>
      </c>
      <c r="P57" s="3">
        <f t="shared" si="32"/>
        <v>-9.3542632322578303</v>
      </c>
      <c r="Q57" s="3">
        <f t="shared" si="32"/>
        <v>-8.4454150232408178</v>
      </c>
      <c r="R57" s="3">
        <f t="shared" si="32"/>
        <v>-8.0645216494150382</v>
      </c>
      <c r="W57">
        <v>5</v>
      </c>
      <c r="X57" s="2">
        <f t="shared" ref="X57:AK57" si="33">MAX(X41,1-X41)</f>
        <v>0.96969696969696972</v>
      </c>
      <c r="Y57" s="2">
        <f t="shared" si="33"/>
        <v>0.91428571428571426</v>
      </c>
      <c r="Z57" s="2">
        <f t="shared" si="33"/>
        <v>0.78048780487804881</v>
      </c>
      <c r="AA57" s="2">
        <f t="shared" si="33"/>
        <v>0.5423728813559322</v>
      </c>
      <c r="AB57" s="2">
        <f t="shared" si="33"/>
        <v>0.7168141592920354</v>
      </c>
      <c r="AC57" s="2">
        <f t="shared" si="33"/>
        <v>0.88363636363636366</v>
      </c>
      <c r="AD57" s="2"/>
      <c r="AE57" s="2"/>
      <c r="AF57" s="2"/>
      <c r="AG57" s="2"/>
      <c r="AH57" s="2"/>
      <c r="AI57" s="2"/>
      <c r="AJ57" s="2"/>
      <c r="AK57" s="2"/>
    </row>
    <row r="58" spans="2:39" x14ac:dyDescent="0.25">
      <c r="B58">
        <v>6</v>
      </c>
      <c r="C58" s="3">
        <f t="shared" ref="C58:R58" si="34">MAX(C42*(15-$B58-C$51)+(1-C42)*(-30-$B58-C$51),C42*(-30-$B58-C$51)+(1-C42)*(15-$B58-C$51))</f>
        <v>8.3076923076923084</v>
      </c>
      <c r="D58" s="3">
        <f t="shared" si="34"/>
        <v>6.9694656488549613</v>
      </c>
      <c r="E58" s="3">
        <f t="shared" si="34"/>
        <v>5.4716981132075473</v>
      </c>
      <c r="F58" s="3">
        <f t="shared" si="34"/>
        <v>3.74582560296846</v>
      </c>
      <c r="G58" s="3">
        <f t="shared" si="34"/>
        <v>1.7013574660633495</v>
      </c>
      <c r="H58" s="3">
        <f t="shared" si="34"/>
        <v>-0.77302487996508162</v>
      </c>
      <c r="I58" s="3">
        <f t="shared" si="34"/>
        <v>-3.7989637305699482</v>
      </c>
      <c r="J58" s="3">
        <f t="shared" si="34"/>
        <v>-7.4821273725792476</v>
      </c>
      <c r="K58" s="3">
        <f t="shared" si="34"/>
        <v>-11.867509261276968</v>
      </c>
      <c r="L58" s="3">
        <f t="shared" si="34"/>
        <v>-16.886903967512538</v>
      </c>
      <c r="M58" s="3">
        <f t="shared" si="34"/>
        <v>-22.328450455512304</v>
      </c>
      <c r="N58" s="3">
        <f t="shared" si="34"/>
        <v>-21.136523056657765</v>
      </c>
      <c r="O58" s="3">
        <f t="shared" si="34"/>
        <v>-17.864797091678902</v>
      </c>
      <c r="P58" s="3">
        <f t="shared" si="34"/>
        <v>-15.136050931482938</v>
      </c>
      <c r="Q58" s="3">
        <f t="shared" si="34"/>
        <v>-13.091495478470971</v>
      </c>
      <c r="R58" s="3">
        <f t="shared" si="34"/>
        <v>-11.738264711320809</v>
      </c>
      <c r="W58">
        <v>6</v>
      </c>
      <c r="X58" s="2">
        <f t="shared" ref="X58:AK58" si="35">MAX(X42,1-X42)</f>
        <v>0.98461538461538467</v>
      </c>
      <c r="Y58" s="2">
        <f t="shared" si="35"/>
        <v>0.95522388059701491</v>
      </c>
      <c r="Z58" s="2">
        <f t="shared" si="35"/>
        <v>0.87671232876712324</v>
      </c>
      <c r="AA58" s="2">
        <f t="shared" si="35"/>
        <v>0.70329670329670324</v>
      </c>
      <c r="AB58" s="2">
        <f t="shared" si="35"/>
        <v>0.55862068965517242</v>
      </c>
      <c r="AC58" s="2">
        <f t="shared" si="35"/>
        <v>0.79153094462540718</v>
      </c>
      <c r="AD58" s="2">
        <f t="shared" si="35"/>
        <v>0.91929382093316514</v>
      </c>
      <c r="AE58" s="2"/>
      <c r="AF58" s="2"/>
      <c r="AG58" s="2"/>
      <c r="AH58" s="2"/>
      <c r="AI58" s="2"/>
      <c r="AJ58" s="2"/>
      <c r="AK58" s="2"/>
    </row>
    <row r="59" spans="2:39" x14ac:dyDescent="0.25">
      <c r="B59">
        <v>7</v>
      </c>
      <c r="C59" s="3">
        <f t="shared" ref="C59:R59" si="36">MAX(C43*(15-$B59-C$51)+(1-C43)*(-30-$B59-C$51),C43*(-30-$B59-C$51)+(1-C43)*(15-$B59-C$51))</f>
        <v>7.6511627906976747</v>
      </c>
      <c r="D59" s="3">
        <f t="shared" si="36"/>
        <v>6.4787644787644796</v>
      </c>
      <c r="E59" s="3">
        <f t="shared" si="36"/>
        <v>5.2226487523992322</v>
      </c>
      <c r="F59" s="3">
        <f t="shared" si="36"/>
        <v>3.8439581351094194</v>
      </c>
      <c r="G59" s="3">
        <f t="shared" si="36"/>
        <v>2.2879286049788634</v>
      </c>
      <c r="H59" s="3">
        <f t="shared" si="36"/>
        <v>0.47983406314819099</v>
      </c>
      <c r="I59" s="3">
        <f t="shared" si="36"/>
        <v>-1.6772783320255575</v>
      </c>
      <c r="J59" s="3">
        <f t="shared" si="36"/>
        <v>-4.2993915244197947</v>
      </c>
      <c r="K59" s="3">
        <f t="shared" si="36"/>
        <v>-7.5070558620865011</v>
      </c>
      <c r="L59" s="3">
        <f t="shared" si="36"/>
        <v>-11.393632875297762</v>
      </c>
      <c r="M59" s="3">
        <f t="shared" si="36"/>
        <v>-15.976388720867238</v>
      </c>
      <c r="N59" s="3">
        <f t="shared" si="36"/>
        <v>-21.14654750495685</v>
      </c>
      <c r="O59" s="3">
        <f t="shared" si="36"/>
        <v>-26.347553207309826</v>
      </c>
      <c r="P59" s="3">
        <f t="shared" si="36"/>
        <v>-22.853849125524661</v>
      </c>
      <c r="Q59" s="3">
        <f t="shared" si="36"/>
        <v>-19.716595972658038</v>
      </c>
      <c r="R59" s="3">
        <f t="shared" si="36"/>
        <v>-17.178586653627573</v>
      </c>
      <c r="W59">
        <v>7</v>
      </c>
      <c r="X59" s="2">
        <f t="shared" ref="X59:AK59" si="37">MAX(X43,1-X43)</f>
        <v>0.99224806201550386</v>
      </c>
      <c r="Y59" s="2">
        <f t="shared" si="37"/>
        <v>0.97709923664122134</v>
      </c>
      <c r="Z59" s="2">
        <f t="shared" si="37"/>
        <v>0.93430656934306566</v>
      </c>
      <c r="AA59" s="2">
        <f t="shared" si="37"/>
        <v>0.82580645161290323</v>
      </c>
      <c r="AB59" s="2">
        <f t="shared" si="37"/>
        <v>0.61244019138755978</v>
      </c>
      <c r="AC59" s="2">
        <f t="shared" si="37"/>
        <v>0.65498652291105119</v>
      </c>
      <c r="AD59" s="2">
        <f t="shared" si="37"/>
        <v>0.85064177362893811</v>
      </c>
      <c r="AE59" s="2">
        <f t="shared" si="37"/>
        <v>0.94470842332613392</v>
      </c>
      <c r="AF59" s="2"/>
      <c r="AG59" s="2"/>
      <c r="AH59" s="2"/>
      <c r="AI59" s="2"/>
      <c r="AJ59" s="2"/>
      <c r="AK59" s="2"/>
    </row>
    <row r="60" spans="2:39" x14ac:dyDescent="0.25">
      <c r="B60">
        <v>8</v>
      </c>
      <c r="C60" s="3">
        <f t="shared" ref="C60:R60" si="38">MAX(C44*(15-$B60-C$51)+(1-C44)*(-30-$B60-C$51),C44*(-30-$B60-C$51)+(1-C44)*(15-$B60-C$51))</f>
        <v>6.8249027237354083</v>
      </c>
      <c r="D60" s="3">
        <f t="shared" si="38"/>
        <v>5.7378640776699035</v>
      </c>
      <c r="E60" s="3">
        <f t="shared" si="38"/>
        <v>4.6079380445304938</v>
      </c>
      <c r="F60" s="3">
        <f t="shared" si="38"/>
        <v>3.4144578313253011</v>
      </c>
      <c r="G60" s="3">
        <f t="shared" si="38"/>
        <v>2.1273641369403875</v>
      </c>
      <c r="H60" s="3">
        <f t="shared" si="38"/>
        <v>0.70361588618850024</v>
      </c>
      <c r="I60" s="3">
        <f t="shared" si="38"/>
        <v>-0.91696371179804814</v>
      </c>
      <c r="J60" s="3">
        <f t="shared" si="38"/>
        <v>-2.8154770419110284</v>
      </c>
      <c r="K60" s="3">
        <f t="shared" si="38"/>
        <v>-5.0951079795275804</v>
      </c>
      <c r="L60" s="3">
        <f t="shared" si="38"/>
        <v>-7.8753275181586009</v>
      </c>
      <c r="M60" s="3">
        <f t="shared" si="38"/>
        <v>-11.272923133443133</v>
      </c>
      <c r="N60" s="3">
        <f t="shared" si="38"/>
        <v>-15.364723744894395</v>
      </c>
      <c r="O60" s="3">
        <f t="shared" si="38"/>
        <v>-20.135814994395631</v>
      </c>
      <c r="P60" s="3">
        <f t="shared" si="38"/>
        <v>-25.435194603783039</v>
      </c>
      <c r="Q60" s="3">
        <f t="shared" si="38"/>
        <v>-28.024611816973817</v>
      </c>
      <c r="R60" s="3">
        <f t="shared" si="38"/>
        <v>-24.60196199980517</v>
      </c>
      <c r="W60">
        <v>8</v>
      </c>
      <c r="X60" s="2">
        <f t="shared" ref="X60:AK60" si="39">MAX(X44,1-X44)</f>
        <v>0.99610894941634243</v>
      </c>
      <c r="Y60" s="2">
        <f t="shared" si="39"/>
        <v>0.98841698841698844</v>
      </c>
      <c r="Z60" s="2">
        <f t="shared" si="39"/>
        <v>0.96603773584905661</v>
      </c>
      <c r="AA60" s="2">
        <f t="shared" si="39"/>
        <v>0.90459363957597172</v>
      </c>
      <c r="AB60" s="2">
        <f t="shared" si="39"/>
        <v>0.75964391691394662</v>
      </c>
      <c r="AC60" s="2">
        <f t="shared" si="39"/>
        <v>0.51302605210420849</v>
      </c>
      <c r="AD60" s="2">
        <f t="shared" si="39"/>
        <v>0.74010152284263964</v>
      </c>
      <c r="AE60" s="2">
        <f t="shared" si="39"/>
        <v>0.89521080638559147</v>
      </c>
      <c r="AF60" s="2">
        <f t="shared" si="39"/>
        <v>0.9624468241161801</v>
      </c>
      <c r="AG60" s="2"/>
      <c r="AH60" s="2"/>
      <c r="AI60" s="2"/>
      <c r="AJ60" s="2"/>
      <c r="AK60" s="2"/>
    </row>
    <row r="61" spans="2:39" x14ac:dyDescent="0.25">
      <c r="B61">
        <v>9</v>
      </c>
      <c r="C61" s="3">
        <f t="shared" ref="C61:R61" si="40">MAX(C45*(15-$B61-C$51)+(1-C45)*(-30-$B61-C$51),C45*(-30-$B61-C$51)+(1-C45)*(15-$B61-C$51))</f>
        <v>5.9122807017543852</v>
      </c>
      <c r="D61" s="3">
        <f t="shared" si="40"/>
        <v>4.8685491723466408</v>
      </c>
      <c r="E61" s="3">
        <f t="shared" si="40"/>
        <v>3.8031113271754982</v>
      </c>
      <c r="F61" s="3">
        <f t="shared" si="40"/>
        <v>2.7053116662624301</v>
      </c>
      <c r="G61" s="3">
        <f t="shared" si="40"/>
        <v>1.5594101293363956</v>
      </c>
      <c r="H61" s="3">
        <f t="shared" si="40"/>
        <v>0.34233475672099589</v>
      </c>
      <c r="I61" s="3">
        <f t="shared" si="40"/>
        <v>-0.97934143356121439</v>
      </c>
      <c r="J61" s="3">
        <f t="shared" si="40"/>
        <v>-2.4531990608803507</v>
      </c>
      <c r="K61" s="3">
        <f t="shared" si="40"/>
        <v>-4.1451614075112797</v>
      </c>
      <c r="L61" s="3">
        <f t="shared" si="40"/>
        <v>-6.1428323049246529</v>
      </c>
      <c r="M61" s="3">
        <f t="shared" si="40"/>
        <v>-8.5551799388689567</v>
      </c>
      <c r="N61" s="3">
        <f t="shared" si="40"/>
        <v>-11.503602363666179</v>
      </c>
      <c r="O61" s="3">
        <f t="shared" si="40"/>
        <v>-15.097964196054695</v>
      </c>
      <c r="P61" s="3">
        <f t="shared" si="40"/>
        <v>-19.394050437176208</v>
      </c>
      <c r="Q61" s="3">
        <f t="shared" si="40"/>
        <v>-24.340762005946591</v>
      </c>
      <c r="R61" s="3">
        <f t="shared" si="40"/>
        <v>-29.744659236873154</v>
      </c>
      <c r="W61">
        <v>9</v>
      </c>
      <c r="X61" s="2">
        <f t="shared" ref="X61:AK61" si="41">MAX(X45,1-X45)</f>
        <v>0.99805068226120852</v>
      </c>
      <c r="Y61" s="2">
        <f t="shared" si="41"/>
        <v>0.99417475728155336</v>
      </c>
      <c r="Z61" s="2">
        <f t="shared" si="41"/>
        <v>0.98272552783109401</v>
      </c>
      <c r="AA61" s="2">
        <f t="shared" si="41"/>
        <v>0.94990723562152135</v>
      </c>
      <c r="AB61" s="2">
        <f t="shared" si="41"/>
        <v>0.86340640809443503</v>
      </c>
      <c r="AC61" s="2">
        <f t="shared" si="41"/>
        <v>0.67814569536423841</v>
      </c>
      <c r="AD61" s="2">
        <f t="shared" si="41"/>
        <v>0.58742949234488318</v>
      </c>
      <c r="AE61" s="2">
        <f t="shared" si="41"/>
        <v>0.81030011115227862</v>
      </c>
      <c r="AF61" s="2">
        <f t="shared" si="41"/>
        <v>0.92761204580800227</v>
      </c>
      <c r="AG61" s="2">
        <f t="shared" si="41"/>
        <v>0.97464718989848975</v>
      </c>
      <c r="AH61" s="2"/>
      <c r="AI61" s="2"/>
      <c r="AJ61" s="2"/>
      <c r="AK61" s="2"/>
    </row>
    <row r="62" spans="2:39" x14ac:dyDescent="0.25">
      <c r="B62">
        <v>10</v>
      </c>
      <c r="C62" s="3">
        <f t="shared" ref="C62:R62" si="42">MAX(C46*(15-$B62-C$51)+(1-C46)*(-30-$B62-C$51),C46*(-30-$B62-C$51)+(1-C46)*(15-$B62-C$51))</f>
        <v>4.9560975609756097</v>
      </c>
      <c r="D62" s="3">
        <f t="shared" si="42"/>
        <v>3.9341784495368111</v>
      </c>
      <c r="E62" s="3">
        <f t="shared" si="42"/>
        <v>2.9013398294762487</v>
      </c>
      <c r="F62" s="3">
        <f t="shared" si="42"/>
        <v>1.8521717970556029</v>
      </c>
      <c r="G62" s="3">
        <f t="shared" si="42"/>
        <v>0.77862131794716061</v>
      </c>
      <c r="H62" s="3">
        <f t="shared" si="42"/>
        <v>-0.33125321862409501</v>
      </c>
      <c r="I62" s="3">
        <f t="shared" si="42"/>
        <v>-1.4950577227797481</v>
      </c>
      <c r="J62" s="3">
        <f t="shared" si="42"/>
        <v>-2.7385242272566952</v>
      </c>
      <c r="K62" s="3">
        <f t="shared" si="42"/>
        <v>-4.0987700266091069</v>
      </c>
      <c r="L62" s="3">
        <f t="shared" si="42"/>
        <v>-5.6282761397206835</v>
      </c>
      <c r="M62" s="3">
        <f t="shared" si="42"/>
        <v>-7.3990113982620471</v>
      </c>
      <c r="N62" s="3">
        <f t="shared" si="42"/>
        <v>-9.5050866222954848</v>
      </c>
      <c r="O62" s="3">
        <f t="shared" si="42"/>
        <v>-12.060544951113528</v>
      </c>
      <c r="P62" s="3">
        <f t="shared" si="42"/>
        <v>-15.186720513244058</v>
      </c>
      <c r="Q62" s="3">
        <f t="shared" si="42"/>
        <v>-18.982920137280825</v>
      </c>
      <c r="R62" s="3">
        <f t="shared" si="42"/>
        <v>-23.479244421771938</v>
      </c>
      <c r="W62">
        <v>10</v>
      </c>
      <c r="X62" s="2">
        <f t="shared" ref="X62:AK62" si="43">MAX(X46,1-X46)</f>
        <v>0.99902439024390244</v>
      </c>
      <c r="Y62" s="2">
        <f t="shared" si="43"/>
        <v>0.99707887049659205</v>
      </c>
      <c r="Z62" s="2">
        <f t="shared" si="43"/>
        <v>0.99128751210067767</v>
      </c>
      <c r="AA62" s="2">
        <f t="shared" si="43"/>
        <v>0.97431018078020937</v>
      </c>
      <c r="AB62" s="2">
        <f t="shared" si="43"/>
        <v>0.92669683257918556</v>
      </c>
      <c r="AC62" s="2">
        <f t="shared" si="43"/>
        <v>0.80820836621941594</v>
      </c>
      <c r="AD62" s="2">
        <f t="shared" si="43"/>
        <v>0.58414147176269249</v>
      </c>
      <c r="AE62" s="2">
        <f t="shared" si="43"/>
        <v>0.68109623170351918</v>
      </c>
      <c r="AF62" s="2">
        <f t="shared" si="43"/>
        <v>0.8649967040210943</v>
      </c>
      <c r="AG62" s="2">
        <f t="shared" si="43"/>
        <v>0.9505481238228618</v>
      </c>
      <c r="AH62" s="2">
        <f t="shared" si="43"/>
        <v>0.98295407254507017</v>
      </c>
      <c r="AI62" s="2"/>
      <c r="AJ62" s="2"/>
      <c r="AK62" s="2"/>
    </row>
    <row r="63" spans="2:39" x14ac:dyDescent="0.25">
      <c r="B63">
        <v>11</v>
      </c>
      <c r="C63" s="3">
        <f t="shared" ref="C63:R63" si="44">MAX(C47*(15-$B63-C$51)+(1-C47)*(-30-$B63-C$51),C47*(-30-$B63-C$51)+(1-C47)*(15-$B63-C$51))</f>
        <v>3.9780380673499267</v>
      </c>
      <c r="D63" s="3">
        <f t="shared" si="44"/>
        <v>2.9670651378384969</v>
      </c>
      <c r="E63" s="3">
        <f t="shared" si="44"/>
        <v>1.9506157785635898</v>
      </c>
      <c r="F63" s="3">
        <f t="shared" si="44"/>
        <v>0.9259642922430078</v>
      </c>
      <c r="G63" s="3">
        <f t="shared" si="44"/>
        <v>-0.11096228195683279</v>
      </c>
      <c r="H63" s="3">
        <f t="shared" si="44"/>
        <v>-1.1662384651636541</v>
      </c>
      <c r="I63" s="3">
        <f t="shared" si="44"/>
        <v>-2.2488979598030365</v>
      </c>
      <c r="J63" s="3">
        <f t="shared" si="44"/>
        <v>-3.3723172840113347</v>
      </c>
      <c r="K63" s="3">
        <f t="shared" si="44"/>
        <v>-4.5561751081757711</v>
      </c>
      <c r="L63" s="3">
        <f t="shared" si="44"/>
        <v>-5.8291388137146516</v>
      </c>
      <c r="M63" s="3">
        <f t="shared" si="44"/>
        <v>-7.2323549613417306</v>
      </c>
      <c r="N63" s="3">
        <f t="shared" si="44"/>
        <v>-8.8235627026358063</v>
      </c>
      <c r="O63" s="3">
        <f t="shared" si="44"/>
        <v>-10.681021707391967</v>
      </c>
      <c r="P63" s="3">
        <f t="shared" si="44"/>
        <v>-12.905200048836409</v>
      </c>
      <c r="Q63" s="3">
        <f t="shared" si="44"/>
        <v>-15.61419395644478</v>
      </c>
      <c r="R63" s="3">
        <f t="shared" si="44"/>
        <v>-18.926816644663653</v>
      </c>
      <c r="W63">
        <v>11</v>
      </c>
      <c r="X63" s="2">
        <f t="shared" ref="X63:AK63" si="45">MAX(X47,1-X47)</f>
        <v>0.99951195705222062</v>
      </c>
      <c r="Y63" s="2">
        <f t="shared" si="45"/>
        <v>0.99853729887859577</v>
      </c>
      <c r="Z63" s="2">
        <f t="shared" si="45"/>
        <v>0.99562469615945548</v>
      </c>
      <c r="AA63" s="2">
        <f t="shared" si="45"/>
        <v>0.98698795180722887</v>
      </c>
      <c r="AB63" s="2">
        <f t="shared" si="45"/>
        <v>0.96195396899953034</v>
      </c>
      <c r="AC63" s="2">
        <f t="shared" si="45"/>
        <v>0.8939327804452204</v>
      </c>
      <c r="AD63" s="2">
        <f t="shared" si="45"/>
        <v>0.73748649621894136</v>
      </c>
      <c r="AE63" s="2">
        <f t="shared" si="45"/>
        <v>0.5164108618654073</v>
      </c>
      <c r="AF63" s="2">
        <f t="shared" si="45"/>
        <v>0.76210942037402718</v>
      </c>
      <c r="AG63" s="2">
        <f t="shared" si="45"/>
        <v>0.90575675302563163</v>
      </c>
      <c r="AH63" s="2">
        <f t="shared" si="45"/>
        <v>0.96647953254660623</v>
      </c>
      <c r="AI63" s="2">
        <f t="shared" si="45"/>
        <v>0.98857110968498008</v>
      </c>
      <c r="AJ63" s="2"/>
      <c r="AK63" s="2"/>
    </row>
    <row r="64" spans="2:39" x14ac:dyDescent="0.25">
      <c r="B64">
        <v>12</v>
      </c>
      <c r="C64" s="3">
        <f t="shared" ref="C64:R64" si="46">MAX(C48*(15-$B64-C$51)+(1-C48)*(-30-$B64-C$51),C48*(-30-$B64-C$51)+(1-C48)*(15-$B64-C$51))</f>
        <v>2.9890163534293386</v>
      </c>
      <c r="D64" s="3">
        <f t="shared" si="46"/>
        <v>1.9835265405735205</v>
      </c>
      <c r="E64" s="3">
        <f t="shared" si="46"/>
        <v>0.97529433294698964</v>
      </c>
      <c r="F64" s="3">
        <f t="shared" si="46"/>
        <v>-3.7048330538191794E-2</v>
      </c>
      <c r="G64" s="3">
        <f t="shared" si="46"/>
        <v>-1.0555496289071429</v>
      </c>
      <c r="H64" s="3">
        <f t="shared" si="46"/>
        <v>-2.0832730457297339</v>
      </c>
      <c r="I64" s="3">
        <f t="shared" si="46"/>
        <v>-3.1247941020949281</v>
      </c>
      <c r="J64" s="3">
        <f t="shared" si="46"/>
        <v>-4.1869319530841915</v>
      </c>
      <c r="K64" s="3">
        <f t="shared" si="46"/>
        <v>-5.2798167441763484</v>
      </c>
      <c r="L64" s="3">
        <f t="shared" si="46"/>
        <v>-6.4184242040593622</v>
      </c>
      <c r="M64" s="3">
        <f t="shared" si="46"/>
        <v>-7.6247318292180308</v>
      </c>
      <c r="N64" s="3">
        <f t="shared" si="46"/>
        <v>-8.9306377546404256</v>
      </c>
      <c r="O64" s="3">
        <f t="shared" si="46"/>
        <v>-10.381669588807497</v>
      </c>
      <c r="P64" s="3">
        <f t="shared" si="46"/>
        <v>-12.041168599001587</v>
      </c>
      <c r="Q64" s="3">
        <f t="shared" si="46"/>
        <v>-13.993853349100169</v>
      </c>
      <c r="R64" s="3">
        <f t="shared" si="46"/>
        <v>-16.346203405630071</v>
      </c>
      <c r="W64">
        <v>12</v>
      </c>
      <c r="X64" s="2">
        <f t="shared" ref="X64:AK64" si="47">MAX(X48,1-X48)</f>
        <v>0.99975591896509641</v>
      </c>
      <c r="Y64" s="2">
        <f t="shared" si="47"/>
        <v>0.99926811417418882</v>
      </c>
      <c r="Z64" s="2">
        <f t="shared" si="47"/>
        <v>0.99780755176613889</v>
      </c>
      <c r="AA64" s="2">
        <f t="shared" si="47"/>
        <v>0.99345137036138731</v>
      </c>
      <c r="AB64" s="2">
        <f t="shared" si="47"/>
        <v>0.9806080919320086</v>
      </c>
      <c r="AC64" s="2">
        <f t="shared" si="47"/>
        <v>0.94399631251440419</v>
      </c>
      <c r="AD64" s="2">
        <f t="shared" si="47"/>
        <v>0.8489119170984456</v>
      </c>
      <c r="AE64" s="2">
        <f t="shared" si="47"/>
        <v>0.65191787362724818</v>
      </c>
      <c r="AF64" s="2">
        <f t="shared" si="47"/>
        <v>0.61565168433893214</v>
      </c>
      <c r="AG64" s="2">
        <f t="shared" si="47"/>
        <v>0.82774717187434288</v>
      </c>
      <c r="AH64" s="2">
        <f t="shared" si="47"/>
        <v>0.93513342307387759</v>
      </c>
      <c r="AI64" s="2">
        <f t="shared" si="47"/>
        <v>0.97740050650232013</v>
      </c>
      <c r="AJ64" s="2">
        <f t="shared" si="47"/>
        <v>0.99235160222356256</v>
      </c>
      <c r="AK64" s="2"/>
      <c r="AL64" s="2"/>
      <c r="AM64" s="2"/>
    </row>
    <row r="66" spans="2:17" x14ac:dyDescent="0.25">
      <c r="C66" s="6" t="s">
        <v>17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7" x14ac:dyDescent="0.25">
      <c r="C67">
        <v>0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  <c r="L67">
        <v>9</v>
      </c>
      <c r="M67">
        <v>10</v>
      </c>
      <c r="N67">
        <v>11</v>
      </c>
      <c r="O67">
        <v>12</v>
      </c>
    </row>
    <row r="68" spans="2:17" x14ac:dyDescent="0.25">
      <c r="B68">
        <v>0</v>
      </c>
      <c r="C68" s="3">
        <f t="shared" ref="C68:C80" si="48">C52</f>
        <v>-7.5</v>
      </c>
      <c r="Q68" s="3">
        <f>AVERAGE(C68:O68)</f>
        <v>-7.5</v>
      </c>
    </row>
    <row r="69" spans="2:17" x14ac:dyDescent="0.25">
      <c r="B69">
        <v>1</v>
      </c>
      <c r="C69" s="3">
        <f t="shared" si="48"/>
        <v>-0.99999999999999822</v>
      </c>
      <c r="D69" s="3">
        <f>D52</f>
        <v>-4</v>
      </c>
      <c r="Q69" s="3">
        <f t="shared" ref="Q69:Q81" si="49">AVERAGE(C69:O69)</f>
        <v>-2.4999999999999991</v>
      </c>
    </row>
    <row r="70" spans="2:17" x14ac:dyDescent="0.25">
      <c r="B70">
        <v>2</v>
      </c>
      <c r="C70" s="3">
        <f t="shared" si="48"/>
        <v>4</v>
      </c>
      <c r="D70" s="3">
        <f t="shared" ref="D70:D80" si="50">D53</f>
        <v>-6.2857142857142856</v>
      </c>
      <c r="E70" s="3">
        <f>E52</f>
        <v>-0.8461538461538467</v>
      </c>
      <c r="Q70" s="3">
        <f t="shared" si="49"/>
        <v>-1.043956043956044</v>
      </c>
    </row>
    <row r="71" spans="2:17" x14ac:dyDescent="0.25">
      <c r="B71">
        <v>3</v>
      </c>
      <c r="C71" s="3">
        <f t="shared" si="48"/>
        <v>7</v>
      </c>
      <c r="D71" s="3">
        <f t="shared" si="50"/>
        <v>-0.27272727272727337</v>
      </c>
      <c r="E71" s="3">
        <f t="shared" ref="E71:E80" si="51">E53</f>
        <v>-9.1764705882352935</v>
      </c>
      <c r="F71" s="3">
        <f>F52</f>
        <v>1.7142857142857162</v>
      </c>
      <c r="Q71" s="3">
        <f t="shared" si="49"/>
        <v>-0.18372803666921267</v>
      </c>
    </row>
    <row r="72" spans="2:17" x14ac:dyDescent="0.25">
      <c r="B72">
        <v>4</v>
      </c>
      <c r="C72" s="3">
        <f t="shared" si="48"/>
        <v>8.3529411764705888</v>
      </c>
      <c r="D72" s="3">
        <f t="shared" si="50"/>
        <v>3.8947368421052637</v>
      </c>
      <c r="E72" s="3">
        <f t="shared" si="51"/>
        <v>-5.2</v>
      </c>
      <c r="F72" s="3">
        <f t="shared" ref="F72:F80" si="52">F53</f>
        <v>-5.7441860465116275</v>
      </c>
      <c r="G72" s="3">
        <f>G52</f>
        <v>3.5773195876288684</v>
      </c>
      <c r="Q72" s="3">
        <f t="shared" si="49"/>
        <v>0.97616231193861869</v>
      </c>
    </row>
    <row r="73" spans="2:17" x14ac:dyDescent="0.25">
      <c r="B73">
        <v>5</v>
      </c>
      <c r="C73" s="3">
        <f t="shared" si="48"/>
        <v>8.6363636363636367</v>
      </c>
      <c r="D73" s="3">
        <f t="shared" si="50"/>
        <v>6.1428571428571423</v>
      </c>
      <c r="E73" s="3">
        <f t="shared" si="51"/>
        <v>0.12195121951219523</v>
      </c>
      <c r="F73" s="3">
        <f t="shared" si="52"/>
        <v>-10.593220338983052</v>
      </c>
      <c r="G73" s="3">
        <f t="shared" ref="G73:G80" si="53">G53</f>
        <v>-2.7433628318584065</v>
      </c>
      <c r="H73" s="3">
        <f>H52</f>
        <v>4.7636363636363646</v>
      </c>
      <c r="Q73" s="3">
        <f t="shared" si="49"/>
        <v>1.0547041985879799</v>
      </c>
    </row>
    <row r="74" spans="2:17" x14ac:dyDescent="0.25">
      <c r="B74">
        <v>6</v>
      </c>
      <c r="C74" s="3">
        <f t="shared" si="48"/>
        <v>8.3076923076923084</v>
      </c>
      <c r="D74" s="3">
        <f t="shared" si="50"/>
        <v>6.9850746268656714</v>
      </c>
      <c r="E74" s="3">
        <f t="shared" si="51"/>
        <v>3.4520547945205475</v>
      </c>
      <c r="F74" s="3">
        <f t="shared" si="52"/>
        <v>-4.3516483516483513</v>
      </c>
      <c r="G74" s="3">
        <f t="shared" si="53"/>
        <v>-10.862068965517242</v>
      </c>
      <c r="H74" s="3">
        <f t="shared" ref="H74:H80" si="54">H53</f>
        <v>-0.38110749185667725</v>
      </c>
      <c r="I74" s="3">
        <f>I52</f>
        <v>5.3682219419924309</v>
      </c>
      <c r="Q74" s="3">
        <f>AVERAGE(C74:O74)</f>
        <v>1.2168884088640983</v>
      </c>
    </row>
    <row r="75" spans="2:17" x14ac:dyDescent="0.25">
      <c r="B75">
        <v>7</v>
      </c>
      <c r="C75" s="3">
        <f t="shared" si="48"/>
        <v>7.6511627906976747</v>
      </c>
      <c r="D75" s="3">
        <f t="shared" si="50"/>
        <v>6.9694656488549613</v>
      </c>
      <c r="E75" s="3">
        <f t="shared" si="51"/>
        <v>5.0437956204379564</v>
      </c>
      <c r="F75" s="3">
        <f t="shared" si="52"/>
        <v>0.16129032258064502</v>
      </c>
      <c r="G75" s="3">
        <f t="shared" si="53"/>
        <v>-9.4401913875598105</v>
      </c>
      <c r="H75" s="3">
        <f t="shared" si="54"/>
        <v>-7.525606469002696</v>
      </c>
      <c r="I75" s="3">
        <f t="shared" ref="I75:I80" si="55">I53</f>
        <v>1.2788798133022148</v>
      </c>
      <c r="J75" s="3">
        <f>J52</f>
        <v>5.5118790496760264</v>
      </c>
      <c r="Q75" s="3">
        <f t="shared" si="49"/>
        <v>1.2063344236233715</v>
      </c>
    </row>
    <row r="76" spans="2:17" x14ac:dyDescent="0.25">
      <c r="B76">
        <v>8</v>
      </c>
      <c r="C76" s="3">
        <f t="shared" si="48"/>
        <v>6.8249027237354083</v>
      </c>
      <c r="D76" s="3">
        <f t="shared" si="50"/>
        <v>6.4787644787644796</v>
      </c>
      <c r="E76" s="3">
        <f t="shared" si="51"/>
        <v>5.4716981132075473</v>
      </c>
      <c r="F76" s="3">
        <f t="shared" si="52"/>
        <v>2.7067137809187276</v>
      </c>
      <c r="G76" s="3">
        <f t="shared" si="53"/>
        <v>-3.8160237388724028</v>
      </c>
      <c r="H76" s="3">
        <f t="shared" si="54"/>
        <v>-14.913827655310619</v>
      </c>
      <c r="I76" s="3">
        <f t="shared" si="55"/>
        <v>-4.6954314720812169</v>
      </c>
      <c r="J76" s="3">
        <f t="shared" ref="J76:J80" si="56">J53</f>
        <v>2.2844862873516161</v>
      </c>
      <c r="K76" s="3">
        <f>K52</f>
        <v>5.3101070852281049</v>
      </c>
      <c r="Q76" s="3">
        <f t="shared" si="49"/>
        <v>0.62793217810462743</v>
      </c>
    </row>
    <row r="77" spans="2:17" x14ac:dyDescent="0.25">
      <c r="B77">
        <v>9</v>
      </c>
      <c r="C77" s="3">
        <f t="shared" si="48"/>
        <v>5.9122807017543852</v>
      </c>
      <c r="D77" s="3">
        <f t="shared" si="50"/>
        <v>5.7378640776699035</v>
      </c>
      <c r="E77" s="3">
        <f t="shared" si="51"/>
        <v>5.2226487523992322</v>
      </c>
      <c r="F77" s="3">
        <f t="shared" si="52"/>
        <v>3.74582560296846</v>
      </c>
      <c r="G77" s="3">
        <f t="shared" si="53"/>
        <v>-0.1467116357504219</v>
      </c>
      <c r="H77" s="3">
        <f t="shared" si="54"/>
        <v>-8.483443708609272</v>
      </c>
      <c r="I77" s="3">
        <f t="shared" si="55"/>
        <v>-12.565672844480257</v>
      </c>
      <c r="J77" s="3">
        <f t="shared" si="56"/>
        <v>-2.5364949981474618</v>
      </c>
      <c r="K77" s="3">
        <f t="shared" ref="K77:K80" si="57">K53</f>
        <v>2.7425420613601026</v>
      </c>
      <c r="L77" s="3">
        <f>L52</f>
        <v>4.8591235454320385</v>
      </c>
      <c r="Q77" s="3">
        <f t="shared" si="49"/>
        <v>0.44879615545967066</v>
      </c>
    </row>
    <row r="78" spans="2:17" x14ac:dyDescent="0.25">
      <c r="B78">
        <v>10</v>
      </c>
      <c r="C78" s="3">
        <f t="shared" si="48"/>
        <v>4.9560975609756097</v>
      </c>
      <c r="D78" s="3">
        <f t="shared" si="50"/>
        <v>4.8685491723466408</v>
      </c>
      <c r="E78" s="3">
        <f t="shared" si="51"/>
        <v>4.6079380445304938</v>
      </c>
      <c r="F78" s="3">
        <f t="shared" si="52"/>
        <v>3.8439581351094194</v>
      </c>
      <c r="G78" s="3">
        <f t="shared" si="53"/>
        <v>1.7013574660633495</v>
      </c>
      <c r="H78" s="3">
        <f t="shared" si="54"/>
        <v>-3.6306235201262824</v>
      </c>
      <c r="I78" s="3">
        <f t="shared" si="55"/>
        <v>-13.713633770678836</v>
      </c>
      <c r="J78" s="3">
        <f t="shared" si="56"/>
        <v>-9.3506695733416372</v>
      </c>
      <c r="K78" s="3">
        <f t="shared" si="57"/>
        <v>-1.0751483190507569</v>
      </c>
      <c r="L78" s="3">
        <f t="shared" ref="L78:L80" si="58">L53</f>
        <v>2.7746655720287814</v>
      </c>
      <c r="M78" s="3">
        <f>M52</f>
        <v>4.2329332645281577</v>
      </c>
      <c r="Q78" s="3">
        <f t="shared" si="49"/>
        <v>-7.1325087965005404E-2</v>
      </c>
    </row>
    <row r="79" spans="2:17" x14ac:dyDescent="0.25">
      <c r="B79">
        <v>11</v>
      </c>
      <c r="C79" s="3">
        <f t="shared" si="48"/>
        <v>3.9780380673499267</v>
      </c>
      <c r="D79" s="3">
        <f t="shared" si="50"/>
        <v>3.9341784495368111</v>
      </c>
      <c r="E79" s="3">
        <f t="shared" si="51"/>
        <v>3.8031113271754982</v>
      </c>
      <c r="F79" s="3">
        <f t="shared" si="52"/>
        <v>3.4144578313253011</v>
      </c>
      <c r="G79" s="3">
        <f t="shared" si="53"/>
        <v>2.2879286049788634</v>
      </c>
      <c r="H79" s="3">
        <f t="shared" si="54"/>
        <v>-0.77302487996508162</v>
      </c>
      <c r="I79" s="3">
        <f t="shared" si="55"/>
        <v>-7.8131076701476418</v>
      </c>
      <c r="J79" s="3">
        <f t="shared" si="56"/>
        <v>-17.761511216056672</v>
      </c>
      <c r="K79" s="3">
        <f t="shared" si="57"/>
        <v>-6.7050760831687768</v>
      </c>
      <c r="L79" s="3">
        <f t="shared" si="58"/>
        <v>-0.24094611384657671</v>
      </c>
      <c r="M79" s="3">
        <f t="shared" ref="M79:M80" si="59">M53</f>
        <v>2.4915789645972808</v>
      </c>
      <c r="N79" s="3">
        <f>N52</f>
        <v>3.4856999358241034</v>
      </c>
      <c r="Q79" s="3">
        <f t="shared" si="49"/>
        <v>-0.82488939853308019</v>
      </c>
    </row>
    <row r="80" spans="2:17" x14ac:dyDescent="0.25">
      <c r="B80">
        <v>12</v>
      </c>
      <c r="C80" s="3">
        <f t="shared" si="48"/>
        <v>2.9890163534293386</v>
      </c>
      <c r="D80" s="3">
        <f t="shared" si="50"/>
        <v>2.9670651378384969</v>
      </c>
      <c r="E80" s="3">
        <f t="shared" si="51"/>
        <v>2.9013398294762487</v>
      </c>
      <c r="F80" s="3">
        <f t="shared" si="52"/>
        <v>2.7053116662624301</v>
      </c>
      <c r="G80" s="3">
        <f t="shared" si="53"/>
        <v>2.1273641369403875</v>
      </c>
      <c r="H80" s="3">
        <f t="shared" si="54"/>
        <v>0.47983406314819099</v>
      </c>
      <c r="I80" s="3">
        <f t="shared" si="55"/>
        <v>-3.7989637305699482</v>
      </c>
      <c r="J80" s="3">
        <f t="shared" si="56"/>
        <v>-12.663695686773835</v>
      </c>
      <c r="K80" s="3">
        <f t="shared" si="57"/>
        <v>-14.295674204748053</v>
      </c>
      <c r="L80" s="3">
        <f t="shared" si="58"/>
        <v>-4.7513772656545701</v>
      </c>
      <c r="M80" s="3">
        <f t="shared" si="59"/>
        <v>8.1004038324491656E-2</v>
      </c>
      <c r="N80" s="3">
        <f>N53</f>
        <v>1.9830227926044057</v>
      </c>
      <c r="O80" s="3">
        <f>O52</f>
        <v>2.6558221000603148</v>
      </c>
      <c r="Q80" s="3">
        <f t="shared" si="49"/>
        <v>-1.2784562130509309</v>
      </c>
    </row>
    <row r="81" spans="3:17" x14ac:dyDescent="0.25">
      <c r="Q81" s="3" t="e">
        <f t="shared" si="49"/>
        <v>#DIV/0!</v>
      </c>
    </row>
    <row r="83" spans="3:17" x14ac:dyDescent="0.25">
      <c r="D83" s="3">
        <f>AVERAGE(C73,D74,E74,F74,G74,H74,H73,G72,F71)</f>
        <v>1.5037677682531705</v>
      </c>
    </row>
    <row r="85" spans="3:17" x14ac:dyDescent="0.25">
      <c r="C85" s="6" t="s">
        <v>11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7" spans="3:17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3:17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3:17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3:17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7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3:17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3:17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3:17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3:17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7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3:1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3:1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3:1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mergeCells count="6">
    <mergeCell ref="C85:O85"/>
    <mergeCell ref="C2:O2"/>
    <mergeCell ref="C18:O18"/>
    <mergeCell ref="C34:O34"/>
    <mergeCell ref="C50:O50"/>
    <mergeCell ref="C66:O66"/>
  </mergeCells>
  <conditionalFormatting sqref="C68:O80">
    <cfRule type="cellIs" dxfId="1" priority="2" operator="greaterThan">
      <formula>0</formula>
    </cfRule>
  </conditionalFormatting>
  <conditionalFormatting sqref="C87:O9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D38C-C5A2-43E7-8327-72252C9E57EF}">
  <dimension ref="A5:D17"/>
  <sheetViews>
    <sheetView tabSelected="1" workbookViewId="0">
      <selection activeCell="J26" sqref="J26"/>
    </sheetView>
  </sheetViews>
  <sheetFormatPr defaultColWidth="9.140625" defaultRowHeight="15" x14ac:dyDescent="0.25"/>
  <sheetData>
    <row r="5" spans="1:4" x14ac:dyDescent="0.25">
      <c r="C5">
        <v>10</v>
      </c>
      <c r="D5">
        <v>10</v>
      </c>
    </row>
    <row r="6" spans="1:4" x14ac:dyDescent="0.25">
      <c r="C6" t="s">
        <v>18</v>
      </c>
      <c r="D6" t="s">
        <v>19</v>
      </c>
    </row>
    <row r="9" spans="1:4" x14ac:dyDescent="0.25">
      <c r="A9">
        <v>0.5</v>
      </c>
      <c r="B9" t="s">
        <v>20</v>
      </c>
      <c r="D9" s="9">
        <f>COMBIN($C$5+$D$5,$C$5)*A9^$C$5*(1-A9)^$D$5</f>
        <v>0.17619705200195313</v>
      </c>
    </row>
    <row r="10" spans="1:4" x14ac:dyDescent="0.25">
      <c r="A10">
        <v>0.75</v>
      </c>
      <c r="B10" t="s">
        <v>21</v>
      </c>
      <c r="D10" s="9">
        <f>COMBIN($C$5+$D$5,$C$5)*A10^$C$5*(1-A10)^$D$5</f>
        <v>9.9222752796777058E-3</v>
      </c>
    </row>
    <row r="12" spans="1:4" x14ac:dyDescent="0.25">
      <c r="B12" t="s">
        <v>22</v>
      </c>
      <c r="D12" s="10">
        <f>D10/(D10+D9)</f>
        <v>5.3311364405823271E-2</v>
      </c>
    </row>
    <row r="14" spans="1:4" x14ac:dyDescent="0.25">
      <c r="B14" t="s">
        <v>24</v>
      </c>
      <c r="D14" s="3">
        <f>$D$12*(15)+(1-$D$12)*(-30)</f>
        <v>-27.600988601737953</v>
      </c>
    </row>
    <row r="15" spans="1:4" x14ac:dyDescent="0.25">
      <c r="B15" t="s">
        <v>23</v>
      </c>
      <c r="D15" s="3">
        <f>(1-$D$12)*(15)+($D$12)*(-30)</f>
        <v>12.600988601737953</v>
      </c>
    </row>
    <row r="17" spans="2:4" x14ac:dyDescent="0.25">
      <c r="B17" t="s">
        <v>25</v>
      </c>
      <c r="D17" s="3">
        <f>MAX(D14:D15)</f>
        <v>12.600988601737953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Expanded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2024-08-14T11:56:01Z</dcterms:created>
  <dcterms:modified xsi:type="dcterms:W3CDTF">2024-08-17T13:25:31Z</dcterms:modified>
</cp:coreProperties>
</file>