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'Fuentes de Costos del Proyecto'!$B$51</definedName>
    <definedName localSheetId="0" name="_ftnref1">'Fuentes de Costos del Proyecto'!$B$4</definedName>
  </definedNames>
  <calcPr/>
  <extLst>
    <ext uri="GoogleSheetsCustomDataVersion2">
      <go:sheetsCustomData xmlns:go="http://customooxmlschemas.google.com/" r:id="rId9" roundtripDataChecksum="oJloqYsxwQiE4WlTOZ0QuS+o6nIPd3tW8ylUc6OdUb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8">
      <text>
        <t xml:space="preserve">======
ID#AAABVyWTKGI
.    (2024-09-09 22:43:42)
Lista de supuestos para costos, según corresponda</t>
      </text>
    </comment>
  </commentList>
  <extLst>
    <ext uri="GoogleSheetsCustomDataVersion2">
      <go:sheetsCustomData xmlns:go="http://customooxmlschemas.google.com/" r:id="rId1" roundtripDataSignature="AMtx7mjXO5/WOyPqA6eE1nPYe9ZT/3lbSw=="/>
    </ext>
  </extLst>
</comments>
</file>

<file path=xl/sharedStrings.xml><?xml version="1.0" encoding="utf-8"?>
<sst xmlns="http://schemas.openxmlformats.org/spreadsheetml/2006/main" count="166" uniqueCount="140">
  <si>
    <t>Fuentes de Costo del Proyecto</t>
  </si>
  <si>
    <t xml:space="preserve">Nombre del Proyecto: </t>
  </si>
  <si>
    <t>Gerente del Proyecto: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</si>
  <si>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</si>
  <si>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</si>
  <si>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</si>
  <si>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</si>
  <si>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</si>
  <si>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</si>
  <si>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</si>
  <si>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</si>
  <si>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</si>
  <si>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</si>
  <si>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</si>
  <si>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</si>
  <si>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</si>
  <si>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</si>
  <si>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</si>
  <si>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</si>
  <si>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</si>
  <si>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</si>
  <si>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</si>
  <si>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</t>
  </si>
  <si>
    <t>Adquirir Software</t>
  </si>
  <si>
    <t>Adquirir Hardware</t>
  </si>
  <si>
    <t xml:space="preserve">Desarrollar el Paquete de Pruebas de Aceptación </t>
  </si>
  <si>
    <t>Ejecución de Pruebas Unitarias / Integración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</si>
  <si>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</si>
  <si>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</si>
  <si>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</si>
  <si>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</si>
  <si>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</si>
  <si>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</si>
  <si>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Archivar Materiales</t>
  </si>
  <si>
    <t>Gerencia del Proyecto</t>
  </si>
  <si>
    <t>Reuniones/Reportes del Progreso con el Cliente</t>
  </si>
  <si>
    <t xml:space="preserve">Reuniones/Reportes Internas de Estatus del Proyecto </t>
  </si>
  <si>
    <t>Reuniones con terceros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</si>
  <si>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</si>
  <si>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</si>
  <si>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</si>
  <si>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</si>
  <si>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</si>
  <si>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</si>
  <si>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</si>
  <si>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</si>
  <si>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</si>
  <si>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</si>
  <si>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</si>
  <si>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- Los costos de viaje y materiales puede varias dependiendo a las necesidades del proyecto y los riesgos están reservados para imprevistos o algunos inconvenientes.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</si>
  <si>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</si>
  <si>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</si>
  <si>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</si>
  <si>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</si>
  <si>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</si>
  <si>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</si>
  <si>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</si>
  <si>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Planificación</t>
  </si>
  <si>
    <t>Planificación 2</t>
  </si>
  <si>
    <t>Desarrollo</t>
  </si>
  <si>
    <t>Pruebas &amp; Entrega</t>
  </si>
  <si>
    <t xml:space="preserve">    Subtotal</t>
  </si>
  <si>
    <t>TOTAL PROYECTO</t>
  </si>
  <si>
    <t>Costos por Sprint</t>
  </si>
  <si>
    <t>Sprint 1: Configuración y Gestión de Usuarios</t>
  </si>
  <si>
    <t>(21/08/24 - 04/09/24)</t>
  </si>
  <si>
    <t>1. Gestionar cuenta de usuarios</t>
  </si>
  <si>
    <t>Desarrollo y configuracion de la cuenta de usuarios</t>
  </si>
  <si>
    <t>2. Poder iniciar sesión en el sistema</t>
  </si>
  <si>
    <t>Configuracion de la funcionalidad del Login</t>
  </si>
  <si>
    <t>3. Tener opción de recuperar contraseña</t>
  </si>
  <si>
    <t>Implementacion de recuperacion de contraseña</t>
  </si>
  <si>
    <t>4. Suspender cuentas de usuarios inactivos</t>
  </si>
  <si>
    <t>Automatizacion y gestión de cuentas inactivas</t>
  </si>
  <si>
    <t>5. Modificar datos de los usuarios registrados</t>
  </si>
  <si>
    <t>Implementacion de edicion de datos de usuarios registrados</t>
  </si>
  <si>
    <t>6. Actualizar mis datos personales</t>
  </si>
  <si>
    <t>Desarrollo y configuracion de las funcionalidades para la actualizacion de datos</t>
  </si>
  <si>
    <t>Sprint 2: Registro y Gestión de Clientes</t>
  </si>
  <si>
    <t>(05/09/24 - 18/09/24)</t>
  </si>
  <si>
    <t>1. Registrar nuevos clientes</t>
  </si>
  <si>
    <t>Desarrollo del módulo de registro para nuevos clientes</t>
  </si>
  <si>
    <t>2. Actualizar datos de clientes</t>
  </si>
  <si>
    <t xml:space="preserve">Implementacion para la actualizacion de datos </t>
  </si>
  <si>
    <t>3. Consultar historial de rutinas y ejercicios</t>
  </si>
  <si>
    <t>Desarrollo del historial de actividades</t>
  </si>
  <si>
    <t>4. Asignar rutinas de ejercicio a clientes</t>
  </si>
  <si>
    <t>5. Revisar el progreso de los clientes</t>
  </si>
  <si>
    <t>6. Programar y gestionar citas con entrenadores</t>
  </si>
  <si>
    <t>Sprint 3: Rutinas de Ejercicio y Seguimiento</t>
  </si>
  <si>
    <t>(19/09/24 - 09/10/24)</t>
  </si>
  <si>
    <t>1. Crear nuevas rutinas de ejercicio</t>
  </si>
  <si>
    <t>2. Programar sesiones de entrenamiento</t>
  </si>
  <si>
    <t>3. Consultar y ajustar metas de entrenamiento</t>
  </si>
  <si>
    <t>4. Realizar seguimiento de las citas de entrenamiento</t>
  </si>
  <si>
    <t xml:space="preserve">5. Actualizar datos de clientes </t>
  </si>
  <si>
    <t>Sprint 4: Nutrición y Planificación Alimentaria</t>
  </si>
  <si>
    <t>(10/10/24 - 06/11/24)</t>
  </si>
  <si>
    <t>1. Consultar recomendaciones de nutrición</t>
  </si>
  <si>
    <t>2. Crear nuevos planes de alimentación</t>
  </si>
  <si>
    <t>3. Revisar el progreso de los clientes en cuanto a nutrición</t>
  </si>
  <si>
    <t>4. Programar consultas de nutrición</t>
  </si>
  <si>
    <t>5. Consultar y ajustar metas de nutrición</t>
  </si>
  <si>
    <t>6. Realizar seguimiento de las citas de nutrición</t>
  </si>
  <si>
    <t>Sprint 5: Fisioterapia y Seguimiento</t>
  </si>
  <si>
    <t>(07/11/24 - 20/11/24)</t>
  </si>
  <si>
    <t>1. Crear nuevos tratamientos de fisioterapia</t>
  </si>
  <si>
    <t>2. Revisar el progreso de los clientes en cuanto a fisioterapia</t>
  </si>
  <si>
    <t>3. Programar sesiones de fisioterapia</t>
  </si>
  <si>
    <t>4. Consultar y ajustar metas de fisioterapia</t>
  </si>
  <si>
    <t>5. Realizar seguimiento de las citas de fisioterapia</t>
  </si>
  <si>
    <t>Sprint 6: Pagos, Facturación y Optimización</t>
  </si>
  <si>
    <t>(21/11/24 - 04/12/24)</t>
  </si>
  <si>
    <t>1. Gestionar pagos y facturación</t>
  </si>
  <si>
    <t>2. Realizar pagos y consultar facturación</t>
  </si>
  <si>
    <t>3. Programar citas para clientes</t>
  </si>
  <si>
    <t xml:space="preserve">4. Revisar el progreso de los clientes </t>
  </si>
  <si>
    <t>5. Optimización de la gestión de citas de entrenamiento y nutrición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</si>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</sst>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</numFmts>
  <fonts count="23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shrinkToFit="0" vertical="center" wrapText="1"/>
    </xf>
    <xf borderId="5" fillId="0" fontId="1" numFmtId="37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readingOrder="0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27" fillId="0" fontId="1" numFmtId="0" xfId="0" applyAlignment="1" applyBorder="1" applyFont="1">
      <alignment shrinkToFit="0" vertical="center" wrapText="0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shrinkToFit="0" vertical="center" wrapText="1"/>
    </xf>
    <xf borderId="3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9" fillId="0" fontId="1" numFmtId="165" xfId="0" applyAlignment="1" applyBorder="1" applyFont="1" applyNumberFormat="1">
      <alignment horizontal="center" readingOrder="0" shrinkToFit="0" vertical="center" wrapText="1"/>
    </xf>
    <xf borderId="9" fillId="0" fontId="10" numFmtId="164" xfId="0" applyAlignment="1" applyBorder="1" applyFont="1" applyNumberFormat="1">
      <alignment horizontal="center" readingOrder="0"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5" xfId="0" applyAlignment="1" applyBorder="1" applyFont="1" applyNumberFormat="1">
      <alignment horizontal="center" shrinkToFit="0" vertical="bottom" wrapText="0"/>
    </xf>
    <xf borderId="5" fillId="7" fontId="9" numFmtId="164" xfId="0" applyAlignment="1" applyBorder="1" applyFont="1" applyNumberFormat="1">
      <alignment horizontal="center" shrinkToFit="0" vertical="bottom" wrapText="0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shrinkToFit="0" vertical="center" wrapText="1"/>
    </xf>
    <xf borderId="23" fillId="0" fontId="10" numFmtId="164" xfId="0" applyAlignment="1" applyBorder="1" applyFont="1" applyNumberFormat="1">
      <alignment horizontal="center" readingOrder="0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5" xfId="0" applyAlignment="1" applyBorder="1" applyFont="1" applyNumberFormat="1">
      <alignment horizontal="center" readingOrder="0" shrinkToFit="0" vertical="center" wrapText="1"/>
    </xf>
    <xf borderId="5" fillId="4" fontId="10" numFmtId="164" xfId="0" applyAlignment="1" applyBorder="1" applyFont="1" applyNumberFormat="1">
      <alignment horizontal="center" readingOrder="0" shrinkToFit="0" vertical="center" wrapText="1"/>
    </xf>
    <xf borderId="32" fillId="4" fontId="1" numFmtId="49" xfId="0" applyAlignment="1" applyBorder="1" applyFont="1" applyNumberFormat="1">
      <alignment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3" fillId="0" fontId="4" numFmtId="0" xfId="0" applyBorder="1" applyFont="1"/>
    <xf borderId="5" fillId="8" fontId="2" numFmtId="165" xfId="0" applyAlignment="1" applyBorder="1" applyFont="1" applyNumberFormat="1">
      <alignment horizontal="center" shrinkToFit="0" vertical="center" wrapText="1"/>
    </xf>
    <xf borderId="5" fillId="8" fontId="9" numFmtId="164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ont="1" applyNumberFormat="1">
      <alignment horizontal="center" readingOrder="0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horizontal="left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4" fillId="0" fontId="4" numFmtId="0" xfId="0" applyBorder="1" applyFont="1"/>
    <xf borderId="35" fillId="9" fontId="6" numFmtId="0" xfId="0" applyAlignment="1" applyBorder="1" applyFill="1" applyFont="1">
      <alignment horizontal="left" shrinkToFit="0" vertical="bottom" wrapText="0"/>
    </xf>
    <xf borderId="36" fillId="0" fontId="4" numFmtId="0" xfId="0" applyBorder="1" applyFont="1"/>
    <xf borderId="37" fillId="2" fontId="6" numFmtId="0" xfId="0" applyAlignment="1" applyBorder="1" applyFont="1">
      <alignment horizontal="center" shrinkToFit="0" vertical="top" wrapText="0"/>
    </xf>
    <xf borderId="38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9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3" numFmtId="15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3" numFmtId="166" xfId="0" applyAlignment="1" applyBorder="1" applyFont="1" applyNumberFormat="1">
      <alignment horizontal="center" shrinkToFit="0" vertical="center" wrapText="1"/>
    </xf>
    <xf borderId="5" fillId="0" fontId="13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4" numFmtId="166" xfId="0" applyAlignment="1" applyBorder="1" applyFont="1" applyNumberFormat="1">
      <alignment horizontal="center" shrinkToFit="0" vertical="center" wrapText="1"/>
    </xf>
    <xf borderId="5" fillId="9" fontId="14" numFmtId="167" xfId="0" applyAlignment="1" applyBorder="1" applyFont="1" applyNumberFormat="1">
      <alignment horizontal="center" shrinkToFit="0" vertical="center" wrapText="1"/>
    </xf>
    <xf borderId="5" fillId="3" fontId="13" numFmtId="166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4" numFmtId="166" xfId="0" applyAlignment="1" applyBorder="1" applyFont="1" applyNumberFormat="1">
      <alignment horizontal="center" shrinkToFit="0" vertical="center" wrapText="1"/>
    </xf>
    <xf borderId="5" fillId="10" fontId="14" numFmtId="167" xfId="0" applyAlignment="1" applyBorder="1" applyFill="1" applyFont="1" applyNumberFormat="1">
      <alignment horizontal="center" shrinkToFit="0" vertical="center" wrapText="1"/>
    </xf>
    <xf borderId="5" fillId="3" fontId="2" numFmtId="0" xfId="0" applyAlignment="1" applyBorder="1" applyFont="1">
      <alignment readingOrder="0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40" fillId="2" fontId="3" numFmtId="0" xfId="0" applyAlignment="1" applyBorder="1" applyFont="1">
      <alignment horizontal="center" shrinkToFit="0" vertical="center" wrapText="1"/>
    </xf>
    <xf borderId="41" fillId="0" fontId="4" numFmtId="0" xfId="0" applyBorder="1" applyFont="1"/>
    <xf borderId="42" fillId="0" fontId="4" numFmtId="0" xfId="0" applyBorder="1" applyFont="1"/>
    <xf borderId="0" fillId="0" fontId="17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left" shrinkToFit="0" vertical="bottom" wrapText="0"/>
    </xf>
    <xf borderId="0" fillId="0" fontId="19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20" numFmtId="0" xfId="0" applyAlignment="1" applyFont="1">
      <alignment horizontal="left" shrinkToFit="0" vertical="bottom" wrapText="0"/>
    </xf>
    <xf borderId="0" fillId="0" fontId="21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3" fillId="0" fontId="1" numFmtId="1" xfId="0" applyAlignment="1" applyBorder="1" applyFont="1" applyNumberFormat="1">
      <alignment shrinkToFit="0" vertical="bottom" wrapText="0"/>
    </xf>
    <xf borderId="44" fillId="0" fontId="1" numFmtId="164" xfId="0" applyAlignment="1" applyBorder="1" applyFont="1" applyNumberFormat="1">
      <alignment shrinkToFit="0" vertical="bottom" wrapText="0"/>
    </xf>
    <xf borderId="44" fillId="7" fontId="1" numFmtId="164" xfId="0" applyAlignment="1" applyBorder="1" applyFont="1" applyNumberFormat="1">
      <alignment shrinkToFit="0" vertical="bottom" wrapText="0"/>
    </xf>
    <xf borderId="45" fillId="7" fontId="1" numFmtId="164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0" fontId="1" numFmtId="164" xfId="0" applyAlignment="1" applyBorder="1" applyFont="1" applyNumberFormat="1">
      <alignment shrinkToFit="0" vertical="bottom" wrapText="0"/>
    </xf>
    <xf borderId="47" fillId="7" fontId="1" numFmtId="164" xfId="0" applyAlignment="1" applyBorder="1" applyFont="1" applyNumberFormat="1">
      <alignment shrinkToFit="0" vertical="bottom" wrapText="0"/>
    </xf>
    <xf borderId="48" fillId="7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419600421"/>
        <c:axId val="1289661229"/>
      </c:lineChart>
      <c:catAx>
        <c:axId val="419600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661229"/>
      </c:catAx>
      <c:valAx>
        <c:axId val="1289661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600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8212477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/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2</v>
      </c>
      <c r="C4" s="12"/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9" t="s">
        <v>3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2" t="s">
        <v>4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2" t="s">
        <v>5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3" t="s">
        <v>6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7</v>
      </c>
      <c r="C10" s="25"/>
      <c r="D10" s="26" t="s">
        <v>8</v>
      </c>
      <c r="E10" s="26" t="s">
        <v>9</v>
      </c>
      <c r="F10" s="26" t="s">
        <v>10</v>
      </c>
      <c r="G10" s="26" t="s">
        <v>11</v>
      </c>
      <c r="H10" s="26" t="s">
        <v>12</v>
      </c>
      <c r="I10" s="26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14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15</v>
      </c>
      <c r="D13" s="37">
        <v>20.0</v>
      </c>
      <c r="E13" s="38">
        <v>80.0</v>
      </c>
      <c r="F13" s="38">
        <v>100.0</v>
      </c>
      <c r="G13" s="38">
        <v>50.0</v>
      </c>
      <c r="H13" s="38">
        <v>30.0</v>
      </c>
      <c r="I13" s="39">
        <f t="shared" ref="I13:I17" si="1">(D13*E13)+F13+G13+H13</f>
        <v>1780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16</v>
      </c>
      <c r="D14" s="37">
        <v>25.0</v>
      </c>
      <c r="E14" s="38">
        <v>80.0</v>
      </c>
      <c r="F14" s="38">
        <v>200.0</v>
      </c>
      <c r="G14" s="38">
        <v>40.0</v>
      </c>
      <c r="H14" s="38">
        <v>20.0</v>
      </c>
      <c r="I14" s="39">
        <f t="shared" si="1"/>
        <v>2260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40" t="s">
        <v>17</v>
      </c>
      <c r="D15" s="37">
        <v>15.0</v>
      </c>
      <c r="E15" s="38">
        <v>80.0</v>
      </c>
      <c r="F15" s="38">
        <v>100.0</v>
      </c>
      <c r="G15" s="38">
        <v>30.0</v>
      </c>
      <c r="H15" s="38">
        <v>10.0</v>
      </c>
      <c r="I15" s="39">
        <f t="shared" si="1"/>
        <v>1340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36" t="s">
        <v>18</v>
      </c>
      <c r="D16" s="37">
        <v>30.0</v>
      </c>
      <c r="E16" s="38">
        <v>80.0</v>
      </c>
      <c r="F16" s="38">
        <v>200.0</v>
      </c>
      <c r="G16" s="38">
        <v>60.0</v>
      </c>
      <c r="H16" s="38">
        <v>40.0</v>
      </c>
      <c r="I16" s="39">
        <f t="shared" si="1"/>
        <v>2700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35">
        <v>1.5</v>
      </c>
      <c r="C17" s="36" t="s">
        <v>19</v>
      </c>
      <c r="D17" s="37">
        <v>18.0</v>
      </c>
      <c r="E17" s="38">
        <v>80.0</v>
      </c>
      <c r="F17" s="38">
        <v>100.0</v>
      </c>
      <c r="G17" s="38">
        <v>20.0</v>
      </c>
      <c r="H17" s="38">
        <v>10.0</v>
      </c>
      <c r="I17" s="39">
        <f t="shared" si="1"/>
        <v>1570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41"/>
      <c r="C18" s="42" t="s">
        <v>20</v>
      </c>
      <c r="D18" s="43">
        <f>SUM(D13:D17)</f>
        <v>108</v>
      </c>
      <c r="E18" s="44"/>
      <c r="F18" s="44">
        <f t="shared" ref="F18:I18" si="2">SUM(F13:F17)</f>
        <v>700</v>
      </c>
      <c r="G18" s="44">
        <f t="shared" si="2"/>
        <v>200</v>
      </c>
      <c r="H18" s="44">
        <f t="shared" si="2"/>
        <v>110</v>
      </c>
      <c r="I18" s="44">
        <f t="shared" si="2"/>
        <v>9650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31">
        <v>2.0</v>
      </c>
      <c r="C19" s="45" t="s">
        <v>21</v>
      </c>
      <c r="D19" s="46"/>
      <c r="E19" s="47"/>
      <c r="F19" s="47"/>
      <c r="G19" s="47"/>
      <c r="H19" s="47"/>
      <c r="I19" s="4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35">
        <v>2.1</v>
      </c>
      <c r="C20" s="36" t="s">
        <v>22</v>
      </c>
      <c r="D20" s="49">
        <v>40.0</v>
      </c>
      <c r="E20" s="38">
        <v>80.0</v>
      </c>
      <c r="F20" s="38">
        <v>500.0</v>
      </c>
      <c r="G20" s="38">
        <v>70.0</v>
      </c>
      <c r="H20" s="38">
        <v>60.0</v>
      </c>
      <c r="I20" s="39">
        <f t="shared" ref="I20:I24" si="3">(D20*E20)+F20+G20+H20</f>
        <v>3830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35">
        <v>2.2</v>
      </c>
      <c r="C21" s="36" t="s">
        <v>23</v>
      </c>
      <c r="D21" s="49">
        <v>10.0</v>
      </c>
      <c r="E21" s="38">
        <v>80.0</v>
      </c>
      <c r="F21" s="38">
        <v>500.0</v>
      </c>
      <c r="G21" s="50">
        <v>0.0</v>
      </c>
      <c r="H21" s="50">
        <v>0.0</v>
      </c>
      <c r="I21" s="39">
        <f t="shared" si="3"/>
        <v>1300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5">
        <v>2.3</v>
      </c>
      <c r="C22" s="36" t="s">
        <v>24</v>
      </c>
      <c r="D22" s="49">
        <v>8.0</v>
      </c>
      <c r="E22" s="38">
        <v>80.0</v>
      </c>
      <c r="F22" s="38">
        <v>1000.0</v>
      </c>
      <c r="G22" s="50">
        <v>0.0</v>
      </c>
      <c r="H22" s="50">
        <v>0.0</v>
      </c>
      <c r="I22" s="39">
        <f t="shared" si="3"/>
        <v>1640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2.4</v>
      </c>
      <c r="C23" s="36" t="s">
        <v>25</v>
      </c>
      <c r="D23" s="49">
        <v>20.0</v>
      </c>
      <c r="E23" s="38">
        <v>80.0</v>
      </c>
      <c r="F23" s="38">
        <v>200.0</v>
      </c>
      <c r="G23" s="38">
        <v>40.0</v>
      </c>
      <c r="H23" s="38">
        <v>20.0</v>
      </c>
      <c r="I23" s="39">
        <f t="shared" si="3"/>
        <v>1860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5">
        <v>2.5</v>
      </c>
      <c r="C24" s="36" t="s">
        <v>26</v>
      </c>
      <c r="D24" s="49">
        <v>30.0</v>
      </c>
      <c r="E24" s="38">
        <v>80.0</v>
      </c>
      <c r="F24" s="38">
        <v>150.0</v>
      </c>
      <c r="G24" s="38">
        <v>30.0</v>
      </c>
      <c r="H24" s="38">
        <v>20.0</v>
      </c>
      <c r="I24" s="39">
        <f t="shared" si="3"/>
        <v>2600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41"/>
      <c r="C25" s="42" t="s">
        <v>20</v>
      </c>
      <c r="D25" s="51">
        <f>SUM(D20:D24)</f>
        <v>108</v>
      </c>
      <c r="E25" s="44"/>
      <c r="F25" s="44">
        <f t="shared" ref="F25:I25" si="4">SUM(F20:F24)</f>
        <v>2350</v>
      </c>
      <c r="G25" s="44">
        <f t="shared" si="4"/>
        <v>140</v>
      </c>
      <c r="H25" s="44">
        <f t="shared" si="4"/>
        <v>100</v>
      </c>
      <c r="I25" s="44">
        <f t="shared" si="4"/>
        <v>11230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52">
        <v>3.0</v>
      </c>
      <c r="C26" s="45" t="s">
        <v>27</v>
      </c>
      <c r="D26" s="53"/>
      <c r="E26" s="54"/>
      <c r="F26" s="54"/>
      <c r="G26" s="54"/>
      <c r="H26" s="54"/>
      <c r="I26" s="55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3.1</v>
      </c>
      <c r="C27" s="56" t="s">
        <v>28</v>
      </c>
      <c r="D27" s="49">
        <v>20.0</v>
      </c>
      <c r="E27" s="38">
        <v>80.0</v>
      </c>
      <c r="F27" s="38">
        <v>300.0</v>
      </c>
      <c r="G27" s="38">
        <v>50.0</v>
      </c>
      <c r="H27" s="38">
        <v>30.0</v>
      </c>
      <c r="I27" s="39">
        <f t="shared" ref="I27:I32" si="5">(D27*E27)+F27+G27+H27</f>
        <v>1980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3.2</v>
      </c>
      <c r="C28" s="36" t="s">
        <v>29</v>
      </c>
      <c r="D28" s="49">
        <v>15.0</v>
      </c>
      <c r="E28" s="38">
        <v>80.0</v>
      </c>
      <c r="F28" s="38">
        <v>150.0</v>
      </c>
      <c r="G28" s="38">
        <v>30.0</v>
      </c>
      <c r="H28" s="38">
        <v>20.0</v>
      </c>
      <c r="I28" s="39">
        <f t="shared" si="5"/>
        <v>1400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35">
        <v>3.3</v>
      </c>
      <c r="C29" s="36" t="s">
        <v>30</v>
      </c>
      <c r="D29" s="49">
        <v>10.0</v>
      </c>
      <c r="E29" s="38">
        <v>80.0</v>
      </c>
      <c r="F29" s="38">
        <v>100.0</v>
      </c>
      <c r="G29" s="38">
        <v>20.0</v>
      </c>
      <c r="H29" s="38">
        <v>10.0</v>
      </c>
      <c r="I29" s="39">
        <f t="shared" si="5"/>
        <v>930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35">
        <v>3.4</v>
      </c>
      <c r="C30" s="36" t="s">
        <v>31</v>
      </c>
      <c r="D30" s="49">
        <v>12.0</v>
      </c>
      <c r="E30" s="38">
        <v>80.0</v>
      </c>
      <c r="F30" s="38">
        <v>100.0</v>
      </c>
      <c r="G30" s="38">
        <v>20.0</v>
      </c>
      <c r="H30" s="38">
        <v>10.0</v>
      </c>
      <c r="I30" s="39">
        <f t="shared" si="5"/>
        <v>1090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35">
        <v>3.5</v>
      </c>
      <c r="C31" s="36" t="s">
        <v>32</v>
      </c>
      <c r="D31" s="49">
        <v>8.0</v>
      </c>
      <c r="E31" s="38">
        <v>80.0</v>
      </c>
      <c r="F31" s="38">
        <v>50.0</v>
      </c>
      <c r="G31" s="38">
        <v>10.0</v>
      </c>
      <c r="H31" s="38">
        <v>10.0</v>
      </c>
      <c r="I31" s="39">
        <f t="shared" si="5"/>
        <v>710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57">
        <v>3.6</v>
      </c>
      <c r="C32" s="58" t="s">
        <v>33</v>
      </c>
      <c r="D32" s="59">
        <v>5.0</v>
      </c>
      <c r="E32" s="38">
        <v>80.0</v>
      </c>
      <c r="F32" s="60">
        <v>50.0</v>
      </c>
      <c r="G32" s="60">
        <v>10.0</v>
      </c>
      <c r="H32" s="60">
        <v>10.0</v>
      </c>
      <c r="I32" s="39">
        <f t="shared" si="5"/>
        <v>470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1"/>
      <c r="B33" s="61"/>
      <c r="C33" s="42" t="s">
        <v>20</v>
      </c>
      <c r="D33" s="62">
        <f>SUM(D27:D32)</f>
        <v>70</v>
      </c>
      <c r="E33" s="63"/>
      <c r="F33" s="63">
        <f t="shared" ref="F33:I33" si="6">SUM(F27:F32)</f>
        <v>750</v>
      </c>
      <c r="G33" s="63">
        <f t="shared" si="6"/>
        <v>140</v>
      </c>
      <c r="H33" s="63">
        <f t="shared" si="6"/>
        <v>90</v>
      </c>
      <c r="I33" s="63">
        <f t="shared" si="6"/>
        <v>6580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30"/>
      <c r="B34" s="52">
        <v>9.0</v>
      </c>
      <c r="C34" s="45" t="s">
        <v>34</v>
      </c>
      <c r="D34" s="46"/>
      <c r="E34" s="47"/>
      <c r="F34" s="47"/>
      <c r="G34" s="47"/>
      <c r="H34" s="47"/>
      <c r="I34" s="4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9.5" customHeight="1">
      <c r="A35" s="30"/>
      <c r="B35" s="35">
        <v>9.1</v>
      </c>
      <c r="C35" s="36" t="s">
        <v>35</v>
      </c>
      <c r="D35" s="64">
        <v>15.0</v>
      </c>
      <c r="E35" s="38">
        <v>80.0</v>
      </c>
      <c r="F35" s="65">
        <v>0.0</v>
      </c>
      <c r="G35" s="66">
        <v>20.0</v>
      </c>
      <c r="H35" s="66">
        <v>10.0</v>
      </c>
      <c r="I35" s="39">
        <f t="shared" ref="I35:I41" si="7">(D35*E35)+F35+G35+H35</f>
        <v>1230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30"/>
      <c r="B36" s="35">
        <v>9.2</v>
      </c>
      <c r="C36" s="36" t="s">
        <v>36</v>
      </c>
      <c r="D36" s="49">
        <v>10.0</v>
      </c>
      <c r="E36" s="38">
        <v>80.0</v>
      </c>
      <c r="F36" s="50">
        <v>0.0</v>
      </c>
      <c r="G36" s="38">
        <v>10.0</v>
      </c>
      <c r="H36" s="38">
        <v>10.0</v>
      </c>
      <c r="I36" s="39">
        <f t="shared" si="7"/>
        <v>820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9.5" customHeight="1">
      <c r="A37" s="30"/>
      <c r="B37" s="35">
        <v>9.3</v>
      </c>
      <c r="C37" s="36" t="s">
        <v>37</v>
      </c>
      <c r="D37" s="49">
        <v>8.0</v>
      </c>
      <c r="E37" s="38">
        <v>80.0</v>
      </c>
      <c r="F37" s="50">
        <v>0.0</v>
      </c>
      <c r="G37" s="38">
        <v>20.0</v>
      </c>
      <c r="H37" s="38">
        <v>10.0</v>
      </c>
      <c r="I37" s="39">
        <f t="shared" si="7"/>
        <v>670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9.5" customHeight="1">
      <c r="A38" s="30"/>
      <c r="B38" s="35">
        <v>9.4</v>
      </c>
      <c r="C38" s="36" t="s">
        <v>38</v>
      </c>
      <c r="D38" s="49">
        <v>12.0</v>
      </c>
      <c r="E38" s="38">
        <v>80.0</v>
      </c>
      <c r="F38" s="50">
        <v>0.0</v>
      </c>
      <c r="G38" s="38">
        <v>10.0</v>
      </c>
      <c r="H38" s="38">
        <v>10.0</v>
      </c>
      <c r="I38" s="39">
        <f t="shared" si="7"/>
        <v>980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9.5" customHeight="1">
      <c r="A39" s="30"/>
      <c r="B39" s="35">
        <v>9.5</v>
      </c>
      <c r="C39" s="36" t="s">
        <v>39</v>
      </c>
      <c r="D39" s="49">
        <v>10.0</v>
      </c>
      <c r="E39" s="38">
        <v>80.0</v>
      </c>
      <c r="F39" s="50">
        <v>0.0</v>
      </c>
      <c r="G39" s="38">
        <v>10.0</v>
      </c>
      <c r="H39" s="38">
        <v>20.0</v>
      </c>
      <c r="I39" s="39">
        <f t="shared" si="7"/>
        <v>830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9.5" customHeight="1">
      <c r="A40" s="30"/>
      <c r="B40" s="35">
        <v>9.6</v>
      </c>
      <c r="C40" s="36" t="s">
        <v>40</v>
      </c>
      <c r="D40" s="49">
        <v>15.0</v>
      </c>
      <c r="E40" s="38">
        <v>80.0</v>
      </c>
      <c r="F40" s="50">
        <v>0.0</v>
      </c>
      <c r="G40" s="38">
        <v>20.0</v>
      </c>
      <c r="H40" s="38">
        <v>10.0</v>
      </c>
      <c r="I40" s="39">
        <f t="shared" si="7"/>
        <v>1230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9.5" customHeight="1">
      <c r="A41" s="30"/>
      <c r="B41" s="35">
        <v>9.7</v>
      </c>
      <c r="C41" s="36" t="s">
        <v>41</v>
      </c>
      <c r="D41" s="49">
        <v>20.0</v>
      </c>
      <c r="E41" s="38">
        <v>80.0</v>
      </c>
      <c r="F41" s="50">
        <v>0.0</v>
      </c>
      <c r="G41" s="38">
        <v>20.0</v>
      </c>
      <c r="H41" s="38">
        <v>20.0</v>
      </c>
      <c r="I41" s="39">
        <f t="shared" si="7"/>
        <v>1640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41"/>
      <c r="C42" s="42" t="s">
        <v>20</v>
      </c>
      <c r="D42" s="51">
        <f>SUM(D35:D41)</f>
        <v>90</v>
      </c>
      <c r="E42" s="44"/>
      <c r="F42" s="44">
        <f t="shared" ref="F42:I42" si="8">SUM(F35:F41)</f>
        <v>0</v>
      </c>
      <c r="G42" s="44">
        <f t="shared" si="8"/>
        <v>110</v>
      </c>
      <c r="H42" s="44">
        <f t="shared" si="8"/>
        <v>90</v>
      </c>
      <c r="I42" s="44">
        <f t="shared" si="8"/>
        <v>7400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9.5" customHeight="1">
      <c r="A43" s="30"/>
      <c r="B43" s="31" t="s">
        <v>42</v>
      </c>
      <c r="C43" s="67" t="s">
        <v>43</v>
      </c>
      <c r="D43" s="68">
        <v>15.0</v>
      </c>
      <c r="E43" s="69">
        <v>80.0</v>
      </c>
      <c r="F43" s="69">
        <v>100.0</v>
      </c>
      <c r="G43" s="69">
        <v>20.0</v>
      </c>
      <c r="H43" s="69">
        <v>20.0</v>
      </c>
      <c r="I43" s="39">
        <f t="shared" ref="I43:I44" si="9">(D43*E43)+F43+G43+H43</f>
        <v>1340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9.5" customHeight="1">
      <c r="A44" s="30"/>
      <c r="B44" s="31" t="s">
        <v>44</v>
      </c>
      <c r="C44" s="70" t="s">
        <v>43</v>
      </c>
      <c r="D44" s="68">
        <v>10.0</v>
      </c>
      <c r="E44" s="69">
        <v>80.0</v>
      </c>
      <c r="F44" s="69">
        <v>100.0</v>
      </c>
      <c r="G44" s="69">
        <v>20.0</v>
      </c>
      <c r="H44" s="69">
        <v>20.0</v>
      </c>
      <c r="I44" s="39">
        <f t="shared" si="9"/>
        <v>940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30"/>
      <c r="B45" s="71" t="s">
        <v>45</v>
      </c>
      <c r="C45" s="72"/>
      <c r="D45" s="73">
        <f>SUM(D18,D25,D33,D42,D43,D44)</f>
        <v>401</v>
      </c>
      <c r="E45" s="74"/>
      <c r="F45" s="74">
        <f t="shared" ref="F45:I45" si="10">SUM(F18,F25,F33,F42,F43,F44)</f>
        <v>4000</v>
      </c>
      <c r="G45" s="74">
        <f t="shared" si="10"/>
        <v>630</v>
      </c>
      <c r="H45" s="74">
        <f t="shared" si="10"/>
        <v>430</v>
      </c>
      <c r="I45" s="74">
        <f t="shared" si="10"/>
        <v>37140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9.5" customHeight="1">
      <c r="A46" s="30"/>
      <c r="B46" s="75" t="s">
        <v>46</v>
      </c>
      <c r="C46" s="72"/>
      <c r="D46" s="76">
        <v>0.0</v>
      </c>
      <c r="E46" s="50">
        <v>0.0</v>
      </c>
      <c r="F46" s="50">
        <v>0.0</v>
      </c>
      <c r="G46" s="50">
        <v>0.0</v>
      </c>
      <c r="H46" s="38">
        <v>5000.0</v>
      </c>
      <c r="I46" s="77">
        <v>5000.0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9.5" customHeight="1">
      <c r="A47" s="30"/>
      <c r="B47" s="78" t="s">
        <v>47</v>
      </c>
      <c r="C47" s="72"/>
      <c r="D47" s="73">
        <f>SUM(D45,D46)</f>
        <v>401</v>
      </c>
      <c r="E47" s="74"/>
      <c r="F47" s="74">
        <f t="shared" ref="F47:H47" si="11">SUM(F45,F46)</f>
        <v>4000</v>
      </c>
      <c r="G47" s="74">
        <f t="shared" si="11"/>
        <v>630</v>
      </c>
      <c r="H47" s="74">
        <f t="shared" si="11"/>
        <v>5430</v>
      </c>
      <c r="I47" s="74">
        <f>SUM(I45:I46)</f>
        <v>42140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39.75" customHeight="1">
      <c r="A48" s="1"/>
      <c r="B48" s="79" t="s">
        <v>48</v>
      </c>
      <c r="C48" s="80" t="s">
        <v>49</v>
      </c>
      <c r="D48" s="20"/>
      <c r="E48" s="20"/>
      <c r="F48" s="20"/>
      <c r="G48" s="20"/>
      <c r="H48" s="20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81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45:C45"/>
    <mergeCell ref="B46:C46"/>
    <mergeCell ref="B47:C47"/>
    <mergeCell ref="C48:I48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2"/>
      <c r="B1" s="83"/>
      <c r="C1" s="83"/>
      <c r="D1" s="83"/>
      <c r="E1" s="84"/>
      <c r="F1" s="84"/>
      <c r="G1" s="84"/>
      <c r="H1" s="8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50</v>
      </c>
      <c r="B2" s="5"/>
      <c r="C2" s="5"/>
      <c r="D2" s="8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6" t="str">
        <f>'Fuentes de Costos del Proyecto'!C3</f>
        <v/>
      </c>
      <c r="C3" s="8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2</v>
      </c>
      <c r="B4" s="86" t="str">
        <f>'Fuentes de Costos del Proyecto'!C4</f>
        <v/>
      </c>
      <c r="C4" s="87"/>
      <c r="D4" s="8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0" t="s">
        <v>51</v>
      </c>
      <c r="B6" s="91"/>
      <c r="C6" s="9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0" t="s">
        <v>6</v>
      </c>
      <c r="B7" s="91"/>
      <c r="C7" s="9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3" t="s">
        <v>52</v>
      </c>
      <c r="B8" s="94" t="s">
        <v>53</v>
      </c>
      <c r="C8" s="94" t="s">
        <v>54</v>
      </c>
      <c r="D8" s="94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5" t="s">
        <v>56</v>
      </c>
      <c r="B9" s="96"/>
      <c r="C9" s="97"/>
      <c r="D9" s="9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9"/>
      <c r="B10" s="100"/>
      <c r="C10" s="101">
        <v>0.0</v>
      </c>
      <c r="D10" s="10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9"/>
      <c r="B11" s="100"/>
      <c r="C11" s="101">
        <v>0.0</v>
      </c>
      <c r="D11" s="10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9"/>
      <c r="B12" s="100"/>
      <c r="C12" s="101">
        <v>0.0</v>
      </c>
      <c r="D12" s="10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9"/>
      <c r="B13" s="100"/>
      <c r="C13" s="101">
        <v>0.0</v>
      </c>
      <c r="D13" s="10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9"/>
      <c r="B14" s="100"/>
      <c r="C14" s="101">
        <v>0.0</v>
      </c>
      <c r="D14" s="10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9"/>
      <c r="B15" s="100"/>
      <c r="C15" s="101">
        <v>0.0</v>
      </c>
      <c r="D15" s="10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3" t="s">
        <v>20</v>
      </c>
      <c r="B16" s="104"/>
      <c r="C16" s="105">
        <f>SUM(C10:C15)</f>
        <v>0</v>
      </c>
      <c r="D16" s="9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5" t="s">
        <v>57</v>
      </c>
      <c r="B17" s="106"/>
      <c r="C17" s="97"/>
      <c r="D17" s="9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07"/>
      <c r="B18" s="100"/>
      <c r="C18" s="101">
        <v>0.0</v>
      </c>
      <c r="D18" s="10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99"/>
      <c r="B19" s="100"/>
      <c r="C19" s="101">
        <v>0.0</v>
      </c>
      <c r="D19" s="10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9"/>
      <c r="B20" s="100"/>
      <c r="C20" s="101">
        <v>0.0</v>
      </c>
      <c r="D20" s="10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9"/>
      <c r="B21" s="100"/>
      <c r="C21" s="101">
        <v>0.0</v>
      </c>
      <c r="D21" s="10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9"/>
      <c r="B22" s="100"/>
      <c r="C22" s="101">
        <v>0.0</v>
      </c>
      <c r="D22" s="10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7"/>
      <c r="B23" s="100"/>
      <c r="C23" s="101">
        <v>0.0</v>
      </c>
      <c r="D23" s="10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3" t="s">
        <v>20</v>
      </c>
      <c r="B24" s="104"/>
      <c r="C24" s="105">
        <f>SUM(C18:C23)</f>
        <v>0</v>
      </c>
      <c r="D24" s="9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5" t="s">
        <v>58</v>
      </c>
      <c r="B25" s="106"/>
      <c r="C25" s="97"/>
      <c r="D25" s="9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7"/>
      <c r="B26" s="100"/>
      <c r="C26" s="101">
        <v>0.0</v>
      </c>
      <c r="D26" s="10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99"/>
      <c r="B27" s="100"/>
      <c r="C27" s="101">
        <v>0.0</v>
      </c>
      <c r="D27" s="10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99"/>
      <c r="B28" s="100"/>
      <c r="C28" s="101">
        <v>0.0</v>
      </c>
      <c r="D28" s="10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99"/>
      <c r="B29" s="100"/>
      <c r="C29" s="101">
        <v>0.0</v>
      </c>
      <c r="D29" s="10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99"/>
      <c r="B30" s="100"/>
      <c r="C30" s="101">
        <v>0.0</v>
      </c>
      <c r="D30" s="10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7"/>
      <c r="B31" s="100"/>
      <c r="C31" s="101">
        <v>0.0</v>
      </c>
      <c r="D31" s="10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3" t="s">
        <v>20</v>
      </c>
      <c r="B32" s="104"/>
      <c r="C32" s="105">
        <f>SUM(C26:C31)</f>
        <v>0</v>
      </c>
      <c r="D32" s="9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5" t="s">
        <v>59</v>
      </c>
      <c r="B33" s="106"/>
      <c r="C33" s="97"/>
      <c r="D33" s="9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07"/>
      <c r="B34" s="100"/>
      <c r="C34" s="101">
        <v>0.0</v>
      </c>
      <c r="D34" s="10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9"/>
      <c r="B35" s="100"/>
      <c r="C35" s="101">
        <v>0.0</v>
      </c>
      <c r="D35" s="10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99"/>
      <c r="B36" s="100"/>
      <c r="C36" s="101">
        <v>0.0</v>
      </c>
      <c r="D36" s="10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99"/>
      <c r="B37" s="100"/>
      <c r="C37" s="101">
        <v>0.0</v>
      </c>
      <c r="D37" s="10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99"/>
      <c r="B38" s="100"/>
      <c r="C38" s="101">
        <v>0.0</v>
      </c>
      <c r="D38" s="10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7"/>
      <c r="B39" s="100"/>
      <c r="C39" s="101">
        <v>0.0</v>
      </c>
      <c r="D39" s="10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03" t="s">
        <v>20</v>
      </c>
      <c r="B40" s="104"/>
      <c r="C40" s="105">
        <f>SUM(C34:C39)</f>
        <v>0</v>
      </c>
      <c r="D40" s="9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95" t="s">
        <v>60</v>
      </c>
      <c r="B41" s="106"/>
      <c r="C41" s="97"/>
      <c r="D41" s="9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7"/>
      <c r="B42" s="100"/>
      <c r="C42" s="101">
        <v>0.0</v>
      </c>
      <c r="D42" s="10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99"/>
      <c r="B43" s="100"/>
      <c r="C43" s="101">
        <v>0.0</v>
      </c>
      <c r="D43" s="10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99"/>
      <c r="B44" s="100"/>
      <c r="C44" s="101">
        <v>0.0</v>
      </c>
      <c r="D44" s="10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99"/>
      <c r="B45" s="100"/>
      <c r="C45" s="101">
        <v>0.0</v>
      </c>
      <c r="D45" s="10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99"/>
      <c r="B46" s="100"/>
      <c r="C46" s="101">
        <v>0.0</v>
      </c>
      <c r="D46" s="10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07"/>
      <c r="B47" s="100"/>
      <c r="C47" s="101">
        <v>0.0</v>
      </c>
      <c r="D47" s="10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03" t="s">
        <v>61</v>
      </c>
      <c r="B48" s="104"/>
      <c r="C48" s="105">
        <f>SUM(C42:C47)</f>
        <v>0</v>
      </c>
      <c r="D48" s="9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08" t="s">
        <v>62</v>
      </c>
      <c r="B49" s="109"/>
      <c r="C49" s="110">
        <f>SUM(C16,C24,C32,C40,C48)</f>
        <v>0</v>
      </c>
      <c r="D49" s="9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21.25"/>
    <col customWidth="1" min="3" max="3" width="17.13"/>
    <col customWidth="1" min="4" max="4" width="67.13"/>
    <col customWidth="1" min="5" max="24" width="9.13"/>
    <col customWidth="1" min="25" max="26" width="10.0"/>
  </cols>
  <sheetData>
    <row r="1" ht="12.75" customHeight="1">
      <c r="A1" s="82"/>
      <c r="B1" s="83"/>
      <c r="C1" s="83"/>
      <c r="D1" s="83"/>
      <c r="E1" s="84"/>
      <c r="F1" s="84"/>
      <c r="G1" s="84"/>
      <c r="H1" s="8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63</v>
      </c>
      <c r="B2" s="5"/>
      <c r="C2" s="5"/>
      <c r="D2" s="8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6" t="str">
        <f>'Fuentes de Costos del Proyecto'!C3</f>
        <v/>
      </c>
      <c r="C3" s="8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2</v>
      </c>
      <c r="B4" s="86" t="str">
        <f>'Fuentes de Costos del Proyecto'!C4</f>
        <v/>
      </c>
      <c r="C4" s="87"/>
      <c r="D4" s="8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0" t="s">
        <v>51</v>
      </c>
      <c r="B6" s="91"/>
      <c r="C6" s="9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0" t="s">
        <v>6</v>
      </c>
      <c r="B7" s="91"/>
      <c r="C7" s="9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3" t="s">
        <v>52</v>
      </c>
      <c r="B8" s="94" t="s">
        <v>53</v>
      </c>
      <c r="C8" s="94" t="s">
        <v>54</v>
      </c>
      <c r="D8" s="94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11" t="s">
        <v>64</v>
      </c>
      <c r="B9" s="112" t="s">
        <v>65</v>
      </c>
      <c r="C9" s="97"/>
      <c r="D9" s="9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13" t="s">
        <v>66</v>
      </c>
      <c r="B10" s="100"/>
      <c r="C10" s="114">
        <v>40.0</v>
      </c>
      <c r="D10" s="115" t="s">
        <v>67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13" t="s">
        <v>68</v>
      </c>
      <c r="B11" s="100"/>
      <c r="C11" s="114">
        <v>20.0</v>
      </c>
      <c r="D11" s="115" t="s">
        <v>69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13" t="s">
        <v>70</v>
      </c>
      <c r="B12" s="100"/>
      <c r="C12" s="114">
        <v>35.0</v>
      </c>
      <c r="D12" s="115" t="s">
        <v>71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16" t="s">
        <v>72</v>
      </c>
      <c r="B13" s="100"/>
      <c r="C13" s="114">
        <v>65.0</v>
      </c>
      <c r="D13" s="115" t="s">
        <v>73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13" t="s">
        <v>74</v>
      </c>
      <c r="B14" s="100"/>
      <c r="C14" s="114">
        <v>100.0</v>
      </c>
      <c r="D14" s="115" t="s">
        <v>75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13" t="s">
        <v>76</v>
      </c>
      <c r="B15" s="100"/>
      <c r="C15" s="114">
        <v>25.0</v>
      </c>
      <c r="D15" s="115" t="s">
        <v>77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3" t="s">
        <v>20</v>
      </c>
      <c r="B16" s="104"/>
      <c r="C16" s="105">
        <f>SUM(C10:C15)</f>
        <v>285</v>
      </c>
      <c r="D16" s="9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11" t="s">
        <v>78</v>
      </c>
      <c r="B17" s="112" t="s">
        <v>79</v>
      </c>
      <c r="C17" s="97"/>
      <c r="D17" s="9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17" t="s">
        <v>80</v>
      </c>
      <c r="B18" s="100"/>
      <c r="C18" s="114">
        <v>35.0</v>
      </c>
      <c r="D18" s="115" t="s">
        <v>81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17" t="s">
        <v>82</v>
      </c>
      <c r="B19" s="100"/>
      <c r="C19" s="114">
        <v>30.0</v>
      </c>
      <c r="D19" s="115" t="s">
        <v>83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13" t="s">
        <v>84</v>
      </c>
      <c r="B20" s="100"/>
      <c r="C20" s="114">
        <v>60.0</v>
      </c>
      <c r="D20" s="115" t="s">
        <v>85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17" t="s">
        <v>86</v>
      </c>
      <c r="B21" s="100"/>
      <c r="C21" s="114">
        <v>65.0</v>
      </c>
      <c r="D21" s="10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13" t="s">
        <v>87</v>
      </c>
      <c r="B22" s="100"/>
      <c r="C22" s="114">
        <v>50.0</v>
      </c>
      <c r="D22" s="10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13" t="s">
        <v>88</v>
      </c>
      <c r="B23" s="100"/>
      <c r="C23" s="114">
        <v>100.0</v>
      </c>
      <c r="D23" s="10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3" t="s">
        <v>20</v>
      </c>
      <c r="B24" s="104"/>
      <c r="C24" s="105">
        <f>SUM(C18:C23)</f>
        <v>340</v>
      </c>
      <c r="D24" s="9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11" t="s">
        <v>89</v>
      </c>
      <c r="B25" s="112" t="s">
        <v>90</v>
      </c>
      <c r="C25" s="97"/>
      <c r="D25" s="9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17" t="s">
        <v>91</v>
      </c>
      <c r="B26" s="100"/>
      <c r="C26" s="114">
        <v>67.0</v>
      </c>
      <c r="D26" s="10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13" t="s">
        <v>92</v>
      </c>
      <c r="B27" s="100"/>
      <c r="C27" s="114">
        <v>90.0</v>
      </c>
      <c r="D27" s="10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17" t="s">
        <v>93</v>
      </c>
      <c r="B28" s="100"/>
      <c r="C28" s="114">
        <v>55.0</v>
      </c>
      <c r="D28" s="10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13" t="s">
        <v>94</v>
      </c>
      <c r="B29" s="100"/>
      <c r="C29" s="114">
        <v>100.0</v>
      </c>
      <c r="D29" s="10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13" t="s">
        <v>95</v>
      </c>
      <c r="B30" s="100"/>
      <c r="C30" s="114">
        <v>25.0</v>
      </c>
      <c r="D30" s="10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103" t="s">
        <v>20</v>
      </c>
      <c r="B31" s="104"/>
      <c r="C31" s="105">
        <f>SUM(C26:C30)</f>
        <v>337</v>
      </c>
      <c r="D31" s="9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11" t="s">
        <v>96</v>
      </c>
      <c r="B32" s="112" t="s">
        <v>97</v>
      </c>
      <c r="C32" s="97"/>
      <c r="D32" s="9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13" t="s">
        <v>98</v>
      </c>
      <c r="B33" s="100"/>
      <c r="C33" s="114">
        <v>100.0</v>
      </c>
      <c r="D33" s="10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13" t="s">
        <v>99</v>
      </c>
      <c r="B34" s="100"/>
      <c r="C34" s="114">
        <v>90.0</v>
      </c>
      <c r="D34" s="10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13" t="s">
        <v>100</v>
      </c>
      <c r="B35" s="100"/>
      <c r="C35" s="114">
        <v>50.0</v>
      </c>
      <c r="D35" s="10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13" t="s">
        <v>101</v>
      </c>
      <c r="B36" s="100"/>
      <c r="C36" s="114">
        <v>100.0</v>
      </c>
      <c r="D36" s="10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13" t="s">
        <v>102</v>
      </c>
      <c r="B37" s="100"/>
      <c r="C37" s="114">
        <v>80.0</v>
      </c>
      <c r="D37" s="10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13" t="s">
        <v>103</v>
      </c>
      <c r="B38" s="100"/>
      <c r="C38" s="114">
        <v>100.0</v>
      </c>
      <c r="D38" s="10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03" t="s">
        <v>20</v>
      </c>
      <c r="B39" s="104"/>
      <c r="C39" s="105">
        <f>SUM(C33:C38)</f>
        <v>520</v>
      </c>
      <c r="D39" s="9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11" t="s">
        <v>104</v>
      </c>
      <c r="B40" s="112" t="s">
        <v>105</v>
      </c>
      <c r="C40" s="97"/>
      <c r="D40" s="9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13" t="s">
        <v>106</v>
      </c>
      <c r="B41" s="100"/>
      <c r="C41" s="114">
        <v>150.0</v>
      </c>
      <c r="D41" s="10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13" t="s">
        <v>107</v>
      </c>
      <c r="B42" s="100"/>
      <c r="C42" s="114">
        <v>50.0</v>
      </c>
      <c r="D42" s="10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13" t="s">
        <v>108</v>
      </c>
      <c r="B43" s="100"/>
      <c r="C43" s="114">
        <v>90.0</v>
      </c>
      <c r="D43" s="10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13" t="s">
        <v>109</v>
      </c>
      <c r="B44" s="100"/>
      <c r="C44" s="114">
        <v>60.0</v>
      </c>
      <c r="D44" s="10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13" t="s">
        <v>110</v>
      </c>
      <c r="B45" s="100"/>
      <c r="C45" s="114">
        <v>100.0</v>
      </c>
      <c r="D45" s="10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03" t="s">
        <v>61</v>
      </c>
      <c r="B46" s="104"/>
      <c r="C46" s="105">
        <f>SUM(C41:C45)</f>
        <v>450</v>
      </c>
      <c r="D46" s="9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111" t="s">
        <v>111</v>
      </c>
      <c r="B47" s="112" t="s">
        <v>112</v>
      </c>
      <c r="C47" s="97"/>
      <c r="D47" s="9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13" t="s">
        <v>113</v>
      </c>
      <c r="B48" s="100"/>
      <c r="C48" s="114">
        <v>30.0</v>
      </c>
      <c r="D48" s="10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13" t="s">
        <v>114</v>
      </c>
      <c r="B49" s="100"/>
      <c r="C49" s="114">
        <v>30.0</v>
      </c>
      <c r="D49" s="10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13" t="s">
        <v>115</v>
      </c>
      <c r="B50" s="100"/>
      <c r="C50" s="114">
        <v>60.0</v>
      </c>
      <c r="D50" s="10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13" t="s">
        <v>116</v>
      </c>
      <c r="B51" s="100"/>
      <c r="C51" s="114">
        <v>50.0</v>
      </c>
      <c r="D51" s="10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13" t="s">
        <v>117</v>
      </c>
      <c r="B52" s="100"/>
      <c r="C52" s="114">
        <v>30.0</v>
      </c>
      <c r="D52" s="10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03" t="s">
        <v>61</v>
      </c>
      <c r="B53" s="104"/>
      <c r="C53" s="105">
        <f>SUM(C48:C52)</f>
        <v>200</v>
      </c>
      <c r="D53" s="9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08" t="s">
        <v>62</v>
      </c>
      <c r="B54" s="109"/>
      <c r="C54" s="110">
        <f>SUM(C16,C24,C31,C39,C46)</f>
        <v>1932</v>
      </c>
      <c r="D54" s="9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4"/>
    </row>
    <row r="2" ht="52.5" customHeight="1">
      <c r="A2" s="118" t="s">
        <v>118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ht="12.75" customHeight="1"/>
    <row r="4" ht="24.75" customHeight="1">
      <c r="A4" s="121" t="s">
        <v>119</v>
      </c>
    </row>
    <row r="5" ht="12.75" customHeight="1">
      <c r="A5" s="122" t="s">
        <v>120</v>
      </c>
    </row>
    <row r="6" ht="12.75" customHeight="1">
      <c r="A6" s="122" t="s">
        <v>121</v>
      </c>
    </row>
    <row r="7" ht="12.75" customHeight="1">
      <c r="A7" s="122" t="s">
        <v>122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ht="12.75" customHeight="1">
      <c r="A8" s="124" t="s">
        <v>123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ht="12.75" customHeight="1">
      <c r="A9" s="122" t="s">
        <v>124</v>
      </c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ht="12.75" customHeight="1">
      <c r="A10" s="122" t="s">
        <v>125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ht="12.75" customHeight="1">
      <c r="A11" s="125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15.75" customHeight="1">
      <c r="A12" s="126" t="s">
        <v>126</v>
      </c>
    </row>
    <row r="13" ht="12.75" customHeight="1"/>
    <row r="14" ht="12.75" customHeight="1"/>
    <row r="15" ht="12.75" customHeight="1">
      <c r="A15" s="127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28" t="s">
        <v>127</v>
      </c>
      <c r="C2" s="20"/>
      <c r="D2" s="20"/>
      <c r="E2" s="20"/>
      <c r="F2" s="21"/>
    </row>
    <row r="3" ht="26.25" customHeight="1">
      <c r="A3" s="1"/>
      <c r="B3" s="129" t="s">
        <v>128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0" t="s">
        <v>129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24" t="s">
        <v>130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24" t="s">
        <v>131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24" t="s">
        <v>132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4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31"/>
      <c r="B10" s="132" t="s">
        <v>134</v>
      </c>
      <c r="C10" s="132" t="s">
        <v>135</v>
      </c>
      <c r="D10" s="132" t="s">
        <v>136</v>
      </c>
      <c r="E10" s="132" t="s">
        <v>137</v>
      </c>
      <c r="F10" s="132" t="s">
        <v>138</v>
      </c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ht="12.75" customHeight="1">
      <c r="B11" s="133">
        <v>1.0</v>
      </c>
      <c r="C11" s="134">
        <v>1.0</v>
      </c>
      <c r="D11" s="135">
        <f>SUM(C11)</f>
        <v>1</v>
      </c>
      <c r="E11" s="134">
        <v>2.0</v>
      </c>
      <c r="F11" s="136">
        <f>SUM(E11)</f>
        <v>2</v>
      </c>
    </row>
    <row r="12" ht="12.75" customHeight="1">
      <c r="B12" s="133">
        <v>2.0</v>
      </c>
      <c r="C12" s="134">
        <v>3.0</v>
      </c>
      <c r="D12" s="135">
        <f>SUM(C11:C12)</f>
        <v>4</v>
      </c>
      <c r="E12" s="134">
        <v>4.0</v>
      </c>
      <c r="F12" s="136">
        <f>SUM(E11:E12)</f>
        <v>6</v>
      </c>
    </row>
    <row r="13" ht="12.75" customHeight="1">
      <c r="B13" s="133">
        <v>3.0</v>
      </c>
      <c r="C13" s="134">
        <v>5.0</v>
      </c>
      <c r="D13" s="135">
        <f>SUM(C11:C13)</f>
        <v>9</v>
      </c>
      <c r="E13" s="134">
        <v>6.0</v>
      </c>
      <c r="F13" s="136">
        <f>SUM(E11:E13)</f>
        <v>12</v>
      </c>
    </row>
    <row r="14" ht="12.75" customHeight="1">
      <c r="B14" s="133">
        <v>4.0</v>
      </c>
      <c r="C14" s="134">
        <v>7.0</v>
      </c>
      <c r="D14" s="135">
        <f>SUM(C11:C14)</f>
        <v>16</v>
      </c>
      <c r="E14" s="134">
        <v>8.0</v>
      </c>
      <c r="F14" s="136">
        <f>SUM(E11:E14)</f>
        <v>20</v>
      </c>
    </row>
    <row r="15" ht="12.75" customHeight="1">
      <c r="B15" s="133">
        <v>5.0</v>
      </c>
      <c r="C15" s="134">
        <v>9.0</v>
      </c>
      <c r="D15" s="135">
        <f>SUM(C11:C15)</f>
        <v>25</v>
      </c>
      <c r="E15" s="134">
        <v>12.0</v>
      </c>
      <c r="F15" s="136">
        <f>SUM(E11:E15)</f>
        <v>32</v>
      </c>
    </row>
    <row r="16" ht="12.75" customHeight="1">
      <c r="B16" s="133">
        <v>6.0</v>
      </c>
      <c r="C16" s="134">
        <v>11.0</v>
      </c>
      <c r="D16" s="135">
        <f>SUM(C11:C16)</f>
        <v>36</v>
      </c>
      <c r="E16" s="134">
        <v>10.0</v>
      </c>
      <c r="F16" s="136">
        <f>SUM(E11:E16)</f>
        <v>42</v>
      </c>
    </row>
    <row r="17" ht="12.75" customHeight="1">
      <c r="B17" s="133">
        <v>7.0</v>
      </c>
      <c r="C17" s="134">
        <v>13.0</v>
      </c>
      <c r="D17" s="135">
        <f>SUM(C11:C17)</f>
        <v>49</v>
      </c>
      <c r="E17" s="134">
        <v>15.0</v>
      </c>
      <c r="F17" s="136">
        <f>SUM(E11:E17)</f>
        <v>57</v>
      </c>
    </row>
    <row r="18" ht="12.75" customHeight="1">
      <c r="B18" s="133">
        <v>8.0</v>
      </c>
      <c r="C18" s="134">
        <v>15.0</v>
      </c>
      <c r="D18" s="135">
        <f>SUM(C11:C18)</f>
        <v>64</v>
      </c>
      <c r="E18" s="134">
        <v>20.0</v>
      </c>
      <c r="F18" s="136">
        <f>SUM(E11:E18)</f>
        <v>77</v>
      </c>
    </row>
    <row r="19" ht="12.75" customHeight="1">
      <c r="B19" s="133">
        <v>9.0</v>
      </c>
      <c r="C19" s="134">
        <v>17.0</v>
      </c>
      <c r="D19" s="135">
        <f>SUM(C11:C19)</f>
        <v>81</v>
      </c>
      <c r="E19" s="134">
        <v>14.0</v>
      </c>
      <c r="F19" s="136">
        <f>SUM(E11:E19)</f>
        <v>91</v>
      </c>
    </row>
    <row r="20" ht="12.75" customHeight="1">
      <c r="B20" s="133">
        <v>10.0</v>
      </c>
      <c r="C20" s="134">
        <v>19.0</v>
      </c>
      <c r="D20" s="135">
        <f>SUM(C11:C20)</f>
        <v>100</v>
      </c>
      <c r="E20" s="134">
        <v>23.0</v>
      </c>
      <c r="F20" s="136">
        <f>SUM(E11:E20)</f>
        <v>114</v>
      </c>
    </row>
    <row r="21" ht="12.75" customHeight="1">
      <c r="B21" s="133">
        <v>11.0</v>
      </c>
      <c r="C21" s="134">
        <v>21.0</v>
      </c>
      <c r="D21" s="135">
        <f>SUM(C11:C21)</f>
        <v>121</v>
      </c>
      <c r="E21" s="134">
        <v>26.0</v>
      </c>
      <c r="F21" s="136">
        <f>SUM(E11:E21)</f>
        <v>140</v>
      </c>
    </row>
    <row r="22" ht="12.75" customHeight="1">
      <c r="B22" s="133">
        <v>12.0</v>
      </c>
      <c r="C22" s="134">
        <v>23.0</v>
      </c>
      <c r="D22" s="135">
        <f>SUM(C11:C22)</f>
        <v>144</v>
      </c>
      <c r="E22" s="134">
        <v>30.0</v>
      </c>
      <c r="F22" s="136">
        <f>SUM(E11:E22)</f>
        <v>170</v>
      </c>
    </row>
    <row r="23" ht="12.75" customHeight="1">
      <c r="B23" s="133">
        <v>13.0</v>
      </c>
      <c r="C23" s="134">
        <v>25.0</v>
      </c>
      <c r="D23" s="135">
        <f>SUM(C11:C23)</f>
        <v>169</v>
      </c>
      <c r="E23" s="134">
        <v>17.0</v>
      </c>
      <c r="F23" s="136">
        <f>SUM(E11:E23)</f>
        <v>187</v>
      </c>
    </row>
    <row r="24" ht="12.75" customHeight="1">
      <c r="B24" s="133">
        <v>14.0</v>
      </c>
      <c r="C24" s="134">
        <v>23.0</v>
      </c>
      <c r="D24" s="135">
        <f>SUM(C11:C24)</f>
        <v>192</v>
      </c>
      <c r="E24" s="134">
        <v>21.0</v>
      </c>
      <c r="F24" s="136">
        <f>SUM(E11:E24)</f>
        <v>208</v>
      </c>
    </row>
    <row r="25" ht="12.75" customHeight="1">
      <c r="B25" s="133">
        <v>15.0</v>
      </c>
      <c r="C25" s="134">
        <v>21.0</v>
      </c>
      <c r="D25" s="135">
        <f>SUM(C11:C25)</f>
        <v>213</v>
      </c>
      <c r="E25" s="134">
        <v>10.0</v>
      </c>
      <c r="F25" s="136">
        <f>SUM(E11:E25)</f>
        <v>218</v>
      </c>
    </row>
    <row r="26" ht="12.75" customHeight="1">
      <c r="B26" s="133">
        <v>16.0</v>
      </c>
      <c r="C26" s="134">
        <v>19.0</v>
      </c>
      <c r="D26" s="135">
        <f>SUM(C11:C26)</f>
        <v>232</v>
      </c>
      <c r="E26" s="134">
        <v>10.0</v>
      </c>
      <c r="F26" s="136">
        <f>SUM(E11:E26)</f>
        <v>228</v>
      </c>
    </row>
    <row r="27" ht="12.75" customHeight="1">
      <c r="B27" s="133">
        <v>17.0</v>
      </c>
      <c r="C27" s="134">
        <v>17.0</v>
      </c>
      <c r="D27" s="135">
        <f>SUM(C11:C27)</f>
        <v>249</v>
      </c>
      <c r="E27" s="134">
        <v>12.0</v>
      </c>
      <c r="F27" s="136">
        <f>SUM(E11:E27)</f>
        <v>240</v>
      </c>
    </row>
    <row r="28" ht="12.75" customHeight="1">
      <c r="B28" s="133">
        <v>18.0</v>
      </c>
      <c r="C28" s="134">
        <v>15.0</v>
      </c>
      <c r="D28" s="135">
        <f>SUM(C11:C28)</f>
        <v>264</v>
      </c>
      <c r="E28" s="134">
        <v>6.0</v>
      </c>
      <c r="F28" s="136">
        <f>SUM(E11:E28)</f>
        <v>246</v>
      </c>
    </row>
    <row r="29" ht="12.75" customHeight="1">
      <c r="B29" s="133">
        <v>19.0</v>
      </c>
      <c r="C29" s="134">
        <v>13.0</v>
      </c>
      <c r="D29" s="135">
        <f>SUM(C11:C29)</f>
        <v>277</v>
      </c>
      <c r="E29" s="134">
        <v>27.0</v>
      </c>
      <c r="F29" s="136">
        <f>SUM(E11:E29)</f>
        <v>273</v>
      </c>
    </row>
    <row r="30" ht="12.75" customHeight="1">
      <c r="B30" s="133">
        <v>20.0</v>
      </c>
      <c r="C30" s="134">
        <v>11.0</v>
      </c>
      <c r="D30" s="135">
        <f>SUM(C11:C30)</f>
        <v>288</v>
      </c>
      <c r="E30" s="134">
        <v>19.0</v>
      </c>
      <c r="F30" s="136">
        <f>SUM(E11:E30)</f>
        <v>292</v>
      </c>
    </row>
    <row r="31" ht="12.75" customHeight="1">
      <c r="B31" s="133">
        <v>21.0</v>
      </c>
      <c r="C31" s="134">
        <v>9.0</v>
      </c>
      <c r="D31" s="135">
        <f>SUM(C11:C31)</f>
        <v>297</v>
      </c>
      <c r="E31" s="134">
        <v>6.0</v>
      </c>
      <c r="F31" s="136">
        <f>SUM(E11:E31)</f>
        <v>298</v>
      </c>
    </row>
    <row r="32" ht="12.75" customHeight="1">
      <c r="B32" s="133">
        <v>22.0</v>
      </c>
      <c r="C32" s="134">
        <v>7.0</v>
      </c>
      <c r="D32" s="135">
        <f>SUM(C11:C32)</f>
        <v>304</v>
      </c>
      <c r="E32" s="134">
        <v>7.0</v>
      </c>
      <c r="F32" s="136">
        <f>SUM(E11:E32)</f>
        <v>305</v>
      </c>
    </row>
    <row r="33" ht="12.75" customHeight="1">
      <c r="B33" s="133">
        <v>23.0</v>
      </c>
      <c r="C33" s="134">
        <v>5.0</v>
      </c>
      <c r="D33" s="135">
        <f>SUM(C11:C33)</f>
        <v>309</v>
      </c>
      <c r="E33" s="134">
        <v>2.0</v>
      </c>
      <c r="F33" s="136">
        <f>SUM(E11:E33)</f>
        <v>307</v>
      </c>
    </row>
    <row r="34" ht="12.75" customHeight="1">
      <c r="B34" s="133">
        <v>24.0</v>
      </c>
      <c r="C34" s="134">
        <v>3.0</v>
      </c>
      <c r="D34" s="135">
        <f>SUM(C11:C34)</f>
        <v>312</v>
      </c>
      <c r="E34" s="134">
        <v>1.0</v>
      </c>
      <c r="F34" s="136">
        <f>SUM(E11:E34)</f>
        <v>308</v>
      </c>
    </row>
    <row r="35" ht="12.75" customHeight="1">
      <c r="B35" s="133"/>
      <c r="C35" s="134"/>
      <c r="D35" s="135"/>
      <c r="E35" s="134"/>
      <c r="F35" s="136"/>
    </row>
    <row r="36" ht="12.75" customHeight="1">
      <c r="B36" s="133"/>
      <c r="C36" s="134"/>
      <c r="D36" s="135"/>
      <c r="E36" s="134"/>
      <c r="F36" s="136"/>
    </row>
    <row r="37" ht="12.75" customHeight="1">
      <c r="B37" s="133"/>
      <c r="C37" s="134"/>
      <c r="D37" s="135"/>
      <c r="E37" s="134"/>
      <c r="F37" s="136"/>
    </row>
    <row r="38" ht="12.75" customHeight="1">
      <c r="B38" s="133"/>
      <c r="C38" s="134"/>
      <c r="D38" s="135"/>
      <c r="E38" s="134"/>
      <c r="F38" s="136"/>
    </row>
    <row r="39" ht="12.75" customHeight="1">
      <c r="B39" s="133"/>
      <c r="C39" s="134"/>
      <c r="D39" s="135"/>
      <c r="E39" s="134"/>
      <c r="F39" s="136"/>
    </row>
    <row r="40" ht="12.75" customHeight="1">
      <c r="B40" s="133"/>
      <c r="C40" s="134"/>
      <c r="D40" s="135"/>
      <c r="E40" s="134"/>
      <c r="F40" s="136"/>
    </row>
    <row r="41" ht="12.75" customHeight="1">
      <c r="B41" s="133"/>
      <c r="C41" s="134"/>
      <c r="D41" s="135"/>
      <c r="E41" s="134"/>
      <c r="F41" s="136"/>
    </row>
    <row r="42" ht="12.75" customHeight="1">
      <c r="B42" s="133"/>
      <c r="C42" s="134"/>
      <c r="D42" s="135"/>
      <c r="E42" s="134"/>
      <c r="F42" s="136"/>
    </row>
    <row r="43" ht="12.75" customHeight="1">
      <c r="B43" s="133"/>
      <c r="C43" s="134"/>
      <c r="D43" s="135"/>
      <c r="E43" s="134"/>
      <c r="F43" s="136"/>
    </row>
    <row r="44" ht="12.75" customHeight="1">
      <c r="B44" s="133"/>
      <c r="C44" s="134"/>
      <c r="D44" s="135"/>
      <c r="E44" s="134"/>
      <c r="F44" s="136"/>
    </row>
    <row r="45" ht="12.75" customHeight="1">
      <c r="B45" s="133"/>
      <c r="C45" s="134"/>
      <c r="D45" s="135"/>
      <c r="E45" s="134"/>
      <c r="F45" s="136"/>
    </row>
    <row r="46" ht="12.75" customHeight="1">
      <c r="B46" s="133"/>
      <c r="C46" s="134"/>
      <c r="D46" s="135"/>
      <c r="E46" s="134"/>
      <c r="F46" s="136"/>
    </row>
    <row r="47" ht="12.75" customHeight="1">
      <c r="B47" s="133"/>
      <c r="C47" s="134"/>
      <c r="D47" s="135"/>
      <c r="E47" s="134"/>
      <c r="F47" s="136"/>
    </row>
    <row r="48" ht="12.75" customHeight="1">
      <c r="B48" s="133"/>
      <c r="C48" s="134"/>
      <c r="D48" s="135"/>
      <c r="E48" s="134"/>
      <c r="F48" s="136"/>
    </row>
    <row r="49" ht="12.75" customHeight="1">
      <c r="B49" s="133"/>
      <c r="C49" s="134"/>
      <c r="D49" s="135"/>
      <c r="E49" s="134"/>
      <c r="F49" s="136"/>
    </row>
    <row r="50" ht="12.75" customHeight="1">
      <c r="B50" s="133"/>
      <c r="C50" s="134"/>
      <c r="D50" s="135"/>
      <c r="E50" s="134"/>
      <c r="F50" s="136"/>
    </row>
    <row r="51" ht="12.75" customHeight="1">
      <c r="B51" s="133"/>
      <c r="C51" s="134"/>
      <c r="D51" s="135"/>
      <c r="E51" s="134"/>
      <c r="F51" s="136"/>
    </row>
    <row r="52" ht="12.75" customHeight="1">
      <c r="B52" s="133"/>
      <c r="C52" s="134"/>
      <c r="D52" s="135"/>
      <c r="E52" s="134"/>
      <c r="F52" s="136"/>
    </row>
    <row r="53" ht="12.75" customHeight="1">
      <c r="B53" s="133"/>
      <c r="C53" s="134"/>
      <c r="D53" s="135"/>
      <c r="E53" s="134"/>
      <c r="F53" s="136"/>
    </row>
    <row r="54" ht="12.75" customHeight="1">
      <c r="B54" s="133"/>
      <c r="C54" s="134"/>
      <c r="D54" s="135"/>
      <c r="E54" s="134"/>
      <c r="F54" s="136"/>
    </row>
    <row r="55" ht="12.75" customHeight="1">
      <c r="B55" s="133"/>
      <c r="C55" s="134"/>
      <c r="D55" s="135"/>
      <c r="E55" s="134"/>
      <c r="F55" s="136"/>
    </row>
    <row r="56" ht="12.75" customHeight="1">
      <c r="B56" s="133"/>
      <c r="C56" s="134"/>
      <c r="D56" s="135"/>
      <c r="E56" s="134"/>
      <c r="F56" s="136"/>
    </row>
    <row r="57" ht="12.75" customHeight="1">
      <c r="B57" s="133"/>
      <c r="C57" s="134"/>
      <c r="D57" s="135"/>
      <c r="E57" s="134"/>
      <c r="F57" s="136"/>
    </row>
    <row r="58" ht="12.75" customHeight="1">
      <c r="B58" s="133"/>
      <c r="C58" s="134"/>
      <c r="D58" s="135"/>
      <c r="E58" s="134"/>
      <c r="F58" s="136"/>
    </row>
    <row r="59" ht="12.75" customHeight="1">
      <c r="B59" s="133"/>
      <c r="C59" s="134"/>
      <c r="D59" s="135"/>
      <c r="E59" s="134"/>
      <c r="F59" s="136"/>
    </row>
    <row r="60" ht="12.75" customHeight="1">
      <c r="B60" s="133"/>
      <c r="C60" s="134"/>
      <c r="D60" s="135"/>
      <c r="E60" s="134"/>
      <c r="F60" s="136"/>
    </row>
    <row r="61" ht="12.75" customHeight="1">
      <c r="B61" s="133"/>
      <c r="C61" s="134"/>
      <c r="D61" s="135"/>
      <c r="E61" s="134"/>
      <c r="F61" s="136"/>
    </row>
    <row r="62" ht="12.75" customHeight="1">
      <c r="B62" s="133"/>
      <c r="C62" s="134"/>
      <c r="D62" s="135"/>
      <c r="E62" s="134"/>
      <c r="F62" s="136"/>
    </row>
    <row r="63" ht="12.75" customHeight="1">
      <c r="B63" s="133"/>
      <c r="C63" s="134"/>
      <c r="D63" s="135"/>
      <c r="E63" s="134"/>
      <c r="F63" s="136"/>
    </row>
    <row r="64" ht="12.75" customHeight="1">
      <c r="B64" s="133"/>
      <c r="C64" s="134"/>
      <c r="D64" s="135"/>
      <c r="E64" s="134"/>
      <c r="F64" s="136"/>
    </row>
    <row r="65" ht="12.75" customHeight="1">
      <c r="B65" s="133"/>
      <c r="C65" s="134"/>
      <c r="D65" s="135"/>
      <c r="E65" s="134"/>
      <c r="F65" s="136"/>
    </row>
    <row r="66" ht="12.75" customHeight="1">
      <c r="B66" s="133"/>
      <c r="C66" s="134"/>
      <c r="D66" s="135"/>
      <c r="E66" s="134"/>
      <c r="F66" s="136"/>
    </row>
    <row r="67" ht="12.75" customHeight="1">
      <c r="B67" s="133"/>
      <c r="C67" s="134"/>
      <c r="D67" s="135"/>
      <c r="E67" s="134"/>
      <c r="F67" s="136"/>
    </row>
    <row r="68" ht="12.75" customHeight="1">
      <c r="B68" s="133"/>
      <c r="C68" s="134"/>
      <c r="D68" s="135"/>
      <c r="E68" s="134"/>
      <c r="F68" s="136"/>
    </row>
    <row r="69" ht="12.75" customHeight="1">
      <c r="B69" s="133"/>
      <c r="C69" s="134"/>
      <c r="D69" s="135"/>
      <c r="E69" s="134"/>
      <c r="F69" s="136"/>
    </row>
    <row r="70" ht="12.75" customHeight="1">
      <c r="B70" s="133"/>
      <c r="C70" s="134"/>
      <c r="D70" s="135"/>
      <c r="E70" s="134"/>
      <c r="F70" s="136"/>
    </row>
    <row r="71" ht="12.75" customHeight="1">
      <c r="B71" s="133"/>
      <c r="C71" s="134"/>
      <c r="D71" s="135"/>
      <c r="E71" s="134"/>
      <c r="F71" s="136"/>
    </row>
    <row r="72" ht="12.75" customHeight="1">
      <c r="B72" s="133"/>
      <c r="C72" s="134"/>
      <c r="D72" s="135"/>
      <c r="E72" s="134"/>
      <c r="F72" s="136"/>
    </row>
    <row r="73" ht="12.75" customHeight="1">
      <c r="B73" s="133"/>
      <c r="C73" s="134"/>
      <c r="D73" s="135"/>
      <c r="E73" s="134"/>
      <c r="F73" s="136"/>
    </row>
    <row r="74" ht="12.75" customHeight="1">
      <c r="B74" s="133"/>
      <c r="C74" s="134"/>
      <c r="D74" s="135"/>
      <c r="E74" s="134"/>
      <c r="F74" s="136"/>
    </row>
    <row r="75" ht="12.75" customHeight="1">
      <c r="B75" s="133"/>
      <c r="C75" s="134"/>
      <c r="D75" s="135"/>
      <c r="E75" s="134"/>
      <c r="F75" s="136"/>
    </row>
    <row r="76" ht="12.75" customHeight="1">
      <c r="B76" s="133"/>
      <c r="C76" s="134"/>
      <c r="D76" s="135"/>
      <c r="E76" s="134"/>
      <c r="F76" s="136"/>
    </row>
    <row r="77" ht="12.75" customHeight="1">
      <c r="B77" s="133"/>
      <c r="C77" s="134"/>
      <c r="D77" s="135"/>
      <c r="E77" s="134"/>
      <c r="F77" s="136"/>
    </row>
    <row r="78" ht="12.75" customHeight="1">
      <c r="B78" s="133"/>
      <c r="C78" s="134"/>
      <c r="D78" s="135"/>
      <c r="E78" s="134"/>
      <c r="F78" s="136"/>
    </row>
    <row r="79" ht="12.75" customHeight="1">
      <c r="B79" s="133"/>
      <c r="C79" s="134"/>
      <c r="D79" s="135"/>
      <c r="E79" s="134"/>
      <c r="F79" s="136"/>
    </row>
    <row r="80" ht="12.75" customHeight="1">
      <c r="B80" s="133"/>
      <c r="C80" s="134"/>
      <c r="D80" s="135"/>
      <c r="E80" s="134"/>
      <c r="F80" s="136"/>
    </row>
    <row r="81" ht="12.75" customHeight="1">
      <c r="B81" s="133"/>
      <c r="C81" s="134"/>
      <c r="D81" s="135"/>
      <c r="E81" s="134"/>
      <c r="F81" s="136"/>
    </row>
    <row r="82" ht="12.75" customHeight="1">
      <c r="B82" s="133"/>
      <c r="C82" s="134"/>
      <c r="D82" s="135"/>
      <c r="E82" s="134"/>
      <c r="F82" s="136"/>
    </row>
    <row r="83" ht="12.75" customHeight="1">
      <c r="B83" s="133"/>
      <c r="C83" s="134"/>
      <c r="D83" s="135"/>
      <c r="E83" s="134"/>
      <c r="F83" s="136"/>
    </row>
    <row r="84" ht="12.75" customHeight="1">
      <c r="B84" s="133"/>
      <c r="C84" s="134"/>
      <c r="D84" s="135"/>
      <c r="E84" s="134"/>
      <c r="F84" s="136"/>
    </row>
    <row r="85" ht="12.75" customHeight="1">
      <c r="B85" s="133"/>
      <c r="C85" s="134"/>
      <c r="D85" s="135"/>
      <c r="E85" s="134"/>
      <c r="F85" s="136"/>
    </row>
    <row r="86" ht="12.75" customHeight="1">
      <c r="B86" s="133"/>
      <c r="C86" s="134"/>
      <c r="D86" s="135"/>
      <c r="E86" s="134"/>
      <c r="F86" s="136"/>
    </row>
    <row r="87" ht="12.75" customHeight="1">
      <c r="B87" s="133"/>
      <c r="C87" s="134"/>
      <c r="D87" s="135"/>
      <c r="E87" s="134"/>
      <c r="F87" s="136"/>
    </row>
    <row r="88" ht="12.75" customHeight="1">
      <c r="B88" s="133"/>
      <c r="C88" s="134"/>
      <c r="D88" s="135"/>
      <c r="E88" s="134"/>
      <c r="F88" s="136"/>
    </row>
    <row r="89" ht="12.75" customHeight="1">
      <c r="B89" s="133"/>
      <c r="C89" s="134"/>
      <c r="D89" s="135"/>
      <c r="E89" s="134"/>
      <c r="F89" s="136"/>
    </row>
    <row r="90" ht="12.75" customHeight="1">
      <c r="B90" s="133"/>
      <c r="C90" s="134"/>
      <c r="D90" s="135"/>
      <c r="E90" s="134"/>
      <c r="F90" s="136"/>
    </row>
    <row r="91" ht="12.75" customHeight="1">
      <c r="B91" s="133"/>
      <c r="C91" s="134"/>
      <c r="D91" s="135"/>
      <c r="E91" s="134"/>
      <c r="F91" s="136"/>
    </row>
    <row r="92" ht="12.75" customHeight="1">
      <c r="B92" s="133"/>
      <c r="C92" s="134"/>
      <c r="D92" s="135"/>
      <c r="E92" s="134"/>
      <c r="F92" s="136"/>
    </row>
    <row r="93" ht="12.75" customHeight="1">
      <c r="B93" s="133"/>
      <c r="C93" s="134"/>
      <c r="D93" s="135"/>
      <c r="E93" s="134"/>
      <c r="F93" s="136"/>
    </row>
    <row r="94" ht="12.75" customHeight="1">
      <c r="B94" s="133"/>
      <c r="C94" s="134"/>
      <c r="D94" s="135"/>
      <c r="E94" s="134"/>
      <c r="F94" s="136"/>
    </row>
    <row r="95" ht="12.75" customHeight="1">
      <c r="B95" s="133"/>
      <c r="C95" s="134"/>
      <c r="D95" s="135"/>
      <c r="E95" s="134"/>
      <c r="F95" s="136"/>
    </row>
    <row r="96" ht="12.75" customHeight="1">
      <c r="B96" s="133"/>
      <c r="C96" s="134"/>
      <c r="D96" s="135"/>
      <c r="E96" s="134"/>
      <c r="F96" s="136"/>
    </row>
    <row r="97" ht="12.75" customHeight="1">
      <c r="B97" s="133"/>
      <c r="C97" s="134"/>
      <c r="D97" s="135"/>
      <c r="E97" s="134"/>
      <c r="F97" s="136"/>
    </row>
    <row r="98" ht="12.75" customHeight="1">
      <c r="B98" s="137"/>
      <c r="C98" s="138"/>
      <c r="D98" s="139"/>
      <c r="E98" s="138"/>
      <c r="F98" s="140"/>
    </row>
    <row r="99" ht="12.75" customHeight="1"/>
    <row r="100" ht="12.75" customHeight="1">
      <c r="B100" s="2" t="s">
        <v>139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