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esment-jobs\job-1\"/>
    </mc:Choice>
  </mc:AlternateContent>
  <xr:revisionPtr revIDLastSave="0" documentId="13_ncr:8001_{32E0F0B1-A4A5-4F99-A08A-FC37414D8CCE}" xr6:coauthVersionLast="47" xr6:coauthVersionMax="47" xr10:uidLastSave="{00000000-0000-0000-0000-000000000000}"/>
  <bookViews>
    <workbookView xWindow="2985" yWindow="2985" windowWidth="21600" windowHeight="11385" xr2:uid="{BD93D39C-8673-4D08-BBD6-EB6FB8A1E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X16" i="1"/>
  <c r="E21" i="1"/>
  <c r="E22" i="1"/>
  <c r="E28" i="1"/>
  <c r="H10" i="1"/>
  <c r="H11" i="1"/>
  <c r="H12" i="1"/>
  <c r="H13" i="1"/>
  <c r="H14" i="1"/>
  <c r="H15" i="1"/>
  <c r="H16" i="1"/>
  <c r="H17" i="1"/>
  <c r="H9" i="1"/>
  <c r="E23" i="1" l="1"/>
</calcChain>
</file>

<file path=xl/sharedStrings.xml><?xml version="1.0" encoding="utf-8"?>
<sst xmlns="http://schemas.openxmlformats.org/spreadsheetml/2006/main" count="46" uniqueCount="31">
  <si>
    <t>Sample A: Monthly Budget tracker</t>
  </si>
  <si>
    <t xml:space="preserve">Date </t>
  </si>
  <si>
    <t>Category</t>
  </si>
  <si>
    <t>Description</t>
  </si>
  <si>
    <t>Amount</t>
  </si>
  <si>
    <t>Budget Range</t>
  </si>
  <si>
    <t>Rank</t>
  </si>
  <si>
    <t>Type</t>
  </si>
  <si>
    <t>income</t>
  </si>
  <si>
    <t>housing</t>
  </si>
  <si>
    <t>utilities</t>
  </si>
  <si>
    <t>food</t>
  </si>
  <si>
    <t>entertainment</t>
  </si>
  <si>
    <t>transport</t>
  </si>
  <si>
    <t>salary</t>
  </si>
  <si>
    <t>rent</t>
  </si>
  <si>
    <t>electricity bill</t>
  </si>
  <si>
    <t>groceries (vegetables)</t>
  </si>
  <si>
    <t>groceries (fish)</t>
  </si>
  <si>
    <t>internet bill</t>
  </si>
  <si>
    <t>movie</t>
  </si>
  <si>
    <t>office transport</t>
  </si>
  <si>
    <t>movies</t>
  </si>
  <si>
    <t>expense</t>
  </si>
  <si>
    <t>Total monthly income</t>
  </si>
  <si>
    <t>Total monthly Expenses</t>
  </si>
  <si>
    <t>Net balance</t>
  </si>
  <si>
    <t>vlookup</t>
  </si>
  <si>
    <t xml:space="preserve">Category </t>
  </si>
  <si>
    <t>Total amount</t>
  </si>
  <si>
    <t>2*2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</si>
</sst>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400]h:mm:ss\ AM/PM"/>
    <numFmt numFmtId="166" formatCode="&quot;$&quot;#,##0.00"/>
    <numFmt numFmtId="167" formatCode="[$-409]mmmm\ d\,\ yyyy;@"/>
    <numFmt numFmtId="168" formatCode="#,##0;[Red]#,##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3" fillId="5" borderId="11" applyNumberFormat="0" applyFont="0" applyAlignment="0" applyProtection="0"/>
    <xf numFmtId="0" fontId="8" fillId="6" borderId="0" applyNumberFormat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2" xfId="0" applyBorder="1"/>
    <xf numFmtId="0" fontId="0" fillId="0" borderId="3" xfId="0" applyBorder="1" applyAlignment="1">
      <alignment horizontal="center" vertical="center"/>
    </xf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/>
    <xf numFmtId="0" fontId="0" fillId="0" borderId="3" xfId="0" applyBorder="1"/>
    <xf numFmtId="0" fontId="1" fillId="0" borderId="1" xfId="1" applyBorder="1"/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0" xfId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5" fontId="5" fillId="3" borderId="0" xfId="3" applyNumberFormat="1"/>
    <xf numFmtId="10" fontId="4" fillId="2" borderId="0" xfId="2" applyNumberFormat="1"/>
    <xf numFmtId="0" fontId="6" fillId="4" borderId="0" xfId="4"/>
    <xf numFmtId="168" fontId="6" fillId="4" borderId="0" xfId="4" applyNumberFormat="1"/>
    <xf numFmtId="10" fontId="0" fillId="5" borderId="11" xfId="6" applyNumberFormat="1" applyFont="1"/>
    <xf numFmtId="10" fontId="8" fillId="6" borderId="0" xfId="7" applyNumberFormat="1"/>
    <xf numFmtId="10" fontId="7" fillId="0" borderId="0" xfId="5" applyNumberFormat="1"/>
    <xf numFmtId="12" fontId="0" fillId="0" borderId="0" xfId="0" applyNumberFormat="1"/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8">
    <cellStyle name="Accent1" xfId="7" builtinId="29"/>
    <cellStyle name="Bad" xfId="3" builtinId="27"/>
    <cellStyle name="Good" xfId="2" builtinId="26"/>
    <cellStyle name="Neutral" xfId="4" builtinId="28"/>
    <cellStyle name="Normal" xfId="0" builtinId="0"/>
    <cellStyle name="Note" xfId="6" builtinId="10"/>
    <cellStyle name="Title" xfId="1" builtinId="15"/>
    <cellStyle name="Warning Text" xfId="5" builtinId="1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Budget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Sheet1!$B$21:$C$22</c:f>
              <c:strCache>
                <c:ptCount val="2"/>
                <c:pt idx="0">
                  <c:v>Total monthly income</c:v>
                </c:pt>
                <c:pt idx="1">
                  <c:v>Total monthly Expenses</c:v>
                </c:pt>
              </c:strCache>
            </c:strRef>
          </c:cat>
          <c:val>
            <c:numRef>
              <c:f>Sheet1!$E$21:$E$22</c:f>
              <c:numCache>
                <c:formatCode>#,##0</c:formatCode>
                <c:ptCount val="2"/>
                <c:pt idx="0">
                  <c:v>30000</c:v>
                </c:pt>
                <c:pt idx="1">
                  <c:v>28401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4-4615-B5EA-93F41A86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03967"/>
        <c:axId val="103490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Sheet1!$B$21:$C$22</c15:sqref>
                        </c15:formulaRef>
                      </c:ext>
                    </c:extLst>
                    <c:strCache>
                      <c:ptCount val="2"/>
                      <c:pt idx="0">
                        <c:v>Total monthly income</c:v>
                      </c:pt>
                      <c:pt idx="1">
                        <c:v>Total monthly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Sheet1!$D$21:$D$22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64-4615-B5EA-93F41A86DFFE}"/>
                  </c:ext>
                </c:extLst>
              </c15:ser>
            </c15:filteredBarSeries>
          </c:ext>
        </c:extLst>
      </c:barChart>
      <c:catAx>
        <c:axId val="10349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06047"/>
        <c:crosses val="autoZero"/>
        <c:auto val="1"/>
        <c:lblAlgn val="ctr"/>
        <c:lblOffset val="100"/>
        <c:noMultiLvlLbl val="0"/>
      </c:catAx>
      <c:valAx>
        <c:axId val="10349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9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967BB6-2816-46A8-A246-48242DE6846F}"/>
            </a:ext>
          </a:extLst>
        </xdr:cNvPr>
        <xdr:cNvSpPr/>
      </xdr:nvSpPr>
      <xdr:spPr>
        <a:xfrm>
          <a:off x="1238250" y="304800"/>
          <a:ext cx="5953125" cy="11715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ysClr val="windowText" lastClr="000000"/>
              </a:solidFill>
            </a:rPr>
            <a:t>Monthly budget tracker</a:t>
          </a:r>
        </a:p>
        <a:p>
          <a:pPr algn="ctr"/>
          <a:r>
            <a:rPr lang="en-US" sz="1800">
              <a:solidFill>
                <a:sysClr val="windowText" lastClr="000000"/>
              </a:solidFill>
            </a:rPr>
            <a:t>month</a:t>
          </a:r>
          <a:r>
            <a:rPr lang="en-US" sz="1800" baseline="0">
              <a:solidFill>
                <a:sysClr val="windowText" lastClr="000000"/>
              </a:solidFill>
            </a:rPr>
            <a:t> june 2024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523875</xdr:colOff>
      <xdr:row>19</xdr:row>
      <xdr:rowOff>176212</xdr:rowOff>
    </xdr:from>
    <xdr:to>
      <xdr:col>12</xdr:col>
      <xdr:colOff>9525</xdr:colOff>
      <xdr:row>34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1D4FE-FFE6-4416-A879-96B6390F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E46B-527B-4BB2-8361-CB2B91EEDF23}">
  <dimension ref="B1:X28"/>
  <sheetViews>
    <sheetView tabSelected="1" zoomScaleNormal="100" workbookViewId="0">
      <selection activeCell="D8" sqref="D8"/>
    </sheetView>
  </sheetViews>
  <sheetFormatPr defaultRowHeight="15" x14ac:dyDescent="0.25"/>
  <cols>
    <col min="3" max="3" width="11.28515625" customWidth="1"/>
    <col min="4" max="4" width="15.28515625" bestFit="1" customWidth="1"/>
    <col min="5" max="5" width="19" bestFit="1" customWidth="1"/>
    <col min="6" max="6" width="13.85546875" customWidth="1"/>
    <col min="7" max="7" width="12.7109375" customWidth="1"/>
    <col min="8" max="8" width="10.7109375" customWidth="1"/>
    <col min="9" max="9" width="11.5703125" customWidth="1"/>
    <col min="16" max="16" width="11.5703125" bestFit="1" customWidth="1"/>
    <col min="18" max="18" width="13.7109375" bestFit="1" customWidth="1"/>
    <col min="20" max="20" width="11.5703125" bestFit="1" customWidth="1"/>
  </cols>
  <sheetData>
    <row r="1" spans="2:24" ht="23.25" x14ac:dyDescent="0.35">
      <c r="B1" s="1"/>
      <c r="C1" s="1"/>
      <c r="D1" s="1"/>
      <c r="E1" s="1"/>
      <c r="F1" s="1"/>
      <c r="G1" s="1"/>
    </row>
    <row r="2" spans="2:24" ht="23.25" x14ac:dyDescent="0.35">
      <c r="B2" s="1"/>
      <c r="C2" s="16"/>
      <c r="D2" s="16"/>
      <c r="E2" s="16"/>
      <c r="F2" s="16"/>
      <c r="G2" s="16"/>
      <c r="H2" s="16"/>
      <c r="I2" s="16"/>
      <c r="J2" s="1"/>
      <c r="K2" s="1"/>
    </row>
    <row r="3" spans="2:24" ht="23.25" x14ac:dyDescent="0.35">
      <c r="B3" s="1"/>
      <c r="C3" s="16"/>
      <c r="D3" s="16"/>
      <c r="E3" s="16"/>
      <c r="F3" s="16"/>
      <c r="G3" s="16"/>
      <c r="H3" s="16"/>
      <c r="I3" s="16"/>
      <c r="J3" s="1"/>
      <c r="K3" s="1"/>
    </row>
    <row r="4" spans="2:24" ht="23.25" x14ac:dyDescent="0.35">
      <c r="C4" s="16"/>
      <c r="D4" s="16"/>
      <c r="E4" s="16"/>
      <c r="F4" s="16"/>
      <c r="G4" s="16"/>
      <c r="H4" s="16"/>
      <c r="I4" s="16"/>
      <c r="J4" s="1"/>
      <c r="K4" s="1"/>
      <c r="R4" s="31"/>
    </row>
    <row r="5" spans="2:24" ht="23.25" x14ac:dyDescent="0.35">
      <c r="C5" s="16"/>
      <c r="D5" s="16"/>
      <c r="E5" s="16"/>
      <c r="F5" s="16"/>
      <c r="G5" s="16"/>
      <c r="H5" s="16"/>
      <c r="I5" s="16"/>
      <c r="J5" s="1"/>
      <c r="K5" s="1"/>
      <c r="R5" s="31"/>
    </row>
    <row r="6" spans="2:24" ht="23.25" x14ac:dyDescent="0.35">
      <c r="C6" s="22"/>
      <c r="D6" s="12"/>
      <c r="E6" s="12"/>
      <c r="F6" s="25" t="s">
        <v>0</v>
      </c>
      <c r="G6" s="12"/>
      <c r="H6" s="24"/>
      <c r="I6" s="23"/>
      <c r="J6" s="1"/>
      <c r="K6" s="1"/>
      <c r="R6" s="31"/>
    </row>
    <row r="7" spans="2:24" ht="46.5" x14ac:dyDescent="0.35">
      <c r="C7" s="17" t="s">
        <v>1</v>
      </c>
      <c r="D7" s="18" t="s">
        <v>2</v>
      </c>
      <c r="E7" s="18" t="s">
        <v>3</v>
      </c>
      <c r="F7" s="18" t="s">
        <v>4</v>
      </c>
      <c r="G7" s="17" t="s">
        <v>5</v>
      </c>
      <c r="H7" s="17" t="s">
        <v>6</v>
      </c>
      <c r="I7" s="17" t="s">
        <v>7</v>
      </c>
      <c r="J7" s="1"/>
      <c r="K7" s="1"/>
      <c r="R7" s="31"/>
    </row>
    <row r="8" spans="2:24" x14ac:dyDescent="0.25">
      <c r="C8" s="19">
        <v>45449</v>
      </c>
      <c r="D8" s="20" t="s">
        <v>8</v>
      </c>
      <c r="E8" s="20" t="s">
        <v>14</v>
      </c>
      <c r="F8" s="21">
        <v>30000</v>
      </c>
      <c r="G8" s="9" t="str">
        <f>IF(I8="income", "income",IF(F8&gt;$F$8*20%,"over Budget","in range"))</f>
        <v>income</v>
      </c>
      <c r="H8" s="20"/>
      <c r="I8" s="20" t="s">
        <v>8</v>
      </c>
      <c r="R8" s="31"/>
      <c r="T8" s="29">
        <v>0.4375</v>
      </c>
      <c r="U8" s="32">
        <v>0.1</v>
      </c>
      <c r="V8">
        <v>1</v>
      </c>
      <c r="W8" s="30">
        <v>0.5</v>
      </c>
      <c r="X8" s="41">
        <v>2</v>
      </c>
    </row>
    <row r="9" spans="2:24" x14ac:dyDescent="0.25">
      <c r="C9" s="19">
        <v>45450</v>
      </c>
      <c r="D9" s="20" t="s">
        <v>9</v>
      </c>
      <c r="E9" s="20" t="s">
        <v>15</v>
      </c>
      <c r="F9" s="21">
        <v>10000</v>
      </c>
      <c r="G9" s="9" t="str">
        <f t="shared" ref="G9:G17" si="0">IF(I9="income", "income",IF(F9&gt;$F$8*20%,"over Budget","in range"))</f>
        <v>over Budget</v>
      </c>
      <c r="H9" s="20">
        <f>RANK(F9,$F$9:$F$17,0)</f>
        <v>1</v>
      </c>
      <c r="I9" s="20" t="s">
        <v>23</v>
      </c>
      <c r="R9" s="31"/>
      <c r="T9" s="29">
        <v>0.47916666666666702</v>
      </c>
      <c r="U9" s="32">
        <v>0.11</v>
      </c>
      <c r="V9" s="33">
        <v>2</v>
      </c>
      <c r="W9" s="30">
        <v>1</v>
      </c>
      <c r="X9" s="42">
        <v>45353</v>
      </c>
    </row>
    <row r="10" spans="2:24" x14ac:dyDescent="0.25">
      <c r="C10" s="19">
        <v>45451</v>
      </c>
      <c r="D10" s="20" t="s">
        <v>10</v>
      </c>
      <c r="E10" s="20" t="s">
        <v>16</v>
      </c>
      <c r="F10" s="21">
        <v>6000</v>
      </c>
      <c r="G10" s="9" t="str">
        <f t="shared" si="0"/>
        <v>in range</v>
      </c>
      <c r="H10" s="20">
        <f t="shared" ref="H10:H17" si="1">RANK(F10,$F$9:$F$17,0)</f>
        <v>3</v>
      </c>
      <c r="I10" s="20" t="s">
        <v>23</v>
      </c>
      <c r="R10" s="31"/>
      <c r="T10" s="29">
        <v>0.52083333333333304</v>
      </c>
      <c r="U10" s="32">
        <v>0.12</v>
      </c>
      <c r="V10" s="33">
        <v>3</v>
      </c>
      <c r="W10" s="30">
        <v>1.5</v>
      </c>
      <c r="X10" t="s">
        <v>30</v>
      </c>
    </row>
    <row r="11" spans="2:24" ht="30" x14ac:dyDescent="0.25">
      <c r="C11" s="19">
        <v>45452</v>
      </c>
      <c r="D11" s="20" t="s">
        <v>11</v>
      </c>
      <c r="E11" s="20" t="s">
        <v>17</v>
      </c>
      <c r="F11" s="21">
        <v>6001</v>
      </c>
      <c r="G11" s="9" t="str">
        <f t="shared" si="0"/>
        <v>over Budget</v>
      </c>
      <c r="H11" s="20">
        <f t="shared" si="1"/>
        <v>2</v>
      </c>
      <c r="I11" s="20" t="s">
        <v>23</v>
      </c>
      <c r="P11" s="29"/>
      <c r="R11" s="31"/>
      <c r="T11" s="34">
        <v>0.5625</v>
      </c>
      <c r="U11" s="35">
        <v>0.13</v>
      </c>
      <c r="V11" s="36">
        <v>4</v>
      </c>
      <c r="W11" s="30">
        <v>2</v>
      </c>
      <c r="X11">
        <v>1</v>
      </c>
    </row>
    <row r="12" spans="2:24" x14ac:dyDescent="0.25">
      <c r="C12" s="19">
        <v>45453</v>
      </c>
      <c r="D12" s="20" t="s">
        <v>11</v>
      </c>
      <c r="E12" s="20" t="s">
        <v>18</v>
      </c>
      <c r="F12" s="21">
        <v>1800</v>
      </c>
      <c r="G12" s="9" t="str">
        <f t="shared" si="0"/>
        <v>in range</v>
      </c>
      <c r="H12" s="20">
        <f t="shared" si="1"/>
        <v>5</v>
      </c>
      <c r="I12" s="20" t="s">
        <v>23</v>
      </c>
      <c r="P12" s="29"/>
      <c r="R12" s="31"/>
      <c r="T12" s="29">
        <v>0.60416666666666696</v>
      </c>
      <c r="U12" s="38">
        <v>0.14000000000000001</v>
      </c>
      <c r="V12" s="37">
        <v>5</v>
      </c>
      <c r="W12" s="30">
        <v>2.5</v>
      </c>
      <c r="X12" s="42">
        <v>45293</v>
      </c>
    </row>
    <row r="13" spans="2:24" x14ac:dyDescent="0.25">
      <c r="C13" s="19">
        <v>45454</v>
      </c>
      <c r="D13" s="20" t="s">
        <v>10</v>
      </c>
      <c r="E13" s="20" t="s">
        <v>19</v>
      </c>
      <c r="F13" s="21">
        <v>2000</v>
      </c>
      <c r="G13" s="9" t="str">
        <f t="shared" si="0"/>
        <v>in range</v>
      </c>
      <c r="H13" s="20">
        <f t="shared" si="1"/>
        <v>4</v>
      </c>
      <c r="I13" s="20" t="s">
        <v>23</v>
      </c>
      <c r="O13" s="26"/>
      <c r="P13" s="29"/>
      <c r="R13" s="31"/>
      <c r="T13" s="29">
        <v>0.64583333333333304</v>
      </c>
      <c r="U13" s="39">
        <v>0.15</v>
      </c>
      <c r="V13" s="33">
        <v>6</v>
      </c>
      <c r="W13" s="30">
        <v>3</v>
      </c>
      <c r="X13" s="41"/>
    </row>
    <row r="14" spans="2:24" x14ac:dyDescent="0.25">
      <c r="C14" s="19">
        <v>45455</v>
      </c>
      <c r="D14" s="20" t="s">
        <v>12</v>
      </c>
      <c r="E14" s="20" t="s">
        <v>20</v>
      </c>
      <c r="F14" s="21">
        <v>1000</v>
      </c>
      <c r="G14" s="9" t="str">
        <f t="shared" si="0"/>
        <v>in range</v>
      </c>
      <c r="H14" s="20">
        <f t="shared" si="1"/>
        <v>6</v>
      </c>
      <c r="I14" s="20" t="s">
        <v>23</v>
      </c>
      <c r="O14" s="26"/>
      <c r="P14" s="29"/>
      <c r="R14" s="31"/>
      <c r="T14" s="29">
        <v>0.6875</v>
      </c>
      <c r="U14" s="40">
        <v>0.16</v>
      </c>
      <c r="V14">
        <v>7</v>
      </c>
      <c r="W14" s="30">
        <v>3.5</v>
      </c>
    </row>
    <row r="15" spans="2:24" x14ac:dyDescent="0.25">
      <c r="C15" s="19">
        <v>45456</v>
      </c>
      <c r="D15" s="20" t="s">
        <v>13</v>
      </c>
      <c r="E15" s="20" t="s">
        <v>21</v>
      </c>
      <c r="F15" s="21">
        <v>900</v>
      </c>
      <c r="G15" s="9" t="str">
        <f t="shared" si="0"/>
        <v>in range</v>
      </c>
      <c r="H15" s="20">
        <f t="shared" si="1"/>
        <v>7</v>
      </c>
      <c r="I15" s="20" t="s">
        <v>23</v>
      </c>
      <c r="O15" s="28"/>
      <c r="P15" s="29"/>
      <c r="Q15" s="28"/>
      <c r="T15" s="29">
        <v>0.72916666666666696</v>
      </c>
      <c r="U15" s="32">
        <v>0.17</v>
      </c>
      <c r="V15" s="33">
        <v>8</v>
      </c>
      <c r="W15" s="30">
        <v>4</v>
      </c>
    </row>
    <row r="16" spans="2:24" ht="30" x14ac:dyDescent="0.25">
      <c r="C16" s="19">
        <v>45457</v>
      </c>
      <c r="D16" s="20" t="s">
        <v>11</v>
      </c>
      <c r="E16" s="20" t="s">
        <v>17</v>
      </c>
      <c r="F16" s="21">
        <v>400</v>
      </c>
      <c r="G16" s="9" t="str">
        <f t="shared" si="0"/>
        <v>in range</v>
      </c>
      <c r="H16" s="20">
        <f t="shared" si="1"/>
        <v>8</v>
      </c>
      <c r="I16" s="20" t="s">
        <v>23</v>
      </c>
      <c r="P16" s="29"/>
      <c r="T16" s="29">
        <v>0.77083333333333304</v>
      </c>
      <c r="U16" s="32">
        <v>0.18</v>
      </c>
      <c r="V16" s="33">
        <v>9</v>
      </c>
      <c r="W16" s="30">
        <v>4.5</v>
      </c>
      <c r="X16">
        <f>COUNT(T15:W15)</f>
        <v>4</v>
      </c>
    </row>
    <row r="17" spans="2:22" x14ac:dyDescent="0.25">
      <c r="C17" s="19">
        <v>45458</v>
      </c>
      <c r="D17" s="20" t="s">
        <v>12</v>
      </c>
      <c r="E17" s="20" t="s">
        <v>22</v>
      </c>
      <c r="F17" s="21">
        <v>300</v>
      </c>
      <c r="G17" s="9" t="str">
        <f t="shared" si="0"/>
        <v>in range</v>
      </c>
      <c r="H17" s="20">
        <f t="shared" si="1"/>
        <v>9</v>
      </c>
      <c r="I17" s="20" t="s">
        <v>23</v>
      </c>
      <c r="P17" s="29"/>
      <c r="Q17" s="30"/>
      <c r="R17" s="27"/>
      <c r="V17" s="33"/>
    </row>
    <row r="18" spans="2:22" x14ac:dyDescent="0.25">
      <c r="P18" s="29"/>
      <c r="V18" s="33"/>
    </row>
    <row r="19" spans="2:22" x14ac:dyDescent="0.25">
      <c r="P19" s="29"/>
      <c r="V19" s="33"/>
    </row>
    <row r="20" spans="2:22" x14ac:dyDescent="0.25">
      <c r="P20" s="29"/>
      <c r="V20" s="33"/>
    </row>
    <row r="21" spans="2:22" x14ac:dyDescent="0.25">
      <c r="B21" s="2"/>
      <c r="C21" s="3" t="s">
        <v>24</v>
      </c>
      <c r="D21" s="10"/>
      <c r="E21" s="4">
        <f>F8</f>
        <v>30000</v>
      </c>
      <c r="P21" s="29"/>
      <c r="V21" s="33"/>
    </row>
    <row r="22" spans="2:22" x14ac:dyDescent="0.25">
      <c r="B22" s="11"/>
      <c r="C22" s="12" t="s">
        <v>25</v>
      </c>
      <c r="D22" s="13"/>
      <c r="E22" s="14">
        <f>(F9+F10+F11+F12++F13+F14+F15+F16+F17)</f>
        <v>28401</v>
      </c>
      <c r="P22" s="29"/>
    </row>
    <row r="23" spans="2:22" x14ac:dyDescent="0.25">
      <c r="B23" s="5"/>
      <c r="C23" s="6" t="s">
        <v>26</v>
      </c>
      <c r="D23" s="7"/>
      <c r="E23" s="8">
        <f>E21-E22</f>
        <v>1599</v>
      </c>
      <c r="P23" s="29"/>
    </row>
    <row r="24" spans="2:22" x14ac:dyDescent="0.25">
      <c r="D24" s="15"/>
      <c r="E24" s="15"/>
      <c r="P24" s="29"/>
    </row>
    <row r="26" spans="2:22" x14ac:dyDescent="0.25">
      <c r="D26" s="43" t="s">
        <v>27</v>
      </c>
      <c r="E26" s="44"/>
    </row>
    <row r="27" spans="2:22" x14ac:dyDescent="0.25">
      <c r="D27" s="9" t="s">
        <v>28</v>
      </c>
      <c r="E27" s="9" t="s">
        <v>29</v>
      </c>
    </row>
    <row r="28" spans="2:22" x14ac:dyDescent="0.25">
      <c r="D28" s="9" t="s">
        <v>11</v>
      </c>
      <c r="E28" s="9">
        <f>VLOOKUP(D28,D8:H17, 3,TRUE )</f>
        <v>1800</v>
      </c>
    </row>
  </sheetData>
  <mergeCells count="1">
    <mergeCell ref="D26:E26"/>
  </mergeCells>
  <phoneticPr fontId="9" type="noConversion"/>
  <conditionalFormatting sqref="I8">
    <cfRule type="expression" dxfId="1" priority="2">
      <formula>$I$8="income"</formula>
    </cfRule>
  </conditionalFormatting>
  <conditionalFormatting sqref="I9:I17">
    <cfRule type="expression" dxfId="0" priority="1">
      <formula>$I$9="expense"</formula>
    </cfRule>
  </conditionalFormatting>
  <dataValidations count="2">
    <dataValidation type="custom" allowBlank="1" showInputMessage="1" showErrorMessage="1" sqref="D8:D17" xr:uid="{51366FD2-5519-4C54-9F4A-B3F4C9FE1B9D}">
      <formula1>OR(D8="Income",D8="Housing",D8="Utilities",D8="Food",D8="Transport",D8="Entertainment")</formula1>
    </dataValidation>
    <dataValidation type="list" allowBlank="1" showInputMessage="1" showErrorMessage="1" sqref="D28" xr:uid="{BC805F81-FD41-4117-A06B-09A72EC7FDE3}">
      <formula1>$D$8:$D$17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Mijan</dc:creator>
  <cp:lastModifiedBy>Mijan</cp:lastModifiedBy>
  <dcterms:created xsi:type="dcterms:W3CDTF">2024-09-28T13:03:53Z</dcterms:created>
  <dcterms:modified xsi:type="dcterms:W3CDTF">2024-11-08T16:40:10Z</dcterms:modified>
</cp:coreProperties>
</file>