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mc:AlternateContent xmlns:mc="http://schemas.openxmlformats.org/markup-compatibility/2006">
    <mc:Choice Requires="x15">
      <x15ac:absPath xmlns:x15ac="http://schemas.microsoft.com/office/spreadsheetml/2010/11/ac" url="D:\OneDrive - Trường Đại học Văn Lang - University\SHARED FOLDER\FINAL PROJECT_CS-ST\K24PM\Templates\"/>
    </mc:Choice>
  </mc:AlternateContent>
  <xr:revisionPtr revIDLastSave="514" documentId="8_{4794C0B0-9F8F-4772-85B0-10A2D4B799FD}" xr6:coauthVersionLast="47" xr6:coauthVersionMax="47" xr10:uidLastSave="{5973A19C-984F-4BC0-A816-8C8F10DE6245}"/>
  <bookViews>
    <workbookView xWindow="-120" yWindow="-120" windowWidth="20730" windowHeight="11160" firstSheet="2" activeTab="2" xr2:uid="{18256FA4-CB1C-4F25-AD94-F542730EA651}"/>
  </bookViews>
  <sheets>
    <sheet name="Instruction" sheetId="5" r:id="rId1"/>
    <sheet name="Member List" sheetId="6" r:id="rId2"/>
    <sheet name="Sum" sheetId="9" r:id="rId3"/>
    <sheet name="Member 1" sheetId="7" r:id="rId4"/>
    <sheet name="Member 2" sheetId="17" r:id="rId5"/>
    <sheet name="Member 3" sheetId="18" r:id="rId6"/>
    <sheet name="Member 4" sheetId="19" r:id="rId7"/>
    <sheet name="Member 5" sheetId="20" r:id="rId8"/>
    <sheet name="Sheet 1"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9" l="1"/>
  <c r="D9" i="7"/>
  <c r="D9" i="17"/>
  <c r="D10" i="7"/>
  <c r="D10" i="17"/>
  <c r="D7" i="19"/>
  <c r="D8" i="19"/>
  <c r="D10" i="19"/>
  <c r="D5" i="9"/>
  <c r="D6" i="9"/>
  <c r="D7" i="9"/>
  <c r="D8" i="9"/>
  <c r="D9" i="9"/>
  <c r="D13" i="20"/>
  <c r="B13" i="20"/>
  <c r="D12" i="20"/>
  <c r="B12" i="20"/>
  <c r="D11" i="20"/>
  <c r="B11" i="20"/>
  <c r="D10" i="20"/>
  <c r="B10" i="20"/>
  <c r="D9" i="20"/>
  <c r="B9" i="20"/>
  <c r="D8" i="20"/>
  <c r="B8" i="20"/>
  <c r="D7" i="20"/>
  <c r="B7" i="20"/>
  <c r="D13" i="19"/>
  <c r="B13" i="19"/>
  <c r="D12" i="19"/>
  <c r="B12" i="19"/>
  <c r="D11" i="19"/>
  <c r="B11" i="19"/>
  <c r="B10" i="19"/>
  <c r="B9" i="19"/>
  <c r="B8" i="19"/>
  <c r="B7" i="19"/>
  <c r="D13" i="18"/>
  <c r="B13" i="18"/>
  <c r="D12" i="18"/>
  <c r="B12" i="18"/>
  <c r="D11" i="18"/>
  <c r="B11" i="18"/>
  <c r="D10" i="18"/>
  <c r="B10" i="18"/>
  <c r="D9" i="18"/>
  <c r="B9" i="18"/>
  <c r="D8" i="18"/>
  <c r="B8" i="18"/>
  <c r="D7" i="18"/>
  <c r="B7" i="18"/>
  <c r="D13" i="17"/>
  <c r="B13" i="17"/>
  <c r="D12" i="17"/>
  <c r="B12" i="17"/>
  <c r="D11" i="17"/>
  <c r="B11" i="17"/>
  <c r="B10" i="17"/>
  <c r="B9" i="17"/>
  <c r="D8" i="17"/>
  <c r="B8" i="17"/>
  <c r="D7" i="17"/>
  <c r="B7" i="17"/>
  <c r="D8" i="7"/>
  <c r="E6" i="9" s="1"/>
  <c r="E7" i="9"/>
  <c r="E8" i="9"/>
  <c r="D11" i="7"/>
  <c r="E9" i="9" s="1"/>
  <c r="D12" i="7"/>
  <c r="D13" i="7"/>
  <c r="D7" i="7"/>
  <c r="E5" i="9" s="1"/>
  <c r="B9" i="7"/>
  <c r="B10" i="7"/>
  <c r="B11" i="7"/>
  <c r="B12" i="7"/>
  <c r="B13" i="7"/>
  <c r="C8" i="9"/>
  <c r="C9" i="9"/>
  <c r="C7" i="9"/>
  <c r="C6" i="9"/>
  <c r="C5" i="9"/>
  <c r="B7" i="7" l="1"/>
  <c r="B8"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7" authorId="0" shapeId="0" xr:uid="{00E6E792-ACD9-4544-B936-596F51BD0BD6}">
      <text>
        <r>
          <rPr>
            <b/>
            <sz val="9"/>
            <color indexed="81"/>
            <rFont val="Tahoma"/>
            <family val="2"/>
          </rPr>
          <t>Hong Phan:</t>
        </r>
        <r>
          <rPr>
            <sz val="9"/>
            <color indexed="81"/>
            <rFont val="Tahoma"/>
            <family val="2"/>
          </rPr>
          <t xml:space="preserve">
Đánh giá chính bản thân mình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8" authorId="0" shapeId="0" xr:uid="{BE53C038-4C06-4BA1-ABF1-6A11AED5D4AC}">
      <text>
        <r>
          <rPr>
            <b/>
            <sz val="9"/>
            <color indexed="81"/>
            <rFont val="Tahoma"/>
            <family val="2"/>
          </rPr>
          <t>Hong Phan:</t>
        </r>
        <r>
          <rPr>
            <sz val="9"/>
            <color indexed="81"/>
            <rFont val="Tahoma"/>
            <family val="2"/>
          </rPr>
          <t xml:space="preserve">
Đánh giá chính bản thân mình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9" authorId="0" shapeId="0" xr:uid="{A6DF7992-4AF2-4CDE-AA16-1D1F78986153}">
      <text>
        <r>
          <rPr>
            <b/>
            <sz val="9"/>
            <color indexed="81"/>
            <rFont val="Tahoma"/>
            <family val="2"/>
          </rPr>
          <t>Hong Phan:</t>
        </r>
        <r>
          <rPr>
            <sz val="9"/>
            <color indexed="81"/>
            <rFont val="Tahoma"/>
            <family val="2"/>
          </rPr>
          <t xml:space="preserve">
Đánh giá chính bản thân mình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10" authorId="0" shapeId="0" xr:uid="{0536C462-A686-4DE9-BE15-BE863963BDBF}">
      <text>
        <r>
          <rPr>
            <b/>
            <sz val="9"/>
            <color indexed="81"/>
            <rFont val="Tahoma"/>
            <family val="2"/>
          </rPr>
          <t>Hong Phan:</t>
        </r>
        <r>
          <rPr>
            <sz val="9"/>
            <color indexed="81"/>
            <rFont val="Tahoma"/>
            <family val="2"/>
          </rPr>
          <t xml:space="preserve">
Đánh giá chính bản thân mình</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B11" authorId="0" shapeId="0" xr:uid="{E957B52A-C662-477A-8FB8-CAC2BD314816}">
      <text>
        <r>
          <rPr>
            <b/>
            <sz val="9"/>
            <color indexed="81"/>
            <rFont val="Tahoma"/>
            <family val="2"/>
          </rPr>
          <t>Hong Phan:</t>
        </r>
        <r>
          <rPr>
            <sz val="9"/>
            <color indexed="81"/>
            <rFont val="Tahoma"/>
            <family val="2"/>
          </rPr>
          <t xml:space="preserve">
Đánh giá chính bản thân mình</t>
        </r>
      </text>
    </comment>
  </commentList>
</comments>
</file>

<file path=xl/sharedStrings.xml><?xml version="1.0" encoding="utf-8"?>
<sst xmlns="http://schemas.openxmlformats.org/spreadsheetml/2006/main" count="435" uniqueCount="79">
  <si>
    <t>Vui lòng đọc kỹ và làm theo đúng thứ tự các bước hướng dẫn dưới đây:</t>
  </si>
  <si>
    <t xml:space="preserve">1. </t>
  </si>
  <si>
    <t>Điền mã sinh viên và tên các thành viên của nhóm vào sheet 'Member List'.</t>
  </si>
  <si>
    <t xml:space="preserve">2. </t>
  </si>
  <si>
    <r>
      <t xml:space="preserve">Mỗi thành viên </t>
    </r>
    <r>
      <rPr>
        <i/>
        <sz val="11"/>
        <color theme="1"/>
        <rFont val="Arial"/>
        <family val="2"/>
      </rPr>
      <t>(theo thứ tự đã sắp xếp trong sheet 'Member List')</t>
    </r>
    <r>
      <rPr>
        <sz val="11"/>
        <color theme="1"/>
        <rFont val="Arial"/>
        <family val="2"/>
      </rPr>
      <t xml:space="preserve"> lựa chọn sheet 'Member #' phù hợp để đánh giá </t>
    </r>
    <r>
      <rPr>
        <b/>
        <sz val="11"/>
        <color theme="1"/>
        <rFont val="Arial"/>
        <family val="2"/>
      </rPr>
      <t>chính bản thân mình và các thành viên khác trong nhóm</t>
    </r>
    <r>
      <rPr>
        <sz val="11"/>
        <color theme="1"/>
        <rFont val="Arial"/>
        <family val="2"/>
      </rPr>
      <t>.</t>
    </r>
  </si>
  <si>
    <t xml:space="preserve">3. </t>
  </si>
  <si>
    <t>Điền Ngày đánh giá</t>
  </si>
  <si>
    <t>Lựa chọn giá trị phù hợp cho từng tiêu chí đánh giá bằng cách tham khảo bảng được cung cấp ở bên dưới.</t>
  </si>
  <si>
    <t>Đổi sheet name 'Member #' thành Tên Họ của người đánh giá (Ví dụ: An Nguyễn)</t>
  </si>
  <si>
    <t xml:space="preserve">4. </t>
  </si>
  <si>
    <t>Lưu file lại theo quy định đặt tên đã quy định trong file mô tả đồ án nhóm.</t>
  </si>
  <si>
    <t>TEAM MEMBER LIST</t>
  </si>
  <si>
    <t xml:space="preserve">Team: </t>
  </si>
  <si>
    <t>Team 3</t>
  </si>
  <si>
    <t>No.</t>
  </si>
  <si>
    <t>Student ID</t>
  </si>
  <si>
    <t>Student Name</t>
  </si>
  <si>
    <t>Trương Quốc Danh</t>
  </si>
  <si>
    <t>Trần Quang Khải</t>
  </si>
  <si>
    <t>Phan Hồ Quốc Khánh</t>
  </si>
  <si>
    <t>207ot55420</t>
  </si>
  <si>
    <t>Nguyễn Đức Trường vĩ</t>
  </si>
  <si>
    <t>BẢNG TỔNG HỢP ĐÁNH GIÁ KHẢ NĂNG LÀM VIỆC NHÓM CỦA MỖI THÀNH VIÊN</t>
  </si>
  <si>
    <t>TEAM MEMBER EVALUATION CONSOLIDATION FORM</t>
  </si>
  <si>
    <t>Average Grade by Team</t>
  </si>
  <si>
    <t>Comment</t>
  </si>
  <si>
    <t>RUBRIC ĐÁNH GIÁ KHẢ NĂNG CỦA TỪNG THÀNH VIÊN THAM GIA HIỆU QUẢ VÀO HOẠT ĐỘNG NHÓM</t>
  </si>
  <si>
    <t>Ngày</t>
  </si>
  <si>
    <t>&lt;Evaluation Date&gt;</t>
  </si>
  <si>
    <t>STT</t>
  </si>
  <si>
    <t>Người được đánh giá</t>
  </si>
  <si>
    <t>Tổng điểm</t>
  </si>
  <si>
    <t>Tiêu chí đánh giá</t>
  </si>
  <si>
    <t>Kỹ năng lắng nghe</t>
  </si>
  <si>
    <t>Cởi mở với những quan điểm khác biệt</t>
  </si>
  <si>
    <t>Tính chủ động &amp; trách nhiệm</t>
  </si>
  <si>
    <t>Đóng góp</t>
  </si>
  <si>
    <t>Theo dõi và kiểm soát tiến độ cùng kết quả công việc</t>
  </si>
  <si>
    <t>Khả năng lãnh đạo</t>
  </si>
  <si>
    <t>Xuất sắc</t>
  </si>
  <si>
    <t>Khá</t>
  </si>
  <si>
    <t>Tốt</t>
  </si>
  <si>
    <t>Cần cải thiện</t>
  </si>
  <si>
    <t>Không thể chấp nhận</t>
  </si>
  <si>
    <t>Tiêu chí</t>
  </si>
  <si>
    <t>Hoàn toàn không chấp nhận</t>
  </si>
  <si>
    <t>Luôn luôn lắng nghe hết những gì người khác nói trước khi trả lời và luôn nói với thái độ trầm tĩnh; hiếm khi cắt ngang lời nói của người khác; thường xuyên mời người khác đóng góp ý kiến; duy trì sự giao tiếp bằng mắt.</t>
  </si>
  <si>
    <t>Thường xuyên lắng nghe những gì người khác nói trước khi trả lời, nói với mức độ vừa phải và thái độ trầm tĩnh; luôn mời người khác đóng góp ý kiến; tạo sự giao tiếp bằng mắt.</t>
  </si>
  <si>
    <t>Thỉnh thoảng lắng nghe những gì người khác nói trước khi trả lời; Đôi khi cắt ngang lời nói của người khác; đôi khi mời gọi ý kiến đóng góp của người khác; thỉnh thoảng tạo sự giao tiếp bằng mắt.</t>
  </si>
  <si>
    <t>Ít khi chịu lắng nghe những gì người khác nói trước khi trả lời; Thường xuyên cắt ngang lời nói của người khác; hiếm khi mời gọi ý kiến đóng góp của người khác; không tạo sự giao tiếp bằng mắt; Đôi khi làm việc riêng hoặc trò chuyện với người khác trong khi một thành viên trong nhóm đang trình bày.</t>
  </si>
  <si>
    <t>Không lắng nghe những gì người khác nói khi trả lời; Thường xuyên cắt ngang lời nói của người khác; Không mời gọi ý kiến đóng góp của người khác; Không tập trung và thường xuyên làm việc riêng hoặc trò chuyện với người khác trong khi một thành viên trong nhóm đang trình bày</t>
  </si>
  <si>
    <t>Không bao giờ có mặt và không có bất kỳ đóng góp nào cho nhóm.</t>
  </si>
  <si>
    <t>Lắng nghe ý kiến của người khác mà không ngắt ngang; Phản ứng tích cực ngay cả khi không chấp nhận ý kiến người khác; Đặt câu hỏi cho những ý kiến đưa ra.</t>
  </si>
  <si>
    <t>Lắng nghe ý kiến của người khác mà không ngắt ngang; Phản ứng tích cực ngay cả khi không chấp nhận ý kiến người khác.</t>
  </si>
  <si>
    <t>Đôi khi lắng nghe ý kiến của người khác mà không ngắt ngang; Có hồi đáp lại những ý kiến của người khác.</t>
  </si>
  <si>
    <t>Ngắt ngang ý kiến của người khác; Không nhận xét hoặc hồi đáp lại những ý kiến của người khác</t>
  </si>
  <si>
    <t>Ngắt ngang ý kiến của người khác; Đưa ra nhận xét chê bai và/hoặc thể hiện cử chỉ phản đối/xem thường ý kiến của người khác</t>
  </si>
  <si>
    <t>Tính chủ động và trách nhiệm</t>
  </si>
  <si>
    <t>Luôn luôn hoàn thành công việc được giao trước/đúng thời hạn đặt ra; Thường xuyên đến các buổi làm việc nhóm với những tài liệu cần thiết; Chủ động làm thêm những nghiên cứu, đọc, viết, thiết kế, thực hiện bổ sung so với yêu cầu đưa ra.</t>
  </si>
  <si>
    <t>Luôn chủ động hoàn thành mọi công việc được giao đúng hạn mà không phải đợi nhắc nhở. Thường xuyên tham gia các buổi làm việc nhóm với những tài liệu cần thiết.</t>
  </si>
  <si>
    <t>Hoàn thành công việc được giao đúng thời hạn mà ít khi đợi nhắc nhở; Thỉnh thoảng tham gia các buổi làm việc nhóm với đầy đủ những tài liệu cần thiết.</t>
  </si>
  <si>
    <t>Ít khi chủ động làm những công việc được phân công; thường xuyên phải đợi nhắc nhở. Ít khi tham gia các buổi làm việc nhóm mà có sự chuẩn bị những tài liệu cần thiết.</t>
  </si>
  <si>
    <t xml:space="preserve">Thụ động trong công việc, phải dựa dẫm vào người khác để làm việc. Thường xuyên không có sự chuẩn bị những tài liệu cần thiết khi tham gia các buổi làm việc nhóm. </t>
  </si>
  <si>
    <t>Không bao giờ có mặt và không có bất kỳ đóng góp nào cho nhóm</t>
  </si>
  <si>
    <t>Luôn tích cực tham dự các buổi họp trao đổi liên quan đến dự án và nỗ lực đóng góp nhiều sáng kiến/ý tưởng cho công việc chung của nhóm; Chất lượng công việc luôn trên mức mong đợi.</t>
  </si>
  <si>
    <t>Thường xuyên tham dự các buổi họp trao đổi liên quan đến dự án và đưa ra các ý kiến đề xuất cho công việc chung của nhóm; Chất lượng công việc trên mức mong đợi.</t>
  </si>
  <si>
    <t>Tham dự các buổi họp trao đổi liên quan đến dự án và đôi khi đưa ra các ý kiến đề xuất cho công việc chung của nhóm; Chất lượng công việc ở mức chấp nhận được.</t>
  </si>
  <si>
    <t>Không thường xuyên tham dự các buổi họp trao đổi liên quan đến dự án, lắng nghe những người khác và đôi khi đưa ra các ý kiến đề xuất, đóng góp cho công việc chung của nhóm; Chất lượng công việc không ổn định.</t>
  </si>
  <si>
    <t>Hiếm khi đóng góp cho nhóm; Các đóng góp thường là không liên quan; Thường xuyên bỏ lỡ các buổi làm việc nhóm.</t>
  </si>
  <si>
    <t>Luôn luôn trao đổi và chia sẻ mọi thông tin tìm hiểu được với nhóm. Minh bạch mọi thông tin về tiến độ và kết quả công việc để tất cả mọi thành viên đều nắm rõ và dễ dàng theo dõi bằng cách thường xuyên cập nhật kết quả công việc được giao lên nơi lưu trữ tài liệu chung của nhóm.</t>
  </si>
  <si>
    <t>Có trao đổi trong nhóm về nội dung, tiến độ công việc nhưng không thường xuyên cập nhật lên nơi lưu trữ chung để tất cả mọi thành viên đều dễ dàng theo dõi.</t>
  </si>
  <si>
    <t>Có trao đổi trong nhóm về nội dung, tiến độ công việc nhưng luôn đợi nhắc nhở mới cập nhật tiến độ và kết quả công việc lên nơi lưu trữ chung để tất cả mọi thành viên đều dễ dàng theo dõi.</t>
  </si>
  <si>
    <t>Hiếm khi trao đổi, chia sẻ trong nhóm về nội dung, tiến độ công việc và cũng không ghi nhận minh bạch, rõ ràng để tất cả mọi thành viên đều dễ dàng theo dõi.</t>
  </si>
  <si>
    <t>Không theo dõi tiến độ và báo cáo công việc. Gần đến hạn nộp mới bắt đầu làm việc.</t>
  </si>
  <si>
    <t>Luôn tìm kiếm cơ hội để dẫn dắt nhóm; lắng nghe tâm tư của từng thành viên; Bày tỏ kết quả mong đợi cho từng buổi làm việc và mỗi dự án; Giữ nhóm luôn theo đúng tiến độ; Tạo nền tảng cộng tác và tích hợp các nỗ lực cá nhân.</t>
  </si>
  <si>
    <t>Có mong muốn dẫn dắt nhóm; lắng nghe tâm tư của từng thành viên; Trình bày hướng đi chung cho từng buổi làm việc và mỗi dự án; Giữ nhóm luôn theo đúng tiến độ.</t>
  </si>
  <si>
    <t>Dẫn dắt nhóm trong trường hợp được yêu cầu; Không giỏi trong việc quan tâm sâu sát đến từng thành viên; Đôi khi đưa ra hướng đi cho các buổi làm việc nhóm; Gặp một vài rắc rối trong việc giữ nhóm luôn theo kịp tiến độ.</t>
  </si>
  <si>
    <t>Miễn cưỡng đảm nhiệm vai trò dẫn dắt nhóm; Cho phép sự đóng góp không đồng đều giữa các thành viên; Không có một ý niệm rõ ràng về kết quả mong đợi hoặc hướng đi; Không lên kế hoạch cho các buổi làm việc nhóm hoặc dự án.</t>
  </si>
  <si>
    <t>Có thể tình nguyện đảm nhiệm vai trò dẫn dắt nhóm nhưng không theo dõi công việc; Không hình dung ra kết quả mong đợi hoặc hướng đi cho các buổi làm việc nhóm hoặc dự án, khiến cho các thành viên trở nên thờ ơ và thiếu trách nhiệm với công việc chung.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</si>
</sst>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10000]d/m/yyyy;@"/>
    <numFmt numFmtId="165" formatCode="[$-1010000]d/m/yy;@"/>
    <numFmt numFmtId="166" formatCode="0.0%"/>
  </numFmts>
  <fonts count="12">
    <font>
      <sz val="11"/>
      <color theme="1"/>
      <name val="Calibri"/>
      <family val="2"/>
      <scheme val="minor"/>
    </font>
    <font>
      <b/>
      <sz val="11"/>
      <color theme="1"/>
      <name val="Arial"/>
      <family val="2"/>
    </font>
    <font>
      <sz val="11"/>
      <color theme="1"/>
      <name val="Arial"/>
      <family val="2"/>
    </font>
    <font>
      <i/>
      <sz val="11"/>
      <color theme="1"/>
      <name val="Arial"/>
      <family val="2"/>
    </font>
    <font>
      <b/>
      <sz val="16"/>
      <color rgb="FFC00000"/>
      <name val="Arial"/>
      <family val="2"/>
    </font>
    <font>
      <b/>
      <sz val="18"/>
      <color rgb="FFC00000"/>
      <name val="Arial"/>
      <family val="2"/>
    </font>
    <font>
      <b/>
      <sz val="11"/>
      <color theme="1" tint="0.14999847407452621"/>
      <name val="Arial"/>
      <family val="2"/>
    </font>
    <font>
      <sz val="9"/>
      <color indexed="81"/>
      <name val="Tahoma"/>
      <family val="2"/>
    </font>
    <font>
      <b/>
      <sz val="9"/>
      <color indexed="81"/>
      <name val="Tahoma"/>
      <family val="2"/>
    </font>
    <font>
      <b/>
      <sz val="20"/>
      <color rgb="FFC00000"/>
      <name val="Arial"/>
      <family val="2"/>
    </font>
    <font>
      <sz val="11"/>
      <color rgb="FF000000"/>
      <name val="Arial"/>
      <charset val="1"/>
    </font>
    <font>
      <sz val="11"/>
      <color theme="1"/>
      <name val="Arial"/>
    </font>
  </fonts>
  <fills count="7">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rgb="FFCCFFCC"/>
        <bgColor indexed="64"/>
      </patternFill>
    </fill>
  </fills>
  <borders count="1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auto="1"/>
      </top>
      <bottom style="medium">
        <color auto="1"/>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1">
    <xf numFmtId="0" fontId="0" fillId="0" borderId="0"/>
  </cellStyleXfs>
  <cellXfs count="69">
    <xf numFmtId="0" fontId="0" fillId="0" borderId="0" xfId="0"/>
    <xf numFmtId="0" fontId="2" fillId="0" borderId="0" xfId="0" applyFont="1" applyAlignment="1">
      <alignment vertical="center"/>
    </xf>
    <xf numFmtId="0" fontId="2" fillId="0" borderId="4" xfId="0" applyFont="1" applyBorder="1" applyAlignment="1">
      <alignment horizontal="center" vertical="center"/>
    </xf>
    <xf numFmtId="49" fontId="2" fillId="0" borderId="4" xfId="0" applyNumberFormat="1" applyFont="1" applyBorder="1" applyAlignment="1">
      <alignment vertical="center"/>
    </xf>
    <xf numFmtId="0" fontId="2" fillId="0" borderId="0" xfId="0" applyFont="1" applyAlignment="1">
      <alignment vertical="center" wrapText="1"/>
    </xf>
    <xf numFmtId="0" fontId="1" fillId="0" borderId="0" xfId="0" applyFont="1" applyAlignment="1">
      <alignment horizontal="right" vertical="center" wrapText="1"/>
    </xf>
    <xf numFmtId="0" fontId="1" fillId="0" borderId="0" xfId="0" applyFont="1" applyAlignment="1">
      <alignment vertical="center" wrapText="1"/>
    </xf>
    <xf numFmtId="165" fontId="1" fillId="0" borderId="0" xfId="0" applyNumberFormat="1" applyFont="1" applyAlignment="1">
      <alignment vertical="center" wrapText="1"/>
    </xf>
    <xf numFmtId="0" fontId="2" fillId="0" borderId="0" xfId="0" applyFont="1" applyAlignment="1">
      <alignment horizontal="center" vertical="center" wrapText="1"/>
    </xf>
    <xf numFmtId="0" fontId="6" fillId="2" borderId="4" xfId="0" applyFont="1" applyFill="1" applyBorder="1" applyAlignment="1">
      <alignment horizontal="center" vertical="center" wrapText="1"/>
    </xf>
    <xf numFmtId="0" fontId="2" fillId="0" borderId="4" xfId="0" applyFont="1" applyBorder="1" applyAlignment="1">
      <alignment vertical="center" wrapText="1"/>
    </xf>
    <xf numFmtId="0" fontId="2" fillId="0" borderId="4" xfId="0" applyFont="1" applyBorder="1" applyAlignment="1">
      <alignment horizontal="center" vertical="center" wrapText="1"/>
    </xf>
    <xf numFmtId="9" fontId="2" fillId="0" borderId="0" xfId="0" applyNumberFormat="1" applyFont="1" applyAlignment="1">
      <alignment vertical="center" wrapText="1"/>
    </xf>
    <xf numFmtId="0" fontId="2" fillId="0" borderId="4" xfId="0" applyFont="1" applyBorder="1" applyAlignment="1">
      <alignment vertical="top" wrapText="1"/>
    </xf>
    <xf numFmtId="0" fontId="1" fillId="2"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2" fillId="5" borderId="4" xfId="0" quotePrefix="1" applyFont="1" applyFill="1" applyBorder="1" applyAlignment="1">
      <alignment horizontal="center" vertical="center" wrapText="1"/>
    </xf>
    <xf numFmtId="0" fontId="2" fillId="5" borderId="4" xfId="0" applyFont="1" applyFill="1" applyBorder="1" applyAlignment="1">
      <alignment vertical="center" wrapText="1"/>
    </xf>
    <xf numFmtId="0" fontId="2" fillId="5" borderId="4" xfId="0" applyFont="1" applyFill="1" applyBorder="1" applyAlignment="1">
      <alignment horizontal="center" vertical="center" wrapText="1"/>
    </xf>
    <xf numFmtId="0" fontId="2" fillId="0" borderId="4" xfId="0" quotePrefix="1" applyFont="1" applyBorder="1" applyAlignment="1">
      <alignment horizontal="center" vertical="center" wrapText="1"/>
    </xf>
    <xf numFmtId="0" fontId="3" fillId="0" borderId="0" xfId="0" applyFont="1" applyAlignment="1">
      <alignment vertical="center" wrapText="1"/>
    </xf>
    <xf numFmtId="164" fontId="3" fillId="0" borderId="0" xfId="0" applyNumberFormat="1" applyFont="1" applyAlignment="1">
      <alignment horizontal="left" vertical="center" wrapText="1"/>
    </xf>
    <xf numFmtId="0" fontId="2" fillId="0" borderId="4" xfId="0" applyFont="1" applyBorder="1" applyAlignment="1">
      <alignment vertical="center"/>
    </xf>
    <xf numFmtId="0" fontId="1" fillId="2" borderId="4" xfId="0" applyFont="1" applyFill="1" applyBorder="1" applyAlignment="1">
      <alignment horizontal="center" vertical="center"/>
    </xf>
    <xf numFmtId="0" fontId="2" fillId="0" borderId="0" xfId="0" applyFont="1" applyAlignment="1">
      <alignment horizontal="left" vertical="center" indent="2"/>
    </xf>
    <xf numFmtId="0" fontId="2" fillId="0" borderId="1" xfId="0" applyFont="1" applyBorder="1" applyAlignment="1">
      <alignment horizontal="left" vertical="center" indent="2"/>
    </xf>
    <xf numFmtId="0" fontId="2" fillId="0" borderId="1" xfId="0" applyFont="1" applyBorder="1" applyAlignment="1">
      <alignment vertical="top" wrapText="1"/>
    </xf>
    <xf numFmtId="9" fontId="0" fillId="0" borderId="0" xfId="0" applyNumberFormat="1"/>
    <xf numFmtId="166" fontId="2" fillId="0" borderId="4" xfId="0" applyNumberFormat="1" applyFont="1" applyBorder="1" applyAlignment="1">
      <alignment vertical="center" wrapText="1"/>
    </xf>
    <xf numFmtId="166" fontId="2" fillId="5" borderId="4" xfId="0" applyNumberFormat="1" applyFont="1" applyFill="1" applyBorder="1" applyAlignment="1">
      <alignment vertical="center" wrapText="1"/>
    </xf>
    <xf numFmtId="166" fontId="2" fillId="0" borderId="4" xfId="0" applyNumberFormat="1" applyFont="1" applyBorder="1" applyAlignment="1">
      <alignment vertical="center"/>
    </xf>
    <xf numFmtId="0" fontId="1" fillId="0" borderId="1" xfId="0" quotePrefix="1" applyFont="1" applyBorder="1" applyAlignment="1">
      <alignment horizontal="right" vertical="top"/>
    </xf>
    <xf numFmtId="0" fontId="2" fillId="0" borderId="0" xfId="0" applyFont="1" applyAlignment="1">
      <alignment horizontal="center" vertical="center"/>
    </xf>
    <xf numFmtId="0" fontId="1" fillId="6" borderId="11" xfId="0" applyFont="1" applyFill="1" applyBorder="1" applyAlignment="1">
      <alignment horizontal="right" vertical="center"/>
    </xf>
    <xf numFmtId="0" fontId="2" fillId="0" borderId="8" xfId="0" applyFont="1" applyBorder="1" applyAlignment="1">
      <alignment horizontal="center" vertical="center"/>
    </xf>
    <xf numFmtId="0" fontId="2" fillId="0" borderId="3" xfId="0" applyFont="1" applyBorder="1" applyAlignment="1">
      <alignment horizontal="left" vertical="top" wrapText="1"/>
    </xf>
    <xf numFmtId="0" fontId="2" fillId="0" borderId="3" xfId="0" applyFont="1" applyBorder="1" applyAlignment="1">
      <alignment vertical="center" wrapText="1"/>
    </xf>
    <xf numFmtId="1" fontId="2" fillId="0" borderId="8" xfId="0" applyNumberFormat="1" applyFont="1" applyBorder="1" applyAlignment="1">
      <alignment horizontal="center" vertical="center"/>
    </xf>
    <xf numFmtId="1" fontId="2" fillId="0" borderId="4" xfId="0" applyNumberFormat="1" applyFont="1" applyBorder="1" applyAlignment="1">
      <alignment horizontal="center" vertical="center"/>
    </xf>
    <xf numFmtId="49" fontId="2" fillId="0" borderId="12" xfId="0" applyNumberFormat="1" applyFont="1" applyBorder="1" applyAlignment="1">
      <alignment vertical="center"/>
    </xf>
    <xf numFmtId="0" fontId="10" fillId="0" borderId="12" xfId="0" applyFont="1" applyBorder="1"/>
    <xf numFmtId="1" fontId="2" fillId="0" borderId="5" xfId="0" applyNumberFormat="1" applyFont="1" applyBorder="1" applyAlignment="1">
      <alignment horizontal="center" vertical="center"/>
    </xf>
    <xf numFmtId="49" fontId="2" fillId="0" borderId="13" xfId="0" applyNumberFormat="1" applyFont="1" applyBorder="1" applyAlignment="1">
      <alignment vertical="center"/>
    </xf>
    <xf numFmtId="166" fontId="11" fillId="5" borderId="4" xfId="0" applyNumberFormat="1" applyFont="1" applyFill="1" applyBorder="1" applyAlignment="1">
      <alignment vertical="center" wrapText="1"/>
    </xf>
    <xf numFmtId="166" fontId="11" fillId="0" borderId="4" xfId="0" applyNumberFormat="1" applyFont="1" applyBorder="1" applyAlignment="1">
      <alignment vertical="center" wrapText="1"/>
    </xf>
    <xf numFmtId="0" fontId="1" fillId="2" borderId="1" xfId="0" applyFont="1" applyFill="1" applyBorder="1" applyAlignment="1">
      <alignment horizontal="left" vertical="center"/>
    </xf>
    <xf numFmtId="0" fontId="1" fillId="0" borderId="2" xfId="0" quotePrefix="1" applyFont="1" applyBorder="1" applyAlignment="1">
      <alignment horizontal="right" vertical="top"/>
    </xf>
    <xf numFmtId="0" fontId="1" fillId="0" borderId="0" xfId="0" quotePrefix="1" applyFont="1" applyAlignment="1">
      <alignment horizontal="right" vertical="top"/>
    </xf>
    <xf numFmtId="0" fontId="1" fillId="0" borderId="1" xfId="0" quotePrefix="1" applyFont="1" applyBorder="1" applyAlignment="1">
      <alignment horizontal="right" vertical="top"/>
    </xf>
    <xf numFmtId="0" fontId="9" fillId="3" borderId="0" xfId="0" applyFont="1" applyFill="1" applyAlignment="1">
      <alignment horizontal="center"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0" fontId="4" fillId="3" borderId="0" xfId="0" applyFont="1" applyFill="1" applyAlignment="1">
      <alignment horizontal="center" vertical="center"/>
    </xf>
    <xf numFmtId="0" fontId="9" fillId="4" borderId="7" xfId="0" applyFont="1" applyFill="1" applyBorder="1" applyAlignment="1">
      <alignment horizontal="center" vertical="center"/>
    </xf>
    <xf numFmtId="49" fontId="2" fillId="0" borderId="4" xfId="0" applyNumberFormat="1" applyFont="1" applyBorder="1" applyAlignment="1">
      <alignment horizontal="left" vertical="center" wrapText="1"/>
    </xf>
    <xf numFmtId="0" fontId="2" fillId="0" borderId="4" xfId="0" applyFont="1" applyBorder="1" applyAlignment="1">
      <alignment horizontal="left" vertical="center" wrapText="1"/>
    </xf>
    <xf numFmtId="0" fontId="5" fillId="3" borderId="0" xfId="0" applyFont="1" applyFill="1" applyAlignment="1">
      <alignment horizontal="center" vertical="center" wrapText="1"/>
    </xf>
    <xf numFmtId="164" fontId="3" fillId="0" borderId="1" xfId="0" applyNumberFormat="1" applyFont="1" applyBorder="1" applyAlignment="1">
      <alignment horizontal="left" vertical="center" wrapText="1"/>
    </xf>
    <xf numFmtId="0" fontId="6" fillId="4"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1" fillId="2" borderId="4" xfId="0" applyFont="1" applyFill="1" applyBorder="1" applyAlignment="1">
      <alignment horizontal="center" vertical="center" wrapText="1"/>
    </xf>
    <xf numFmtId="49" fontId="2" fillId="5" borderId="4" xfId="0" applyNumberFormat="1" applyFont="1" applyFill="1" applyBorder="1" applyAlignment="1">
      <alignment horizontal="left" vertical="center" wrapText="1"/>
    </xf>
    <xf numFmtId="0" fontId="2" fillId="5" borderId="4" xfId="0" applyFont="1" applyFill="1" applyBorder="1" applyAlignment="1">
      <alignment horizontal="left" vertical="center" wrapText="1"/>
    </xf>
    <xf numFmtId="0" fontId="1" fillId="0" borderId="4" xfId="0" applyFont="1" applyBorder="1" applyAlignment="1">
      <alignment horizontal="center" vertical="center" wrapText="1"/>
    </xf>
    <xf numFmtId="0" fontId="2" fillId="0" borderId="4" xfId="0" applyFont="1" applyBorder="1" applyAlignment="1">
      <alignment horizontal="left" vertical="top"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19316-3B08-4F45-BB0C-F6B30B85CA85}">
  <sheetPr>
    <tabColor rgb="FFFF0000"/>
  </sheetPr>
  <dimension ref="A2:B8"/>
  <sheetViews>
    <sheetView workbookViewId="0">
      <selection activeCell="B12" sqref="B12"/>
    </sheetView>
  </sheetViews>
  <sheetFormatPr defaultRowHeight="18.75" customHeight="1"/>
  <cols>
    <col min="1" max="1" width="5.42578125" style="1" customWidth="1"/>
    <col min="2" max="2" width="143.5703125" style="1" customWidth="1"/>
    <col min="3" max="16384" width="9.140625" style="1"/>
  </cols>
  <sheetData>
    <row r="2" spans="1:2" ht="18.75" customHeight="1">
      <c r="A2" s="45" t="s">
        <v>0</v>
      </c>
      <c r="B2" s="45"/>
    </row>
    <row r="3" spans="1:2" ht="18.75" customHeight="1">
      <c r="A3" s="31" t="s">
        <v>1</v>
      </c>
      <c r="B3" s="26" t="s">
        <v>2</v>
      </c>
    </row>
    <row r="4" spans="1:2" ht="34.5" customHeight="1">
      <c r="A4" s="31" t="s">
        <v>3</v>
      </c>
      <c r="B4" s="36" t="s">
        <v>4</v>
      </c>
    </row>
    <row r="5" spans="1:2" ht="20.25" customHeight="1">
      <c r="A5" s="46" t="s">
        <v>5</v>
      </c>
      <c r="B5" s="24" t="s">
        <v>6</v>
      </c>
    </row>
    <row r="6" spans="1:2" ht="20.25" customHeight="1">
      <c r="A6" s="47"/>
      <c r="B6" s="24" t="s">
        <v>7</v>
      </c>
    </row>
    <row r="7" spans="1:2" ht="20.25" customHeight="1">
      <c r="A7" s="48"/>
      <c r="B7" s="25" t="s">
        <v>8</v>
      </c>
    </row>
    <row r="8" spans="1:2" ht="23.25" customHeight="1">
      <c r="A8" s="31" t="s">
        <v>9</v>
      </c>
      <c r="B8" s="35" t="s">
        <v>10</v>
      </c>
    </row>
  </sheetData>
  <mergeCells count="2">
    <mergeCell ref="A2:B2"/>
    <mergeCell ref="A5:A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D21A-C2C7-4443-B3ED-94F6D0D6E794}">
  <dimension ref="A1:C10"/>
  <sheetViews>
    <sheetView workbookViewId="0">
      <selection activeCell="C14" sqref="C14"/>
    </sheetView>
  </sheetViews>
  <sheetFormatPr defaultRowHeight="18.75" customHeight="1"/>
  <cols>
    <col min="1" max="1" width="8.42578125" style="1" customWidth="1"/>
    <col min="2" max="2" width="17.5703125" style="1" customWidth="1"/>
    <col min="3" max="3" width="42" style="1" customWidth="1"/>
    <col min="4" max="16384" width="9.140625" style="1"/>
  </cols>
  <sheetData>
    <row r="1" spans="1:3" ht="30.75" customHeight="1">
      <c r="A1" s="49" t="s">
        <v>11</v>
      </c>
      <c r="B1" s="49"/>
      <c r="C1" s="49"/>
    </row>
    <row r="2" spans="1:3" ht="18.75" customHeight="1" thickBot="1"/>
    <row r="3" spans="1:3" ht="18.75" customHeight="1" thickBot="1">
      <c r="A3" s="33" t="s">
        <v>12</v>
      </c>
      <c r="B3" s="50" t="s">
        <v>13</v>
      </c>
      <c r="C3" s="51"/>
    </row>
    <row r="4" spans="1:3" ht="9" customHeight="1"/>
    <row r="5" spans="1:3" ht="18.75" customHeight="1">
      <c r="A5" s="23" t="s">
        <v>14</v>
      </c>
      <c r="B5" s="23" t="s">
        <v>15</v>
      </c>
      <c r="C5" s="23" t="s">
        <v>16</v>
      </c>
    </row>
    <row r="6" spans="1:3" ht="18.75" customHeight="1">
      <c r="A6" s="34">
        <v>1</v>
      </c>
      <c r="B6" s="37"/>
      <c r="C6" s="42" t="s">
        <v>17</v>
      </c>
    </row>
    <row r="7" spans="1:3" ht="18.75" customHeight="1">
      <c r="A7" s="2">
        <v>2</v>
      </c>
      <c r="B7" s="41">
        <v>2174802010223</v>
      </c>
      <c r="C7" s="39" t="s">
        <v>18</v>
      </c>
    </row>
    <row r="8" spans="1:3" ht="18.75" customHeight="1">
      <c r="A8" s="2">
        <v>3</v>
      </c>
      <c r="B8" s="41">
        <v>2174802015022</v>
      </c>
      <c r="C8" s="39" t="s">
        <v>19</v>
      </c>
    </row>
    <row r="9" spans="1:3" ht="18.75" customHeight="1">
      <c r="A9" s="2">
        <v>4</v>
      </c>
      <c r="B9" s="41" t="s">
        <v>20</v>
      </c>
      <c r="C9" s="40" t="s">
        <v>21</v>
      </c>
    </row>
    <row r="10" spans="1:3" ht="18.75" customHeight="1">
      <c r="A10" s="2">
        <v>5</v>
      </c>
      <c r="B10" s="41"/>
      <c r="C10" s="39"/>
    </row>
  </sheetData>
  <mergeCells count="2">
    <mergeCell ref="A1:C1"/>
    <mergeCell ref="B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C6B2F-FFD6-4290-A93C-74C36A1965BE}">
  <dimension ref="B1:F9"/>
  <sheetViews>
    <sheetView tabSelected="1" topLeftCell="A2" workbookViewId="0">
      <selection activeCell="E5" sqref="E5"/>
    </sheetView>
  </sheetViews>
  <sheetFormatPr defaultRowHeight="18.75" customHeight="1"/>
  <cols>
    <col min="1" max="1" width="9.140625" style="1"/>
    <col min="2" max="2" width="4.85546875" style="1" customWidth="1"/>
    <col min="3" max="3" width="16.5703125" style="32" customWidth="1"/>
    <col min="4" max="4" width="32.7109375" style="1" customWidth="1"/>
    <col min="5" max="5" width="16.7109375" style="1" customWidth="1"/>
    <col min="6" max="6" width="60.5703125" style="1" customWidth="1"/>
    <col min="7" max="16384" width="9.140625" style="1"/>
  </cols>
  <sheetData>
    <row r="1" spans="2:6" ht="27" customHeight="1" thickBot="1">
      <c r="B1" s="52" t="s">
        <v>22</v>
      </c>
      <c r="C1" s="52"/>
      <c r="D1" s="52"/>
      <c r="E1" s="52"/>
      <c r="F1" s="52"/>
    </row>
    <row r="2" spans="2:6" ht="27.75" customHeight="1" thickBot="1">
      <c r="B2" s="53" t="s">
        <v>23</v>
      </c>
      <c r="C2" s="53"/>
      <c r="D2" s="53"/>
      <c r="E2" s="53"/>
      <c r="F2" s="53"/>
    </row>
    <row r="4" spans="2:6" ht="30">
      <c r="B4" s="23" t="s">
        <v>14</v>
      </c>
      <c r="C4" s="23" t="s">
        <v>15</v>
      </c>
      <c r="D4" s="23" t="s">
        <v>16</v>
      </c>
      <c r="E4" s="14" t="s">
        <v>24</v>
      </c>
      <c r="F4" s="23" t="s">
        <v>25</v>
      </c>
    </row>
    <row r="5" spans="2:6" ht="18.75" customHeight="1">
      <c r="B5" s="2">
        <v>1</v>
      </c>
      <c r="C5" s="38">
        <f>'Member List'!B6</f>
        <v>0</v>
      </c>
      <c r="D5" s="3" t="str">
        <f>'Member List'!C6</f>
        <v>Trương Quốc Danh</v>
      </c>
      <c r="E5" s="30">
        <f>AVERAGE('Member 1'!D7,'Member 2'!D7,'Member 3'!D7,'Member 4'!D7,'Member 5'!D7)</f>
        <v>0.55833333333333335</v>
      </c>
      <c r="F5" s="22"/>
    </row>
    <row r="6" spans="2:6" ht="18.75" customHeight="1">
      <c r="B6" s="2">
        <v>2</v>
      </c>
      <c r="C6" s="38">
        <f>'Member List'!B7</f>
        <v>2174802010223</v>
      </c>
      <c r="D6" s="3" t="str">
        <f>'Member List'!C7</f>
        <v>Trần Quang Khải</v>
      </c>
      <c r="E6" s="30">
        <f>AVERAGE('Member 1'!D8,'Member 2'!D8,'Member 3'!D8,'Member 4'!D8,'Member 5'!D8)</f>
        <v>0.54</v>
      </c>
      <c r="F6" s="22"/>
    </row>
    <row r="7" spans="2:6" ht="18.75" customHeight="1">
      <c r="B7" s="2">
        <v>3</v>
      </c>
      <c r="C7" s="38">
        <f>'Member List'!B8</f>
        <v>2174802015022</v>
      </c>
      <c r="D7" s="3" t="str">
        <f>'Member List'!C8</f>
        <v>Phan Hồ Quốc Khánh</v>
      </c>
      <c r="E7" s="30">
        <f>AVERAGE('Member 1'!D9,'Member 2'!D9,'Member 3'!D9,'Member 4'!D9,'Member 5'!D9)</f>
        <v>0.58833333333333326</v>
      </c>
      <c r="F7" s="22"/>
    </row>
    <row r="8" spans="2:6" ht="18.75" customHeight="1">
      <c r="B8" s="2">
        <v>4</v>
      </c>
      <c r="C8" s="38" t="str">
        <f>'Member List'!B9</f>
        <v>207ot55420</v>
      </c>
      <c r="D8" s="3" t="str">
        <f>'Member List'!C9</f>
        <v>Nguyễn Đức Trường vĩ</v>
      </c>
      <c r="E8" s="30">
        <f>AVERAGE('Member 1'!D10,'Member 2'!D10,'Member 3'!D10,'Member 4'!D10,'Member 5'!D10)</f>
        <v>0.43</v>
      </c>
      <c r="F8" s="22"/>
    </row>
    <row r="9" spans="2:6" ht="18.75" customHeight="1">
      <c r="B9" s="2">
        <v>5</v>
      </c>
      <c r="C9" s="38">
        <f>'Member List'!B10</f>
        <v>0</v>
      </c>
      <c r="D9" s="3">
        <f>'Member List'!C10</f>
        <v>0</v>
      </c>
      <c r="E9" s="30">
        <f>AVERAGE('Member 1'!D11,'Member 2'!D11,'Member 3'!D11,'Member 4'!D11,'Member 5'!D11)</f>
        <v>0</v>
      </c>
      <c r="F9" s="22"/>
    </row>
  </sheetData>
  <mergeCells count="2">
    <mergeCell ref="B1:F1"/>
    <mergeCell ref="B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ACD29-7878-4C33-A60B-79682B936093}">
  <dimension ref="A1:M21"/>
  <sheetViews>
    <sheetView workbookViewId="0">
      <selection activeCell="J16" activeCellId="1" sqref="E7:J7 J16"/>
    </sheetView>
  </sheetViews>
  <sheetFormatPr defaultRowHeight="18.75" customHeight="1"/>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c r="A1" s="56" t="s">
        <v>26</v>
      </c>
      <c r="B1" s="56"/>
      <c r="C1" s="56"/>
      <c r="D1" s="56"/>
      <c r="E1" s="56"/>
      <c r="F1" s="56"/>
      <c r="G1" s="56"/>
      <c r="H1" s="56"/>
      <c r="I1" s="56"/>
      <c r="J1" s="56"/>
    </row>
    <row r="3" spans="1:13" ht="18.75" customHeight="1">
      <c r="B3" s="5" t="s">
        <v>27</v>
      </c>
      <c r="C3" s="57" t="s">
        <v>28</v>
      </c>
      <c r="D3" s="57"/>
      <c r="E3" s="20"/>
      <c r="G3" s="5"/>
      <c r="H3" s="21"/>
      <c r="I3" s="21"/>
      <c r="J3" s="6"/>
      <c r="K3" s="7"/>
      <c r="L3" s="7"/>
      <c r="M3" s="7"/>
    </row>
    <row r="5" spans="1:13" ht="18.75" customHeight="1">
      <c r="A5" s="59" t="s">
        <v>29</v>
      </c>
      <c r="B5" s="59" t="s">
        <v>30</v>
      </c>
      <c r="C5" s="59"/>
      <c r="D5" s="59" t="s">
        <v>31</v>
      </c>
      <c r="E5" s="60" t="s">
        <v>32</v>
      </c>
      <c r="F5" s="60"/>
      <c r="G5" s="60"/>
      <c r="H5" s="60"/>
      <c r="I5" s="60"/>
      <c r="J5" s="60"/>
    </row>
    <row r="6" spans="1:13" s="8" customFormat="1" ht="30" customHeight="1">
      <c r="A6" s="59"/>
      <c r="B6" s="59"/>
      <c r="C6" s="59"/>
      <c r="D6" s="59"/>
      <c r="E6" s="9" t="s">
        <v>33</v>
      </c>
      <c r="F6" s="9" t="s">
        <v>34</v>
      </c>
      <c r="G6" s="9" t="s">
        <v>35</v>
      </c>
      <c r="H6" s="9" t="s">
        <v>36</v>
      </c>
      <c r="I6" s="9" t="s">
        <v>37</v>
      </c>
      <c r="J6" s="9" t="s">
        <v>38</v>
      </c>
    </row>
    <row r="7" spans="1:13" ht="18.75" customHeight="1">
      <c r="A7" s="16">
        <v>1</v>
      </c>
      <c r="B7" s="61" t="str">
        <f>'Member List'!C6</f>
        <v>Trương Quốc Danh</v>
      </c>
      <c r="C7" s="62"/>
      <c r="D7" s="29">
        <f>IFERROR(AVERAGE(VLOOKUP(E7,'Sheet 1'!$B$3:$D$8,3,),VLOOKUP(F7,'Sheet 1'!$B$3:$D$8,3,),VLOOKUP(G7,'Sheet 1'!$B$3:$D$8,3,),VLOOKUP(H7,'Sheet 1'!$B$3:$D$8,3,),VLOOKUP(I7,'Sheet 1'!$B$3:$D$8,3,),VLOOKUP(J7,'Sheet 1'!$B$3:$D$8,3,)),0)</f>
        <v>1</v>
      </c>
      <c r="E7" s="17" t="s">
        <v>39</v>
      </c>
      <c r="F7" s="17" t="s">
        <v>39</v>
      </c>
      <c r="G7" s="17" t="s">
        <v>39</v>
      </c>
      <c r="H7" s="17" t="s">
        <v>39</v>
      </c>
      <c r="I7" s="17" t="s">
        <v>39</v>
      </c>
      <c r="J7" s="17" t="s">
        <v>39</v>
      </c>
    </row>
    <row r="8" spans="1:13" ht="18.75" customHeight="1">
      <c r="A8" s="11">
        <v>2</v>
      </c>
      <c r="B8" s="54" t="str">
        <f>'Member List'!C7</f>
        <v>Trần Quang Khải</v>
      </c>
      <c r="C8" s="55"/>
      <c r="D8" s="28">
        <f>IFERROR(AVERAGE(VLOOKUP(E8,'Sheet 1'!$B$3:$D$8,3,),VLOOKUP(F8,'Sheet 1'!$B$3:$D$8,3,),VLOOKUP(G8,'Sheet 1'!$B$3:$D$8,3,),VLOOKUP(H8,'Sheet 1'!$B$3:$D$8,3,),VLOOKUP(I8,'Sheet 1'!$B$3:$D$8,3,),VLOOKUP(J8,'Sheet 1'!$B$3:$D$8,3,)),0)</f>
        <v>0.8666666666666667</v>
      </c>
      <c r="E8" s="10" t="s">
        <v>40</v>
      </c>
      <c r="F8" s="10" t="s">
        <v>41</v>
      </c>
      <c r="G8" s="10" t="s">
        <v>41</v>
      </c>
      <c r="H8" s="10" t="s">
        <v>39</v>
      </c>
      <c r="I8" s="10" t="s">
        <v>40</v>
      </c>
      <c r="J8" s="10" t="s">
        <v>41</v>
      </c>
      <c r="L8" s="12"/>
    </row>
    <row r="9" spans="1:13" ht="18.75" customHeight="1">
      <c r="A9" s="11">
        <v>3</v>
      </c>
      <c r="B9" s="54" t="str">
        <f>'Member List'!C8</f>
        <v>Phan Hồ Quốc Khánh</v>
      </c>
      <c r="C9" s="55"/>
      <c r="D9" s="28">
        <f>IFERROR(AVERAGE(VLOOKUP(E9,'Sheet 1'!$B$3:$D$8,3,),VLOOKUP(F9,'Sheet 1'!$B$3:$D$8,3,),VLOOKUP(G9,'Sheet 1'!$B$3:$D$8,3,),VLOOKUP(H9,'Sheet 1'!$B$3:$D$8,3,),VLOOKUP(I9,'Sheet 1'!$B$3:$D$8,3,),VLOOKUP(J9,'Sheet 1'!$B$3:$D$8,3,)),0)</f>
        <v>0.89166666666666672</v>
      </c>
      <c r="E9" s="10" t="s">
        <v>41</v>
      </c>
      <c r="F9" s="10" t="s">
        <v>41</v>
      </c>
      <c r="G9" s="10" t="s">
        <v>39</v>
      </c>
      <c r="H9" s="10" t="s">
        <v>40</v>
      </c>
      <c r="I9" s="10" t="s">
        <v>41</v>
      </c>
      <c r="J9" s="10" t="s">
        <v>41</v>
      </c>
      <c r="L9" s="12"/>
    </row>
    <row r="10" spans="1:13" ht="18.75" customHeight="1">
      <c r="A10" s="11">
        <v>4</v>
      </c>
      <c r="B10" s="54" t="str">
        <f>'Member List'!C9</f>
        <v>Nguyễn Đức Trường vĩ</v>
      </c>
      <c r="C10" s="55"/>
      <c r="D10" s="28">
        <f>IFERROR(AVERAGE(VLOOKUP(E10,'Sheet 1'!$B$3:$D$8,3,),VLOOKUP(F10,'Sheet 1'!$B$3:$D$8,3,),VLOOKUP(G10,'Sheet 1'!$B$3:$D$8,3,),VLOOKUP(H10,'Sheet 1'!$B$3:$D$8,3,),VLOOKUP(I10,'Sheet 1'!$B$3:$D$8,3,),VLOOKUP(J10,'Sheet 1'!$B$3:$D$8,3,)),0)</f>
        <v>0.54166666666666663</v>
      </c>
      <c r="E10" s="10" t="s">
        <v>40</v>
      </c>
      <c r="F10" s="10" t="s">
        <v>42</v>
      </c>
      <c r="G10" s="10" t="s">
        <v>43</v>
      </c>
      <c r="H10" s="10" t="s">
        <v>40</v>
      </c>
      <c r="I10" s="10" t="s">
        <v>42</v>
      </c>
      <c r="J10" s="10" t="s">
        <v>42</v>
      </c>
      <c r="L10" s="12"/>
    </row>
    <row r="11" spans="1:13" ht="18.75" customHeight="1">
      <c r="A11" s="11">
        <v>5</v>
      </c>
      <c r="B11" s="54">
        <f>'Member List'!C10</f>
        <v>0</v>
      </c>
      <c r="C11" s="55"/>
      <c r="D11" s="28">
        <f>IFERROR(AVERAGE(VLOOKUP(E11,'Sheet 1'!$B$3:$D$8,3,),VLOOKUP(F11,'Sheet 1'!$B$3:$D$8,3,),VLOOKUP(G11,'Sheet 1'!$B$3:$D$8,3,),VLOOKUP(H11,'Sheet 1'!$B$3:$D$8,3,),VLOOKUP(I11,'Sheet 1'!$B$3:$D$8,3,),VLOOKUP(J11,'Sheet 1'!$B$3:$D$8,3,)),0)</f>
        <v>0</v>
      </c>
      <c r="E11" s="10"/>
      <c r="F11" s="10"/>
      <c r="G11" s="10"/>
      <c r="H11" s="10"/>
      <c r="I11" s="10"/>
      <c r="J11" s="10"/>
      <c r="L11" s="12"/>
    </row>
    <row r="12" spans="1:13" ht="18.75" customHeight="1">
      <c r="A12" s="11">
        <v>6</v>
      </c>
      <c r="B12" s="54" t="e">
        <f>'Member List'!#REF!</f>
        <v>#REF!</v>
      </c>
      <c r="C12" s="55"/>
      <c r="D12" s="28">
        <f>IFERROR(AVERAGE(VLOOKUP(E12,'Sheet 1'!$B$3:$D$8,3,),VLOOKUP(F12,'Sheet 1'!$B$3:$D$8,3,),VLOOKUP(G12,'Sheet 1'!$B$3:$D$8,3,),VLOOKUP(H12,'Sheet 1'!$B$3:$D$8,3,),VLOOKUP(I12,'Sheet 1'!$B$3:$D$8,3,),VLOOKUP(J12,'Sheet 1'!$B$3:$D$8,3,)),0)</f>
        <v>0</v>
      </c>
      <c r="E12" s="10"/>
      <c r="F12" s="10"/>
      <c r="G12" s="10"/>
      <c r="H12" s="10"/>
      <c r="I12" s="10"/>
      <c r="J12" s="10"/>
      <c r="L12" s="12"/>
    </row>
    <row r="13" spans="1:13" ht="18.75" customHeight="1">
      <c r="A13" s="11">
        <v>7</v>
      </c>
      <c r="B13" s="54" t="e">
        <f>'Member List'!#REF!</f>
        <v>#REF!</v>
      </c>
      <c r="C13" s="55"/>
      <c r="D13" s="28">
        <f>IFERROR(AVERAGE(VLOOKUP(E13,'Sheet 1'!$B$3:$D$8,3,),VLOOKUP(F13,'Sheet 1'!$B$3:$D$8,3,),VLOOKUP(G13,'Sheet 1'!$B$3:$D$8,3,),VLOOKUP(H13,'Sheet 1'!$B$3:$D$8,3,),VLOOKUP(I13,'Sheet 1'!$B$3:$D$8,3,),VLOOKUP(J13,'Sheet 1'!$B$3:$D$8,3,)),0)</f>
        <v>0</v>
      </c>
      <c r="E13" s="10"/>
      <c r="F13" s="10"/>
      <c r="G13" s="10"/>
      <c r="H13" s="10"/>
      <c r="I13" s="10"/>
      <c r="J13" s="10"/>
      <c r="L13" s="12"/>
    </row>
    <row r="15" spans="1:13" ht="15">
      <c r="A15" s="58" t="s">
        <v>44</v>
      </c>
      <c r="B15" s="58"/>
      <c r="C15" s="58" t="s">
        <v>39</v>
      </c>
      <c r="D15" s="58"/>
      <c r="E15" s="15" t="s">
        <v>41</v>
      </c>
      <c r="F15" s="15" t="s">
        <v>40</v>
      </c>
      <c r="G15" s="15" t="s">
        <v>42</v>
      </c>
      <c r="H15" s="15" t="s">
        <v>43</v>
      </c>
      <c r="I15" s="15" t="s">
        <v>45</v>
      </c>
    </row>
    <row r="16" spans="1:13" ht="147" customHeight="1">
      <c r="A16" s="63" t="s">
        <v>33</v>
      </c>
      <c r="B16" s="63"/>
      <c r="C16" s="64" t="s">
        <v>46</v>
      </c>
      <c r="D16" s="64"/>
      <c r="E16" s="13" t="s">
        <v>47</v>
      </c>
      <c r="F16" s="13" t="s">
        <v>48</v>
      </c>
      <c r="G16" s="13" t="s">
        <v>49</v>
      </c>
      <c r="H16" s="13" t="s">
        <v>50</v>
      </c>
      <c r="I16" s="13" t="s">
        <v>51</v>
      </c>
    </row>
    <row r="17" spans="1:9" ht="84.75" customHeight="1">
      <c r="A17" s="65" t="s">
        <v>34</v>
      </c>
      <c r="B17" s="66"/>
      <c r="C17" s="67" t="s">
        <v>52</v>
      </c>
      <c r="D17" s="68"/>
      <c r="E17" s="13" t="s">
        <v>53</v>
      </c>
      <c r="F17" s="13" t="s">
        <v>54</v>
      </c>
      <c r="G17" s="13" t="s">
        <v>55</v>
      </c>
      <c r="H17" s="13" t="s">
        <v>56</v>
      </c>
      <c r="I17" s="13" t="s">
        <v>51</v>
      </c>
    </row>
    <row r="18" spans="1:9" ht="121.5" customHeight="1">
      <c r="A18" s="65" t="s">
        <v>57</v>
      </c>
      <c r="B18" s="66"/>
      <c r="C18" s="67" t="s">
        <v>58</v>
      </c>
      <c r="D18" s="68"/>
      <c r="E18" s="13" t="s">
        <v>59</v>
      </c>
      <c r="F18" s="13" t="s">
        <v>60</v>
      </c>
      <c r="G18" s="13" t="s">
        <v>61</v>
      </c>
      <c r="H18" s="13" t="s">
        <v>62</v>
      </c>
      <c r="I18" s="13" t="s">
        <v>63</v>
      </c>
    </row>
    <row r="19" spans="1:9" ht="114">
      <c r="A19" s="65" t="s">
        <v>36</v>
      </c>
      <c r="B19" s="66"/>
      <c r="C19" s="67" t="s">
        <v>64</v>
      </c>
      <c r="D19" s="68"/>
      <c r="E19" s="13" t="s">
        <v>65</v>
      </c>
      <c r="F19" s="13" t="s">
        <v>66</v>
      </c>
      <c r="G19" s="13" t="s">
        <v>67</v>
      </c>
      <c r="H19" s="13" t="s">
        <v>68</v>
      </c>
      <c r="I19" s="13" t="s">
        <v>63</v>
      </c>
    </row>
    <row r="20" spans="1:9" ht="133.5" customHeight="1">
      <c r="A20" s="65" t="s">
        <v>37</v>
      </c>
      <c r="B20" s="66"/>
      <c r="C20" s="67" t="s">
        <v>69</v>
      </c>
      <c r="D20" s="68"/>
      <c r="E20" s="13" t="s">
        <v>70</v>
      </c>
      <c r="F20" s="13" t="s">
        <v>71</v>
      </c>
      <c r="G20" s="13" t="s">
        <v>72</v>
      </c>
      <c r="H20" s="13" t="s">
        <v>73</v>
      </c>
      <c r="I20" s="13" t="s">
        <v>63</v>
      </c>
    </row>
    <row r="21" spans="1:9" ht="134.25" customHeight="1">
      <c r="A21" s="65" t="s">
        <v>38</v>
      </c>
      <c r="B21" s="66"/>
      <c r="C21" s="67" t="s">
        <v>74</v>
      </c>
      <c r="D21" s="68"/>
      <c r="E21" s="13" t="s">
        <v>75</v>
      </c>
      <c r="F21" s="13" t="s">
        <v>76</v>
      </c>
      <c r="G21" s="13" t="s">
        <v>77</v>
      </c>
      <c r="H21" s="13" t="s">
        <v>78</v>
      </c>
      <c r="I21" s="13" t="s">
        <v>51</v>
      </c>
    </row>
  </sheetData>
  <mergeCells count="27">
    <mergeCell ref="A16:B16"/>
    <mergeCell ref="C16:D16"/>
    <mergeCell ref="A21:B21"/>
    <mergeCell ref="C21:D21"/>
    <mergeCell ref="A17:B17"/>
    <mergeCell ref="C17:D17"/>
    <mergeCell ref="A18:B18"/>
    <mergeCell ref="C18:D18"/>
    <mergeCell ref="A19:B19"/>
    <mergeCell ref="C19:D19"/>
    <mergeCell ref="A20:B20"/>
    <mergeCell ref="C20:D20"/>
    <mergeCell ref="B9:C9"/>
    <mergeCell ref="A1:J1"/>
    <mergeCell ref="C3:D3"/>
    <mergeCell ref="C15:D15"/>
    <mergeCell ref="A15:B15"/>
    <mergeCell ref="A5:A6"/>
    <mergeCell ref="D5:D6"/>
    <mergeCell ref="B5:C6"/>
    <mergeCell ref="E5:J5"/>
    <mergeCell ref="B7:C7"/>
    <mergeCell ref="B8:C8"/>
    <mergeCell ref="B10:C10"/>
    <mergeCell ref="B11:C11"/>
    <mergeCell ref="B12:C12"/>
    <mergeCell ref="B13:C1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CDC1514D-3599-4FCE-8A5F-4F68298DFED2}">
          <x14:formula1>
            <xm:f>'Sheet 1'!$B$3:$B$8</xm:f>
          </x14:formula1>
          <xm:sqref>E7:J13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511F4-4F8F-48C4-9F30-534B768DD5BB}">
  <dimension ref="A1:M21"/>
  <sheetViews>
    <sheetView topLeftCell="G1" workbookViewId="0">
      <selection activeCell="E8" sqref="E8:J8"/>
    </sheetView>
  </sheetViews>
  <sheetFormatPr defaultRowHeight="18.75" customHeight="1"/>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c r="A1" s="56" t="s">
        <v>26</v>
      </c>
      <c r="B1" s="56"/>
      <c r="C1" s="56"/>
      <c r="D1" s="56"/>
      <c r="E1" s="56"/>
      <c r="F1" s="56"/>
      <c r="G1" s="56"/>
      <c r="H1" s="56"/>
      <c r="I1" s="56"/>
      <c r="J1" s="56"/>
    </row>
    <row r="3" spans="1:13" ht="18.75" customHeight="1">
      <c r="B3" s="5" t="s">
        <v>27</v>
      </c>
      <c r="C3" s="57" t="s">
        <v>28</v>
      </c>
      <c r="D3" s="57"/>
      <c r="E3" s="20"/>
      <c r="G3" s="5"/>
      <c r="H3" s="21"/>
      <c r="I3" s="21"/>
      <c r="J3" s="6"/>
      <c r="K3" s="7"/>
      <c r="L3" s="7"/>
      <c r="M3" s="7"/>
    </row>
    <row r="5" spans="1:13" ht="18.75" customHeight="1">
      <c r="A5" s="59" t="s">
        <v>29</v>
      </c>
      <c r="B5" s="59" t="s">
        <v>30</v>
      </c>
      <c r="C5" s="59"/>
      <c r="D5" s="59" t="s">
        <v>31</v>
      </c>
      <c r="E5" s="60" t="s">
        <v>32</v>
      </c>
      <c r="F5" s="60"/>
      <c r="G5" s="60"/>
      <c r="H5" s="60"/>
      <c r="I5" s="60"/>
      <c r="J5" s="60"/>
    </row>
    <row r="6" spans="1:13" s="8" customFormat="1" ht="30" customHeight="1">
      <c r="A6" s="59"/>
      <c r="B6" s="59"/>
      <c r="C6" s="59"/>
      <c r="D6" s="59"/>
      <c r="E6" s="9" t="s">
        <v>33</v>
      </c>
      <c r="F6" s="9" t="s">
        <v>34</v>
      </c>
      <c r="G6" s="9" t="s">
        <v>35</v>
      </c>
      <c r="H6" s="9" t="s">
        <v>36</v>
      </c>
      <c r="I6" s="9" t="s">
        <v>37</v>
      </c>
      <c r="J6" s="9" t="s">
        <v>38</v>
      </c>
    </row>
    <row r="7" spans="1:13" ht="18.75" customHeight="1">
      <c r="A7" s="19">
        <v>1</v>
      </c>
      <c r="B7" s="54" t="str">
        <f>'Member List'!C6</f>
        <v>Trương Quốc Danh</v>
      </c>
      <c r="C7" s="55"/>
      <c r="D7" s="28">
        <f>IFERROR(AVERAGE(VLOOKUP(E7,'Sheet 1'!$B$3:$D$8,3,),VLOOKUP(F7,'Sheet 1'!$B$3:$D$8,3,),VLOOKUP(G7,'Sheet 1'!$B$3:$D$8,3,),VLOOKUP(H7,'Sheet 1'!$B$3:$D$8,3,),VLOOKUP(I7,'Sheet 1'!$B$3:$D$8,3,),VLOOKUP(J7,'Sheet 1'!$B$3:$D$8,3,)),0)</f>
        <v>0.89166666666666672</v>
      </c>
      <c r="E7" s="10" t="s">
        <v>39</v>
      </c>
      <c r="F7" s="10" t="s">
        <v>41</v>
      </c>
      <c r="G7" s="10" t="s">
        <v>40</v>
      </c>
      <c r="H7" s="10" t="s">
        <v>41</v>
      </c>
      <c r="I7" s="10" t="s">
        <v>41</v>
      </c>
      <c r="J7" s="10" t="s">
        <v>41</v>
      </c>
    </row>
    <row r="8" spans="1:13" ht="18.75" customHeight="1">
      <c r="A8" s="18">
        <v>2</v>
      </c>
      <c r="B8" s="61" t="str">
        <f>'Member List'!C7</f>
        <v>Trần Quang Khải</v>
      </c>
      <c r="C8" s="62"/>
      <c r="D8" s="29">
        <f>IFERROR(AVERAGE(VLOOKUP(E8,'Sheet 1'!$B$3:$D$8,3,),VLOOKUP(F8,'Sheet 1'!$B$3:$D$8,3,),VLOOKUP(G8,'Sheet 1'!$B$3:$D$8,3,),VLOOKUP(H8,'Sheet 1'!$B$3:$D$8,3,),VLOOKUP(I8,'Sheet 1'!$B$3:$D$8,3,),VLOOKUP(J8,'Sheet 1'!$B$3:$D$8,3,)),0)</f>
        <v>0</v>
      </c>
      <c r="E8" s="17"/>
      <c r="F8" s="17"/>
      <c r="G8" s="17"/>
      <c r="H8" s="17"/>
      <c r="I8" s="17"/>
      <c r="J8" s="17"/>
      <c r="L8" s="12"/>
    </row>
    <row r="9" spans="1:13" ht="18.75" customHeight="1">
      <c r="A9" s="11">
        <v>3</v>
      </c>
      <c r="B9" s="54" t="str">
        <f>'Member List'!C8</f>
        <v>Phan Hồ Quốc Khánh</v>
      </c>
      <c r="C9" s="55"/>
      <c r="D9" s="28">
        <f>IFERROR(AVERAGE(VLOOKUP(E9,'Sheet 1'!$B$3:$D$8,3,),VLOOKUP(F9,'Sheet 1'!$B$3:$D$8,3,),VLOOKUP(G9,'Sheet 1'!$B$3:$D$8,3,),VLOOKUP(H9,'Sheet 1'!$B$3:$D$8,3,),VLOOKUP(I9,'Sheet 1'!$B$3:$D$8,3,),VLOOKUP(J9,'Sheet 1'!$B$3:$D$8,3,)),0)</f>
        <v>0.82500000000000007</v>
      </c>
      <c r="E9" s="10" t="s">
        <v>41</v>
      </c>
      <c r="F9" s="10" t="s">
        <v>40</v>
      </c>
      <c r="G9" s="10" t="s">
        <v>40</v>
      </c>
      <c r="H9" s="10" t="s">
        <v>41</v>
      </c>
      <c r="I9" s="10" t="s">
        <v>40</v>
      </c>
      <c r="J9" s="10" t="s">
        <v>41</v>
      </c>
      <c r="L9" s="12"/>
    </row>
    <row r="10" spans="1:13" ht="18.75" customHeight="1">
      <c r="A10" s="11">
        <v>4</v>
      </c>
      <c r="B10" s="54" t="str">
        <f>'Member List'!C9</f>
        <v>Nguyễn Đức Trường vĩ</v>
      </c>
      <c r="C10" s="55"/>
      <c r="D10" s="28">
        <f>IFERROR(AVERAGE(VLOOKUP(E10,'Sheet 1'!$B$3:$D$8,3,),VLOOKUP(F10,'Sheet 1'!$B$3:$D$8,3,),VLOOKUP(G10,'Sheet 1'!$B$3:$D$8,3,),VLOOKUP(H10,'Sheet 1'!$B$3:$D$8,3,),VLOOKUP(I10,'Sheet 1'!$B$3:$D$8,3,),VLOOKUP(J10,'Sheet 1'!$B$3:$D$8,3,)),0)</f>
        <v>0.65</v>
      </c>
      <c r="E10" s="10" t="s">
        <v>40</v>
      </c>
      <c r="F10" s="10" t="s">
        <v>42</v>
      </c>
      <c r="G10" s="10" t="s">
        <v>40</v>
      </c>
      <c r="H10" s="10" t="s">
        <v>41</v>
      </c>
      <c r="I10" s="10" t="s">
        <v>42</v>
      </c>
      <c r="J10" s="10" t="s">
        <v>42</v>
      </c>
      <c r="L10" s="12"/>
    </row>
    <row r="11" spans="1:13" ht="18.75" customHeight="1">
      <c r="A11" s="11">
        <v>5</v>
      </c>
      <c r="B11" s="54">
        <f>'Member List'!C10</f>
        <v>0</v>
      </c>
      <c r="C11" s="55"/>
      <c r="D11" s="28">
        <f>IFERROR(AVERAGE(VLOOKUP(E11,'Sheet 1'!$B$3:$D$8,3,),VLOOKUP(F11,'Sheet 1'!$B$3:$D$8,3,),VLOOKUP(G11,'Sheet 1'!$B$3:$D$8,3,),VLOOKUP(H11,'Sheet 1'!$B$3:$D$8,3,),VLOOKUP(I11,'Sheet 1'!$B$3:$D$8,3,),VLOOKUP(J11,'Sheet 1'!$B$3:$D$8,3,)),0)</f>
        <v>0</v>
      </c>
      <c r="E11" s="10"/>
      <c r="F11" s="10"/>
      <c r="G11" s="10"/>
      <c r="H11" s="10"/>
      <c r="I11" s="10"/>
      <c r="J11" s="10"/>
      <c r="L11" s="12"/>
    </row>
    <row r="12" spans="1:13" ht="18.75" customHeight="1">
      <c r="A12" s="11">
        <v>6</v>
      </c>
      <c r="B12" s="54" t="e">
        <f>'Member List'!#REF!</f>
        <v>#REF!</v>
      </c>
      <c r="C12" s="55"/>
      <c r="D12" s="28">
        <f>IFERROR(AVERAGE(VLOOKUP(E12,'Sheet 1'!$B$3:$D$8,3,),VLOOKUP(F12,'Sheet 1'!$B$3:$D$8,3,),VLOOKUP(G12,'Sheet 1'!$B$3:$D$8,3,),VLOOKUP(H12,'Sheet 1'!$B$3:$D$8,3,),VLOOKUP(I12,'Sheet 1'!$B$3:$D$8,3,),VLOOKUP(J12,'Sheet 1'!$B$3:$D$8,3,)),0)</f>
        <v>0</v>
      </c>
      <c r="E12" s="10"/>
      <c r="F12" s="10"/>
      <c r="G12" s="10"/>
      <c r="H12" s="10"/>
      <c r="I12" s="10"/>
      <c r="J12" s="10"/>
      <c r="L12" s="12"/>
    </row>
    <row r="13" spans="1:13" ht="18.75" customHeight="1">
      <c r="A13" s="11">
        <v>7</v>
      </c>
      <c r="B13" s="54" t="e">
        <f>'Member List'!#REF!</f>
        <v>#REF!</v>
      </c>
      <c r="C13" s="55"/>
      <c r="D13" s="28">
        <f>IFERROR(AVERAGE(VLOOKUP(E13,'Sheet 1'!$B$3:$D$8,3,),VLOOKUP(F13,'Sheet 1'!$B$3:$D$8,3,),VLOOKUP(G13,'Sheet 1'!$B$3:$D$8,3,),VLOOKUP(H13,'Sheet 1'!$B$3:$D$8,3,),VLOOKUP(I13,'Sheet 1'!$B$3:$D$8,3,),VLOOKUP(J13,'Sheet 1'!$B$3:$D$8,3,)),0)</f>
        <v>0</v>
      </c>
      <c r="E13" s="10"/>
      <c r="F13" s="10"/>
      <c r="G13" s="10"/>
      <c r="H13" s="10"/>
      <c r="I13" s="10"/>
      <c r="J13" s="10"/>
      <c r="L13" s="12"/>
    </row>
    <row r="15" spans="1:13" ht="15">
      <c r="A15" s="58" t="s">
        <v>44</v>
      </c>
      <c r="B15" s="58"/>
      <c r="C15" s="58" t="s">
        <v>39</v>
      </c>
      <c r="D15" s="58"/>
      <c r="E15" s="15" t="s">
        <v>41</v>
      </c>
      <c r="F15" s="15" t="s">
        <v>40</v>
      </c>
      <c r="G15" s="15" t="s">
        <v>42</v>
      </c>
      <c r="H15" s="15" t="s">
        <v>43</v>
      </c>
      <c r="I15" s="15" t="s">
        <v>45</v>
      </c>
    </row>
    <row r="16" spans="1:13" ht="147" customHeight="1">
      <c r="A16" s="63" t="s">
        <v>33</v>
      </c>
      <c r="B16" s="63"/>
      <c r="C16" s="64" t="s">
        <v>46</v>
      </c>
      <c r="D16" s="64"/>
      <c r="E16" s="13" t="s">
        <v>47</v>
      </c>
      <c r="F16" s="13" t="s">
        <v>48</v>
      </c>
      <c r="G16" s="13" t="s">
        <v>49</v>
      </c>
      <c r="H16" s="13" t="s">
        <v>50</v>
      </c>
      <c r="I16" s="13" t="s">
        <v>51</v>
      </c>
    </row>
    <row r="17" spans="1:9" ht="84.75" customHeight="1">
      <c r="A17" s="65" t="s">
        <v>34</v>
      </c>
      <c r="B17" s="66"/>
      <c r="C17" s="67" t="s">
        <v>52</v>
      </c>
      <c r="D17" s="68"/>
      <c r="E17" s="13" t="s">
        <v>53</v>
      </c>
      <c r="F17" s="13" t="s">
        <v>54</v>
      </c>
      <c r="G17" s="13" t="s">
        <v>55</v>
      </c>
      <c r="H17" s="13" t="s">
        <v>56</v>
      </c>
      <c r="I17" s="13" t="s">
        <v>51</v>
      </c>
    </row>
    <row r="18" spans="1:9" ht="121.5" customHeight="1">
      <c r="A18" s="65" t="s">
        <v>57</v>
      </c>
      <c r="B18" s="66"/>
      <c r="C18" s="67" t="s">
        <v>58</v>
      </c>
      <c r="D18" s="68"/>
      <c r="E18" s="13" t="s">
        <v>59</v>
      </c>
      <c r="F18" s="13" t="s">
        <v>60</v>
      </c>
      <c r="G18" s="13" t="s">
        <v>61</v>
      </c>
      <c r="H18" s="13" t="s">
        <v>62</v>
      </c>
      <c r="I18" s="13" t="s">
        <v>63</v>
      </c>
    </row>
    <row r="19" spans="1:9" ht="114">
      <c r="A19" s="65" t="s">
        <v>36</v>
      </c>
      <c r="B19" s="66"/>
      <c r="C19" s="67" t="s">
        <v>64</v>
      </c>
      <c r="D19" s="68"/>
      <c r="E19" s="13" t="s">
        <v>65</v>
      </c>
      <c r="F19" s="13" t="s">
        <v>66</v>
      </c>
      <c r="G19" s="13" t="s">
        <v>67</v>
      </c>
      <c r="H19" s="13" t="s">
        <v>68</v>
      </c>
      <c r="I19" s="13" t="s">
        <v>63</v>
      </c>
    </row>
    <row r="20" spans="1:9" ht="133.5" customHeight="1">
      <c r="A20" s="65" t="s">
        <v>37</v>
      </c>
      <c r="B20" s="66"/>
      <c r="C20" s="67" t="s">
        <v>69</v>
      </c>
      <c r="D20" s="68"/>
      <c r="E20" s="13" t="s">
        <v>70</v>
      </c>
      <c r="F20" s="13" t="s">
        <v>71</v>
      </c>
      <c r="G20" s="13" t="s">
        <v>72</v>
      </c>
      <c r="H20" s="13" t="s">
        <v>73</v>
      </c>
      <c r="I20" s="13" t="s">
        <v>63</v>
      </c>
    </row>
    <row r="21" spans="1:9" ht="134.25" customHeight="1">
      <c r="A21" s="65" t="s">
        <v>38</v>
      </c>
      <c r="B21" s="66"/>
      <c r="C21" s="67" t="s">
        <v>74</v>
      </c>
      <c r="D21" s="68"/>
      <c r="E21" s="13" t="s">
        <v>75</v>
      </c>
      <c r="F21" s="13" t="s">
        <v>76</v>
      </c>
      <c r="G21" s="13" t="s">
        <v>77</v>
      </c>
      <c r="H21" s="13" t="s">
        <v>78</v>
      </c>
      <c r="I21" s="13" t="s">
        <v>51</v>
      </c>
    </row>
  </sheetData>
  <mergeCells count="27">
    <mergeCell ref="A1:J1"/>
    <mergeCell ref="C3:D3"/>
    <mergeCell ref="A5:A6"/>
    <mergeCell ref="B5:C6"/>
    <mergeCell ref="D5:D6"/>
    <mergeCell ref="E5:J5"/>
    <mergeCell ref="A17:B17"/>
    <mergeCell ref="C17:D17"/>
    <mergeCell ref="B7:C7"/>
    <mergeCell ref="B8:C8"/>
    <mergeCell ref="B9:C9"/>
    <mergeCell ref="B10:C10"/>
    <mergeCell ref="B11:C11"/>
    <mergeCell ref="B12:C12"/>
    <mergeCell ref="B13:C13"/>
    <mergeCell ref="A15:B15"/>
    <mergeCell ref="C15:D15"/>
    <mergeCell ref="A16:B16"/>
    <mergeCell ref="C16:D16"/>
    <mergeCell ref="A21:B21"/>
    <mergeCell ref="C21:D21"/>
    <mergeCell ref="A18:B18"/>
    <mergeCell ref="C18:D18"/>
    <mergeCell ref="A19:B19"/>
    <mergeCell ref="C19:D19"/>
    <mergeCell ref="A20:B20"/>
    <mergeCell ref="C20:D20"/>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1D0385E0-4551-417A-98D4-87AB4A52C031}">
          <x14:formula1>
            <xm:f>'Sheet 1'!$B$3:$B$8</xm:f>
          </x14:formula1>
          <xm:sqref>E7:J13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63BA-A8F8-4514-9557-5B4E56C282B0}">
  <dimension ref="A1:M21"/>
  <sheetViews>
    <sheetView workbookViewId="0">
      <selection activeCell="E9" sqref="E9:I9"/>
    </sheetView>
  </sheetViews>
  <sheetFormatPr defaultRowHeight="18.75" customHeight="1"/>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c r="A1" s="56" t="s">
        <v>26</v>
      </c>
      <c r="B1" s="56"/>
      <c r="C1" s="56"/>
      <c r="D1" s="56"/>
      <c r="E1" s="56"/>
      <c r="F1" s="56"/>
      <c r="G1" s="56"/>
      <c r="H1" s="56"/>
      <c r="I1" s="56"/>
      <c r="J1" s="56"/>
    </row>
    <row r="3" spans="1:13" ht="18.75" customHeight="1">
      <c r="B3" s="5" t="s">
        <v>27</v>
      </c>
      <c r="C3" s="57" t="s">
        <v>28</v>
      </c>
      <c r="D3" s="57"/>
      <c r="E3" s="20"/>
      <c r="G3" s="5"/>
      <c r="H3" s="21"/>
      <c r="I3" s="21"/>
      <c r="J3" s="6"/>
      <c r="K3" s="7"/>
      <c r="L3" s="7"/>
      <c r="M3" s="7"/>
    </row>
    <row r="5" spans="1:13" ht="18.75" customHeight="1">
      <c r="A5" s="59" t="s">
        <v>29</v>
      </c>
      <c r="B5" s="59" t="s">
        <v>30</v>
      </c>
      <c r="C5" s="59"/>
      <c r="D5" s="59" t="s">
        <v>31</v>
      </c>
      <c r="E5" s="60" t="s">
        <v>32</v>
      </c>
      <c r="F5" s="60"/>
      <c r="G5" s="60"/>
      <c r="H5" s="60"/>
      <c r="I5" s="60"/>
      <c r="J5" s="60"/>
    </row>
    <row r="6" spans="1:13" s="8" customFormat="1" ht="30" customHeight="1">
      <c r="A6" s="59"/>
      <c r="B6" s="59"/>
      <c r="C6" s="59"/>
      <c r="D6" s="59"/>
      <c r="E6" s="9" t="s">
        <v>33</v>
      </c>
      <c r="F6" s="9" t="s">
        <v>34</v>
      </c>
      <c r="G6" s="9" t="s">
        <v>35</v>
      </c>
      <c r="H6" s="9" t="s">
        <v>36</v>
      </c>
      <c r="I6" s="9" t="s">
        <v>37</v>
      </c>
      <c r="J6" s="9" t="s">
        <v>38</v>
      </c>
    </row>
    <row r="7" spans="1:13" ht="18.75" customHeight="1">
      <c r="A7" s="19">
        <v>1</v>
      </c>
      <c r="B7" s="54" t="str">
        <f>'Member List'!C6</f>
        <v>Trương Quốc Danh</v>
      </c>
      <c r="C7" s="55"/>
      <c r="D7" s="28">
        <f>IFERROR(AVERAGE(VLOOKUP(E7,'Sheet 1'!$B$3:$D$8,3,),VLOOKUP(F7,'Sheet 1'!$B$3:$D$8,3,),VLOOKUP(G7,'Sheet 1'!$B$3:$D$8,3,),VLOOKUP(H7,'Sheet 1'!$B$3:$D$8,3,),VLOOKUP(I7,'Sheet 1'!$B$3:$D$8,3,),VLOOKUP(J7,'Sheet 1'!$B$3:$D$8,3,)),0)</f>
        <v>0.9</v>
      </c>
      <c r="E7" s="10" t="s">
        <v>39</v>
      </c>
      <c r="F7" s="10" t="s">
        <v>39</v>
      </c>
      <c r="G7" s="10" t="s">
        <v>40</v>
      </c>
      <c r="H7" s="10" t="s">
        <v>39</v>
      </c>
      <c r="I7" s="10" t="s">
        <v>40</v>
      </c>
      <c r="J7" s="10" t="s">
        <v>41</v>
      </c>
    </row>
    <row r="8" spans="1:13" ht="18.75" customHeight="1">
      <c r="A8" s="11">
        <v>2</v>
      </c>
      <c r="B8" s="54" t="str">
        <f>'Member List'!C7</f>
        <v>Trần Quang Khải</v>
      </c>
      <c r="C8" s="55"/>
      <c r="D8" s="28">
        <f>IFERROR(AVERAGE(VLOOKUP(E8,'Sheet 1'!$B$3:$D$8,3,),VLOOKUP(F8,'Sheet 1'!$B$3:$D$8,3,),VLOOKUP(G8,'Sheet 1'!$B$3:$D$8,3,),VLOOKUP(H8,'Sheet 1'!$B$3:$D$8,3,),VLOOKUP(I8,'Sheet 1'!$B$3:$D$8,3,),VLOOKUP(J8,'Sheet 1'!$B$3:$D$8,3,)),0)</f>
        <v>0.85</v>
      </c>
      <c r="E8" s="10" t="s">
        <v>41</v>
      </c>
      <c r="F8" s="10" t="s">
        <v>41</v>
      </c>
      <c r="G8" s="10" t="s">
        <v>40</v>
      </c>
      <c r="H8" s="10" t="s">
        <v>41</v>
      </c>
      <c r="I8" s="10" t="s">
        <v>41</v>
      </c>
      <c r="J8" s="10" t="s">
        <v>40</v>
      </c>
      <c r="L8" s="12"/>
    </row>
    <row r="9" spans="1:13" ht="18.75" customHeight="1">
      <c r="A9" s="18">
        <v>3</v>
      </c>
      <c r="B9" s="61" t="str">
        <f>'Member List'!C8</f>
        <v>Phan Hồ Quốc Khánh</v>
      </c>
      <c r="C9" s="62"/>
      <c r="D9" s="29">
        <f>IFERROR(AVERAGE(VLOOKUP(E9,'Sheet 1'!$B$3:$D$8,3,),VLOOKUP(F9,'Sheet 1'!$B$3:$D$8,3,),VLOOKUP(G9,'Sheet 1'!$B$3:$D$8,3,),VLOOKUP(H9,'Sheet 1'!$B$3:$D$8,3,),VLOOKUP(I9,'Sheet 1'!$B$3:$D$8,3,),VLOOKUP(J9,'Sheet 1'!$B$3:$D$8,3,)),0)</f>
        <v>0.39999999999999997</v>
      </c>
      <c r="E9" s="17" t="s">
        <v>45</v>
      </c>
      <c r="F9" s="17" t="s">
        <v>45</v>
      </c>
      <c r="G9" s="17" t="s">
        <v>45</v>
      </c>
      <c r="H9" s="17" t="s">
        <v>41</v>
      </c>
      <c r="I9" s="17" t="s">
        <v>40</v>
      </c>
      <c r="J9" s="17" t="s">
        <v>40</v>
      </c>
      <c r="L9" s="12"/>
    </row>
    <row r="10" spans="1:13" ht="18.75" customHeight="1">
      <c r="A10" s="11">
        <v>4</v>
      </c>
      <c r="B10" s="54" t="str">
        <f>'Member List'!C9</f>
        <v>Nguyễn Đức Trường vĩ</v>
      </c>
      <c r="C10" s="55"/>
      <c r="D10" s="28">
        <f>IFERROR(AVERAGE(VLOOKUP(E10,'Sheet 1'!$B$3:$D$8,3,),VLOOKUP(F10,'Sheet 1'!$B$3:$D$8,3,),VLOOKUP(G10,'Sheet 1'!$B$3:$D$8,3,),VLOOKUP(H10,'Sheet 1'!$B$3:$D$8,3,),VLOOKUP(I10,'Sheet 1'!$B$3:$D$8,3,),VLOOKUP(J10,'Sheet 1'!$B$3:$D$8,3,)),0)</f>
        <v>0.33333333333333331</v>
      </c>
      <c r="E10" s="10" t="s">
        <v>42</v>
      </c>
      <c r="F10" s="10" t="s">
        <v>42</v>
      </c>
      <c r="G10" s="10" t="s">
        <v>43</v>
      </c>
      <c r="H10" s="10" t="s">
        <v>42</v>
      </c>
      <c r="I10" s="10" t="s">
        <v>43</v>
      </c>
      <c r="J10" s="10" t="s">
        <v>45</v>
      </c>
      <c r="L10" s="12"/>
    </row>
    <row r="11" spans="1:13" ht="18.75" customHeight="1">
      <c r="A11" s="11">
        <v>5</v>
      </c>
      <c r="B11" s="54">
        <f>'Member List'!C10</f>
        <v>0</v>
      </c>
      <c r="C11" s="55"/>
      <c r="D11" s="28">
        <f>IFERROR(AVERAGE(VLOOKUP(E11,'Sheet 1'!$B$3:$D$8,3,),VLOOKUP(F11,'Sheet 1'!$B$3:$D$8,3,),VLOOKUP(G11,'Sheet 1'!$B$3:$D$8,3,),VLOOKUP(H11,'Sheet 1'!$B$3:$D$8,3,),VLOOKUP(I11,'Sheet 1'!$B$3:$D$8,3,),VLOOKUP(J11,'Sheet 1'!$B$3:$D$8,3,)),0)</f>
        <v>0</v>
      </c>
      <c r="E11" s="10"/>
      <c r="F11" s="10"/>
      <c r="G11" s="10"/>
      <c r="H11" s="10"/>
      <c r="I11" s="10"/>
      <c r="J11" s="10"/>
      <c r="L11" s="12"/>
    </row>
    <row r="12" spans="1:13" ht="18.75" customHeight="1">
      <c r="A12" s="11">
        <v>6</v>
      </c>
      <c r="B12" s="54" t="e">
        <f>'Member List'!#REF!</f>
        <v>#REF!</v>
      </c>
      <c r="C12" s="55"/>
      <c r="D12" s="28">
        <f>IFERROR(AVERAGE(VLOOKUP(E12,'Sheet 1'!$B$3:$D$8,3,),VLOOKUP(F12,'Sheet 1'!$B$3:$D$8,3,),VLOOKUP(G12,'Sheet 1'!$B$3:$D$8,3,),VLOOKUP(H12,'Sheet 1'!$B$3:$D$8,3,),VLOOKUP(I12,'Sheet 1'!$B$3:$D$8,3,),VLOOKUP(J12,'Sheet 1'!$B$3:$D$8,3,)),0)</f>
        <v>0</v>
      </c>
      <c r="E12" s="10"/>
      <c r="F12" s="10"/>
      <c r="G12" s="10"/>
      <c r="H12" s="10"/>
      <c r="I12" s="10"/>
      <c r="J12" s="10"/>
      <c r="L12" s="12"/>
    </row>
    <row r="13" spans="1:13" ht="18.75" customHeight="1">
      <c r="A13" s="11">
        <v>7</v>
      </c>
      <c r="B13" s="54" t="e">
        <f>'Member List'!#REF!</f>
        <v>#REF!</v>
      </c>
      <c r="C13" s="55"/>
      <c r="D13" s="28">
        <f>IFERROR(AVERAGE(VLOOKUP(E13,'Sheet 1'!$B$3:$D$8,3,),VLOOKUP(F13,'Sheet 1'!$B$3:$D$8,3,),VLOOKUP(G13,'Sheet 1'!$B$3:$D$8,3,),VLOOKUP(H13,'Sheet 1'!$B$3:$D$8,3,),VLOOKUP(I13,'Sheet 1'!$B$3:$D$8,3,),VLOOKUP(J13,'Sheet 1'!$B$3:$D$8,3,)),0)</f>
        <v>0</v>
      </c>
      <c r="E13" s="10"/>
      <c r="F13" s="10"/>
      <c r="G13" s="10"/>
      <c r="H13" s="10"/>
      <c r="I13" s="10"/>
      <c r="J13" s="10"/>
      <c r="L13" s="12"/>
    </row>
    <row r="15" spans="1:13" ht="15">
      <c r="A15" s="58" t="s">
        <v>44</v>
      </c>
      <c r="B15" s="58"/>
      <c r="C15" s="58" t="s">
        <v>39</v>
      </c>
      <c r="D15" s="58"/>
      <c r="E15" s="15" t="s">
        <v>41</v>
      </c>
      <c r="F15" s="15" t="s">
        <v>40</v>
      </c>
      <c r="G15" s="15" t="s">
        <v>42</v>
      </c>
      <c r="H15" s="15" t="s">
        <v>43</v>
      </c>
      <c r="I15" s="15" t="s">
        <v>45</v>
      </c>
    </row>
    <row r="16" spans="1:13" ht="147" customHeight="1">
      <c r="A16" s="63" t="s">
        <v>33</v>
      </c>
      <c r="B16" s="63"/>
      <c r="C16" s="64" t="s">
        <v>46</v>
      </c>
      <c r="D16" s="64"/>
      <c r="E16" s="13" t="s">
        <v>47</v>
      </c>
      <c r="F16" s="13" t="s">
        <v>48</v>
      </c>
      <c r="G16" s="13" t="s">
        <v>49</v>
      </c>
      <c r="H16" s="13" t="s">
        <v>50</v>
      </c>
      <c r="I16" s="13" t="s">
        <v>51</v>
      </c>
    </row>
    <row r="17" spans="1:9" ht="84.75" customHeight="1">
      <c r="A17" s="65" t="s">
        <v>34</v>
      </c>
      <c r="B17" s="66"/>
      <c r="C17" s="67" t="s">
        <v>52</v>
      </c>
      <c r="D17" s="68"/>
      <c r="E17" s="13" t="s">
        <v>53</v>
      </c>
      <c r="F17" s="13" t="s">
        <v>54</v>
      </c>
      <c r="G17" s="13" t="s">
        <v>55</v>
      </c>
      <c r="H17" s="13" t="s">
        <v>56</v>
      </c>
      <c r="I17" s="13" t="s">
        <v>51</v>
      </c>
    </row>
    <row r="18" spans="1:9" ht="121.5" customHeight="1">
      <c r="A18" s="65" t="s">
        <v>57</v>
      </c>
      <c r="B18" s="66"/>
      <c r="C18" s="67" t="s">
        <v>58</v>
      </c>
      <c r="D18" s="68"/>
      <c r="E18" s="13" t="s">
        <v>59</v>
      </c>
      <c r="F18" s="13" t="s">
        <v>60</v>
      </c>
      <c r="G18" s="13" t="s">
        <v>61</v>
      </c>
      <c r="H18" s="13" t="s">
        <v>62</v>
      </c>
      <c r="I18" s="13" t="s">
        <v>63</v>
      </c>
    </row>
    <row r="19" spans="1:9" ht="114">
      <c r="A19" s="65" t="s">
        <v>36</v>
      </c>
      <c r="B19" s="66"/>
      <c r="C19" s="67" t="s">
        <v>64</v>
      </c>
      <c r="D19" s="68"/>
      <c r="E19" s="13" t="s">
        <v>65</v>
      </c>
      <c r="F19" s="13" t="s">
        <v>66</v>
      </c>
      <c r="G19" s="13" t="s">
        <v>67</v>
      </c>
      <c r="H19" s="13" t="s">
        <v>68</v>
      </c>
      <c r="I19" s="13" t="s">
        <v>63</v>
      </c>
    </row>
    <row r="20" spans="1:9" ht="133.5" customHeight="1">
      <c r="A20" s="65" t="s">
        <v>37</v>
      </c>
      <c r="B20" s="66"/>
      <c r="C20" s="67" t="s">
        <v>69</v>
      </c>
      <c r="D20" s="68"/>
      <c r="E20" s="13" t="s">
        <v>70</v>
      </c>
      <c r="F20" s="13" t="s">
        <v>71</v>
      </c>
      <c r="G20" s="13" t="s">
        <v>72</v>
      </c>
      <c r="H20" s="13" t="s">
        <v>73</v>
      </c>
      <c r="I20" s="13" t="s">
        <v>63</v>
      </c>
    </row>
    <row r="21" spans="1:9" ht="134.25" customHeight="1">
      <c r="A21" s="65" t="s">
        <v>38</v>
      </c>
      <c r="B21" s="66"/>
      <c r="C21" s="67" t="s">
        <v>74</v>
      </c>
      <c r="D21" s="68"/>
      <c r="E21" s="13" t="s">
        <v>75</v>
      </c>
      <c r="F21" s="13" t="s">
        <v>76</v>
      </c>
      <c r="G21" s="13" t="s">
        <v>77</v>
      </c>
      <c r="H21" s="13" t="s">
        <v>78</v>
      </c>
      <c r="I21" s="13" t="s">
        <v>51</v>
      </c>
    </row>
  </sheetData>
  <mergeCells count="27">
    <mergeCell ref="A1:J1"/>
    <mergeCell ref="C3:D3"/>
    <mergeCell ref="A5:A6"/>
    <mergeCell ref="B5:C6"/>
    <mergeCell ref="D5:D6"/>
    <mergeCell ref="E5:J5"/>
    <mergeCell ref="A17:B17"/>
    <mergeCell ref="C17:D17"/>
    <mergeCell ref="B7:C7"/>
    <mergeCell ref="B8:C8"/>
    <mergeCell ref="B9:C9"/>
    <mergeCell ref="B10:C10"/>
    <mergeCell ref="B11:C11"/>
    <mergeCell ref="B12:C12"/>
    <mergeCell ref="B13:C13"/>
    <mergeCell ref="A15:B15"/>
    <mergeCell ref="C15:D15"/>
    <mergeCell ref="A16:B16"/>
    <mergeCell ref="C16:D16"/>
    <mergeCell ref="A21:B21"/>
    <mergeCell ref="C21:D21"/>
    <mergeCell ref="A18:B18"/>
    <mergeCell ref="C18:D18"/>
    <mergeCell ref="A19:B19"/>
    <mergeCell ref="C19:D19"/>
    <mergeCell ref="A20:B20"/>
    <mergeCell ref="C20:D20"/>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9BBB1E70-E2CA-4ED5-A0A6-93A1F8A6A2D0}">
          <x14:formula1>
            <xm:f>'Sheet 1'!$B$3:$B$8</xm:f>
          </x14:formula1>
          <xm:sqref>E7:J13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E55BE-107F-49AE-90D9-1E9086B9B2AF}">
  <dimension ref="A1:M21"/>
  <sheetViews>
    <sheetView topLeftCell="H2" workbookViewId="0">
      <selection activeCell="E10" sqref="E10:J10"/>
    </sheetView>
  </sheetViews>
  <sheetFormatPr defaultRowHeight="18.75" customHeight="1"/>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c r="A1" s="56" t="s">
        <v>26</v>
      </c>
      <c r="B1" s="56"/>
      <c r="C1" s="56"/>
      <c r="D1" s="56"/>
      <c r="E1" s="56"/>
      <c r="F1" s="56"/>
      <c r="G1" s="56"/>
      <c r="H1" s="56"/>
      <c r="I1" s="56"/>
      <c r="J1" s="56"/>
    </row>
    <row r="3" spans="1:13" ht="18.75" customHeight="1">
      <c r="B3" s="5" t="s">
        <v>27</v>
      </c>
      <c r="C3" s="57" t="s">
        <v>28</v>
      </c>
      <c r="D3" s="57"/>
      <c r="E3" s="20"/>
      <c r="G3" s="5"/>
      <c r="H3" s="21"/>
      <c r="I3" s="21"/>
      <c r="J3" s="6"/>
      <c r="K3" s="7"/>
      <c r="L3" s="7"/>
      <c r="M3" s="7"/>
    </row>
    <row r="5" spans="1:13" ht="18.75" customHeight="1">
      <c r="A5" s="59" t="s">
        <v>29</v>
      </c>
      <c r="B5" s="59" t="s">
        <v>30</v>
      </c>
      <c r="C5" s="59"/>
      <c r="D5" s="59" t="s">
        <v>31</v>
      </c>
      <c r="E5" s="60" t="s">
        <v>32</v>
      </c>
      <c r="F5" s="60"/>
      <c r="G5" s="60"/>
      <c r="H5" s="60"/>
      <c r="I5" s="60"/>
      <c r="J5" s="60"/>
    </row>
    <row r="6" spans="1:13" s="8" customFormat="1" ht="30" customHeight="1">
      <c r="A6" s="59"/>
      <c r="B6" s="59"/>
      <c r="C6" s="59"/>
      <c r="D6" s="59"/>
      <c r="E6" s="9" t="s">
        <v>33</v>
      </c>
      <c r="F6" s="9" t="s">
        <v>34</v>
      </c>
      <c r="G6" s="9" t="s">
        <v>35</v>
      </c>
      <c r="H6" s="9" t="s">
        <v>36</v>
      </c>
      <c r="I6" s="9" t="s">
        <v>37</v>
      </c>
      <c r="J6" s="9" t="s">
        <v>38</v>
      </c>
    </row>
    <row r="7" spans="1:13" ht="18.75" customHeight="1">
      <c r="A7" s="19">
        <v>1</v>
      </c>
      <c r="B7" s="54" t="str">
        <f>'Member List'!C6</f>
        <v>Trương Quốc Danh</v>
      </c>
      <c r="C7" s="55"/>
      <c r="D7" s="28">
        <f>IFERROR(AVERAGE(VLOOKUP(E7,'Sheet 1'!$B$3:$D$8,3,),VLOOKUP(F7,'Sheet 1'!$B$3:$D$8,3,),VLOOKUP(G7,'Sheet 1'!$B$3:$D$8,3,),VLOOKUP(H7,'Sheet 1'!$B$3:$D$8,3,),VLOOKUP(J7,'Sheet 1'!$B$3:$D$8,3,),VLOOKUP(#REF!,'Sheet 1'!$B$3:$D$8,3,)),0)</f>
        <v>0</v>
      </c>
      <c r="E7" s="10" t="s">
        <v>39</v>
      </c>
      <c r="F7" s="10" t="s">
        <v>39</v>
      </c>
      <c r="G7" s="10" t="s">
        <v>39</v>
      </c>
      <c r="H7" s="10" t="s">
        <v>39</v>
      </c>
      <c r="I7" s="10" t="s">
        <v>39</v>
      </c>
      <c r="J7" s="10" t="s">
        <v>39</v>
      </c>
    </row>
    <row r="8" spans="1:13" ht="18.75" customHeight="1">
      <c r="A8" s="11">
        <v>2</v>
      </c>
      <c r="B8" s="54" t="str">
        <f>'Member List'!C7</f>
        <v>Trần Quang Khải</v>
      </c>
      <c r="C8" s="55"/>
      <c r="D8" s="28">
        <f>IFERROR(AVERAGE(VLOOKUP(E8,'Sheet 1'!$B$3:$D$8,3,),VLOOKUP(F8,'Sheet 1'!$B$3:$D$8,3,),VLOOKUP(G8,'Sheet 1'!$B$3:$D$8,3,),VLOOKUP(H8,'Sheet 1'!$B$3:$D$8,3,),VLOOKUP(I8,'Sheet 1'!$B$3:$D$8,3,),VLOOKUP(J8,'Sheet 1'!$B$3:$D$8,3,)),0)</f>
        <v>0.98333333333333339</v>
      </c>
      <c r="E8" s="10" t="s">
        <v>39</v>
      </c>
      <c r="F8" s="10" t="s">
        <v>39</v>
      </c>
      <c r="G8" s="10" t="s">
        <v>39</v>
      </c>
      <c r="H8" s="10" t="s">
        <v>39</v>
      </c>
      <c r="I8" s="10" t="s">
        <v>39</v>
      </c>
      <c r="J8" s="10" t="s">
        <v>41</v>
      </c>
      <c r="L8" s="12"/>
    </row>
    <row r="9" spans="1:13" ht="18.75" customHeight="1">
      <c r="A9" s="11">
        <v>3</v>
      </c>
      <c r="B9" s="54" t="str">
        <f>'Member List'!C8</f>
        <v>Phan Hồ Quốc Khánh</v>
      </c>
      <c r="C9" s="55"/>
      <c r="D9" s="43">
        <f>IFERROR(AVERAGE(VLOOKUP(E9,'Sheet 1'!$B$3:$D$8,3,),VLOOKUP(F9,'Sheet 1'!$B$3:$D$8,3,),VLOOKUP(G9,'Sheet 1'!$B$3:$D$8,3,),VLOOKUP(H9,'Sheet 1'!$B$3:$D$8,3,),VLOOKUP(I9,'Sheet 1'!$B$3:$D$8,3,),VLOOKUP(J9,'Sheet 1'!$B$3:$D$8,3,)),0)</f>
        <v>0.82499999999999984</v>
      </c>
      <c r="E9" s="10" t="s">
        <v>41</v>
      </c>
      <c r="F9" s="10" t="s">
        <v>40</v>
      </c>
      <c r="G9" s="10" t="s">
        <v>41</v>
      </c>
      <c r="H9" s="10" t="s">
        <v>41</v>
      </c>
      <c r="I9" s="10" t="s">
        <v>40</v>
      </c>
      <c r="J9" s="10" t="s">
        <v>40</v>
      </c>
      <c r="L9" s="12"/>
    </row>
    <row r="10" spans="1:13" ht="18.75" customHeight="1">
      <c r="A10" s="18">
        <v>4</v>
      </c>
      <c r="B10" s="61" t="str">
        <f>'Member List'!C9</f>
        <v>Nguyễn Đức Trường vĩ</v>
      </c>
      <c r="C10" s="62"/>
      <c r="D10" s="44">
        <f>IFERROR(AVERAGE(VLOOKUP(E10,'Sheet 1'!$B$3:$D$8,3,),VLOOKUP(F10,'Sheet 1'!$B$3:$D$8,3,),VLOOKUP(G10,'Sheet 1'!$B$3:$D$8,3,),VLOOKUP(H10,'Sheet 1'!$B$3:$D$8,3,),VLOOKUP(I10,'Sheet 1'!$B$3:$D$8,3,),VLOOKUP(J10,'Sheet 1'!$B$3:$D$8,3,)),0)</f>
        <v>0.625</v>
      </c>
      <c r="E10" s="17" t="s">
        <v>40</v>
      </c>
      <c r="F10" s="17" t="s">
        <v>40</v>
      </c>
      <c r="G10" s="17" t="s">
        <v>42</v>
      </c>
      <c r="H10" s="17" t="s">
        <v>40</v>
      </c>
      <c r="I10" s="17" t="s">
        <v>42</v>
      </c>
      <c r="J10" s="17" t="s">
        <v>42</v>
      </c>
      <c r="L10" s="12"/>
    </row>
    <row r="11" spans="1:13" ht="18.75" customHeight="1">
      <c r="A11" s="11">
        <v>5</v>
      </c>
      <c r="B11" s="54">
        <f>'Member List'!C10</f>
        <v>0</v>
      </c>
      <c r="C11" s="55"/>
      <c r="D11" s="28">
        <f>IFERROR(AVERAGE(VLOOKUP(E11,'Sheet 1'!$B$3:$D$8,3,),VLOOKUP(F11,'Sheet 1'!$B$3:$D$8,3,),VLOOKUP(G11,'Sheet 1'!$B$3:$D$8,3,),VLOOKUP(H11,'Sheet 1'!$B$3:$D$8,3,),VLOOKUP(I11,'Sheet 1'!$B$3:$D$8,3,),VLOOKUP(J11,'Sheet 1'!$B$3:$D$8,3,)),0)</f>
        <v>0</v>
      </c>
      <c r="E11" s="10"/>
      <c r="F11" s="10"/>
      <c r="G11" s="10"/>
      <c r="H11" s="10"/>
      <c r="I11" s="10"/>
      <c r="J11" s="10"/>
      <c r="L11" s="12"/>
    </row>
    <row r="12" spans="1:13" ht="18.75" customHeight="1">
      <c r="A12" s="11">
        <v>6</v>
      </c>
      <c r="B12" s="54" t="e">
        <f>'Member List'!#REF!</f>
        <v>#REF!</v>
      </c>
      <c r="C12" s="55"/>
      <c r="D12" s="28">
        <f>IFERROR(AVERAGE(VLOOKUP(E12,'Sheet 1'!$B$3:$D$8,3,),VLOOKUP(F12,'Sheet 1'!$B$3:$D$8,3,),VLOOKUP(G12,'Sheet 1'!$B$3:$D$8,3,),VLOOKUP(H12,'Sheet 1'!$B$3:$D$8,3,),VLOOKUP(I12,'Sheet 1'!$B$3:$D$8,3,),VLOOKUP(J12,'Sheet 1'!$B$3:$D$8,3,)),0)</f>
        <v>0</v>
      </c>
      <c r="E12" s="10"/>
      <c r="F12" s="10"/>
      <c r="G12" s="10"/>
      <c r="H12" s="10"/>
      <c r="I12" s="10"/>
      <c r="J12" s="10"/>
      <c r="L12" s="12"/>
    </row>
    <row r="13" spans="1:13" ht="18.75" customHeight="1">
      <c r="A13" s="11">
        <v>7</v>
      </c>
      <c r="B13" s="54" t="e">
        <f>'Member List'!#REF!</f>
        <v>#REF!</v>
      </c>
      <c r="C13" s="55"/>
      <c r="D13" s="28">
        <f>IFERROR(AVERAGE(VLOOKUP(E13,'Sheet 1'!$B$3:$D$8,3,),VLOOKUP(F13,'Sheet 1'!$B$3:$D$8,3,),VLOOKUP(G13,'Sheet 1'!$B$3:$D$8,3,),VLOOKUP(H13,'Sheet 1'!$B$3:$D$8,3,),VLOOKUP(I13,'Sheet 1'!$B$3:$D$8,3,),VLOOKUP(J13,'Sheet 1'!$B$3:$D$8,3,)),0)</f>
        <v>0</v>
      </c>
      <c r="E13" s="10"/>
      <c r="F13" s="10"/>
      <c r="G13" s="10"/>
      <c r="H13" s="10"/>
      <c r="I13" s="10"/>
      <c r="J13" s="10"/>
      <c r="L13" s="12"/>
    </row>
    <row r="15" spans="1:13" ht="15">
      <c r="A15" s="58" t="s">
        <v>44</v>
      </c>
      <c r="B15" s="58"/>
      <c r="C15" s="58" t="s">
        <v>39</v>
      </c>
      <c r="D15" s="58"/>
      <c r="E15" s="15" t="s">
        <v>41</v>
      </c>
      <c r="F15" s="15" t="s">
        <v>40</v>
      </c>
      <c r="G15" s="15" t="s">
        <v>42</v>
      </c>
      <c r="H15" s="15" t="s">
        <v>43</v>
      </c>
      <c r="I15" s="15" t="s">
        <v>45</v>
      </c>
    </row>
    <row r="16" spans="1:13" ht="147" customHeight="1">
      <c r="A16" s="63" t="s">
        <v>33</v>
      </c>
      <c r="B16" s="63"/>
      <c r="C16" s="64" t="s">
        <v>46</v>
      </c>
      <c r="D16" s="64"/>
      <c r="E16" s="13" t="s">
        <v>47</v>
      </c>
      <c r="F16" s="13" t="s">
        <v>48</v>
      </c>
      <c r="G16" s="13" t="s">
        <v>49</v>
      </c>
      <c r="H16" s="13" t="s">
        <v>50</v>
      </c>
      <c r="I16" s="13" t="s">
        <v>51</v>
      </c>
    </row>
    <row r="17" spans="1:9" ht="84.75" customHeight="1">
      <c r="A17" s="65" t="s">
        <v>34</v>
      </c>
      <c r="B17" s="66"/>
      <c r="C17" s="67" t="s">
        <v>52</v>
      </c>
      <c r="D17" s="68"/>
      <c r="E17" s="13" t="s">
        <v>53</v>
      </c>
      <c r="F17" s="13" t="s">
        <v>54</v>
      </c>
      <c r="G17" s="13" t="s">
        <v>55</v>
      </c>
      <c r="H17" s="13" t="s">
        <v>56</v>
      </c>
      <c r="I17" s="13" t="s">
        <v>51</v>
      </c>
    </row>
    <row r="18" spans="1:9" ht="121.5" customHeight="1">
      <c r="A18" s="65" t="s">
        <v>57</v>
      </c>
      <c r="B18" s="66"/>
      <c r="C18" s="67" t="s">
        <v>58</v>
      </c>
      <c r="D18" s="68"/>
      <c r="E18" s="13" t="s">
        <v>59</v>
      </c>
      <c r="F18" s="13" t="s">
        <v>60</v>
      </c>
      <c r="G18" s="13" t="s">
        <v>61</v>
      </c>
      <c r="H18" s="13" t="s">
        <v>62</v>
      </c>
      <c r="I18" s="13" t="s">
        <v>63</v>
      </c>
    </row>
    <row r="19" spans="1:9" ht="114">
      <c r="A19" s="65" t="s">
        <v>36</v>
      </c>
      <c r="B19" s="66"/>
      <c r="C19" s="67" t="s">
        <v>64</v>
      </c>
      <c r="D19" s="68"/>
      <c r="E19" s="13" t="s">
        <v>65</v>
      </c>
      <c r="F19" s="13" t="s">
        <v>66</v>
      </c>
      <c r="G19" s="13" t="s">
        <v>67</v>
      </c>
      <c r="H19" s="13" t="s">
        <v>68</v>
      </c>
      <c r="I19" s="13" t="s">
        <v>63</v>
      </c>
    </row>
    <row r="20" spans="1:9" ht="133.5" customHeight="1">
      <c r="A20" s="65" t="s">
        <v>37</v>
      </c>
      <c r="B20" s="66"/>
      <c r="C20" s="67" t="s">
        <v>69</v>
      </c>
      <c r="D20" s="68"/>
      <c r="E20" s="13" t="s">
        <v>70</v>
      </c>
      <c r="F20" s="13" t="s">
        <v>71</v>
      </c>
      <c r="G20" s="13" t="s">
        <v>72</v>
      </c>
      <c r="H20" s="13" t="s">
        <v>73</v>
      </c>
      <c r="I20" s="13" t="s">
        <v>63</v>
      </c>
    </row>
    <row r="21" spans="1:9" ht="134.25" customHeight="1">
      <c r="A21" s="65" t="s">
        <v>38</v>
      </c>
      <c r="B21" s="66"/>
      <c r="C21" s="67" t="s">
        <v>74</v>
      </c>
      <c r="D21" s="68"/>
      <c r="E21" s="13" t="s">
        <v>75</v>
      </c>
      <c r="F21" s="13" t="s">
        <v>76</v>
      </c>
      <c r="G21" s="13" t="s">
        <v>77</v>
      </c>
      <c r="H21" s="13" t="s">
        <v>78</v>
      </c>
      <c r="I21" s="13" t="s">
        <v>51</v>
      </c>
    </row>
  </sheetData>
  <mergeCells count="27">
    <mergeCell ref="A1:J1"/>
    <mergeCell ref="C3:D3"/>
    <mergeCell ref="A5:A6"/>
    <mergeCell ref="B5:C6"/>
    <mergeCell ref="D5:D6"/>
    <mergeCell ref="E5:J5"/>
    <mergeCell ref="A17:B17"/>
    <mergeCell ref="C17:D17"/>
    <mergeCell ref="B7:C7"/>
    <mergeCell ref="B8:C8"/>
    <mergeCell ref="B9:C9"/>
    <mergeCell ref="B10:C10"/>
    <mergeCell ref="B11:C11"/>
    <mergeCell ref="B12:C12"/>
    <mergeCell ref="B13:C13"/>
    <mergeCell ref="A15:B15"/>
    <mergeCell ref="C15:D15"/>
    <mergeCell ref="A16:B16"/>
    <mergeCell ref="C16:D16"/>
    <mergeCell ref="A21:B21"/>
    <mergeCell ref="C21:D21"/>
    <mergeCell ref="A18:B18"/>
    <mergeCell ref="C18:D18"/>
    <mergeCell ref="A19:B19"/>
    <mergeCell ref="C19:D19"/>
    <mergeCell ref="A20:B20"/>
    <mergeCell ref="C20:D20"/>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5D258D86-E347-4219-8A8D-BBE8F79C3F82}">
          <x14:formula1>
            <xm:f>'Sheet 1'!$B$3:$B$8</xm:f>
          </x14:formula1>
          <xm:sqref>E7:J13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67777-E061-461E-9F35-8834B6FF7FE2}">
  <dimension ref="A1:M21"/>
  <sheetViews>
    <sheetView topLeftCell="A6" workbookViewId="0">
      <selection activeCell="E13" sqref="E13"/>
    </sheetView>
  </sheetViews>
  <sheetFormatPr defaultRowHeight="18.75" customHeight="1"/>
  <cols>
    <col min="1" max="1" width="6.42578125" style="4" customWidth="1"/>
    <col min="2" max="2" width="12.85546875" style="4" customWidth="1"/>
    <col min="3" max="4" width="15.7109375" style="4" customWidth="1"/>
    <col min="5" max="10" width="30.7109375" style="4" customWidth="1"/>
    <col min="11" max="13" width="15.7109375" style="4" customWidth="1"/>
    <col min="14" max="16384" width="9.140625" style="4"/>
  </cols>
  <sheetData>
    <row r="1" spans="1:13" ht="27" customHeight="1">
      <c r="A1" s="56" t="s">
        <v>26</v>
      </c>
      <c r="B1" s="56"/>
      <c r="C1" s="56"/>
      <c r="D1" s="56"/>
      <c r="E1" s="56"/>
      <c r="F1" s="56"/>
      <c r="G1" s="56"/>
      <c r="H1" s="56"/>
      <c r="I1" s="56"/>
      <c r="J1" s="56"/>
    </row>
    <row r="3" spans="1:13" ht="18.75" customHeight="1">
      <c r="B3" s="5" t="s">
        <v>27</v>
      </c>
      <c r="C3" s="57" t="s">
        <v>28</v>
      </c>
      <c r="D3" s="57"/>
      <c r="E3" s="20"/>
      <c r="G3" s="5"/>
      <c r="H3" s="21"/>
      <c r="I3" s="21"/>
      <c r="J3" s="6"/>
      <c r="K3" s="7"/>
      <c r="L3" s="7"/>
      <c r="M3" s="7"/>
    </row>
    <row r="5" spans="1:13" ht="18.75" customHeight="1">
      <c r="A5" s="59" t="s">
        <v>29</v>
      </c>
      <c r="B5" s="59" t="s">
        <v>30</v>
      </c>
      <c r="C5" s="59"/>
      <c r="D5" s="59" t="s">
        <v>31</v>
      </c>
      <c r="E5" s="60" t="s">
        <v>32</v>
      </c>
      <c r="F5" s="60"/>
      <c r="G5" s="60"/>
      <c r="H5" s="60"/>
      <c r="I5" s="60"/>
      <c r="J5" s="60"/>
    </row>
    <row r="6" spans="1:13" s="8" customFormat="1" ht="30" customHeight="1">
      <c r="A6" s="59"/>
      <c r="B6" s="59"/>
      <c r="C6" s="59"/>
      <c r="D6" s="59"/>
      <c r="E6" s="9" t="s">
        <v>33</v>
      </c>
      <c r="F6" s="9" t="s">
        <v>34</v>
      </c>
      <c r="G6" s="9" t="s">
        <v>35</v>
      </c>
      <c r="H6" s="9" t="s">
        <v>36</v>
      </c>
      <c r="I6" s="9" t="s">
        <v>37</v>
      </c>
      <c r="J6" s="9" t="s">
        <v>38</v>
      </c>
    </row>
    <row r="7" spans="1:13" ht="18.75" customHeight="1">
      <c r="A7" s="19">
        <v>1</v>
      </c>
      <c r="B7" s="54" t="str">
        <f>'Member List'!C6</f>
        <v>Trương Quốc Danh</v>
      </c>
      <c r="C7" s="55"/>
      <c r="D7" s="28">
        <f>IFERROR(AVERAGE(VLOOKUP(E7,'Sheet 1'!$B$3:$D$8,3,),VLOOKUP(F7,'Sheet 1'!$B$3:$D$8,3,),VLOOKUP(G7,'Sheet 1'!$B$3:$D$8,3,),VLOOKUP(H7,'Sheet 1'!$B$3:$D$8,3,),VLOOKUP(I7,'Sheet 1'!$B$3:$D$8,3,),VLOOKUP(J7,'Sheet 1'!$B$3:$D$8,3,)),0)</f>
        <v>0</v>
      </c>
      <c r="E7" s="10"/>
      <c r="F7" s="10"/>
      <c r="G7" s="10"/>
      <c r="H7" s="10"/>
      <c r="I7" s="10"/>
      <c r="J7" s="10"/>
    </row>
    <row r="8" spans="1:13" ht="18.75" customHeight="1">
      <c r="A8" s="11">
        <v>2</v>
      </c>
      <c r="B8" s="54" t="str">
        <f>'Member List'!C7</f>
        <v>Trần Quang Khải</v>
      </c>
      <c r="C8" s="55"/>
      <c r="D8" s="28">
        <f>IFERROR(AVERAGE(VLOOKUP(E8,'Sheet 1'!$B$3:$D$8,3,),VLOOKUP(F8,'Sheet 1'!$B$3:$D$8,3,),VLOOKUP(G8,'Sheet 1'!$B$3:$D$8,3,),VLOOKUP(H8,'Sheet 1'!$B$3:$D$8,3,),VLOOKUP(I8,'Sheet 1'!$B$3:$D$8,3,),VLOOKUP(J8,'Sheet 1'!$B$3:$D$8,3,)),0)</f>
        <v>0</v>
      </c>
      <c r="E8" s="10"/>
      <c r="F8" s="10"/>
      <c r="G8" s="10"/>
      <c r="H8" s="10"/>
      <c r="I8" s="10"/>
      <c r="J8" s="10"/>
      <c r="L8" s="12"/>
    </row>
    <row r="9" spans="1:13" ht="18.75" customHeight="1">
      <c r="A9" s="11">
        <v>3</v>
      </c>
      <c r="B9" s="54" t="str">
        <f>'Member List'!C8</f>
        <v>Phan Hồ Quốc Khánh</v>
      </c>
      <c r="C9" s="55"/>
      <c r="D9" s="28">
        <f>IFERROR(AVERAGE(VLOOKUP(E9,'Sheet 1'!$B$3:$D$8,3,),VLOOKUP(F9,'Sheet 1'!$B$3:$D$8,3,),VLOOKUP(G9,'Sheet 1'!$B$3:$D$8,3,),VLOOKUP(H9,'Sheet 1'!$B$3:$D$8,3,),VLOOKUP(I9,'Sheet 1'!$B$3:$D$8,3,),VLOOKUP(J9,'Sheet 1'!$B$3:$D$8,3,)),0)</f>
        <v>0</v>
      </c>
      <c r="E9" s="10"/>
      <c r="F9" s="10"/>
      <c r="G9" s="10"/>
      <c r="H9" s="10"/>
      <c r="I9" s="10"/>
      <c r="J9" s="10"/>
      <c r="L9" s="12"/>
    </row>
    <row r="10" spans="1:13" ht="18.75" customHeight="1">
      <c r="A10" s="11">
        <v>4</v>
      </c>
      <c r="B10" s="54" t="str">
        <f>'Member List'!C9</f>
        <v>Nguyễn Đức Trường vĩ</v>
      </c>
      <c r="C10" s="55"/>
      <c r="D10" s="28">
        <f>IFERROR(AVERAGE(VLOOKUP(E10,'Sheet 1'!$B$3:$D$8,3,),VLOOKUP(F10,'Sheet 1'!$B$3:$D$8,3,),VLOOKUP(G10,'Sheet 1'!$B$3:$D$8,3,),VLOOKUP(H10,'Sheet 1'!$B$3:$D$8,3,),VLOOKUP(I10,'Sheet 1'!$B$3:$D$8,3,),VLOOKUP(J10,'Sheet 1'!$B$3:$D$8,3,)),0)</f>
        <v>0</v>
      </c>
      <c r="E10" s="10"/>
      <c r="F10" s="10"/>
      <c r="G10" s="10"/>
      <c r="H10" s="10"/>
      <c r="I10" s="10"/>
      <c r="J10" s="10"/>
      <c r="L10" s="12"/>
    </row>
    <row r="11" spans="1:13" ht="18.75" customHeight="1">
      <c r="A11" s="18">
        <v>5</v>
      </c>
      <c r="B11" s="61">
        <f>'Member List'!C10</f>
        <v>0</v>
      </c>
      <c r="C11" s="62"/>
      <c r="D11" s="29">
        <f>IFERROR(AVERAGE(VLOOKUP(E11,'Sheet 1'!$B$3:$D$8,3,),VLOOKUP(F11,'Sheet 1'!$B$3:$D$8,3,),VLOOKUP(G11,'Sheet 1'!$B$3:$D$8,3,),VLOOKUP(H11,'Sheet 1'!$B$3:$D$8,3,),VLOOKUP(I11,'Sheet 1'!$B$3:$D$8,3,),VLOOKUP(J11,'Sheet 1'!$B$3:$D$8,3,)),0)</f>
        <v>0</v>
      </c>
      <c r="E11" s="17"/>
      <c r="F11" s="17"/>
      <c r="G11" s="17"/>
      <c r="H11" s="17"/>
      <c r="I11" s="17"/>
      <c r="J11" s="17"/>
      <c r="L11" s="12"/>
    </row>
    <row r="12" spans="1:13" ht="18.75" customHeight="1">
      <c r="A12" s="11">
        <v>6</v>
      </c>
      <c r="B12" s="54" t="e">
        <f>'Member List'!#REF!</f>
        <v>#REF!</v>
      </c>
      <c r="C12" s="55"/>
      <c r="D12" s="28">
        <f>IFERROR(AVERAGE(VLOOKUP(E12,'Sheet 1'!$B$3:$D$8,3,),VLOOKUP(F12,'Sheet 1'!$B$3:$D$8,3,),VLOOKUP(G12,'Sheet 1'!$B$3:$D$8,3,),VLOOKUP(H12,'Sheet 1'!$B$3:$D$8,3,),VLOOKUP(I12,'Sheet 1'!$B$3:$D$8,3,),VLOOKUP(J12,'Sheet 1'!$B$3:$D$8,3,)),0)</f>
        <v>0</v>
      </c>
      <c r="E12" s="10"/>
      <c r="F12" s="10"/>
      <c r="G12" s="10"/>
      <c r="H12" s="10"/>
      <c r="I12" s="10"/>
      <c r="J12" s="10"/>
      <c r="L12" s="12"/>
    </row>
    <row r="13" spans="1:13" ht="18.75" customHeight="1">
      <c r="A13" s="11">
        <v>7</v>
      </c>
      <c r="B13" s="54" t="e">
        <f>'Member List'!#REF!</f>
        <v>#REF!</v>
      </c>
      <c r="C13" s="55"/>
      <c r="D13" s="28">
        <f>IFERROR(AVERAGE(VLOOKUP(E13,'Sheet 1'!$B$3:$D$8,3,),VLOOKUP(F13,'Sheet 1'!$B$3:$D$8,3,),VLOOKUP(G13,'Sheet 1'!$B$3:$D$8,3,),VLOOKUP(H13,'Sheet 1'!$B$3:$D$8,3,),VLOOKUP(I13,'Sheet 1'!$B$3:$D$8,3,),VLOOKUP(J13,'Sheet 1'!$B$3:$D$8,3,)),0)</f>
        <v>0</v>
      </c>
      <c r="E13" s="10"/>
      <c r="F13" s="10"/>
      <c r="G13" s="10"/>
      <c r="H13" s="10"/>
      <c r="I13" s="10"/>
      <c r="J13" s="10"/>
      <c r="L13" s="12"/>
    </row>
    <row r="15" spans="1:13" ht="15">
      <c r="A15" s="58" t="s">
        <v>44</v>
      </c>
      <c r="B15" s="58"/>
      <c r="C15" s="58" t="s">
        <v>39</v>
      </c>
      <c r="D15" s="58"/>
      <c r="E15" s="15" t="s">
        <v>41</v>
      </c>
      <c r="F15" s="15" t="s">
        <v>40</v>
      </c>
      <c r="G15" s="15" t="s">
        <v>42</v>
      </c>
      <c r="H15" s="15" t="s">
        <v>43</v>
      </c>
      <c r="I15" s="15" t="s">
        <v>45</v>
      </c>
    </row>
    <row r="16" spans="1:13" ht="147" customHeight="1">
      <c r="A16" s="63" t="s">
        <v>33</v>
      </c>
      <c r="B16" s="63"/>
      <c r="C16" s="64" t="s">
        <v>46</v>
      </c>
      <c r="D16" s="64"/>
      <c r="E16" s="13" t="s">
        <v>47</v>
      </c>
      <c r="F16" s="13" t="s">
        <v>48</v>
      </c>
      <c r="G16" s="13" t="s">
        <v>49</v>
      </c>
      <c r="H16" s="13" t="s">
        <v>50</v>
      </c>
      <c r="I16" s="13" t="s">
        <v>51</v>
      </c>
    </row>
    <row r="17" spans="1:9" ht="84.75" customHeight="1">
      <c r="A17" s="65" t="s">
        <v>34</v>
      </c>
      <c r="B17" s="66"/>
      <c r="C17" s="67" t="s">
        <v>52</v>
      </c>
      <c r="D17" s="68"/>
      <c r="E17" s="13" t="s">
        <v>53</v>
      </c>
      <c r="F17" s="13" t="s">
        <v>54</v>
      </c>
      <c r="G17" s="13" t="s">
        <v>55</v>
      </c>
      <c r="H17" s="13" t="s">
        <v>56</v>
      </c>
      <c r="I17" s="13" t="s">
        <v>51</v>
      </c>
    </row>
    <row r="18" spans="1:9" ht="121.5" customHeight="1">
      <c r="A18" s="65" t="s">
        <v>57</v>
      </c>
      <c r="B18" s="66"/>
      <c r="C18" s="67" t="s">
        <v>58</v>
      </c>
      <c r="D18" s="68"/>
      <c r="E18" s="13" t="s">
        <v>59</v>
      </c>
      <c r="F18" s="13" t="s">
        <v>60</v>
      </c>
      <c r="G18" s="13" t="s">
        <v>61</v>
      </c>
      <c r="H18" s="13" t="s">
        <v>62</v>
      </c>
      <c r="I18" s="13" t="s">
        <v>63</v>
      </c>
    </row>
    <row r="19" spans="1:9" ht="114">
      <c r="A19" s="65" t="s">
        <v>36</v>
      </c>
      <c r="B19" s="66"/>
      <c r="C19" s="67" t="s">
        <v>64</v>
      </c>
      <c r="D19" s="68"/>
      <c r="E19" s="13" t="s">
        <v>65</v>
      </c>
      <c r="F19" s="13" t="s">
        <v>66</v>
      </c>
      <c r="G19" s="13" t="s">
        <v>67</v>
      </c>
      <c r="H19" s="13" t="s">
        <v>68</v>
      </c>
      <c r="I19" s="13" t="s">
        <v>63</v>
      </c>
    </row>
    <row r="20" spans="1:9" ht="133.5" customHeight="1">
      <c r="A20" s="65" t="s">
        <v>37</v>
      </c>
      <c r="B20" s="66"/>
      <c r="C20" s="67" t="s">
        <v>69</v>
      </c>
      <c r="D20" s="68"/>
      <c r="E20" s="13" t="s">
        <v>70</v>
      </c>
      <c r="F20" s="13" t="s">
        <v>71</v>
      </c>
      <c r="G20" s="13" t="s">
        <v>72</v>
      </c>
      <c r="H20" s="13" t="s">
        <v>73</v>
      </c>
      <c r="I20" s="13" t="s">
        <v>63</v>
      </c>
    </row>
    <row r="21" spans="1:9" ht="134.25" customHeight="1">
      <c r="A21" s="65" t="s">
        <v>38</v>
      </c>
      <c r="B21" s="66"/>
      <c r="C21" s="67" t="s">
        <v>74</v>
      </c>
      <c r="D21" s="68"/>
      <c r="E21" s="13" t="s">
        <v>75</v>
      </c>
      <c r="F21" s="13" t="s">
        <v>76</v>
      </c>
      <c r="G21" s="13" t="s">
        <v>77</v>
      </c>
      <c r="H21" s="13" t="s">
        <v>78</v>
      </c>
      <c r="I21" s="13" t="s">
        <v>51</v>
      </c>
    </row>
  </sheetData>
  <mergeCells count="27">
    <mergeCell ref="A1:J1"/>
    <mergeCell ref="C3:D3"/>
    <mergeCell ref="A5:A6"/>
    <mergeCell ref="B5:C6"/>
    <mergeCell ref="D5:D6"/>
    <mergeCell ref="E5:J5"/>
    <mergeCell ref="A17:B17"/>
    <mergeCell ref="C17:D17"/>
    <mergeCell ref="B7:C7"/>
    <mergeCell ref="B8:C8"/>
    <mergeCell ref="B9:C9"/>
    <mergeCell ref="B10:C10"/>
    <mergeCell ref="B11:C11"/>
    <mergeCell ref="B12:C12"/>
    <mergeCell ref="B13:C13"/>
    <mergeCell ref="A15:B15"/>
    <mergeCell ref="C15:D15"/>
    <mergeCell ref="A16:B16"/>
    <mergeCell ref="C16:D16"/>
    <mergeCell ref="A21:B21"/>
    <mergeCell ref="C21:D21"/>
    <mergeCell ref="A18:B18"/>
    <mergeCell ref="C18:D18"/>
    <mergeCell ref="A19:B19"/>
    <mergeCell ref="C19:D19"/>
    <mergeCell ref="A20:B20"/>
    <mergeCell ref="C20:D20"/>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showInputMessage="1" showErrorMessage="1" xr:uid="{4A2AF225-43EF-4BCF-B4F2-2AA225B32311}">
          <x14:formula1>
            <xm:f>'Sheet 1'!$B$3:$B$8</xm:f>
          </x14:formula1>
          <xm:sqref>E7:J13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9C460-3E5F-4F32-BA96-48EF3C950E27}">
  <dimension ref="B3:D8"/>
  <sheetViews>
    <sheetView workbookViewId="0">
      <selection activeCell="D8" sqref="D8"/>
    </sheetView>
  </sheetViews>
  <sheetFormatPr defaultRowHeight="15"/>
  <cols>
    <col min="2" max="2" width="25.85546875" bestFit="1" customWidth="1"/>
  </cols>
  <sheetData>
    <row r="3" spans="2:4">
      <c r="B3" t="s">
        <v>39</v>
      </c>
      <c r="C3">
        <v>5</v>
      </c>
      <c r="D3" s="27">
        <v>1</v>
      </c>
    </row>
    <row r="4" spans="2:4">
      <c r="B4" t="s">
        <v>41</v>
      </c>
      <c r="C4">
        <v>4</v>
      </c>
      <c r="D4" s="27">
        <v>0.9</v>
      </c>
    </row>
    <row r="5" spans="2:4">
      <c r="B5" t="s">
        <v>40</v>
      </c>
      <c r="C5">
        <v>3</v>
      </c>
      <c r="D5" s="27">
        <v>0.75</v>
      </c>
    </row>
    <row r="6" spans="2:4">
      <c r="B6" t="s">
        <v>42</v>
      </c>
      <c r="C6">
        <v>2</v>
      </c>
      <c r="D6" s="27">
        <v>0.5</v>
      </c>
    </row>
    <row r="7" spans="2:4">
      <c r="B7" t="s">
        <v>43</v>
      </c>
      <c r="C7">
        <v>1</v>
      </c>
      <c r="D7" s="27">
        <v>0.25</v>
      </c>
    </row>
    <row r="8" spans="2:4">
      <c r="B8" t="s">
        <v>45</v>
      </c>
      <c r="C8">
        <v>0</v>
      </c>
      <c r="D8" s="27">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Tài liệu" ma:contentTypeID="0x0101000AE91DA3A2F36A4E9541060F7F1E7673" ma:contentTypeVersion="3" ma:contentTypeDescription="Tạo tài liệu mới." ma:contentTypeScope="" ma:versionID="d33ad6a5c6b32c774d900bfb9a7f3073">
  <xsd:schema xmlns:xsd="http://www.w3.org/2001/XMLSchema" xmlns:xs="http://www.w3.org/2001/XMLSchema" xmlns:p="http://schemas.microsoft.com/office/2006/metadata/properties" xmlns:ns2="d5151295-3d92-42ff-a16d-95722e1daffa" targetNamespace="http://schemas.microsoft.com/office/2006/metadata/properties" ma:root="true" ma:fieldsID="7ae8f840c4e514cd91f4b2284866a335" ns2:_="">
    <xsd:import namespace="d5151295-3d92-42ff-a16d-95722e1daffa"/>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151295-3d92-42ff-a16d-95722e1daf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2B1AD96-EF92-4461-82F6-DA94DBDB129D}"/>
</file>

<file path=customXml/itemProps2.xml><?xml version="1.0" encoding="utf-8"?>
<ds:datastoreItem xmlns:ds="http://schemas.openxmlformats.org/officeDocument/2006/customXml" ds:itemID="{FDBDB5B6-E787-4994-8073-62565520773E}"/>
</file>

<file path=customXml/itemProps3.xml><?xml version="1.0" encoding="utf-8"?>
<ds:datastoreItem xmlns:ds="http://schemas.openxmlformats.org/officeDocument/2006/customXml" ds:itemID="{C3EB4ACB-19FE-4AEB-904D-7FDC8A8446A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Hong Phan</dc:creator>
  <cp:keywords/>
  <dc:description/>
  <cp:lastModifiedBy>2174802015000 - Trương Quốc Danh - 72K27CNTT01</cp:lastModifiedBy>
  <cp:revision/>
  <dcterms:created xsi:type="dcterms:W3CDTF">2018-09-21T20:52:39Z</dcterms:created>
  <dcterms:modified xsi:type="dcterms:W3CDTF">2023-11-25T15:06:04Z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0x0101000AE91DA3A2F36A4E9541060F7F1E7673</vt:lpwstr>
  </property>
</Properties>
</file>