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 filterPrivacy="1"/>
  <xr:revisionPtr revIDLastSave="519" documentId="13_ncr:1_{F04BFA85-2357-44F1-B25D-9FB16876BDEC}" xr6:coauthVersionLast="47" xr6:coauthVersionMax="47" xr10:uidLastSave="{210593FE-8943-4E3C-B758-66FC2EB281FE}"/>
  <bookViews>
    <workbookView xWindow="-120" yWindow="-120" windowWidth="29040" windowHeight="15720" firstSheet="3" activeTab="3" xr2:uid="{00000000-000D-0000-FFFF-FFFF00000000}"/>
  </bookViews>
  <sheets>
    <sheet name="Cover Page" sheetId="9" r:id="rId1"/>
    <sheet name="0. Project Information" sheetId="23" r:id="rId2"/>
    <sheet name="1. Summary Report" sheetId="21" r:id="rId3"/>
    <sheet name="2. Defects Report" sheetId="19" r:id="rId4"/>
    <sheet name="Data Range" sheetId="2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1" l="1"/>
  <c r="D21" i="21"/>
  <c r="I21" i="21"/>
  <c r="M21" i="21"/>
  <c r="D23" i="21"/>
  <c r="I23" i="21"/>
  <c r="M23" i="21"/>
  <c r="D24" i="21"/>
  <c r="M22" i="21"/>
  <c r="M24" i="21"/>
  <c r="M25" i="21"/>
  <c r="M26" i="21"/>
  <c r="M27" i="21"/>
  <c r="M28" i="21"/>
  <c r="M29" i="21"/>
  <c r="M30" i="21"/>
  <c r="M31" i="21"/>
  <c r="M32" i="21"/>
  <c r="M33" i="21"/>
  <c r="I22" i="21"/>
  <c r="I24" i="21"/>
  <c r="I25" i="21"/>
  <c r="I26" i="21"/>
  <c r="D27" i="21"/>
  <c r="I27" i="21" s="1"/>
  <c r="D28" i="21"/>
  <c r="I28" i="21" s="1"/>
  <c r="D29" i="21"/>
  <c r="I29" i="21" s="1"/>
  <c r="D30" i="21"/>
  <c r="I30" i="21" s="1"/>
  <c r="D31" i="21"/>
  <c r="I31" i="21" s="1"/>
  <c r="D32" i="21"/>
  <c r="I32" i="21" s="1"/>
  <c r="D33" i="21"/>
  <c r="I33" i="21" s="1"/>
  <c r="G16" i="21"/>
  <c r="C14" i="21"/>
  <c r="G12" i="21" l="1"/>
  <c r="C9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8" authorId="0" shapeId="0" xr:uid="{65ACCD81-4D8E-40A0-A83F-361603DB0554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Liệt kê các chức năng hoặc chủ đề cần thực thi kiểm thử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890BB7AB-D136-4732-A87F-F76062F044CD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Liệt kê các chức năng hoặc chủ đề cần thực thi kiểm thử</t>
        </r>
      </text>
    </comment>
    <comment ref="F4" authorId="0" shapeId="0" xr:uid="{CD904738-E511-4AFB-A310-C21702E8526F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Mô tả các bước thực hiện dẫn đến lỗi xuất hiện.</t>
        </r>
      </text>
    </comment>
    <comment ref="G4" authorId="0" shapeId="0" xr:uid="{96BCE50E-EECC-4594-8A0A-F2B38044D17C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Hình ảnh minh chứng cho lỗi tìm thấy</t>
        </r>
      </text>
    </comment>
    <comment ref="I4" authorId="0" shapeId="0" xr:uid="{0B03B897-600E-4761-9335-4134363E327D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Kết quả mong đợi trả về từ phần mềm cho bước đã mô tả ở cột Step to Reproduce</t>
        </r>
      </text>
    </comment>
    <comment ref="J4" authorId="0" shapeId="0" xr:uid="{F6E1891C-21C9-45F1-95B7-F2CAFFFF7A2B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Kết quả thực tế quan sát được từ phần mềm tại bước thực hiện đã mô tả ở cột Step to Reproduce</t>
        </r>
      </text>
    </comment>
    <comment ref="K4" authorId="0" shapeId="0" xr:uid="{B7783831-5D12-49FD-B7E4-3667D258B74E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Thứ tự ưu tiên sửa lỗi</t>
        </r>
      </text>
    </comment>
    <comment ref="L4" authorId="0" shapeId="0" xr:uid="{AC9953CB-62F1-4EB8-90E6-DD540407020F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Mức độ ảnh hưởng của lỗi đối với phần mềm</t>
        </r>
      </text>
    </comment>
    <comment ref="N4" authorId="0" shapeId="0" xr:uid="{14E96E41-A344-4FDA-9E2D-08E2DB476B82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Họ tên của người đã tìm ra lỗi</t>
        </r>
      </text>
    </comment>
    <comment ref="O4" authorId="0" shapeId="0" xr:uid="{2D160DD9-C880-476A-B39F-08686F9C2187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Ngày phát hiện ra lỗi</t>
        </r>
      </text>
    </comment>
    <comment ref="P4" authorId="0" shapeId="0" xr:uid="{43E8B467-DE00-41D2-8AAE-764B918A0DCE}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Phiên bản của phần mềm dùng để chạy kiểm thử</t>
        </r>
      </text>
    </comment>
  </commentList>
</comments>
</file>

<file path=xl/sharedStrings.xml><?xml version="1.0" encoding="utf-8"?>
<sst xmlns="http://schemas.openxmlformats.org/spreadsheetml/2006/main" count="343" uniqueCount="189">
  <si>
    <t>Practical Software Engineering Series</t>
  </si>
  <si>
    <t>TEST SUMMARY REPORT</t>
  </si>
  <si>
    <t>Version : 0.1</t>
  </si>
  <si>
    <t>Document Control information</t>
  </si>
  <si>
    <t>Faculty</t>
  </si>
  <si>
    <t>Faculty of Information Technology</t>
  </si>
  <si>
    <t>Issue Date:</t>
  </si>
  <si>
    <t>Author:</t>
  </si>
  <si>
    <t>Trần Quang Khải</t>
  </si>
  <si>
    <t>Confidential Class:</t>
  </si>
  <si>
    <t>Document Revision History</t>
  </si>
  <si>
    <t>Date</t>
  </si>
  <si>
    <t>Version</t>
  </si>
  <si>
    <t>Description</t>
  </si>
  <si>
    <t>Revised by</t>
  </si>
  <si>
    <t>Project Information</t>
  </si>
  <si>
    <t>Project Name</t>
  </si>
  <si>
    <t>Issue Date</t>
  </si>
  <si>
    <t>24/11/2023</t>
  </si>
  <si>
    <t>Author</t>
  </si>
  <si>
    <t>Reviewer Information</t>
  </si>
  <si>
    <t>Name</t>
  </si>
  <si>
    <t>Department</t>
  </si>
  <si>
    <t>Position</t>
  </si>
  <si>
    <t>Approver Information</t>
  </si>
  <si>
    <t>OVERALL INFORMATION</t>
  </si>
  <si>
    <t>Test Purpose</t>
  </si>
  <si>
    <t>Functional Test</t>
  </si>
  <si>
    <t>Number of testers</t>
  </si>
  <si>
    <t>4 members</t>
  </si>
  <si>
    <t>OVERALL STATUS</t>
  </si>
  <si>
    <t>Total Number of Test Cases</t>
  </si>
  <si>
    <t>Executed</t>
  </si>
  <si>
    <t>Passed</t>
  </si>
  <si>
    <t>Failed</t>
  </si>
  <si>
    <t>Total Tests Executed 
(Passed + Failed)</t>
  </si>
  <si>
    <t>Not Executed</t>
  </si>
  <si>
    <t>Blocked</t>
  </si>
  <si>
    <t>Number of Defects</t>
  </si>
  <si>
    <t>High</t>
  </si>
  <si>
    <t>Medium</t>
  </si>
  <si>
    <t>Low</t>
  </si>
  <si>
    <t>Total Defects
(High + Medium + Low)</t>
  </si>
  <si>
    <t>Test Subject</t>
  </si>
  <si>
    <t>Priority</t>
  </si>
  <si>
    <t>Total Test Cases</t>
  </si>
  <si>
    <t>Test Runs</t>
  </si>
  <si>
    <t>Defects</t>
  </si>
  <si>
    <t>Comments</t>
  </si>
  <si>
    <t>Status</t>
  </si>
  <si>
    <t>Fail Rate</t>
  </si>
  <si>
    <t>Total Defects</t>
  </si>
  <si>
    <t>Line of code
(LOC)</t>
  </si>
  <si>
    <t>Defects fixed</t>
  </si>
  <si>
    <t>Fixed Rate</t>
  </si>
  <si>
    <t>View chart statistics of total teaching hours and converted hours by term and year &amp; Export data into formats</t>
  </si>
  <si>
    <t>View statistics in tabular form and details of total teaching hours and converted hours of individuals who are full-time teachers by Term and year</t>
  </si>
  <si>
    <t>Update unit price &amp; coefficient</t>
  </si>
  <si>
    <t>New assignments and instructor updates</t>
  </si>
  <si>
    <t>View rank list</t>
  </si>
  <si>
    <t>Search rank list</t>
  </si>
  <si>
    <t>DEFECTS REPORT</t>
  </si>
  <si>
    <t>No.</t>
  </si>
  <si>
    <t>Defect ID</t>
  </si>
  <si>
    <t>Title</t>
  </si>
  <si>
    <t>Steps to Reproduce</t>
  </si>
  <si>
    <t>Evidences</t>
  </si>
  <si>
    <t>Expected Result</t>
  </si>
  <si>
    <t>Actual Result</t>
  </si>
  <si>
    <t>Severity</t>
  </si>
  <si>
    <t>Raised By</t>
  </si>
  <si>
    <t>Raised Date</t>
  </si>
  <si>
    <t>Tested on build version</t>
  </si>
  <si>
    <t xml:space="preserve">Cập nhật Đơn giá &amp; hệ số </t>
  </si>
  <si>
    <t>DF_TLDG_01</t>
  </si>
  <si>
    <t>Hệ thống hiển thị thông báo lỗi khi người dùng để trống các trường dữ liệu.</t>
  </si>
  <si>
    <t>1.Đăng nhập vào bằng tài khoản của BCN Khoa và chọn Thù lao -&gt; Đơn giá &amp; Hệ số
2. Trên giao diện Quản lý đơn giá &amp; hệ số -&gt; chọn năm học -&gt; chọn CTĐT tiêu chuẩn -&gt; chọn cấp bậc -&gt; để trống trường Đơn giá và chọn lưu.</t>
  </si>
  <si>
    <t>Sau khi thực hiện bước 2, hệ thống phải thông báo "Bạn chưa nhập đơn giá"</t>
  </si>
  <si>
    <t>Hệ thống hiển thị thông báo "Bạn chưa nhập đơn giá." ngay bên dưới trường Học kỳ, và con trỏ chuột nằm ở trường Học kỳ để người dùng có thể nhập lại.</t>
  </si>
  <si>
    <t>Old</t>
  </si>
  <si>
    <t>DF_TLDG_02</t>
  </si>
  <si>
    <t>Hệ thống hiển thị thông báo lỗi khi người dùng nhập kí tự khoảng trắng ở các trường dữ liệu.</t>
  </si>
  <si>
    <t>1.Đăng nhập vào bằng tài khoản của BCN Khoa và chọn Thù lao -&gt; Đơn giá &amp; Hệ số
2. Trên giao diện Quản lý đơn giá &amp; hệ số -&gt; chọn năm học -&gt; chọn CTĐT tiêu chuẩn -&gt; chọn cấp bậc -&gt; nhập kí tự khoảng trắng ở trường dữ liệu và chọn lưu.</t>
  </si>
  <si>
    <t>DF_TLDG_03</t>
  </si>
  <si>
    <t>1.Đăng nhập vào bằng tài khoản của BCN Khoa và chọn Thù lao -&gt; Đơn giá &amp; Hệ số
2. Trên giao diện Quản lý đơn giá &amp; hệ số -&gt; chọn năm học -&gt; chọn CTĐT Đặc biệt -&gt; chọn cấp bậc -&gt; để trống trường Đơn giá và chọn lưu.</t>
  </si>
  <si>
    <t>DF_TLDG_04</t>
  </si>
  <si>
    <t>1.Đăng nhập vào bằng tài khoản của BCN Khoa và chọn Thù lao -&gt; Đơn giá &amp; Hệ số
2. Trên giao diện Quản lý đơn giá &amp; hệ số -&gt; chọn năm học -&gt; chọn CTĐT Đặc biệt -&gt; chọn cấp bậc -&gt; nhập kí tự khoảng trắng ở trường dữ liệu và chọn lưu.</t>
  </si>
  <si>
    <t>DF_TLDG_05</t>
  </si>
  <si>
    <t>1.Đăng nhập vào bằng tài khoản của BCN Khoa và chọn Thù lao -&gt; Đơn giá &amp; Hệ số
2. Trên giao diện Quản lý đơn giá &amp; hệ số -&gt; chọn năm học -&gt; chọn Người nước ngoài -&gt; chọn cấp bậc -&gt; để trống trường Đơn giá và chọn lưu.</t>
  </si>
  <si>
    <t>DF_TLDG_06</t>
  </si>
  <si>
    <t>1.Đăng nhập vào bằng tài khoản của BCN Khoa và chọn Thù lao -&gt; Đơn giá &amp; Hệ số
2. Trên giao diện Quản lý đơn giá &amp; hệ số -&gt; chọn năm học -&gt; chọn Người nước ngoài -&gt; chọn cấp bậc -&gt; nhập kí tự khoảng trắng ở trường dữ liệu và chọn lưu.</t>
  </si>
  <si>
    <t>Search by semester</t>
  </si>
  <si>
    <t>DF_TK_09</t>
  </si>
  <si>
    <t>The system reports an error when the user selects a semester without data</t>
  </si>
  <si>
    <t>1. Log in with your BCN Khoa account and select statistics -&gt; converted hours._x000D_
_x000D_
2. On the converted hours interface, select search semester with lecturer information data</t>
  </si>
  <si>
    <t>After performing step 2, the system displays the list of lecturers data information</t>
  </si>
  <si>
    <t>The system displays information about the list of lecturers</t>
  </si>
  <si>
    <t>Search by industry</t>
  </si>
  <si>
    <t>DF_TK_10</t>
  </si>
  <si>
    <t>The system reports an error when the user selects an industry with no data</t>
  </si>
  <si>
    <t>After performing step 2, the system displays lecturer data information</t>
  </si>
  <si>
    <t>Search by school year</t>
  </si>
  <si>
    <t>DF_TK_11</t>
  </si>
  <si>
    <t>The system reports an error when the user selects a school year without data</t>
  </si>
  <si>
    <t>Search by GV Code</t>
  </si>
  <si>
    <t>DF_TK_12</t>
  </si>
  <si>
    <t>The system reports an error when the user selects a GV code that does not exist</t>
  </si>
  <si>
    <t>1. Log in with your BCN Khoa account and select statistics -&gt; converted hours._x000D_
_x000D_
2. On the converted hours interface, select view details._x000D_
3. select search for GV code where data exists</t>
  </si>
  <si>
    <t>Search by Teacher Name</t>
  </si>
  <si>
    <t>DF_TK_13</t>
  </si>
  <si>
    <t>The system reports an error when the user selects a teacher name that does not exist</t>
  </si>
  <si>
    <t>1. Log in with your BCN Khoa account and select statistics -&gt; converted hours._x000D_
_x000D_
2. On the converted hours interface, select view details._x000D_
3. select to search for teachers' names whose data exists</t>
  </si>
  <si>
    <t>Search by class number</t>
  </si>
  <si>
    <t>DF_TK_14</t>
  </si>
  <si>
    <t>The system reports an error when the user selects a number of classes that do not exist</t>
  </si>
  <si>
    <t>1. Log in with your BCN Khoa account and select statistics -&gt; converted hours._x000D_
_x000D_
2. On the converted hours interface, select view details._x000D_
3. select search for layer number where data exists</t>
  </si>
  <si>
    <t>Search by class details</t>
  </si>
  <si>
    <t>DF_TK_15</t>
  </si>
  <si>
    <t>The system reports an error when the user selects a class detail that does not exist</t>
  </si>
  <si>
    <t>1. Log in with your BCN Khoa account and select statistics -&gt; converted hours._x000D_
_x000D_
2. On the converted hours interface, select view details._x000D_
3. select detailed search where data exists</t>
  </si>
  <si>
    <t>Phân công mới và cập nhật giảng viên</t>
  </si>
  <si>
    <t>DF_TK_01</t>
  </si>
  <si>
    <t>hệ thống hiển thị thông báo lỗi khi người dùng chọn trùng giáo viên đã phân công</t>
  </si>
  <si>
    <t>1.Đăng nhập vào bằng tài khoản của BCN Khoa và chọn Thời khóa biểu -&gt; Phân công.
2. Trên giao diện Phân công giảng dạy chọn Học kì -&gt; Chọn tiết cần phân công giảng viên -&gt; chọn giảng viên đã đạt số lớp tối đa trong 1 tuần.</t>
  </si>
  <si>
    <t>Sau khi thực hiện bước 2, hệ thống phải thông báo "Giảng viên này đã đạt số lớp tối đa trong 1 tuần."</t>
  </si>
  <si>
    <t>Hệ thống hiển thị thông báo "Giảng viên này đã đạt số lớp tối đa trong 1 tuần !." và nút "OK" để đóng pop up.</t>
  </si>
  <si>
    <t>Xem thống kê số giờ quy đổi dạng bảng biểu</t>
  </si>
  <si>
    <t>DF_VTH_01</t>
  </si>
  <si>
    <t>Hệ thống không thể hiển thị dữ liệu số giờ quy đổi mà người dùng muốn xem vì hệ thống chưa thêm học kỳ/năm đó</t>
  </si>
  <si>
    <t>1.Đăng nhập vào bằng tài khoản của BCN Khoa và chọn Thống kê-&gt; Chọn Số giờ quy đổi.
2. Trên giao diện Số giờ quy đổi chọn Học kì.</t>
  </si>
  <si>
    <t>Sau khi thực hiện bước 2, hệ thống sẽ liệt kê các học kỳ mà đang tồn tại nhưng không có học kỳ mà người dùng muốn xem</t>
  </si>
  <si>
    <t>DF_VTH_02</t>
  </si>
  <si>
    <t>Hệ thống không hiển thị dữ liệu ở học kỳ người dùng chọn vì không có dữ liệu ở chức năng Đơn giá &amp; hệ số</t>
  </si>
  <si>
    <t>1.Đăng nhập vào bằng tài khoản của BCN Khoa và chọn Thù lao-&gt; Chọn Đơn giá &amp; hệ số-&gt;Chọn Hệ số.
2. Trên giao diện Hệ số-&gt;Chọn học kỳ -&gt;Kiểm tra dữ liệu-&gt;Không có dữ liệu được nhập vào hệ số ở học kỳ đó.
3. Chọn Thống kê -&gt; Chọn Số giờ quy đổi-&gt;Chọn bảng biểu-&gt;Chọn học kỳ-&gt;Kiểm tra dữ liệu-&gt;Hệ thống thông báo không có dữ liệu ở học kỳ này</t>
  </si>
  <si>
    <t>Sau khi thực hiện bước 3, hệ thống sẽ thông báo đến người dùng là không có dữ liệu để thống kê số giờ quy đổi</t>
  </si>
  <si>
    <t>Hệ thống hiển thị thông báo "Chưa có dữ liệu"</t>
  </si>
  <si>
    <t>DF_VTH_03</t>
  </si>
  <si>
    <t>Hệ thống không hiển thị dữ liệu ở học kỳ người dùng chọn vì không có dữ liệu ở Phân công &amp; Thời khóa biểu</t>
  </si>
  <si>
    <t>1.Đăng nhập vào bằng tài khoản của BCN Khoa và chọn Phân công/ Thời khóa biểu-&gt;Kiểm tra dữ liệu-&gt;Không có dữ liệu.
2. Ở giao diện chức năng Thống kê-&gt;Chọn Số giờ quy đổi-&gt; Chọn học kỳ-&gt;Chọn bảng biểu.</t>
  </si>
  <si>
    <t>Sau khi thực hiện bước 2, hệ thống sẽ không có đủ dữ liệu để thống kê thành bảng biểu</t>
  </si>
  <si>
    <t>DF_VRL_01</t>
  </si>
  <si>
    <t>Confirm the system does not display when the user has not entered a rank</t>
  </si>
  <si>
    <t>1. Log in with your BCN Faculty account and select Remuneration/academic title, degree-&gt;check data. 2. In the Remuneration function interface-&gt;Select academic title, degree-&gt;Select level.</t>
  </si>
  <si>
    <t xml:space="preserve">after performing step 2. The system display the message "You have not entered a rank".
</t>
  </si>
  <si>
    <t>The system display the message "You have not entered a rank"</t>
  </si>
  <si>
    <t>DF_VRL_02</t>
  </si>
  <si>
    <t>confirm that the system does not display when the user leaves a rank blank</t>
  </si>
  <si>
    <t>DF_VRL_03</t>
  </si>
  <si>
    <t>confirm that the system reports an error when the user assigns the wrong level</t>
  </si>
  <si>
    <t xml:space="preserve">after performing step 2. The system display the message "You assigned the wrong rank".
</t>
  </si>
  <si>
    <t>The system display the message "You assigned the wrong rank".</t>
  </si>
  <si>
    <t>DF_VRL_04</t>
  </si>
  <si>
    <t>confirm that the system displays missing information when the user has not fully entered the required information fields</t>
  </si>
  <si>
    <t xml:space="preserve">after performing step 2. The level display system does not have complete information.
</t>
  </si>
  <si>
    <t xml:space="preserve">The level display system does not have complete information.
</t>
  </si>
  <si>
    <t>DF_VRL_05</t>
  </si>
  <si>
    <t>confirm this hierarchy display system does not exist</t>
  </si>
  <si>
    <t xml:space="preserve">1. Log in with your BCN Faculty account and select Remuneration/academic title, degree-&gt;check data. 2. In the Remuneration function interface-&gt;Select academic title, degree-&gt;Select level.
</t>
  </si>
  <si>
    <t xml:space="preserve">after performing step 2. The system does not display the 4th level without input data.
</t>
  </si>
  <si>
    <t>The system does not display the 4th level without input data</t>
  </si>
  <si>
    <t>DF_SRL01</t>
  </si>
  <si>
    <t>Confirm that the system displays a successful message after the user enters the required information fierlds completely and in the correct form.</t>
  </si>
  <si>
    <t xml:space="preserve">1. Log in with your BCN Faculty account and select Remuneration/academic title, degree-&gt;check data. 2. In the Remuneration function interface-&gt;Select academic title, degree-&gt;Select level-&gt;Select search.
</t>
  </si>
  <si>
    <t>after performing step 2. The system closes the search form and displays the entered a rank.</t>
  </si>
  <si>
    <t>The system closes the search form and displays the entered a rank.</t>
  </si>
  <si>
    <t>DF_SRL02</t>
  </si>
  <si>
    <t>System confirmation is not displayed when the user leaves the rank blank.</t>
  </si>
  <si>
    <t>after performing step 2. The system does not display success when the user has not entered a rank.</t>
  </si>
  <si>
    <t>The system does not display success when the user has not entered a rank.</t>
  </si>
  <si>
    <t>DF_SRL03</t>
  </si>
  <si>
    <t>Confirm the system does not display when the user enters the default information fields incorrectly</t>
  </si>
  <si>
    <t>DF_SRL04</t>
  </si>
  <si>
    <t>Confirm the system does not display when the user enters the default information fields incorrectly.</t>
  </si>
  <si>
    <t>Overall Progress</t>
  </si>
  <si>
    <t>Test Run Status</t>
  </si>
  <si>
    <t>On time</t>
  </si>
  <si>
    <t>Delayed</t>
  </si>
  <si>
    <t>Login</t>
  </si>
  <si>
    <t>Stopped</t>
  </si>
  <si>
    <t>Add User</t>
  </si>
  <si>
    <t>Update User</t>
  </si>
  <si>
    <t>Delete User</t>
  </si>
  <si>
    <t>Add Order</t>
  </si>
  <si>
    <t>Update Order</t>
  </si>
  <si>
    <t>Delete Order</t>
  </si>
  <si>
    <t>Add Shopping Cart</t>
  </si>
  <si>
    <t>Update Shopping Cart</t>
  </si>
  <si>
    <t>Critical</t>
  </si>
  <si>
    <t>Create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</si>
</sst>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8"/>
      <color rgb="FF000080"/>
      <name val="Arial"/>
      <family val="2"/>
    </font>
    <font>
      <i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color rgb="FF000000"/>
      <name val="Arial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1" fillId="0" borderId="0" xfId="2" applyAlignment="1">
      <alignment vertical="center"/>
    </xf>
    <xf numFmtId="0" fontId="1" fillId="0" borderId="1" xfId="2" applyBorder="1" applyAlignment="1">
      <alignment vertical="center"/>
    </xf>
    <xf numFmtId="0" fontId="6" fillId="0" borderId="0" xfId="2" applyFon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4" xfId="0" applyFont="1" applyBorder="1" applyAlignment="1">
      <alignment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9" fillId="4" borderId="10" xfId="0" applyFont="1" applyFill="1" applyBorder="1" applyAlignment="1">
      <alignment horizontal="right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9" fillId="8" borderId="10" xfId="0" applyFont="1" applyFill="1" applyBorder="1" applyAlignment="1">
      <alignment horizontal="right" vertical="center" wrapText="1"/>
    </xf>
    <xf numFmtId="0" fontId="5" fillId="3" borderId="13" xfId="2" applyFont="1" applyFill="1" applyBorder="1" applyAlignment="1">
      <alignment vertical="center" wrapText="1"/>
    </xf>
    <xf numFmtId="0" fontId="5" fillId="3" borderId="16" xfId="2" applyFont="1" applyFill="1" applyBorder="1" applyAlignment="1">
      <alignment horizontal="center" vertical="center" wrapText="1"/>
    </xf>
    <xf numFmtId="0" fontId="5" fillId="3" borderId="17" xfId="2" applyFont="1" applyFill="1" applyBorder="1" applyAlignment="1">
      <alignment horizontal="center" vertical="center" wrapText="1"/>
    </xf>
    <xf numFmtId="0" fontId="5" fillId="3" borderId="18" xfId="2" applyFont="1" applyFill="1" applyBorder="1" applyAlignment="1">
      <alignment horizontal="center" vertical="center" wrapText="1"/>
    </xf>
    <xf numFmtId="15" fontId="1" fillId="0" borderId="16" xfId="2" applyNumberFormat="1" applyBorder="1" applyAlignment="1">
      <alignment horizontal="center" vertical="center" wrapText="1"/>
    </xf>
    <xf numFmtId="49" fontId="1" fillId="0" borderId="17" xfId="2" quotePrefix="1" applyNumberFormat="1" applyBorder="1" applyAlignment="1">
      <alignment horizontal="center" vertical="center" wrapText="1"/>
    </xf>
    <xf numFmtId="0" fontId="1" fillId="0" borderId="19" xfId="2" applyBorder="1" applyAlignment="1">
      <alignment vertical="center" wrapText="1"/>
    </xf>
    <xf numFmtId="0" fontId="1" fillId="0" borderId="18" xfId="2" applyBorder="1" applyAlignment="1">
      <alignment horizontal="center" vertical="center" wrapText="1"/>
    </xf>
    <xf numFmtId="49" fontId="1" fillId="0" borderId="19" xfId="2" applyNumberFormat="1" applyBorder="1" applyAlignment="1">
      <alignment horizontal="center" vertical="center" wrapText="1"/>
    </xf>
    <xf numFmtId="15" fontId="1" fillId="0" borderId="20" xfId="2" applyNumberFormat="1" applyBorder="1" applyAlignment="1">
      <alignment horizontal="center" vertical="center" wrapText="1"/>
    </xf>
    <xf numFmtId="0" fontId="1" fillId="0" borderId="21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1" fillId="0" borderId="22" xfId="2" applyBorder="1" applyAlignment="1">
      <alignment vertical="center" wrapText="1"/>
    </xf>
    <xf numFmtId="0" fontId="1" fillId="0" borderId="14" xfId="2" applyBorder="1" applyAlignment="1">
      <alignment horizontal="center" vertical="center" wrapText="1"/>
    </xf>
    <xf numFmtId="0" fontId="9" fillId="4" borderId="23" xfId="0" applyFont="1" applyFill="1" applyBorder="1" applyAlignment="1">
      <alignment horizontal="right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9" fillId="8" borderId="23" xfId="0" applyFont="1" applyFill="1" applyBorder="1" applyAlignment="1">
      <alignment horizontal="right" vertical="center" wrapText="1"/>
    </xf>
    <xf numFmtId="0" fontId="9" fillId="0" borderId="28" xfId="0" applyFont="1" applyBorder="1" applyAlignment="1">
      <alignment horizontal="right" vertical="center" wrapText="1"/>
    </xf>
    <xf numFmtId="0" fontId="11" fillId="0" borderId="27" xfId="0" applyFont="1" applyBorder="1" applyAlignment="1">
      <alignment horizontal="right" vertical="center" wrapText="1"/>
    </xf>
    <xf numFmtId="0" fontId="9" fillId="7" borderId="23" xfId="0" applyFont="1" applyFill="1" applyBorder="1" applyAlignment="1">
      <alignment vertical="center" wrapText="1"/>
    </xf>
    <xf numFmtId="0" fontId="10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 wrapText="1"/>
    </xf>
    <xf numFmtId="164" fontId="8" fillId="0" borderId="27" xfId="0" applyNumberFormat="1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0" fillId="0" borderId="27" xfId="0" applyBorder="1"/>
    <xf numFmtId="0" fontId="7" fillId="0" borderId="27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5" fillId="3" borderId="16" xfId="2" applyFont="1" applyFill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top" wrapText="1"/>
    </xf>
    <xf numFmtId="0" fontId="8" fillId="0" borderId="27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4" xfId="0" applyFont="1" applyBorder="1" applyAlignment="1">
      <alignment vertical="center" wrapText="1"/>
    </xf>
    <xf numFmtId="0" fontId="8" fillId="0" borderId="31" xfId="0" applyFont="1" applyBorder="1" applyAlignment="1">
      <alignment vertical="top" wrapText="1"/>
    </xf>
    <xf numFmtId="0" fontId="8" fillId="0" borderId="31" xfId="0" applyFont="1" applyBorder="1" applyAlignment="1">
      <alignment vertical="center" wrapText="1"/>
    </xf>
    <xf numFmtId="0" fontId="19" fillId="0" borderId="32" xfId="0" applyFont="1" applyBorder="1" applyAlignment="1">
      <alignment horizontal="left" wrapText="1"/>
    </xf>
    <xf numFmtId="0" fontId="8" fillId="0" borderId="31" xfId="0" applyFont="1" applyBorder="1" applyAlignment="1">
      <alignment horizontal="center" vertical="center" wrapText="1"/>
    </xf>
    <xf numFmtId="0" fontId="20" fillId="0" borderId="32" xfId="0" applyFont="1" applyBorder="1"/>
    <xf numFmtId="0" fontId="8" fillId="0" borderId="6" xfId="0" applyFont="1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 wrapText="1"/>
    </xf>
    <xf numFmtId="0" fontId="8" fillId="0" borderId="30" xfId="0" applyFont="1" applyBorder="1" applyAlignment="1">
      <alignment vertical="center"/>
    </xf>
    <xf numFmtId="0" fontId="8" fillId="0" borderId="30" xfId="0" applyFont="1" applyBorder="1" applyAlignment="1">
      <alignment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horizontal="center" vertical="center"/>
    </xf>
    <xf numFmtId="0" fontId="19" fillId="0" borderId="32" xfId="0" applyFont="1" applyBorder="1" applyAlignment="1">
      <alignment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8" fillId="0" borderId="38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8" fillId="0" borderId="4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vertical="top" wrapText="1"/>
    </xf>
    <xf numFmtId="0" fontId="1" fillId="0" borderId="14" xfId="2" applyBorder="1" applyAlignment="1">
      <alignment horizontal="left" vertical="center" wrapText="1"/>
    </xf>
    <xf numFmtId="0" fontId="5" fillId="3" borderId="15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right" vertical="center" wrapText="1"/>
    </xf>
    <xf numFmtId="0" fontId="1" fillId="0" borderId="18" xfId="2" applyBorder="1" applyAlignment="1">
      <alignment horizontal="left" vertical="center" wrapText="1"/>
    </xf>
    <xf numFmtId="15" fontId="1" fillId="0" borderId="18" xfId="2" applyNumberFormat="1" applyBorder="1" applyAlignment="1">
      <alignment horizontal="left" vertical="center" wrapText="1"/>
    </xf>
    <xf numFmtId="0" fontId="9" fillId="4" borderId="23" xfId="0" applyFont="1" applyFill="1" applyBorder="1" applyAlignment="1">
      <alignment horizontal="right" vertical="top"/>
    </xf>
    <xf numFmtId="0" fontId="8" fillId="0" borderId="24" xfId="0" applyFont="1" applyBorder="1" applyAlignment="1">
      <alignment horizontal="left" vertical="center" indent="1"/>
    </xf>
    <xf numFmtId="0" fontId="8" fillId="0" borderId="25" xfId="0" applyFont="1" applyBorder="1" applyAlignment="1">
      <alignment horizontal="left" vertical="center" indent="1"/>
    </xf>
    <xf numFmtId="0" fontId="8" fillId="0" borderId="26" xfId="0" applyFont="1" applyBorder="1" applyAlignment="1">
      <alignment horizontal="left" vertical="center" indent="1"/>
    </xf>
    <xf numFmtId="14" fontId="8" fillId="0" borderId="24" xfId="0" applyNumberFormat="1" applyFont="1" applyBorder="1" applyAlignment="1">
      <alignment horizontal="left" vertical="center" indent="1"/>
    </xf>
    <xf numFmtId="0" fontId="9" fillId="0" borderId="4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 indent="1"/>
    </xf>
    <xf numFmtId="0" fontId="8" fillId="0" borderId="28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9" fillId="7" borderId="23" xfId="0" applyFont="1" applyFill="1" applyBorder="1" applyAlignment="1">
      <alignment horizontal="left" vertical="top" wrapText="1"/>
    </xf>
    <xf numFmtId="0" fontId="9" fillId="0" borderId="27" xfId="0" applyFont="1" applyBorder="1" applyAlignment="1">
      <alignment horizontal="right" vertical="center" wrapText="1"/>
    </xf>
    <xf numFmtId="0" fontId="9" fillId="0" borderId="28" xfId="0" applyFont="1" applyBorder="1" applyAlignment="1">
      <alignment horizontal="right" vertical="center" wrapText="1"/>
    </xf>
    <xf numFmtId="0" fontId="10" fillId="0" borderId="27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right" vertical="center" wrapText="1"/>
    </xf>
    <xf numFmtId="0" fontId="11" fillId="0" borderId="28" xfId="0" applyFont="1" applyBorder="1" applyAlignment="1">
      <alignment horizontal="right" vertical="center" wrapText="1"/>
    </xf>
    <xf numFmtId="0" fontId="13" fillId="0" borderId="27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horizontal="left" vertical="top" wrapText="1"/>
    </xf>
    <xf numFmtId="0" fontId="9" fillId="0" borderId="27" xfId="0" applyFont="1" applyBorder="1" applyAlignment="1">
      <alignment horizontal="right" vertical="center"/>
    </xf>
    <xf numFmtId="0" fontId="9" fillId="0" borderId="28" xfId="0" applyFont="1" applyBorder="1" applyAlignment="1">
      <alignment horizontal="right" vertical="center"/>
    </xf>
    <xf numFmtId="0" fontId="14" fillId="0" borderId="27" xfId="0" applyFont="1" applyBorder="1" applyAlignment="1">
      <alignment horizontal="right" vertical="center" wrapText="1"/>
    </xf>
    <xf numFmtId="0" fontId="14" fillId="0" borderId="28" xfId="0" applyFont="1" applyBorder="1" applyAlignment="1">
      <alignment horizontal="right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3" fillId="2" borderId="41" xfId="2" applyFont="1" applyFill="1" applyBorder="1" applyAlignment="1">
      <alignment horizontal="center" vertical="center" wrapText="1"/>
    </xf>
    <xf numFmtId="0" fontId="6" fillId="3" borderId="42" xfId="2" applyFont="1" applyFill="1" applyBorder="1" applyAlignment="1">
      <alignment horizontal="center" vertical="center" wrapText="1"/>
    </xf>
    <xf numFmtId="0" fontId="12" fillId="5" borderId="43" xfId="0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horizontal="center" vertical="center"/>
    </xf>
    <xf numFmtId="0" fontId="9" fillId="4" borderId="45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3" fillId="2" borderId="43" xfId="2" applyFont="1" applyFill="1" applyBorder="1" applyAlignment="1">
      <alignment horizontal="center" vertical="center" wrapText="1"/>
    </xf>
    <xf numFmtId="0" fontId="9" fillId="8" borderId="44" xfId="0" applyFont="1" applyFill="1" applyBorder="1" applyAlignment="1">
      <alignment horizontal="center" vertical="center" wrapText="1"/>
    </xf>
    <xf numFmtId="0" fontId="9" fillId="8" borderId="45" xfId="0" applyFont="1" applyFill="1" applyBorder="1" applyAlignment="1">
      <alignment horizontal="center" vertical="center" wrapText="1"/>
    </xf>
    <xf numFmtId="0" fontId="9" fillId="8" borderId="46" xfId="0" applyFont="1" applyFill="1" applyBorder="1" applyAlignment="1">
      <alignment horizontal="center" vertical="center" wrapText="1"/>
    </xf>
    <xf numFmtId="0" fontId="9" fillId="7" borderId="47" xfId="0" applyFont="1" applyFill="1" applyBorder="1" applyAlignment="1">
      <alignment horizontal="center" vertical="center" wrapText="1"/>
    </xf>
    <xf numFmtId="0" fontId="9" fillId="7" borderId="48" xfId="0" applyFont="1" applyFill="1" applyBorder="1" applyAlignment="1">
      <alignment horizontal="center" vertical="center" wrapText="1"/>
    </xf>
    <xf numFmtId="0" fontId="9" fillId="7" borderId="49" xfId="0" applyFont="1" applyFill="1" applyBorder="1" applyAlignment="1">
      <alignment horizontal="center" vertical="center" wrapText="1"/>
    </xf>
    <xf numFmtId="0" fontId="9" fillId="6" borderId="50" xfId="0" applyFont="1" applyFill="1" applyBorder="1" applyAlignment="1">
      <alignment horizontal="center" vertical="center"/>
    </xf>
    <xf numFmtId="0" fontId="9" fillId="6" borderId="51" xfId="0" applyFont="1" applyFill="1" applyBorder="1" applyAlignment="1">
      <alignment horizontal="center" vertical="center" wrapText="1"/>
    </xf>
    <xf numFmtId="0" fontId="9" fillId="6" borderId="52" xfId="0" applyFont="1" applyFill="1" applyBorder="1" applyAlignment="1">
      <alignment horizontal="center" vertical="center"/>
    </xf>
    <xf numFmtId="0" fontId="9" fillId="6" borderId="52" xfId="0" applyFont="1" applyFill="1" applyBorder="1" applyAlignment="1">
      <alignment horizontal="center" vertical="center" wrapText="1"/>
    </xf>
    <xf numFmtId="0" fontId="9" fillId="6" borderId="53" xfId="0" applyFont="1" applyFill="1" applyBorder="1" applyAlignment="1">
      <alignment horizontal="center" vertical="center"/>
    </xf>
    <xf numFmtId="0" fontId="9" fillId="6" borderId="51" xfId="0" applyFont="1" applyFill="1" applyBorder="1" applyAlignment="1">
      <alignment horizontal="center" vertical="center"/>
    </xf>
    <xf numFmtId="0" fontId="9" fillId="6" borderId="53" xfId="0" applyFont="1" applyFill="1" applyBorder="1" applyAlignment="1">
      <alignment horizontal="center" vertical="center"/>
    </xf>
    <xf numFmtId="0" fontId="9" fillId="6" borderId="5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E772B63F-650C-4286-90AC-7F7DE8669DAA}"/>
    <cellStyle name="Normal 3" xfId="1" xr:uid="{FF2FB8E9-5E7A-41F5-8C2B-C9321D41EB8E}"/>
  </cellStyles>
  <dxfs count="0"/>
  <tableStyles count="0" defaultTableStyle="TableStyleMedium2" defaultPivotStyle="PivotStyleLight16"/>
  <colors>
    <mruColors>
      <color rgb="FF000080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Runs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6F0-4D9D-BF80-F67B8354D72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6F0-4D9D-BF80-F67B8354D72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6F0-4D9D-BF80-F67B8354D72B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49C6-4D39-BE59-0D09DE5A6A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Range'!$D$2:$D$5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Not Executed</c:v>
                </c:pt>
                <c:pt idx="3">
                  <c:v>Blocked</c:v>
                </c:pt>
              </c:strCache>
            </c:strRef>
          </c:cat>
          <c:val>
            <c:numRef>
              <c:f>'Data Range'!$E$2:$E$5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4-4E59-81B9-0B4958239B4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Summary Report'!$J$19</c:f>
              <c:strCache>
                <c:ptCount val="1"/>
                <c:pt idx="0">
                  <c:v>Total Defects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'1. Summary Report'!$J$20:$J$33</c:f>
              <c:numCache>
                <c:formatCode>General</c:formatCode>
                <c:ptCount val="14"/>
                <c:pt idx="1">
                  <c:v>3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4-4059-A480-8A19082D93D5}"/>
            </c:ext>
          </c:extLst>
        </c:ser>
        <c:ser>
          <c:idx val="1"/>
          <c:order val="1"/>
          <c:tx>
            <c:strRef>
              <c:f>'1. Summary Report'!$K$19</c:f>
              <c:strCache>
                <c:ptCount val="1"/>
                <c:pt idx="0">
                  <c:v>Line of code
(LOC)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'1. Summary Report'!$K$20:$K$33</c:f>
              <c:numCache>
                <c:formatCode>General</c:formatCode>
                <c:ptCount val="1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4-4059-A480-8A19082D93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99272"/>
        <c:axId val="458299600"/>
      </c:lineChart>
      <c:catAx>
        <c:axId val="458299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99600"/>
        <c:crosses val="autoZero"/>
        <c:auto val="1"/>
        <c:lblAlgn val="ctr"/>
        <c:lblOffset val="100"/>
        <c:noMultiLvlLbl val="0"/>
      </c:catAx>
      <c:valAx>
        <c:axId val="458299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9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Defects</a:t>
            </a:r>
            <a:r>
              <a:rPr lang="en-US" baseline="0"/>
              <a:t> By Module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Range'!$H$2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10"/>
                <c:pt idx="0">
                  <c:v>Login</c:v>
                </c:pt>
                <c:pt idx="1">
                  <c:v>Add User</c:v>
                </c:pt>
                <c:pt idx="2">
                  <c:v>Update User</c:v>
                </c:pt>
                <c:pt idx="3">
                  <c:v>Delete User</c:v>
                </c:pt>
                <c:pt idx="4">
                  <c:v>Add Order</c:v>
                </c:pt>
                <c:pt idx="5">
                  <c:v>Update Order</c:v>
                </c:pt>
                <c:pt idx="6">
                  <c:v>Delete Order</c:v>
                </c:pt>
                <c:pt idx="7">
                  <c:v>Add Shopping Cart</c:v>
                </c:pt>
                <c:pt idx="8">
                  <c:v>Update Shopping Cart</c:v>
                </c:pt>
                <c:pt idx="9">
                  <c:v>Create Order</c:v>
                </c:pt>
              </c:strCache>
            </c:strRef>
          </c:cat>
          <c:val>
            <c:numRef>
              <c:f>'Data Range'!$H$3:$H$12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1-4FAC-8E3B-49F3F84BCFA8}"/>
            </c:ext>
          </c:extLst>
        </c:ser>
        <c:ser>
          <c:idx val="1"/>
          <c:order val="1"/>
          <c:tx>
            <c:strRef>
              <c:f>'Data Range'!$I$2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10"/>
                <c:pt idx="0">
                  <c:v>Login</c:v>
                </c:pt>
                <c:pt idx="1">
                  <c:v>Add User</c:v>
                </c:pt>
                <c:pt idx="2">
                  <c:v>Update User</c:v>
                </c:pt>
                <c:pt idx="3">
                  <c:v>Delete User</c:v>
                </c:pt>
                <c:pt idx="4">
                  <c:v>Add Order</c:v>
                </c:pt>
                <c:pt idx="5">
                  <c:v>Update Order</c:v>
                </c:pt>
                <c:pt idx="6">
                  <c:v>Delete Order</c:v>
                </c:pt>
                <c:pt idx="7">
                  <c:v>Add Shopping Cart</c:v>
                </c:pt>
                <c:pt idx="8">
                  <c:v>Update Shopping Cart</c:v>
                </c:pt>
                <c:pt idx="9">
                  <c:v>Create Order</c:v>
                </c:pt>
              </c:strCache>
            </c:strRef>
          </c:cat>
          <c:val>
            <c:numRef>
              <c:f>'Data Range'!$I$3:$I$12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1-4FAC-8E3B-49F3F84BCFA8}"/>
            </c:ext>
          </c:extLst>
        </c:ser>
        <c:ser>
          <c:idx val="2"/>
          <c:order val="2"/>
          <c:tx>
            <c:strRef>
              <c:f>'Data Range'!$J$2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10"/>
                <c:pt idx="0">
                  <c:v>Login</c:v>
                </c:pt>
                <c:pt idx="1">
                  <c:v>Add User</c:v>
                </c:pt>
                <c:pt idx="2">
                  <c:v>Update User</c:v>
                </c:pt>
                <c:pt idx="3">
                  <c:v>Delete User</c:v>
                </c:pt>
                <c:pt idx="4">
                  <c:v>Add Order</c:v>
                </c:pt>
                <c:pt idx="5">
                  <c:v>Update Order</c:v>
                </c:pt>
                <c:pt idx="6">
                  <c:v>Delete Order</c:v>
                </c:pt>
                <c:pt idx="7">
                  <c:v>Add Shopping Cart</c:v>
                </c:pt>
                <c:pt idx="8">
                  <c:v>Update Shopping Cart</c:v>
                </c:pt>
                <c:pt idx="9">
                  <c:v>Create Order</c:v>
                </c:pt>
              </c:strCache>
            </c:strRef>
          </c:cat>
          <c:val>
            <c:numRef>
              <c:f>'Data Range'!$J$3:$J$12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1-4FAC-8E3B-49F3F84BC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7616232"/>
        <c:axId val="557617544"/>
      </c:barChart>
      <c:catAx>
        <c:axId val="55761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7544"/>
        <c:crosses val="autoZero"/>
        <c:auto val="1"/>
        <c:lblAlgn val="ctr"/>
        <c:lblOffset val="100"/>
        <c:noMultiLvlLbl val="0"/>
      </c:catAx>
      <c:valAx>
        <c:axId val="55761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0</xdr:row>
      <xdr:rowOff>114300</xdr:rowOff>
    </xdr:from>
    <xdr:to>
      <xdr:col>1</xdr:col>
      <xdr:colOff>1381126</xdr:colOff>
      <xdr:row>0</xdr:row>
      <xdr:rowOff>469754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DB1B9-75BB-4696-B77D-C855280E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14300"/>
          <a:ext cx="1352550" cy="355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3</xdr:row>
      <xdr:rowOff>0</xdr:rowOff>
    </xdr:from>
    <xdr:to>
      <xdr:col>14</xdr:col>
      <xdr:colOff>9525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03F38D-6704-4D57-9355-28D71764B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18</xdr:row>
      <xdr:rowOff>180975</xdr:rowOff>
    </xdr:from>
    <xdr:to>
      <xdr:col>22</xdr:col>
      <xdr:colOff>295275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63A11-F998-4F0E-9168-341C4F0F2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20</xdr:row>
      <xdr:rowOff>152400</xdr:rowOff>
    </xdr:from>
    <xdr:to>
      <xdr:col>27</xdr:col>
      <xdr:colOff>133350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A8936-53BC-7FA2-86E4-A421751B5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16375" y="22993350"/>
          <a:ext cx="6410325" cy="1047750"/>
        </a:xfrm>
        <a:prstGeom prst="rect">
          <a:avLst/>
        </a:prstGeom>
      </xdr:spPr>
    </xdr:pic>
    <xdr:clientData/>
  </xdr:twoCellAnchor>
  <xdr:twoCellAnchor editAs="oneCell">
    <xdr:from>
      <xdr:col>16</xdr:col>
      <xdr:colOff>495300</xdr:colOff>
      <xdr:row>19</xdr:row>
      <xdr:rowOff>342900</xdr:rowOff>
    </xdr:from>
    <xdr:to>
      <xdr:col>27</xdr:col>
      <xdr:colOff>200025</xdr:colOff>
      <xdr:row>19</xdr:row>
      <xdr:rowOff>1390650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442DB-E540-4279-8C08-E621A4839202}"/>
            </a:ext>
            <a:ext uri="{147F2762-F138-4A5C-976F-8EAC2B608ADB}">
              <a16:predDERef xmlns:a16="http://schemas.microsoft.com/office/drawing/2014/main" pred="{B41A8936-53BC-7FA2-86E4-A421751B5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83050" y="21678900"/>
          <a:ext cx="6410325" cy="1047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2</xdr:row>
      <xdr:rowOff>47625</xdr:rowOff>
    </xdr:from>
    <xdr:to>
      <xdr:col>18</xdr:col>
      <xdr:colOff>466725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295AC-D18A-4963-AC70-5C89A8D76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4FC7-9823-4614-A79B-42C9CAA00AC0}">
  <dimension ref="B1:F19"/>
  <sheetViews>
    <sheetView workbookViewId="0">
      <selection activeCell="D23" sqref="D23"/>
    </sheetView>
  </sheetViews>
  <sheetFormatPr defaultColWidth="9.140625" defaultRowHeight="18.75" customHeight="1"/>
  <cols>
    <col min="1" max="1" width="1.140625" style="3" customWidth="1"/>
    <col min="2" max="2" width="20.85546875" style="3" customWidth="1"/>
    <col min="3" max="3" width="16.85546875" style="3" customWidth="1"/>
    <col min="4" max="4" width="43.140625" style="3" customWidth="1"/>
    <col min="5" max="5" width="21.42578125" style="3" customWidth="1"/>
    <col min="6" max="16384" width="9.140625" style="3"/>
  </cols>
  <sheetData>
    <row r="1" spans="2:6" ht="46.5" customHeight="1" thickBot="1">
      <c r="B1" s="4"/>
      <c r="C1" s="96" t="s">
        <v>0</v>
      </c>
      <c r="D1" s="96"/>
      <c r="E1" s="96"/>
    </row>
    <row r="2" spans="2:6" ht="25.5" customHeight="1" thickBot="1">
      <c r="B2" s="135" t="s">
        <v>1</v>
      </c>
      <c r="C2" s="135"/>
      <c r="D2" s="135"/>
      <c r="E2" s="135"/>
    </row>
    <row r="3" spans="2:6" ht="18.75" customHeight="1">
      <c r="B3" s="1"/>
      <c r="C3" s="1"/>
      <c r="D3" s="2"/>
      <c r="E3" s="5" t="s">
        <v>2</v>
      </c>
      <c r="F3" s="2"/>
    </row>
    <row r="4" spans="2:6" ht="18.75" customHeight="1" thickBot="1">
      <c r="B4" s="1"/>
      <c r="C4" s="1"/>
      <c r="D4" s="2"/>
      <c r="E4" s="6"/>
      <c r="F4" s="2"/>
    </row>
    <row r="5" spans="2:6" ht="18.75" customHeight="1">
      <c r="B5" s="136" t="s">
        <v>3</v>
      </c>
      <c r="C5" s="136"/>
      <c r="D5" s="136"/>
      <c r="E5" s="136"/>
    </row>
    <row r="6" spans="2:6" ht="18.75" customHeight="1">
      <c r="B6" s="62" t="s">
        <v>4</v>
      </c>
      <c r="C6" s="97" t="s">
        <v>5</v>
      </c>
      <c r="D6" s="97"/>
      <c r="E6" s="97"/>
    </row>
    <row r="7" spans="2:6" ht="18.75" customHeight="1">
      <c r="B7" s="62" t="s">
        <v>6</v>
      </c>
      <c r="C7" s="98">
        <v>45254</v>
      </c>
      <c r="D7" s="97"/>
      <c r="E7" s="97"/>
    </row>
    <row r="8" spans="2:6" ht="18.75" customHeight="1">
      <c r="B8" s="62" t="s">
        <v>7</v>
      </c>
      <c r="C8" s="97" t="s">
        <v>8</v>
      </c>
      <c r="D8" s="97"/>
      <c r="E8" s="97"/>
    </row>
    <row r="9" spans="2:6" ht="18.75" customHeight="1" thickBot="1">
      <c r="B9" s="26" t="s">
        <v>9</v>
      </c>
      <c r="C9" s="94"/>
      <c r="D9" s="94"/>
      <c r="E9" s="94"/>
    </row>
    <row r="10" spans="2:6" ht="18.75" customHeight="1">
      <c r="B10" s="95" t="s">
        <v>10</v>
      </c>
      <c r="C10" s="95"/>
      <c r="D10" s="95"/>
      <c r="E10" s="95"/>
    </row>
    <row r="11" spans="2:6" ht="18.75" customHeight="1">
      <c r="B11" s="27" t="s">
        <v>11</v>
      </c>
      <c r="C11" s="28" t="s">
        <v>12</v>
      </c>
      <c r="D11" s="28" t="s">
        <v>13</v>
      </c>
      <c r="E11" s="29" t="s">
        <v>14</v>
      </c>
    </row>
    <row r="12" spans="2:6" ht="18.75" customHeight="1">
      <c r="B12" s="30"/>
      <c r="C12" s="31"/>
      <c r="D12" s="32"/>
      <c r="E12" s="33"/>
    </row>
    <row r="13" spans="2:6" ht="18.75" customHeight="1">
      <c r="B13" s="30"/>
      <c r="C13" s="34"/>
      <c r="D13" s="32"/>
      <c r="E13" s="33"/>
    </row>
    <row r="14" spans="2:6" ht="18.75" customHeight="1">
      <c r="B14" s="30"/>
      <c r="C14" s="34"/>
      <c r="D14" s="32"/>
      <c r="E14" s="33"/>
    </row>
    <row r="15" spans="2:6" ht="18.75" customHeight="1">
      <c r="B15" s="30"/>
      <c r="C15" s="34"/>
      <c r="D15" s="32"/>
      <c r="E15" s="33"/>
    </row>
    <row r="16" spans="2:6" ht="18.75" customHeight="1">
      <c r="B16" s="35"/>
      <c r="C16" s="34"/>
      <c r="D16" s="32"/>
      <c r="E16" s="33"/>
    </row>
    <row r="17" spans="2:5" ht="18.75" customHeight="1">
      <c r="B17" s="35"/>
      <c r="C17" s="34"/>
      <c r="D17" s="32"/>
      <c r="E17" s="36"/>
    </row>
    <row r="18" spans="2:5" ht="18.75" customHeight="1" thickBot="1">
      <c r="B18" s="37"/>
      <c r="C18" s="38"/>
      <c r="D18" s="38"/>
      <c r="E18" s="39"/>
    </row>
    <row r="19" spans="2:5" ht="18.75" customHeight="1">
      <c r="B19" s="1"/>
      <c r="C19" s="1"/>
    </row>
  </sheetData>
  <mergeCells count="8">
    <mergeCell ref="C9:E9"/>
    <mergeCell ref="B10:E10"/>
    <mergeCell ref="C1:E1"/>
    <mergeCell ref="B2:E2"/>
    <mergeCell ref="B5:E5"/>
    <mergeCell ref="C6:E6"/>
    <mergeCell ref="C7:E7"/>
    <mergeCell ref="C8:E8"/>
  </mergeCells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CE74-115B-4B62-AB9D-95DD91F42986}">
  <dimension ref="B1:E11"/>
  <sheetViews>
    <sheetView topLeftCell="A5" workbookViewId="0">
      <selection activeCell="E20" sqref="E18:E20"/>
    </sheetView>
  </sheetViews>
  <sheetFormatPr defaultColWidth="9.140625" defaultRowHeight="15.75" customHeight="1"/>
  <cols>
    <col min="1" max="1" width="1.42578125" style="7" customWidth="1"/>
    <col min="2" max="2" width="25" style="7" bestFit="1" customWidth="1"/>
    <col min="3" max="3" width="20" style="7" customWidth="1"/>
    <col min="4" max="4" width="19.5703125" style="7" customWidth="1"/>
    <col min="5" max="5" width="17.7109375" style="7" customWidth="1"/>
    <col min="6" max="16384" width="9.140625" style="7"/>
  </cols>
  <sheetData>
    <row r="1" spans="2:5" ht="15.75" customHeight="1" thickBot="1"/>
    <row r="2" spans="2:5" ht="24" thickBot="1">
      <c r="B2" s="137" t="s">
        <v>1</v>
      </c>
      <c r="C2" s="137"/>
      <c r="D2" s="137"/>
      <c r="E2" s="137"/>
    </row>
    <row r="3" spans="2:5" ht="15.75" customHeight="1" thickBot="1"/>
    <row r="4" spans="2:5" ht="15.75" customHeight="1">
      <c r="B4" s="138" t="s">
        <v>15</v>
      </c>
      <c r="C4" s="139"/>
      <c r="D4" s="139"/>
      <c r="E4" s="140"/>
    </row>
    <row r="5" spans="2:5" ht="15.75" customHeight="1">
      <c r="B5" s="40" t="s">
        <v>16</v>
      </c>
      <c r="C5" s="100"/>
      <c r="D5" s="101"/>
      <c r="E5" s="102"/>
    </row>
    <row r="6" spans="2:5" ht="15.75" customHeight="1">
      <c r="B6" s="40" t="s">
        <v>13</v>
      </c>
      <c r="C6" s="100"/>
      <c r="D6" s="101"/>
      <c r="E6" s="102"/>
    </row>
    <row r="7" spans="2:5" ht="15.75" customHeight="1">
      <c r="B7" s="40" t="s">
        <v>17</v>
      </c>
      <c r="C7" s="103" t="s">
        <v>18</v>
      </c>
      <c r="D7" s="101"/>
      <c r="E7" s="102"/>
    </row>
    <row r="8" spans="2:5" ht="15.75" customHeight="1">
      <c r="B8" s="40" t="s">
        <v>19</v>
      </c>
      <c r="C8" s="100" t="s">
        <v>8</v>
      </c>
      <c r="D8" s="101"/>
      <c r="E8" s="102"/>
    </row>
    <row r="9" spans="2:5" ht="15.75" customHeight="1">
      <c r="B9" s="99" t="s">
        <v>20</v>
      </c>
      <c r="C9" s="41" t="s">
        <v>21</v>
      </c>
      <c r="D9" s="41" t="s">
        <v>22</v>
      </c>
      <c r="E9" s="42" t="s">
        <v>23</v>
      </c>
    </row>
    <row r="10" spans="2:5" ht="15.75" customHeight="1">
      <c r="B10" s="99"/>
      <c r="C10" s="43"/>
      <c r="D10" s="43"/>
      <c r="E10" s="44"/>
    </row>
    <row r="11" spans="2:5" ht="15.75" customHeight="1" thickBot="1">
      <c r="B11" s="22" t="s">
        <v>24</v>
      </c>
      <c r="C11" s="23"/>
      <c r="D11" s="23"/>
      <c r="E11" s="24"/>
    </row>
  </sheetData>
  <mergeCells count="7">
    <mergeCell ref="B9:B10"/>
    <mergeCell ref="B4:E4"/>
    <mergeCell ref="B2:E2"/>
    <mergeCell ref="C5:E5"/>
    <mergeCell ref="C6:E6"/>
    <mergeCell ref="C7:E7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B3D3-F670-48DE-9770-D5F0149B7BD1}">
  <dimension ref="B1:N33"/>
  <sheetViews>
    <sheetView workbookViewId="0">
      <selection activeCell="P17" sqref="P17"/>
    </sheetView>
  </sheetViews>
  <sheetFormatPr defaultColWidth="9.140625" defaultRowHeight="15.75" customHeight="1"/>
  <cols>
    <col min="1" max="1" width="2" style="8" customWidth="1"/>
    <col min="2" max="2" width="44.5703125" style="8" bestFit="1" customWidth="1"/>
    <col min="3" max="3" width="8.42578125" style="8" customWidth="1"/>
    <col min="4" max="4" width="8.7109375" style="8" customWidth="1"/>
    <col min="5" max="5" width="9.28515625" style="8" customWidth="1"/>
    <col min="6" max="6" width="7.42578125" style="8" customWidth="1"/>
    <col min="7" max="7" width="9.42578125" style="8" customWidth="1"/>
    <col min="8" max="8" width="8.140625" style="8" customWidth="1"/>
    <col min="9" max="9" width="7.42578125" style="8" customWidth="1"/>
    <col min="10" max="12" width="8.42578125" style="8" customWidth="1"/>
    <col min="13" max="13" width="6.85546875" style="8" customWidth="1"/>
    <col min="14" max="14" width="35.140625" style="8" customWidth="1"/>
    <col min="15" max="16384" width="9.140625" style="8"/>
  </cols>
  <sheetData>
    <row r="1" spans="2:14" ht="15.75" customHeight="1" thickBot="1"/>
    <row r="2" spans="2:14" ht="29.25" customHeight="1" thickBot="1">
      <c r="B2" s="141" t="s">
        <v>1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</row>
    <row r="3" spans="2:14" s="9" customFormat="1" ht="15.75" customHeight="1" thickBot="1"/>
    <row r="4" spans="2:14" s="9" customFormat="1" ht="15.75" customHeight="1">
      <c r="B4" s="142" t="s">
        <v>25</v>
      </c>
      <c r="C4" s="143"/>
      <c r="D4" s="143"/>
      <c r="E4" s="143"/>
      <c r="F4" s="143"/>
      <c r="G4" s="143"/>
      <c r="H4" s="143"/>
      <c r="I4" s="144"/>
    </row>
    <row r="5" spans="2:14" s="9" customFormat="1" ht="15.75" customHeight="1">
      <c r="B5" s="45" t="s">
        <v>26</v>
      </c>
      <c r="C5" s="115" t="s">
        <v>27</v>
      </c>
      <c r="D5" s="115"/>
      <c r="E5" s="115"/>
      <c r="F5" s="115"/>
      <c r="G5" s="115"/>
      <c r="H5" s="115"/>
      <c r="I5" s="116"/>
    </row>
    <row r="6" spans="2:14" s="9" customFormat="1" ht="15.75" customHeight="1" thickBot="1">
      <c r="B6" s="25" t="s">
        <v>28</v>
      </c>
      <c r="C6" s="117" t="s">
        <v>29</v>
      </c>
      <c r="D6" s="117"/>
      <c r="E6" s="117"/>
      <c r="F6" s="117"/>
      <c r="G6" s="117"/>
      <c r="H6" s="117"/>
      <c r="I6" s="118"/>
    </row>
    <row r="7" spans="2:14" s="9" customFormat="1" ht="8.25" customHeight="1" thickBot="1"/>
    <row r="8" spans="2:14" s="9" customFormat="1" ht="15.75" customHeight="1">
      <c r="B8" s="145" t="s">
        <v>30</v>
      </c>
      <c r="C8" s="146"/>
      <c r="D8" s="146"/>
      <c r="E8" s="146"/>
      <c r="F8" s="146"/>
      <c r="G8" s="146"/>
      <c r="H8" s="146"/>
      <c r="I8" s="147"/>
    </row>
    <row r="9" spans="2:14" s="9" customFormat="1" ht="15.75" customHeight="1">
      <c r="B9" s="16" t="s">
        <v>31</v>
      </c>
      <c r="C9" s="104">
        <f>G12+C13+C14</f>
        <v>143</v>
      </c>
      <c r="D9" s="104"/>
      <c r="E9" s="104"/>
      <c r="F9" s="104"/>
      <c r="G9" s="104"/>
      <c r="H9" s="104"/>
      <c r="I9" s="105"/>
    </row>
    <row r="10" spans="2:14" s="9" customFormat="1" ht="15.75" customHeight="1">
      <c r="B10" s="119" t="s">
        <v>32</v>
      </c>
      <c r="C10" s="122" t="s">
        <v>33</v>
      </c>
      <c r="D10" s="122"/>
      <c r="E10" s="122"/>
      <c r="F10" s="122"/>
      <c r="G10" s="120">
        <v>110</v>
      </c>
      <c r="H10" s="120"/>
      <c r="I10" s="121"/>
    </row>
    <row r="11" spans="2:14" s="9" customFormat="1" ht="15.75" customHeight="1">
      <c r="B11" s="119"/>
      <c r="C11" s="125" t="s">
        <v>34</v>
      </c>
      <c r="D11" s="125"/>
      <c r="E11" s="125"/>
      <c r="F11" s="125"/>
      <c r="G11" s="123">
        <v>33</v>
      </c>
      <c r="H11" s="123"/>
      <c r="I11" s="124"/>
    </row>
    <row r="12" spans="2:14" s="9" customFormat="1" ht="30" customHeight="1">
      <c r="B12" s="119"/>
      <c r="C12" s="122" t="s">
        <v>35</v>
      </c>
      <c r="D12" s="122"/>
      <c r="E12" s="122"/>
      <c r="F12" s="122"/>
      <c r="G12" s="120">
        <f>SUM('1. Summary Report'!G10:I11)</f>
        <v>143</v>
      </c>
      <c r="H12" s="120"/>
      <c r="I12" s="121"/>
    </row>
    <row r="13" spans="2:14" s="9" customFormat="1" ht="15.75" customHeight="1">
      <c r="B13" s="48" t="s">
        <v>36</v>
      </c>
      <c r="C13" s="129"/>
      <c r="D13" s="129"/>
      <c r="E13" s="129"/>
      <c r="F13" s="129"/>
      <c r="G13" s="129"/>
      <c r="H13" s="129"/>
      <c r="I13" s="130"/>
    </row>
    <row r="14" spans="2:14" s="9" customFormat="1" ht="15.75" customHeight="1">
      <c r="B14" s="48" t="s">
        <v>37</v>
      </c>
      <c r="C14" s="131">
        <f>'Data Range'!E5</f>
        <v>0</v>
      </c>
      <c r="D14" s="131"/>
      <c r="E14" s="131"/>
      <c r="F14" s="131"/>
      <c r="G14" s="131"/>
      <c r="H14" s="131"/>
      <c r="I14" s="132"/>
    </row>
    <row r="15" spans="2:14" s="9" customFormat="1" ht="23.45" customHeight="1">
      <c r="B15" s="127" t="s">
        <v>38</v>
      </c>
      <c r="C15" s="49" t="s">
        <v>39</v>
      </c>
      <c r="D15" s="47">
        <v>18</v>
      </c>
      <c r="E15" s="49" t="s">
        <v>40</v>
      </c>
      <c r="F15" s="47">
        <v>8</v>
      </c>
      <c r="G15" s="126" t="s">
        <v>41</v>
      </c>
      <c r="H15" s="126"/>
      <c r="I15" s="46">
        <v>0</v>
      </c>
    </row>
    <row r="16" spans="2:14" s="9" customFormat="1" ht="27" customHeight="1" thickBot="1">
      <c r="B16" s="128"/>
      <c r="C16" s="114" t="s">
        <v>42</v>
      </c>
      <c r="D16" s="114"/>
      <c r="E16" s="114"/>
      <c r="F16" s="114"/>
      <c r="G16" s="112">
        <f>D15+F15+I15</f>
        <v>26</v>
      </c>
      <c r="H16" s="112"/>
      <c r="I16" s="113"/>
    </row>
    <row r="17" spans="2:14" s="9" customFormat="1" ht="8.25" customHeight="1">
      <c r="C17" s="10"/>
      <c r="D17" s="11"/>
      <c r="E17" s="10"/>
      <c r="F17" s="12"/>
      <c r="G17" s="10"/>
      <c r="H17" s="12"/>
    </row>
    <row r="18" spans="2:14" s="9" customFormat="1" ht="15.75" customHeight="1">
      <c r="B18" s="106" t="s">
        <v>43</v>
      </c>
      <c r="C18" s="106" t="s">
        <v>44</v>
      </c>
      <c r="D18" s="106" t="s">
        <v>45</v>
      </c>
      <c r="E18" s="110" t="s">
        <v>46</v>
      </c>
      <c r="F18" s="110"/>
      <c r="G18" s="110"/>
      <c r="H18" s="110"/>
      <c r="I18" s="111"/>
      <c r="J18" s="109" t="s">
        <v>47</v>
      </c>
      <c r="K18" s="110"/>
      <c r="L18" s="110"/>
      <c r="M18" s="111"/>
      <c r="N18" s="106" t="s">
        <v>48</v>
      </c>
    </row>
    <row r="19" spans="2:14" s="9" customFormat="1" ht="15.75" customHeight="1">
      <c r="B19" s="107"/>
      <c r="C19" s="107"/>
      <c r="D19" s="107"/>
      <c r="E19" s="110" t="s">
        <v>49</v>
      </c>
      <c r="F19" s="110"/>
      <c r="G19" s="110"/>
      <c r="H19" s="111"/>
      <c r="I19" s="106" t="s">
        <v>50</v>
      </c>
      <c r="J19" s="133" t="s">
        <v>51</v>
      </c>
      <c r="K19" s="133" t="s">
        <v>52</v>
      </c>
      <c r="L19" s="106" t="s">
        <v>53</v>
      </c>
      <c r="M19" s="106" t="s">
        <v>54</v>
      </c>
      <c r="N19" s="107"/>
    </row>
    <row r="20" spans="2:14" s="9" customFormat="1" ht="26.25" customHeight="1">
      <c r="B20" s="107"/>
      <c r="C20" s="108"/>
      <c r="D20" s="108"/>
      <c r="E20" s="15" t="s">
        <v>33</v>
      </c>
      <c r="F20" s="15" t="s">
        <v>34</v>
      </c>
      <c r="G20" s="15" t="s">
        <v>36</v>
      </c>
      <c r="H20" s="15" t="s">
        <v>37</v>
      </c>
      <c r="I20" s="108"/>
      <c r="J20" s="133"/>
      <c r="K20" s="133"/>
      <c r="L20" s="108"/>
      <c r="M20" s="108"/>
      <c r="N20" s="108"/>
    </row>
    <row r="21" spans="2:14" s="9" customFormat="1" ht="36">
      <c r="B21" s="70" t="s">
        <v>55</v>
      </c>
      <c r="C21" s="71" t="s">
        <v>39</v>
      </c>
      <c r="D21" s="50">
        <f t="shared" ref="D21:D33" si="0">SUM(E21:H21)</f>
        <v>43</v>
      </c>
      <c r="E21" s="50">
        <v>36</v>
      </c>
      <c r="F21" s="50">
        <v>3</v>
      </c>
      <c r="G21" s="50">
        <v>4</v>
      </c>
      <c r="H21" s="50">
        <v>0</v>
      </c>
      <c r="I21" s="52">
        <f t="shared" ref="I21:I33" si="1">IFERROR(F21/D21,0)</f>
        <v>6.9767441860465115E-2</v>
      </c>
      <c r="J21" s="74">
        <v>3</v>
      </c>
      <c r="K21" s="51">
        <v>0</v>
      </c>
      <c r="L21" s="51">
        <v>0</v>
      </c>
      <c r="M21" s="52">
        <f t="shared" ref="M21:M33" si="2">IFERROR(L21/J21,0)</f>
        <v>0</v>
      </c>
      <c r="N21" s="53"/>
    </row>
    <row r="22" spans="2:14" s="9" customFormat="1" ht="42.75" customHeight="1">
      <c r="B22" s="73" t="s">
        <v>56</v>
      </c>
      <c r="C22" s="51" t="s">
        <v>39</v>
      </c>
      <c r="D22" s="50">
        <f>SUM(E22:H22)</f>
        <v>75</v>
      </c>
      <c r="E22" s="50">
        <v>50</v>
      </c>
      <c r="F22" s="50">
        <v>7</v>
      </c>
      <c r="G22" s="50">
        <v>18</v>
      </c>
      <c r="H22" s="50">
        <v>0</v>
      </c>
      <c r="I22" s="52">
        <f t="shared" si="1"/>
        <v>9.3333333333333338E-2</v>
      </c>
      <c r="J22" s="74">
        <v>7</v>
      </c>
      <c r="K22" s="51">
        <v>0</v>
      </c>
      <c r="L22" s="51">
        <v>0</v>
      </c>
      <c r="M22" s="52">
        <f t="shared" si="2"/>
        <v>0</v>
      </c>
      <c r="N22" s="53"/>
    </row>
    <row r="23" spans="2:14" s="9" customFormat="1" ht="15.75" customHeight="1">
      <c r="B23" s="72" t="s">
        <v>57</v>
      </c>
      <c r="C23" s="71" t="s">
        <v>39</v>
      </c>
      <c r="D23" s="50">
        <f t="shared" si="0"/>
        <v>15</v>
      </c>
      <c r="E23" s="50">
        <v>8</v>
      </c>
      <c r="F23" s="50">
        <v>7</v>
      </c>
      <c r="G23" s="50">
        <v>0</v>
      </c>
      <c r="H23" s="50">
        <v>0</v>
      </c>
      <c r="I23" s="52">
        <f t="shared" si="1"/>
        <v>0.46666666666666667</v>
      </c>
      <c r="J23" s="74">
        <v>7</v>
      </c>
      <c r="K23" s="51">
        <v>0</v>
      </c>
      <c r="L23" s="51">
        <v>0</v>
      </c>
      <c r="M23" s="52">
        <f t="shared" si="2"/>
        <v>0</v>
      </c>
      <c r="N23" s="53"/>
    </row>
    <row r="24" spans="2:14" s="9" customFormat="1" ht="21.75" customHeight="1">
      <c r="B24" s="67" t="s">
        <v>58</v>
      </c>
      <c r="C24" s="51" t="s">
        <v>39</v>
      </c>
      <c r="D24" s="50">
        <f>SUM(E24:H24)</f>
        <v>13</v>
      </c>
      <c r="E24" s="50">
        <v>5</v>
      </c>
      <c r="F24" s="50">
        <v>7</v>
      </c>
      <c r="G24" s="50">
        <v>1</v>
      </c>
      <c r="H24" s="50">
        <v>0</v>
      </c>
      <c r="I24" s="52">
        <f t="shared" si="1"/>
        <v>0.53846153846153844</v>
      </c>
      <c r="J24" s="74">
        <v>2</v>
      </c>
      <c r="K24" s="51">
        <v>0</v>
      </c>
      <c r="L24" s="51">
        <v>0</v>
      </c>
      <c r="M24" s="52">
        <f t="shared" si="2"/>
        <v>0</v>
      </c>
      <c r="N24" s="53"/>
    </row>
    <row r="25" spans="2:14" ht="15.75" customHeight="1">
      <c r="B25" s="55" t="s">
        <v>59</v>
      </c>
      <c r="C25" s="51" t="s">
        <v>39</v>
      </c>
      <c r="D25" s="50">
        <v>13</v>
      </c>
      <c r="E25" s="55">
        <v>5</v>
      </c>
      <c r="F25" s="55">
        <v>5</v>
      </c>
      <c r="G25" s="55">
        <v>3</v>
      </c>
      <c r="H25" s="50">
        <v>0</v>
      </c>
      <c r="I25" s="52">
        <f t="shared" si="1"/>
        <v>0.38461538461538464</v>
      </c>
      <c r="J25" s="74">
        <v>5</v>
      </c>
      <c r="K25" s="51">
        <v>0</v>
      </c>
      <c r="L25" s="51">
        <v>0</v>
      </c>
      <c r="M25" s="52">
        <f t="shared" si="2"/>
        <v>0</v>
      </c>
      <c r="N25" s="53"/>
    </row>
    <row r="26" spans="2:14" ht="15.75" customHeight="1">
      <c r="B26" s="55" t="s">
        <v>60</v>
      </c>
      <c r="C26" s="51" t="s">
        <v>39</v>
      </c>
      <c r="D26" s="50">
        <v>12</v>
      </c>
      <c r="E26" s="55">
        <v>6</v>
      </c>
      <c r="F26" s="55">
        <v>4</v>
      </c>
      <c r="G26" s="55">
        <v>2</v>
      </c>
      <c r="H26" s="50">
        <v>0</v>
      </c>
      <c r="I26" s="52">
        <f t="shared" si="1"/>
        <v>0.33333333333333331</v>
      </c>
      <c r="J26" s="74">
        <v>4</v>
      </c>
      <c r="K26" s="51">
        <v>0</v>
      </c>
      <c r="L26" s="51">
        <v>0</v>
      </c>
      <c r="M26" s="52">
        <f t="shared" si="2"/>
        <v>0</v>
      </c>
      <c r="N26" s="53"/>
    </row>
    <row r="27" spans="2:14" ht="15.75" customHeight="1">
      <c r="B27" s="55"/>
      <c r="C27" s="51"/>
      <c r="D27" s="50">
        <f t="shared" si="0"/>
        <v>0</v>
      </c>
      <c r="E27" s="55"/>
      <c r="F27" s="55"/>
      <c r="G27" s="55"/>
      <c r="H27" s="50"/>
      <c r="I27" s="52">
        <f t="shared" si="1"/>
        <v>0</v>
      </c>
      <c r="J27" s="54"/>
      <c r="K27" s="51"/>
      <c r="L27" s="51"/>
      <c r="M27" s="52">
        <f t="shared" si="2"/>
        <v>0</v>
      </c>
      <c r="N27" s="53"/>
    </row>
    <row r="28" spans="2:14" ht="15.75" customHeight="1">
      <c r="B28" s="55"/>
      <c r="C28" s="51"/>
      <c r="D28" s="50">
        <f t="shared" si="0"/>
        <v>0</v>
      </c>
      <c r="E28" s="55"/>
      <c r="F28" s="55"/>
      <c r="G28" s="55"/>
      <c r="H28" s="50"/>
      <c r="I28" s="52">
        <f t="shared" si="1"/>
        <v>0</v>
      </c>
      <c r="J28" s="55"/>
      <c r="K28" s="51"/>
      <c r="L28" s="51"/>
      <c r="M28" s="52">
        <f t="shared" si="2"/>
        <v>0</v>
      </c>
      <c r="N28" s="53"/>
    </row>
    <row r="29" spans="2:14" ht="15.75" customHeight="1">
      <c r="B29" s="55"/>
      <c r="C29" s="51"/>
      <c r="D29" s="50">
        <f t="shared" si="0"/>
        <v>0</v>
      </c>
      <c r="E29" s="55"/>
      <c r="F29" s="55"/>
      <c r="G29" s="55"/>
      <c r="H29" s="50"/>
      <c r="I29" s="52">
        <f t="shared" si="1"/>
        <v>0</v>
      </c>
      <c r="J29" s="55"/>
      <c r="K29" s="51"/>
      <c r="L29" s="51"/>
      <c r="M29" s="52">
        <f t="shared" si="2"/>
        <v>0</v>
      </c>
      <c r="N29" s="53"/>
    </row>
    <row r="30" spans="2:14" ht="15.75" customHeight="1">
      <c r="B30" s="55"/>
      <c r="C30" s="51"/>
      <c r="D30" s="50">
        <f t="shared" si="0"/>
        <v>0</v>
      </c>
      <c r="E30" s="55"/>
      <c r="F30" s="55"/>
      <c r="G30" s="55"/>
      <c r="H30" s="50"/>
      <c r="I30" s="52">
        <f t="shared" si="1"/>
        <v>0</v>
      </c>
      <c r="J30" s="55"/>
      <c r="K30" s="63"/>
      <c r="L30" s="63"/>
      <c r="M30" s="52">
        <f t="shared" si="2"/>
        <v>0</v>
      </c>
      <c r="N30" s="53"/>
    </row>
    <row r="31" spans="2:14" ht="15.75" customHeight="1">
      <c r="B31" s="55"/>
      <c r="C31" s="51"/>
      <c r="D31" s="50">
        <f t="shared" si="0"/>
        <v>0</v>
      </c>
      <c r="E31" s="55"/>
      <c r="F31" s="55"/>
      <c r="G31" s="55"/>
      <c r="H31" s="50"/>
      <c r="I31" s="52">
        <f t="shared" si="1"/>
        <v>0</v>
      </c>
      <c r="J31" s="55"/>
      <c r="K31" s="63"/>
      <c r="L31" s="63"/>
      <c r="M31" s="52">
        <f t="shared" si="2"/>
        <v>0</v>
      </c>
      <c r="N31" s="53"/>
    </row>
    <row r="32" spans="2:14" ht="15.75" customHeight="1">
      <c r="B32" s="55"/>
      <c r="C32" s="51"/>
      <c r="D32" s="50">
        <f t="shared" si="0"/>
        <v>0</v>
      </c>
      <c r="E32" s="55"/>
      <c r="F32" s="55"/>
      <c r="G32" s="55"/>
      <c r="H32" s="50"/>
      <c r="I32" s="52">
        <f t="shared" si="1"/>
        <v>0</v>
      </c>
      <c r="J32" s="55"/>
      <c r="K32" s="55"/>
      <c r="L32" s="55"/>
      <c r="M32" s="52">
        <f t="shared" si="2"/>
        <v>0</v>
      </c>
      <c r="N32" s="53"/>
    </row>
    <row r="33" spans="2:14" ht="15.75" customHeight="1">
      <c r="B33" s="55"/>
      <c r="C33" s="51"/>
      <c r="D33" s="50">
        <f t="shared" si="0"/>
        <v>0</v>
      </c>
      <c r="E33" s="55"/>
      <c r="F33" s="55"/>
      <c r="G33" s="55"/>
      <c r="H33" s="50"/>
      <c r="I33" s="52">
        <f t="shared" si="1"/>
        <v>0</v>
      </c>
      <c r="J33" s="55"/>
      <c r="K33" s="55"/>
      <c r="L33" s="55"/>
      <c r="M33" s="52">
        <f t="shared" si="2"/>
        <v>0</v>
      </c>
      <c r="N33" s="53"/>
    </row>
  </sheetData>
  <mergeCells count="31">
    <mergeCell ref="K19:K20"/>
    <mergeCell ref="L19:L20"/>
    <mergeCell ref="N18:N20"/>
    <mergeCell ref="E18:I18"/>
    <mergeCell ref="E19:H19"/>
    <mergeCell ref="G15:H15"/>
    <mergeCell ref="B15:B16"/>
    <mergeCell ref="C13:I13"/>
    <mergeCell ref="C14:I14"/>
    <mergeCell ref="J19:J20"/>
    <mergeCell ref="C10:F10"/>
    <mergeCell ref="G11:I11"/>
    <mergeCell ref="C11:F11"/>
    <mergeCell ref="G12:I12"/>
    <mergeCell ref="C12:F12"/>
    <mergeCell ref="B2:N2"/>
    <mergeCell ref="C9:I9"/>
    <mergeCell ref="C18:C20"/>
    <mergeCell ref="B18:B20"/>
    <mergeCell ref="J18:M18"/>
    <mergeCell ref="M19:M20"/>
    <mergeCell ref="B4:I4"/>
    <mergeCell ref="G16:I16"/>
    <mergeCell ref="C16:F16"/>
    <mergeCell ref="B8:I8"/>
    <mergeCell ref="C5:I5"/>
    <mergeCell ref="C6:I6"/>
    <mergeCell ref="D18:D20"/>
    <mergeCell ref="I19:I20"/>
    <mergeCell ref="B10:B12"/>
    <mergeCell ref="G10:I10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6CFF1-01BF-4A7E-803D-34D609584650}">
          <x14:formula1>
            <xm:f>'Data Range'!$B$7:$B$9</xm:f>
          </x14:formula1>
          <xm:sqref>C21:C33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5973-D943-4B75-981E-0D28449446EB}">
  <dimension ref="B1:P30"/>
  <sheetViews>
    <sheetView tabSelected="1" topLeftCell="A24" workbookViewId="0">
      <selection activeCell="F28" sqref="F28"/>
    </sheetView>
  </sheetViews>
  <sheetFormatPr defaultColWidth="9.140625" defaultRowHeight="15.75" customHeight="1"/>
  <cols>
    <col min="1" max="1" width="3.140625" style="7" customWidth="1"/>
    <col min="2" max="2" width="4" style="18" bestFit="1" customWidth="1"/>
    <col min="3" max="3" width="27" style="9" customWidth="1"/>
    <col min="4" max="4" width="15.140625" style="7" customWidth="1"/>
    <col min="5" max="5" width="24" style="9" customWidth="1"/>
    <col min="6" max="6" width="34.28515625" style="9" customWidth="1"/>
    <col min="7" max="7" width="10.5703125" style="7" customWidth="1"/>
    <col min="8" max="8" width="8" style="7" customWidth="1"/>
    <col min="9" max="9" width="26.85546875" style="9" customWidth="1"/>
    <col min="10" max="10" width="35.140625" style="9" customWidth="1"/>
    <col min="11" max="11" width="7.5703125" style="18" bestFit="1" customWidth="1"/>
    <col min="12" max="12" width="8.42578125" style="18" bestFit="1" customWidth="1"/>
    <col min="13" max="13" width="6.5703125" style="18" bestFit="1" customWidth="1"/>
    <col min="14" max="14" width="11.85546875" style="7" bestFit="1" customWidth="1"/>
    <col min="15" max="15" width="11.85546875" style="7" customWidth="1"/>
    <col min="16" max="16" width="9.85546875" style="18" bestFit="1" customWidth="1"/>
    <col min="17" max="16384" width="9.140625" style="7"/>
  </cols>
  <sheetData>
    <row r="1" spans="2:16" ht="9" customHeight="1" thickBot="1"/>
    <row r="2" spans="2:16" ht="24" thickBot="1">
      <c r="B2" s="137" t="s">
        <v>61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</row>
    <row r="3" spans="2:16" ht="15.75" customHeight="1" thickBot="1"/>
    <row r="4" spans="2:16" ht="39" thickBot="1">
      <c r="B4" s="148" t="s">
        <v>62</v>
      </c>
      <c r="C4" s="149" t="s">
        <v>43</v>
      </c>
      <c r="D4" s="150" t="s">
        <v>63</v>
      </c>
      <c r="E4" s="151" t="s">
        <v>64</v>
      </c>
      <c r="F4" s="151" t="s">
        <v>65</v>
      </c>
      <c r="G4" s="152" t="s">
        <v>66</v>
      </c>
      <c r="H4" s="153"/>
      <c r="I4" s="149" t="s">
        <v>67</v>
      </c>
      <c r="J4" s="149" t="s">
        <v>68</v>
      </c>
      <c r="K4" s="150" t="s">
        <v>44</v>
      </c>
      <c r="L4" s="150" t="s">
        <v>69</v>
      </c>
      <c r="M4" s="150" t="s">
        <v>49</v>
      </c>
      <c r="N4" s="154" t="s">
        <v>70</v>
      </c>
      <c r="O4" s="154" t="s">
        <v>71</v>
      </c>
      <c r="P4" s="155" t="s">
        <v>72</v>
      </c>
    </row>
    <row r="5" spans="2:16" ht="117.75" customHeight="1">
      <c r="B5" s="56">
        <v>2</v>
      </c>
      <c r="C5" s="68" t="s">
        <v>73</v>
      </c>
      <c r="D5" s="21" t="s">
        <v>74</v>
      </c>
      <c r="E5" s="50" t="s">
        <v>75</v>
      </c>
      <c r="F5" s="50" t="s">
        <v>76</v>
      </c>
      <c r="G5" s="14"/>
      <c r="H5" s="14"/>
      <c r="I5" s="67" t="s">
        <v>77</v>
      </c>
      <c r="J5" s="67" t="s">
        <v>78</v>
      </c>
      <c r="K5" s="19" t="s">
        <v>39</v>
      </c>
      <c r="L5" s="19" t="s">
        <v>39</v>
      </c>
      <c r="M5" s="58" t="s">
        <v>79</v>
      </c>
      <c r="N5" s="59"/>
      <c r="O5" s="59"/>
      <c r="P5" s="60"/>
    </row>
    <row r="6" spans="2:16" ht="99.75" customHeight="1">
      <c r="B6" s="56">
        <v>3</v>
      </c>
      <c r="C6" s="69"/>
      <c r="D6" s="93" t="s">
        <v>80</v>
      </c>
      <c r="E6" s="50" t="s">
        <v>81</v>
      </c>
      <c r="F6" s="50" t="s">
        <v>82</v>
      </c>
      <c r="G6" s="14"/>
      <c r="H6" s="14"/>
      <c r="I6" s="67" t="s">
        <v>77</v>
      </c>
      <c r="J6" s="67" t="s">
        <v>78</v>
      </c>
      <c r="K6" s="19" t="s">
        <v>39</v>
      </c>
      <c r="L6" s="19" t="s">
        <v>39</v>
      </c>
      <c r="M6" s="58" t="s">
        <v>79</v>
      </c>
      <c r="N6" s="59"/>
      <c r="O6" s="59"/>
      <c r="P6" s="60"/>
    </row>
    <row r="7" spans="2:16" ht="120.75" customHeight="1">
      <c r="B7" s="56">
        <v>4</v>
      </c>
      <c r="C7" s="69"/>
      <c r="D7" s="21" t="s">
        <v>83</v>
      </c>
      <c r="E7" s="50" t="s">
        <v>75</v>
      </c>
      <c r="F7" s="50" t="s">
        <v>84</v>
      </c>
      <c r="G7" s="14"/>
      <c r="H7" s="14"/>
      <c r="I7" s="67" t="s">
        <v>77</v>
      </c>
      <c r="J7" s="67" t="s">
        <v>78</v>
      </c>
      <c r="K7" s="19" t="s">
        <v>39</v>
      </c>
      <c r="L7" s="19" t="s">
        <v>39</v>
      </c>
      <c r="M7" s="58" t="s">
        <v>79</v>
      </c>
      <c r="N7" s="59"/>
      <c r="O7" s="59"/>
      <c r="P7" s="60"/>
    </row>
    <row r="8" spans="2:16" ht="116.25" customHeight="1">
      <c r="B8" s="56">
        <v>5</v>
      </c>
      <c r="C8" s="69"/>
      <c r="D8" s="93" t="s">
        <v>85</v>
      </c>
      <c r="E8" s="50" t="s">
        <v>81</v>
      </c>
      <c r="F8" s="50" t="s">
        <v>86</v>
      </c>
      <c r="G8" s="14"/>
      <c r="H8" s="14"/>
      <c r="I8" s="67" t="s">
        <v>77</v>
      </c>
      <c r="J8" s="67" t="s">
        <v>78</v>
      </c>
      <c r="K8" s="19" t="s">
        <v>39</v>
      </c>
      <c r="L8" s="19" t="s">
        <v>39</v>
      </c>
      <c r="M8" s="58" t="s">
        <v>79</v>
      </c>
      <c r="N8" s="59"/>
      <c r="O8" s="59"/>
      <c r="P8" s="60"/>
    </row>
    <row r="9" spans="2:16" ht="95.25" customHeight="1">
      <c r="B9" s="56">
        <v>6</v>
      </c>
      <c r="C9" s="69"/>
      <c r="D9" s="21" t="s">
        <v>87</v>
      </c>
      <c r="E9" s="50" t="s">
        <v>75</v>
      </c>
      <c r="F9" s="50" t="s">
        <v>88</v>
      </c>
      <c r="G9" s="14"/>
      <c r="H9" s="14"/>
      <c r="I9" s="67" t="s">
        <v>77</v>
      </c>
      <c r="J9" s="67" t="s">
        <v>78</v>
      </c>
      <c r="K9" s="19" t="s">
        <v>39</v>
      </c>
      <c r="L9" s="19" t="s">
        <v>39</v>
      </c>
      <c r="M9" s="58" t="s">
        <v>79</v>
      </c>
      <c r="N9" s="59"/>
      <c r="O9" s="59"/>
      <c r="P9" s="60"/>
    </row>
    <row r="10" spans="2:16" ht="108.75" customHeight="1">
      <c r="B10" s="56">
        <v>7</v>
      </c>
      <c r="C10" s="69"/>
      <c r="D10" s="93" t="s">
        <v>89</v>
      </c>
      <c r="E10" s="50" t="s">
        <v>81</v>
      </c>
      <c r="F10" s="50" t="s">
        <v>90</v>
      </c>
      <c r="G10" s="14"/>
      <c r="H10" s="14"/>
      <c r="I10" s="67" t="s">
        <v>77</v>
      </c>
      <c r="J10" s="67" t="s">
        <v>78</v>
      </c>
      <c r="K10" s="19" t="s">
        <v>39</v>
      </c>
      <c r="L10" s="19" t="s">
        <v>39</v>
      </c>
      <c r="M10" s="58" t="s">
        <v>79</v>
      </c>
      <c r="N10" s="59"/>
      <c r="O10" s="59"/>
      <c r="P10" s="60"/>
    </row>
    <row r="11" spans="2:16" ht="88.5" customHeight="1">
      <c r="B11" s="56">
        <v>9</v>
      </c>
      <c r="C11" s="66" t="s">
        <v>91</v>
      </c>
      <c r="D11" s="20" t="s">
        <v>92</v>
      </c>
      <c r="E11" s="65" t="s">
        <v>93</v>
      </c>
      <c r="F11" s="64" t="s">
        <v>94</v>
      </c>
      <c r="G11" s="14"/>
      <c r="H11" s="14"/>
      <c r="I11" s="67" t="s">
        <v>95</v>
      </c>
      <c r="J11" s="67" t="s">
        <v>96</v>
      </c>
      <c r="K11" s="19" t="s">
        <v>40</v>
      </c>
      <c r="L11" s="19" t="s">
        <v>41</v>
      </c>
      <c r="M11" s="58" t="s">
        <v>79</v>
      </c>
      <c r="N11" s="59"/>
      <c r="O11" s="59"/>
      <c r="P11" s="60"/>
    </row>
    <row r="12" spans="2:16" ht="88.5" customHeight="1">
      <c r="B12" s="56">
        <v>10</v>
      </c>
      <c r="C12" s="66" t="s">
        <v>97</v>
      </c>
      <c r="D12" s="20" t="s">
        <v>98</v>
      </c>
      <c r="E12" s="65" t="s">
        <v>99</v>
      </c>
      <c r="F12" s="64" t="s">
        <v>94</v>
      </c>
      <c r="G12" s="14"/>
      <c r="H12" s="14"/>
      <c r="I12" s="67" t="s">
        <v>100</v>
      </c>
      <c r="J12" s="67" t="s">
        <v>96</v>
      </c>
      <c r="K12" s="19" t="s">
        <v>40</v>
      </c>
      <c r="L12" s="19" t="s">
        <v>41</v>
      </c>
      <c r="M12" s="58" t="s">
        <v>79</v>
      </c>
      <c r="N12" s="59"/>
      <c r="O12" s="59"/>
      <c r="P12" s="60"/>
    </row>
    <row r="13" spans="2:16" ht="93.75" customHeight="1">
      <c r="B13" s="56">
        <v>11</v>
      </c>
      <c r="C13" s="66" t="s">
        <v>101</v>
      </c>
      <c r="D13" s="20" t="s">
        <v>102</v>
      </c>
      <c r="E13" s="65" t="s">
        <v>103</v>
      </c>
      <c r="F13" s="64" t="s">
        <v>94</v>
      </c>
      <c r="G13" s="14"/>
      <c r="H13" s="14"/>
      <c r="I13" s="67" t="s">
        <v>100</v>
      </c>
      <c r="J13" s="67" t="s">
        <v>96</v>
      </c>
      <c r="K13" s="19" t="s">
        <v>40</v>
      </c>
      <c r="L13" s="19" t="s">
        <v>41</v>
      </c>
      <c r="M13" s="58" t="s">
        <v>79</v>
      </c>
      <c r="N13" s="59"/>
      <c r="O13" s="59"/>
      <c r="P13" s="60"/>
    </row>
    <row r="14" spans="2:16" ht="103.5" customHeight="1">
      <c r="B14" s="56">
        <v>12</v>
      </c>
      <c r="C14" s="66" t="s">
        <v>104</v>
      </c>
      <c r="D14" s="20" t="s">
        <v>105</v>
      </c>
      <c r="E14" s="65" t="s">
        <v>106</v>
      </c>
      <c r="F14" s="64" t="s">
        <v>107</v>
      </c>
      <c r="G14" s="14"/>
      <c r="H14" s="14"/>
      <c r="I14" s="67" t="s">
        <v>100</v>
      </c>
      <c r="J14" s="67" t="s">
        <v>96</v>
      </c>
      <c r="K14" s="19" t="s">
        <v>40</v>
      </c>
      <c r="L14" s="19" t="s">
        <v>41</v>
      </c>
      <c r="M14" s="58" t="s">
        <v>79</v>
      </c>
      <c r="N14" s="59"/>
      <c r="O14" s="59"/>
      <c r="P14" s="60"/>
    </row>
    <row r="15" spans="2:16" ht="96.75" customHeight="1">
      <c r="B15" s="56">
        <v>13</v>
      </c>
      <c r="C15" s="66" t="s">
        <v>108</v>
      </c>
      <c r="D15" s="20" t="s">
        <v>109</v>
      </c>
      <c r="E15" s="65" t="s">
        <v>110</v>
      </c>
      <c r="F15" s="64" t="s">
        <v>111</v>
      </c>
      <c r="G15" s="14"/>
      <c r="H15" s="14"/>
      <c r="I15" s="67" t="s">
        <v>100</v>
      </c>
      <c r="J15" s="67" t="s">
        <v>96</v>
      </c>
      <c r="K15" s="19" t="s">
        <v>40</v>
      </c>
      <c r="L15" s="19" t="s">
        <v>41</v>
      </c>
      <c r="M15" s="58" t="s">
        <v>79</v>
      </c>
      <c r="N15" s="59"/>
      <c r="O15" s="59"/>
      <c r="P15" s="60"/>
    </row>
    <row r="16" spans="2:16" ht="101.25" customHeight="1">
      <c r="B16" s="56">
        <v>14</v>
      </c>
      <c r="C16" s="66" t="s">
        <v>112</v>
      </c>
      <c r="D16" s="20" t="s">
        <v>113</v>
      </c>
      <c r="E16" s="65" t="s">
        <v>114</v>
      </c>
      <c r="F16" s="64" t="s">
        <v>115</v>
      </c>
      <c r="G16" s="14"/>
      <c r="H16" s="14"/>
      <c r="I16" s="67" t="s">
        <v>100</v>
      </c>
      <c r="J16" s="67" t="s">
        <v>96</v>
      </c>
      <c r="K16" s="19" t="s">
        <v>40</v>
      </c>
      <c r="L16" s="19" t="s">
        <v>41</v>
      </c>
      <c r="M16" s="58" t="s">
        <v>79</v>
      </c>
      <c r="N16" s="59"/>
      <c r="O16" s="59"/>
      <c r="P16" s="60"/>
    </row>
    <row r="17" spans="2:16" ht="96" customHeight="1">
      <c r="B17" s="56">
        <v>15</v>
      </c>
      <c r="C17" s="66" t="s">
        <v>116</v>
      </c>
      <c r="D17" s="20" t="s">
        <v>117</v>
      </c>
      <c r="E17" s="65" t="s">
        <v>118</v>
      </c>
      <c r="F17" s="64" t="s">
        <v>119</v>
      </c>
      <c r="G17" s="14"/>
      <c r="H17" s="14"/>
      <c r="I17" s="67" t="s">
        <v>100</v>
      </c>
      <c r="J17" s="67" t="s">
        <v>96</v>
      </c>
      <c r="K17" s="19" t="s">
        <v>40</v>
      </c>
      <c r="L17" s="19" t="s">
        <v>41</v>
      </c>
      <c r="M17" s="58" t="s">
        <v>79</v>
      </c>
      <c r="N17" s="59"/>
      <c r="O17" s="59"/>
      <c r="P17" s="60"/>
    </row>
    <row r="18" spans="2:16" ht="100.5" customHeight="1">
      <c r="B18" s="56">
        <v>16</v>
      </c>
      <c r="C18" s="69" t="s">
        <v>120</v>
      </c>
      <c r="D18" s="57" t="s">
        <v>121</v>
      </c>
      <c r="E18" s="50" t="s">
        <v>122</v>
      </c>
      <c r="F18" s="50" t="s">
        <v>123</v>
      </c>
      <c r="G18" s="14"/>
      <c r="H18" s="14"/>
      <c r="I18" s="67" t="s">
        <v>124</v>
      </c>
      <c r="J18" s="67" t="s">
        <v>125</v>
      </c>
      <c r="K18" s="19" t="s">
        <v>39</v>
      </c>
      <c r="L18" s="19" t="s">
        <v>40</v>
      </c>
      <c r="M18" s="58" t="s">
        <v>79</v>
      </c>
      <c r="N18" s="59"/>
      <c r="O18" s="59"/>
      <c r="P18" s="60"/>
    </row>
    <row r="19" spans="2:16" ht="60">
      <c r="B19" s="56">
        <v>17</v>
      </c>
      <c r="C19" s="69" t="s">
        <v>126</v>
      </c>
      <c r="D19" s="57" t="s">
        <v>127</v>
      </c>
      <c r="E19" s="50" t="s">
        <v>128</v>
      </c>
      <c r="F19" s="50" t="s">
        <v>129</v>
      </c>
      <c r="G19" s="14"/>
      <c r="H19" s="14"/>
      <c r="I19" s="67" t="s">
        <v>130</v>
      </c>
      <c r="J19" s="67"/>
      <c r="K19" s="19" t="s">
        <v>40</v>
      </c>
      <c r="L19" s="19" t="s">
        <v>40</v>
      </c>
      <c r="M19" s="58" t="s">
        <v>79</v>
      </c>
      <c r="N19" s="59"/>
      <c r="O19" s="59"/>
      <c r="P19" s="60"/>
    </row>
    <row r="20" spans="2:16" ht="118.5">
      <c r="B20" s="56">
        <v>18</v>
      </c>
      <c r="C20" s="69" t="s">
        <v>126</v>
      </c>
      <c r="D20" s="57" t="s">
        <v>131</v>
      </c>
      <c r="E20" s="50" t="s">
        <v>132</v>
      </c>
      <c r="F20" s="50" t="s">
        <v>133</v>
      </c>
      <c r="G20" s="14"/>
      <c r="H20" s="14"/>
      <c r="I20" s="67" t="s">
        <v>134</v>
      </c>
      <c r="J20" s="67" t="s">
        <v>135</v>
      </c>
      <c r="K20" s="19" t="s">
        <v>39</v>
      </c>
      <c r="L20" s="19" t="s">
        <v>39</v>
      </c>
      <c r="M20" s="58" t="s">
        <v>79</v>
      </c>
      <c r="N20" s="59"/>
      <c r="O20" s="59"/>
      <c r="P20" s="60"/>
    </row>
    <row r="21" spans="2:16" ht="84">
      <c r="B21" s="56">
        <v>19</v>
      </c>
      <c r="C21" s="69" t="s">
        <v>126</v>
      </c>
      <c r="D21" s="57" t="s">
        <v>136</v>
      </c>
      <c r="E21" s="50" t="s">
        <v>137</v>
      </c>
      <c r="F21" s="50" t="s">
        <v>138</v>
      </c>
      <c r="G21" s="14"/>
      <c r="H21" s="14"/>
      <c r="I21" s="67" t="s">
        <v>139</v>
      </c>
      <c r="J21" s="73" t="s">
        <v>135</v>
      </c>
      <c r="K21" s="19" t="s">
        <v>39</v>
      </c>
      <c r="L21" s="19" t="s">
        <v>39</v>
      </c>
      <c r="M21" s="58" t="s">
        <v>79</v>
      </c>
      <c r="N21" s="59"/>
      <c r="O21" s="59"/>
      <c r="P21" s="60"/>
    </row>
    <row r="22" spans="2:16" ht="90" customHeight="1">
      <c r="B22" s="56">
        <v>20</v>
      </c>
      <c r="C22" s="69" t="s">
        <v>59</v>
      </c>
      <c r="D22" s="57" t="s">
        <v>140</v>
      </c>
      <c r="E22" s="50" t="s">
        <v>141</v>
      </c>
      <c r="F22" s="50" t="s">
        <v>142</v>
      </c>
      <c r="G22" s="14"/>
      <c r="H22" s="14"/>
      <c r="I22" s="85" t="s">
        <v>143</v>
      </c>
      <c r="J22" s="84" t="s">
        <v>144</v>
      </c>
      <c r="K22" s="86" t="s">
        <v>39</v>
      </c>
      <c r="L22" s="19" t="s">
        <v>39</v>
      </c>
      <c r="M22" s="58" t="s">
        <v>79</v>
      </c>
      <c r="N22" s="59"/>
      <c r="O22" s="59"/>
      <c r="P22" s="60"/>
    </row>
    <row r="23" spans="2:16" ht="88.5" customHeight="1">
      <c r="B23" s="56">
        <v>21</v>
      </c>
      <c r="C23" s="69"/>
      <c r="D23" s="57" t="s">
        <v>145</v>
      </c>
      <c r="E23" s="50" t="s">
        <v>146</v>
      </c>
      <c r="F23" s="50" t="s">
        <v>142</v>
      </c>
      <c r="G23" s="14"/>
      <c r="H23" s="14"/>
      <c r="I23" s="85" t="s">
        <v>143</v>
      </c>
      <c r="J23" s="84" t="s">
        <v>144</v>
      </c>
      <c r="K23" s="91" t="s">
        <v>39</v>
      </c>
      <c r="L23" s="92" t="s">
        <v>39</v>
      </c>
      <c r="M23" s="81" t="s">
        <v>79</v>
      </c>
      <c r="N23" s="59"/>
      <c r="O23" s="59"/>
      <c r="P23" s="60"/>
    </row>
    <row r="24" spans="2:16" ht="92.25" customHeight="1">
      <c r="B24" s="56">
        <v>22</v>
      </c>
      <c r="C24" s="78"/>
      <c r="D24" s="57" t="s">
        <v>147</v>
      </c>
      <c r="E24" s="80" t="s">
        <v>148</v>
      </c>
      <c r="F24" s="80" t="s">
        <v>142</v>
      </c>
      <c r="G24" s="79"/>
      <c r="H24" s="79"/>
      <c r="I24" s="67" t="s">
        <v>149</v>
      </c>
      <c r="J24" s="87" t="s">
        <v>150</v>
      </c>
      <c r="K24" s="75" t="s">
        <v>39</v>
      </c>
      <c r="L24" s="75" t="s">
        <v>39</v>
      </c>
      <c r="M24" s="75" t="s">
        <v>79</v>
      </c>
      <c r="N24" s="89"/>
      <c r="O24" s="82"/>
      <c r="P24" s="83"/>
    </row>
    <row r="25" spans="2:16" ht="90.75" customHeight="1">
      <c r="B25" s="56">
        <v>23</v>
      </c>
      <c r="C25" s="76"/>
      <c r="D25" s="57" t="s">
        <v>151</v>
      </c>
      <c r="E25" s="76" t="s">
        <v>152</v>
      </c>
      <c r="F25" s="76" t="s">
        <v>142</v>
      </c>
      <c r="G25" s="77"/>
      <c r="H25" s="77"/>
      <c r="I25" s="76" t="s">
        <v>153</v>
      </c>
      <c r="J25" s="88" t="s">
        <v>154</v>
      </c>
      <c r="K25" s="75" t="s">
        <v>39</v>
      </c>
      <c r="L25" s="75" t="s">
        <v>39</v>
      </c>
      <c r="M25" s="75" t="s">
        <v>79</v>
      </c>
      <c r="N25" s="90"/>
      <c r="O25" s="77"/>
      <c r="P25" s="75"/>
    </row>
    <row r="26" spans="2:16" ht="99.75" customHeight="1">
      <c r="B26" s="56">
        <v>24</v>
      </c>
      <c r="C26" s="76"/>
      <c r="D26" s="57" t="s">
        <v>155</v>
      </c>
      <c r="E26" s="76" t="s">
        <v>156</v>
      </c>
      <c r="F26" s="76" t="s">
        <v>157</v>
      </c>
      <c r="G26" s="77"/>
      <c r="H26" s="77"/>
      <c r="I26" s="76" t="s">
        <v>158</v>
      </c>
      <c r="J26" s="88" t="s">
        <v>159</v>
      </c>
      <c r="K26" s="75" t="s">
        <v>39</v>
      </c>
      <c r="L26" s="75" t="s">
        <v>39</v>
      </c>
      <c r="M26" s="75" t="s">
        <v>79</v>
      </c>
      <c r="N26" s="90"/>
      <c r="O26" s="77"/>
      <c r="P26" s="75"/>
    </row>
    <row r="27" spans="2:16" ht="102" customHeight="1">
      <c r="B27" s="56">
        <v>25</v>
      </c>
      <c r="C27" s="76" t="s">
        <v>60</v>
      </c>
      <c r="D27" s="77" t="s">
        <v>160</v>
      </c>
      <c r="E27" s="76" t="s">
        <v>161</v>
      </c>
      <c r="F27" s="76" t="s">
        <v>162</v>
      </c>
      <c r="G27" s="77"/>
      <c r="H27" s="77"/>
      <c r="I27" s="76" t="s">
        <v>163</v>
      </c>
      <c r="J27" s="88" t="s">
        <v>164</v>
      </c>
      <c r="K27" s="75" t="s">
        <v>39</v>
      </c>
      <c r="L27" s="75" t="s">
        <v>39</v>
      </c>
      <c r="M27" s="75" t="s">
        <v>79</v>
      </c>
      <c r="N27" s="90"/>
      <c r="O27" s="77"/>
      <c r="P27" s="75"/>
    </row>
    <row r="28" spans="2:16" ht="96.75" customHeight="1">
      <c r="B28" s="56">
        <v>26</v>
      </c>
      <c r="C28" s="76"/>
      <c r="D28" s="77" t="s">
        <v>165</v>
      </c>
      <c r="E28" s="76" t="s">
        <v>166</v>
      </c>
      <c r="F28" s="76" t="s">
        <v>162</v>
      </c>
      <c r="G28" s="77"/>
      <c r="H28" s="77"/>
      <c r="I28" s="76" t="s">
        <v>167</v>
      </c>
      <c r="J28" s="88" t="s">
        <v>168</v>
      </c>
      <c r="K28" s="75" t="s">
        <v>39</v>
      </c>
      <c r="L28" s="75" t="s">
        <v>39</v>
      </c>
      <c r="M28" s="75" t="s">
        <v>79</v>
      </c>
      <c r="N28" s="90"/>
      <c r="O28" s="77"/>
      <c r="P28" s="75"/>
    </row>
    <row r="29" spans="2:16" ht="108.75" customHeight="1">
      <c r="B29" s="56">
        <v>27</v>
      </c>
      <c r="C29" s="76"/>
      <c r="D29" s="77" t="s">
        <v>169</v>
      </c>
      <c r="E29" s="76" t="s">
        <v>170</v>
      </c>
      <c r="F29" s="76" t="s">
        <v>162</v>
      </c>
      <c r="G29" s="77"/>
      <c r="H29" s="77"/>
      <c r="I29" s="76" t="s">
        <v>167</v>
      </c>
      <c r="J29" s="88" t="s">
        <v>168</v>
      </c>
      <c r="K29" s="75" t="s">
        <v>39</v>
      </c>
      <c r="L29" s="75" t="s">
        <v>39</v>
      </c>
      <c r="M29" s="75" t="s">
        <v>79</v>
      </c>
      <c r="N29" s="90"/>
      <c r="O29" s="77"/>
      <c r="P29" s="75"/>
    </row>
    <row r="30" spans="2:16" ht="98.25" customHeight="1">
      <c r="B30" s="56">
        <v>28</v>
      </c>
      <c r="C30" s="76"/>
      <c r="D30" s="77" t="s">
        <v>171</v>
      </c>
      <c r="E30" s="76" t="s">
        <v>172</v>
      </c>
      <c r="F30" s="76" t="s">
        <v>162</v>
      </c>
      <c r="G30" s="77"/>
      <c r="H30" s="77"/>
      <c r="I30" s="76" t="s">
        <v>167</v>
      </c>
      <c r="J30" s="88" t="s">
        <v>168</v>
      </c>
      <c r="K30" s="75" t="s">
        <v>39</v>
      </c>
      <c r="L30" s="75" t="s">
        <v>39</v>
      </c>
      <c r="M30" s="75" t="s">
        <v>79</v>
      </c>
      <c r="N30" s="90"/>
      <c r="O30" s="77"/>
      <c r="P30" s="75"/>
    </row>
  </sheetData>
  <mergeCells count="2">
    <mergeCell ref="G4:H4"/>
    <mergeCell ref="B2:P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CCE53C-FDCF-4CA1-B6CD-7F46F5D5FFC7}">
          <x14:formula1>
            <xm:f>'Data Range'!$B$7:$B$9</xm:f>
          </x14:formula1>
          <xm:sqref>K5:K30</xm:sqref>
        </x14:dataValidation>
        <x14:dataValidation type="list" allowBlank="1" showInputMessage="1" showErrorMessage="1" xr:uid="{6E582DB1-BBDD-4E85-B996-8A3AAACF8690}">
          <x14:formula1>
            <xm:f>'Data Range'!$B$12:$B$15</xm:f>
          </x14:formula1>
          <xm:sqref>L5:L30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6258-B316-4E48-9A1E-73245184F575}">
  <dimension ref="B1:J15"/>
  <sheetViews>
    <sheetView workbookViewId="0">
      <selection activeCell="G37" sqref="G37"/>
    </sheetView>
  </sheetViews>
  <sheetFormatPr defaultColWidth="9.140625" defaultRowHeight="15"/>
  <cols>
    <col min="1" max="1" width="9.140625" style="13"/>
    <col min="2" max="2" width="15.5703125" style="13" bestFit="1" customWidth="1"/>
    <col min="3" max="6" width="9.140625" style="13"/>
    <col min="7" max="7" width="20.42578125" style="13" bestFit="1" customWidth="1"/>
    <col min="8" max="16384" width="9.140625" style="13"/>
  </cols>
  <sheetData>
    <row r="1" spans="2:10">
      <c r="B1" s="17" t="s">
        <v>173</v>
      </c>
      <c r="D1" s="134" t="s">
        <v>174</v>
      </c>
      <c r="E1" s="134"/>
    </row>
    <row r="2" spans="2:10">
      <c r="B2" s="13" t="s">
        <v>175</v>
      </c>
      <c r="D2" s="50" t="s">
        <v>33</v>
      </c>
      <c r="E2" s="50">
        <v>0</v>
      </c>
      <c r="G2" s="13" t="s">
        <v>43</v>
      </c>
      <c r="H2" s="13" t="s">
        <v>39</v>
      </c>
      <c r="I2" s="13" t="s">
        <v>40</v>
      </c>
      <c r="J2" s="13" t="s">
        <v>41</v>
      </c>
    </row>
    <row r="3" spans="2:10">
      <c r="B3" s="13" t="s">
        <v>176</v>
      </c>
      <c r="D3" s="50" t="s">
        <v>34</v>
      </c>
      <c r="E3" s="50">
        <v>0</v>
      </c>
      <c r="G3" s="13" t="s">
        <v>177</v>
      </c>
      <c r="H3" s="13">
        <v>0</v>
      </c>
      <c r="I3" s="13">
        <v>2</v>
      </c>
      <c r="J3" s="13">
        <v>3</v>
      </c>
    </row>
    <row r="4" spans="2:10" ht="25.5">
      <c r="B4" s="13" t="s">
        <v>178</v>
      </c>
      <c r="D4" s="50" t="s">
        <v>36</v>
      </c>
      <c r="E4" s="50">
        <v>0</v>
      </c>
      <c r="G4" s="13" t="s">
        <v>179</v>
      </c>
      <c r="H4" s="13">
        <v>1</v>
      </c>
      <c r="I4" s="13">
        <v>2</v>
      </c>
      <c r="J4" s="13">
        <v>2</v>
      </c>
    </row>
    <row r="5" spans="2:10">
      <c r="D5" s="61" t="s">
        <v>37</v>
      </c>
      <c r="E5" s="61">
        <v>0</v>
      </c>
      <c r="G5" s="13" t="s">
        <v>180</v>
      </c>
      <c r="H5" s="13">
        <v>0</v>
      </c>
      <c r="I5" s="13">
        <v>3</v>
      </c>
      <c r="J5" s="13">
        <v>1</v>
      </c>
    </row>
    <row r="6" spans="2:10">
      <c r="B6" s="17" t="s">
        <v>44</v>
      </c>
      <c r="G6" s="13" t="s">
        <v>181</v>
      </c>
      <c r="H6" s="13">
        <v>1</v>
      </c>
      <c r="I6" s="13">
        <v>1</v>
      </c>
      <c r="J6" s="13">
        <v>0</v>
      </c>
    </row>
    <row r="7" spans="2:10">
      <c r="B7" s="13" t="s">
        <v>39</v>
      </c>
      <c r="G7" s="13" t="s">
        <v>182</v>
      </c>
      <c r="H7" s="13">
        <v>0</v>
      </c>
      <c r="I7" s="13">
        <v>3</v>
      </c>
      <c r="J7" s="13">
        <v>1</v>
      </c>
    </row>
    <row r="8" spans="2:10">
      <c r="B8" s="13" t="s">
        <v>40</v>
      </c>
      <c r="G8" s="13" t="s">
        <v>183</v>
      </c>
      <c r="H8" s="13">
        <v>0</v>
      </c>
      <c r="I8" s="13">
        <v>0</v>
      </c>
      <c r="J8" s="13">
        <v>2</v>
      </c>
    </row>
    <row r="9" spans="2:10">
      <c r="B9" s="13" t="s">
        <v>41</v>
      </c>
      <c r="G9" s="13" t="s">
        <v>184</v>
      </c>
      <c r="H9" s="13">
        <v>0</v>
      </c>
      <c r="I9" s="13">
        <v>1</v>
      </c>
      <c r="J9" s="13">
        <v>2</v>
      </c>
    </row>
    <row r="10" spans="2:10">
      <c r="G10" s="13" t="s">
        <v>185</v>
      </c>
      <c r="H10" s="13">
        <v>0</v>
      </c>
      <c r="I10" s="13">
        <v>2</v>
      </c>
      <c r="J10" s="13">
        <v>1</v>
      </c>
    </row>
    <row r="11" spans="2:10">
      <c r="B11" s="17" t="s">
        <v>69</v>
      </c>
      <c r="G11" s="13" t="s">
        <v>186</v>
      </c>
      <c r="H11" s="13">
        <v>0</v>
      </c>
      <c r="I11" s="13">
        <v>1</v>
      </c>
      <c r="J11" s="13">
        <v>1</v>
      </c>
    </row>
    <row r="12" spans="2:10">
      <c r="B12" s="13" t="s">
        <v>187</v>
      </c>
      <c r="G12" s="13" t="s">
        <v>188</v>
      </c>
      <c r="H12" s="13">
        <v>1</v>
      </c>
      <c r="I12" s="13">
        <v>3</v>
      </c>
      <c r="J12" s="13">
        <v>2</v>
      </c>
    </row>
    <row r="13" spans="2:10">
      <c r="B13" s="13" t="s">
        <v>39</v>
      </c>
    </row>
    <row r="14" spans="2:10">
      <c r="B14" s="13" t="s">
        <v>40</v>
      </c>
    </row>
    <row r="15" spans="2:10">
      <c r="B15" s="13" t="s">
        <v>41</v>
      </c>
    </row>
  </sheetData>
  <mergeCells count="1">
    <mergeCell ref="D1:E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AE91DA3A2F36A4E9541060F7F1E7673" ma:contentTypeVersion="3" ma:contentTypeDescription="Tạo tài liệu mới." ma:contentTypeScope="" ma:versionID="d33ad6a5c6b32c774d900bfb9a7f3073">
  <xsd:schema xmlns:xsd="http://www.w3.org/2001/XMLSchema" xmlns:xs="http://www.w3.org/2001/XMLSchema" xmlns:p="http://schemas.microsoft.com/office/2006/metadata/properties" xmlns:ns2="d5151295-3d92-42ff-a16d-95722e1daffa" targetNamespace="http://schemas.microsoft.com/office/2006/metadata/properties" ma:root="true" ma:fieldsID="7ae8f840c4e514cd91f4b2284866a335" ns2:_="">
    <xsd:import namespace="d5151295-3d92-42ff-a16d-95722e1da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51295-3d92-42ff-a16d-95722e1daf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279C638-E706-4F46-B8EC-77C433D5EB60}"/>
</file>

<file path=customXml/itemProps2.xml><?xml version="1.0" encoding="utf-8"?>
<ds:datastoreItem xmlns:ds="http://schemas.openxmlformats.org/officeDocument/2006/customXml" ds:itemID="{AD888B04-F29F-4235-A2DF-7C1E7B234269}"/>
</file>

<file path=customXml/itemProps3.xml><?xml version="1.0" encoding="utf-8"?>
<ds:datastoreItem xmlns:ds="http://schemas.openxmlformats.org/officeDocument/2006/customXml" ds:itemID="{70033654-C265-4E56-99BE-FD3E5AD44762}"/>
</file>

<file path=customXml/itemProps4.xml><?xml version="1.0" encoding="utf-8"?>
<ds:datastoreItem xmlns:ds="http://schemas.openxmlformats.org/officeDocument/2006/customXml" ds:itemID="{702FB7E3-ADD2-44C2-94CD-171E29869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207OT55420 - Nguyễn Đức Trường Vĩ - 72K27CNTT01</cp:lastModifiedBy>
  <cp:revision/>
  <dcterms:created xsi:type="dcterms:W3CDTF">2015-06-05T18:17:20Z</dcterms:created>
  <dcterms:modified xsi:type="dcterms:W3CDTF">2023-11-25T16:38:49Z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0x0101000AE91DA3A2F36A4E9541060F7F1E7673</vt:lpwstr>
  </property>
</Properties>
</file>