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0" windowWidth="28755" windowHeight="11835"/>
  </bookViews>
  <sheets>
    <sheet name="Спавн артефактов" sheetId="1" r:id="rId1"/>
  </sheets>
  <externalReferences>
    <externalReference r:id="rId2"/>
  </externalReferences>
  <definedNames>
    <definedName name="ИменованныйДиапазон1" localSheetId="0">'[1]Симбиоты, простые, абсолюты'!#REF!</definedName>
    <definedName name="ИменованныйДиапазон1">'[1]Симбиоты, простые, абсолюты'!#REF!</definedName>
  </definedNames>
  <calcPr calcId="125725"/>
</workbook>
</file>

<file path=xl/calcChain.xml><?xml version="1.0" encoding="utf-8"?>
<calcChain xmlns="http://schemas.openxmlformats.org/spreadsheetml/2006/main">
  <c r="H48" i="1"/>
  <c r="AV568"/>
  <c r="AV554"/>
  <c r="AV540"/>
  <c r="AV526"/>
  <c r="AV512"/>
  <c r="AV498"/>
  <c r="AV484"/>
  <c r="AV470"/>
  <c r="AV456"/>
  <c r="AV442"/>
  <c r="AV428"/>
  <c r="AV414"/>
  <c r="AV400"/>
  <c r="AV386"/>
  <c r="AV372"/>
  <c r="AV358"/>
  <c r="AV344"/>
  <c r="AV330"/>
  <c r="AV316"/>
  <c r="AV302"/>
  <c r="AV288"/>
  <c r="AV274"/>
  <c r="AV260"/>
  <c r="AV246"/>
  <c r="AV232"/>
  <c r="AV218"/>
  <c r="AV204"/>
  <c r="AV190"/>
  <c r="AV176"/>
  <c r="AV162"/>
  <c r="AV148"/>
  <c r="AV134"/>
  <c r="AV120"/>
  <c r="AV106"/>
  <c r="AV92"/>
  <c r="AV78"/>
  <c r="AU587" l="1"/>
  <c r="AU588" s="1"/>
  <c r="AU589" s="1"/>
  <c r="AU590" s="1"/>
  <c r="AU591" s="1"/>
  <c r="AU592" s="1"/>
  <c r="AU593" s="1"/>
  <c r="AU594" s="1"/>
  <c r="AU595" s="1"/>
  <c r="AU596" s="1"/>
  <c r="AU597" s="1"/>
  <c r="AU598" s="1"/>
  <c r="AU599" s="1"/>
  <c r="AU600" s="1"/>
  <c r="AU601" s="1"/>
  <c r="AU602" s="1"/>
  <c r="AU603" s="1"/>
  <c r="AU604" s="1"/>
  <c r="AU605" s="1"/>
  <c r="AU606" s="1"/>
  <c r="AU607" s="1"/>
  <c r="AU608" s="1"/>
  <c r="AU609" s="1"/>
  <c r="AU610" s="1"/>
  <c r="AU611" s="1"/>
  <c r="AU612" s="1"/>
  <c r="AU613" s="1"/>
  <c r="AU614" s="1"/>
  <c r="AU615" s="1"/>
  <c r="AU616" s="1"/>
  <c r="AU617" s="1"/>
  <c r="AU586"/>
  <c r="AU585"/>
  <c r="AU584"/>
  <c r="AU583"/>
  <c r="AU106"/>
  <c r="AU107" s="1"/>
  <c r="AU108" s="1"/>
  <c r="AU109" s="1"/>
  <c r="AU110" s="1"/>
  <c r="AU111" s="1"/>
  <c r="AU112" s="1"/>
  <c r="AU113" s="1"/>
  <c r="AU114" s="1"/>
  <c r="AU115" s="1"/>
  <c r="AU94"/>
  <c r="AU95" s="1"/>
  <c r="AU96" s="1"/>
  <c r="AU97" s="1"/>
  <c r="AU98" s="1"/>
  <c r="AU99" s="1"/>
  <c r="AU100" s="1"/>
  <c r="AU101" s="1"/>
  <c r="AU102" s="1"/>
  <c r="AU103" s="1"/>
  <c r="AU104" s="1"/>
  <c r="AU105" s="1"/>
  <c r="AU93"/>
  <c r="AU80"/>
  <c r="AU81" s="1"/>
  <c r="AU82" s="1"/>
  <c r="AU83" s="1"/>
  <c r="AU84" s="1"/>
  <c r="AU85" s="1"/>
  <c r="AU86" s="1"/>
  <c r="AU87" s="1"/>
  <c r="AP582"/>
  <c r="AU120" l="1"/>
  <c r="AU121" s="1"/>
  <c r="AU122" s="1"/>
  <c r="AU123" s="1"/>
  <c r="AU124" s="1"/>
  <c r="AU125" s="1"/>
  <c r="AU126" s="1"/>
  <c r="AU127" s="1"/>
  <c r="AU128" s="1"/>
  <c r="AU129" s="1"/>
  <c r="AU116"/>
  <c r="AU117" s="1"/>
  <c r="AU118" s="1"/>
  <c r="AU119" s="1"/>
  <c r="AU92"/>
  <c r="AU88"/>
  <c r="AU89" s="1"/>
  <c r="AU90" s="1"/>
  <c r="AU91" s="1"/>
  <c r="BA583"/>
  <c r="AQ2"/>
  <c r="AP2"/>
  <c r="AU134" l="1"/>
  <c r="AU135" s="1"/>
  <c r="AU136" s="1"/>
  <c r="AU137" s="1"/>
  <c r="AU138" s="1"/>
  <c r="AU139" s="1"/>
  <c r="AU140" s="1"/>
  <c r="AU141" s="1"/>
  <c r="AU142" s="1"/>
  <c r="AU143" s="1"/>
  <c r="AU130"/>
  <c r="AU131" s="1"/>
  <c r="AU132" s="1"/>
  <c r="AU133" s="1"/>
  <c r="BA584"/>
  <c r="BA3"/>
  <c r="AQ3"/>
  <c r="AX2"/>
  <c r="AX3"/>
  <c r="AY3"/>
  <c r="AP3"/>
  <c r="AY2"/>
  <c r="AU148" l="1"/>
  <c r="AU149" s="1"/>
  <c r="AU150" s="1"/>
  <c r="AU151" s="1"/>
  <c r="AU152" s="1"/>
  <c r="AU153" s="1"/>
  <c r="AU154" s="1"/>
  <c r="AU155" s="1"/>
  <c r="AU156" s="1"/>
  <c r="AU157" s="1"/>
  <c r="AU144"/>
  <c r="AU145" s="1"/>
  <c r="AU146" s="1"/>
  <c r="AU147" s="1"/>
  <c r="BA585"/>
  <c r="AR3"/>
  <c r="AR2"/>
  <c r="BA4"/>
  <c r="AI2"/>
  <c r="AX4"/>
  <c r="AP4"/>
  <c r="AQ4"/>
  <c r="AY4"/>
  <c r="AU162" l="1"/>
  <c r="AU163" s="1"/>
  <c r="AU164" s="1"/>
  <c r="AU165" s="1"/>
  <c r="AU166" s="1"/>
  <c r="AU167" s="1"/>
  <c r="AU168" s="1"/>
  <c r="AU169" s="1"/>
  <c r="AU170" s="1"/>
  <c r="AU171" s="1"/>
  <c r="AU158"/>
  <c r="AU159" s="1"/>
  <c r="AU160" s="1"/>
  <c r="AU161" s="1"/>
  <c r="BA586"/>
  <c r="AR4"/>
  <c r="AJ2"/>
  <c r="AJ3" s="1"/>
  <c r="AJ4" s="1"/>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J136" s="1"/>
  <c r="AJ137" s="1"/>
  <c r="AJ138" s="1"/>
  <c r="AJ139" s="1"/>
  <c r="AJ140" s="1"/>
  <c r="AJ141" s="1"/>
  <c r="AJ142" s="1"/>
  <c r="AJ143" s="1"/>
  <c r="AJ144" s="1"/>
  <c r="AJ145" s="1"/>
  <c r="AJ146" s="1"/>
  <c r="AJ147" s="1"/>
  <c r="AJ148" s="1"/>
  <c r="AJ149" s="1"/>
  <c r="AJ150" s="1"/>
  <c r="AJ151" s="1"/>
  <c r="AJ152" s="1"/>
  <c r="AJ153" s="1"/>
  <c r="AJ154" s="1"/>
  <c r="AJ155" s="1"/>
  <c r="AJ156" s="1"/>
  <c r="AJ157" s="1"/>
  <c r="AJ158" s="1"/>
  <c r="AJ159" s="1"/>
  <c r="AJ160" s="1"/>
  <c r="AJ161" s="1"/>
  <c r="AJ162" s="1"/>
  <c r="AJ163" s="1"/>
  <c r="AJ164" s="1"/>
  <c r="AJ165" s="1"/>
  <c r="AJ166" s="1"/>
  <c r="AJ167" s="1"/>
  <c r="AJ168" s="1"/>
  <c r="AJ169" s="1"/>
  <c r="AJ170" s="1"/>
  <c r="AJ171" s="1"/>
  <c r="AJ172" s="1"/>
  <c r="AJ173" s="1"/>
  <c r="AJ174" s="1"/>
  <c r="AJ175" s="1"/>
  <c r="AJ176" s="1"/>
  <c r="AJ177" s="1"/>
  <c r="AJ178" s="1"/>
  <c r="AJ179" s="1"/>
  <c r="AJ180" s="1"/>
  <c r="AJ181" s="1"/>
  <c r="AJ182" s="1"/>
  <c r="AJ183" s="1"/>
  <c r="AJ184" s="1"/>
  <c r="AJ185" s="1"/>
  <c r="AJ186" s="1"/>
  <c r="AJ187" s="1"/>
  <c r="AJ188" s="1"/>
  <c r="AJ189" s="1"/>
  <c r="AJ190" s="1"/>
  <c r="AJ191" s="1"/>
  <c r="AJ192" s="1"/>
  <c r="AJ193" s="1"/>
  <c r="AJ194" s="1"/>
  <c r="AJ195" s="1"/>
  <c r="AJ196" s="1"/>
  <c r="AJ197" s="1"/>
  <c r="AJ198" s="1"/>
  <c r="AJ199" s="1"/>
  <c r="AJ200" s="1"/>
  <c r="AJ201" s="1"/>
  <c r="AJ202" s="1"/>
  <c r="AJ203" s="1"/>
  <c r="AJ204" s="1"/>
  <c r="AJ205" s="1"/>
  <c r="AJ206" s="1"/>
  <c r="AJ207" s="1"/>
  <c r="AJ208" s="1"/>
  <c r="AJ209" s="1"/>
  <c r="AJ210" s="1"/>
  <c r="AJ211" s="1"/>
  <c r="AJ212" s="1"/>
  <c r="AJ213" s="1"/>
  <c r="AJ214" s="1"/>
  <c r="AJ215" s="1"/>
  <c r="AJ216" s="1"/>
  <c r="AJ217" s="1"/>
  <c r="AJ218" s="1"/>
  <c r="AJ219" s="1"/>
  <c r="AJ220" s="1"/>
  <c r="AJ221" s="1"/>
  <c r="AJ222" s="1"/>
  <c r="AJ223" s="1"/>
  <c r="AJ224" s="1"/>
  <c r="AJ225" s="1"/>
  <c r="AJ226" s="1"/>
  <c r="AJ227" s="1"/>
  <c r="AJ228" s="1"/>
  <c r="AJ229" s="1"/>
  <c r="AJ230" s="1"/>
  <c r="AJ231" s="1"/>
  <c r="AJ232" s="1"/>
  <c r="AJ233" s="1"/>
  <c r="AJ234" s="1"/>
  <c r="AJ235" s="1"/>
  <c r="AJ236" s="1"/>
  <c r="AJ237" s="1"/>
  <c r="AJ238" s="1"/>
  <c r="AJ239" s="1"/>
  <c r="AJ240" s="1"/>
  <c r="AJ241" s="1"/>
  <c r="AJ242" s="1"/>
  <c r="AJ243" s="1"/>
  <c r="AJ244" s="1"/>
  <c r="AJ245" s="1"/>
  <c r="AJ246" s="1"/>
  <c r="AJ247" s="1"/>
  <c r="AJ248" s="1"/>
  <c r="AJ249" s="1"/>
  <c r="AJ250" s="1"/>
  <c r="AJ251" s="1"/>
  <c r="AJ252" s="1"/>
  <c r="AJ253" s="1"/>
  <c r="AJ254" s="1"/>
  <c r="AJ255" s="1"/>
  <c r="AJ256" s="1"/>
  <c r="AJ257" s="1"/>
  <c r="AJ258" s="1"/>
  <c r="AJ259" s="1"/>
  <c r="AJ260" s="1"/>
  <c r="AJ261" s="1"/>
  <c r="AJ262" s="1"/>
  <c r="AJ263" s="1"/>
  <c r="AJ264" s="1"/>
  <c r="AJ265" s="1"/>
  <c r="AJ266" s="1"/>
  <c r="AJ267" s="1"/>
  <c r="AJ268" s="1"/>
  <c r="AJ269" s="1"/>
  <c r="AJ270" s="1"/>
  <c r="AJ271" s="1"/>
  <c r="AJ272" s="1"/>
  <c r="AJ273" s="1"/>
  <c r="AJ274" s="1"/>
  <c r="AJ275" s="1"/>
  <c r="AJ276" s="1"/>
  <c r="AJ277" s="1"/>
  <c r="AJ278" s="1"/>
  <c r="AJ279" s="1"/>
  <c r="AJ280" s="1"/>
  <c r="AJ281" s="1"/>
  <c r="AJ282" s="1"/>
  <c r="AJ283" s="1"/>
  <c r="AJ284" s="1"/>
  <c r="AJ285" s="1"/>
  <c r="AJ286" s="1"/>
  <c r="AJ287" s="1"/>
  <c r="AJ288" s="1"/>
  <c r="AJ289" s="1"/>
  <c r="AJ290" s="1"/>
  <c r="AJ291" s="1"/>
  <c r="AJ292" s="1"/>
  <c r="AJ293" s="1"/>
  <c r="AJ294" s="1"/>
  <c r="AJ295" s="1"/>
  <c r="AJ296" s="1"/>
  <c r="AJ297" s="1"/>
  <c r="AJ298" s="1"/>
  <c r="AJ299" s="1"/>
  <c r="AJ300" s="1"/>
  <c r="AJ301" s="1"/>
  <c r="AJ302" s="1"/>
  <c r="AJ303" s="1"/>
  <c r="AJ304" s="1"/>
  <c r="AJ305" s="1"/>
  <c r="AJ306" s="1"/>
  <c r="AJ307" s="1"/>
  <c r="AJ308" s="1"/>
  <c r="AJ309" s="1"/>
  <c r="AJ310" s="1"/>
  <c r="AJ311" s="1"/>
  <c r="AJ312" s="1"/>
  <c r="AJ313" s="1"/>
  <c r="AJ314" s="1"/>
  <c r="AJ315" s="1"/>
  <c r="AJ316" s="1"/>
  <c r="AJ317" s="1"/>
  <c r="AJ318" s="1"/>
  <c r="AJ319" s="1"/>
  <c r="AJ320" s="1"/>
  <c r="AJ321" s="1"/>
  <c r="AJ322" s="1"/>
  <c r="AJ323" s="1"/>
  <c r="AJ324" s="1"/>
  <c r="AJ325" s="1"/>
  <c r="AJ326" s="1"/>
  <c r="AJ327" s="1"/>
  <c r="AJ328" s="1"/>
  <c r="AJ329" s="1"/>
  <c r="AJ330" s="1"/>
  <c r="AJ331" s="1"/>
  <c r="AJ332" s="1"/>
  <c r="AJ333" s="1"/>
  <c r="AJ334" s="1"/>
  <c r="AJ335" s="1"/>
  <c r="AJ336" s="1"/>
  <c r="AJ337" s="1"/>
  <c r="AJ338" s="1"/>
  <c r="AJ339" s="1"/>
  <c r="AJ340" s="1"/>
  <c r="AJ341" s="1"/>
  <c r="AJ342" s="1"/>
  <c r="AJ343" s="1"/>
  <c r="AJ344" s="1"/>
  <c r="AJ345" s="1"/>
  <c r="AJ346" s="1"/>
  <c r="AJ347" s="1"/>
  <c r="AJ348" s="1"/>
  <c r="AJ349" s="1"/>
  <c r="AJ350" s="1"/>
  <c r="AJ351" s="1"/>
  <c r="AJ352" s="1"/>
  <c r="AJ353" s="1"/>
  <c r="AJ354" s="1"/>
  <c r="AJ355" s="1"/>
  <c r="AJ356" s="1"/>
  <c r="AJ357" s="1"/>
  <c r="AJ358" s="1"/>
  <c r="AJ359" s="1"/>
  <c r="AJ360" s="1"/>
  <c r="AJ361" s="1"/>
  <c r="AJ362" s="1"/>
  <c r="AJ363" s="1"/>
  <c r="AJ364" s="1"/>
  <c r="AJ365" s="1"/>
  <c r="AJ366" s="1"/>
  <c r="AJ367" s="1"/>
  <c r="AJ368" s="1"/>
  <c r="AJ369" s="1"/>
  <c r="AJ370" s="1"/>
  <c r="AJ371" s="1"/>
  <c r="AJ372" s="1"/>
  <c r="AJ373" s="1"/>
  <c r="AJ374" s="1"/>
  <c r="AJ375" s="1"/>
  <c r="AJ376" s="1"/>
  <c r="AJ377" s="1"/>
  <c r="AJ378" s="1"/>
  <c r="AJ379" s="1"/>
  <c r="AJ380" s="1"/>
  <c r="AJ381" s="1"/>
  <c r="AJ382" s="1"/>
  <c r="AJ383" s="1"/>
  <c r="AJ384" s="1"/>
  <c r="AJ385" s="1"/>
  <c r="AJ386" s="1"/>
  <c r="AJ387" s="1"/>
  <c r="AJ388" s="1"/>
  <c r="AJ389" s="1"/>
  <c r="AJ390" s="1"/>
  <c r="AJ391" s="1"/>
  <c r="AJ392" s="1"/>
  <c r="AJ393" s="1"/>
  <c r="AJ394" s="1"/>
  <c r="AJ395" s="1"/>
  <c r="AJ396" s="1"/>
  <c r="AJ397" s="1"/>
  <c r="AJ398" s="1"/>
  <c r="AJ399" s="1"/>
  <c r="AJ400" s="1"/>
  <c r="AJ401" s="1"/>
  <c r="AJ402" s="1"/>
  <c r="AJ403" s="1"/>
  <c r="AJ404" s="1"/>
  <c r="AJ405" s="1"/>
  <c r="AJ406" s="1"/>
  <c r="AJ407" s="1"/>
  <c r="AJ408" s="1"/>
  <c r="AJ409" s="1"/>
  <c r="AJ410" s="1"/>
  <c r="AJ411" s="1"/>
  <c r="AJ412" s="1"/>
  <c r="AJ413" s="1"/>
  <c r="AJ414" s="1"/>
  <c r="AJ415" s="1"/>
  <c r="AJ416" s="1"/>
  <c r="AJ417" s="1"/>
  <c r="AJ418" s="1"/>
  <c r="AJ419" s="1"/>
  <c r="AJ420" s="1"/>
  <c r="AJ421" s="1"/>
  <c r="AJ422" s="1"/>
  <c r="AJ423" s="1"/>
  <c r="AJ424" s="1"/>
  <c r="AJ425" s="1"/>
  <c r="AJ426" s="1"/>
  <c r="AJ427" s="1"/>
  <c r="AJ428" s="1"/>
  <c r="AJ429" s="1"/>
  <c r="AJ430" s="1"/>
  <c r="AJ431" s="1"/>
  <c r="AJ432" s="1"/>
  <c r="AJ433" s="1"/>
  <c r="AJ434" s="1"/>
  <c r="AJ435" s="1"/>
  <c r="AJ436" s="1"/>
  <c r="AJ437" s="1"/>
  <c r="AJ438" s="1"/>
  <c r="AJ439" s="1"/>
  <c r="AJ440" s="1"/>
  <c r="AJ441" s="1"/>
  <c r="AJ442" s="1"/>
  <c r="AJ443" s="1"/>
  <c r="AJ444" s="1"/>
  <c r="AJ445" s="1"/>
  <c r="AJ446" s="1"/>
  <c r="AJ447" s="1"/>
  <c r="AJ448" s="1"/>
  <c r="AJ449" s="1"/>
  <c r="AJ450" s="1"/>
  <c r="AJ451" s="1"/>
  <c r="AJ452" s="1"/>
  <c r="AJ453" s="1"/>
  <c r="AJ454" s="1"/>
  <c r="AJ455" s="1"/>
  <c r="AJ456" s="1"/>
  <c r="AJ457" s="1"/>
  <c r="AJ458" s="1"/>
  <c r="AJ459" s="1"/>
  <c r="AJ460" s="1"/>
  <c r="AJ461" s="1"/>
  <c r="AJ462" s="1"/>
  <c r="AJ463" s="1"/>
  <c r="AJ464" s="1"/>
  <c r="AJ465" s="1"/>
  <c r="AJ466" s="1"/>
  <c r="AJ467" s="1"/>
  <c r="AJ468" s="1"/>
  <c r="AJ469" s="1"/>
  <c r="AJ470" s="1"/>
  <c r="AJ471" s="1"/>
  <c r="AJ472" s="1"/>
  <c r="AJ473" s="1"/>
  <c r="AJ474" s="1"/>
  <c r="AJ475" s="1"/>
  <c r="AJ476" s="1"/>
  <c r="AJ477" s="1"/>
  <c r="AJ478" s="1"/>
  <c r="AJ479" s="1"/>
  <c r="AJ480" s="1"/>
  <c r="AJ481" s="1"/>
  <c r="AJ482" s="1"/>
  <c r="AJ483" s="1"/>
  <c r="AJ484" s="1"/>
  <c r="AJ485" s="1"/>
  <c r="AJ486" s="1"/>
  <c r="AJ487" s="1"/>
  <c r="AJ488" s="1"/>
  <c r="AJ489" s="1"/>
  <c r="AJ490" s="1"/>
  <c r="AJ491" s="1"/>
  <c r="AJ492" s="1"/>
  <c r="AJ493" s="1"/>
  <c r="AJ494" s="1"/>
  <c r="AJ495" s="1"/>
  <c r="AJ496" s="1"/>
  <c r="AJ497" s="1"/>
  <c r="AJ498" s="1"/>
  <c r="AJ499" s="1"/>
  <c r="AJ500" s="1"/>
  <c r="AJ501" s="1"/>
  <c r="AJ502" s="1"/>
  <c r="AJ503" s="1"/>
  <c r="AJ504" s="1"/>
  <c r="AJ505" s="1"/>
  <c r="AJ506" s="1"/>
  <c r="AJ507" s="1"/>
  <c r="AJ508" s="1"/>
  <c r="AJ509" s="1"/>
  <c r="AJ510" s="1"/>
  <c r="AJ511" s="1"/>
  <c r="AJ512" s="1"/>
  <c r="AJ513" s="1"/>
  <c r="AJ514" s="1"/>
  <c r="AJ515" s="1"/>
  <c r="AJ516" s="1"/>
  <c r="AJ517" s="1"/>
  <c r="AJ518" s="1"/>
  <c r="AJ519" s="1"/>
  <c r="AJ520" s="1"/>
  <c r="AJ521" s="1"/>
  <c r="AJ522" s="1"/>
  <c r="AJ523" s="1"/>
  <c r="AJ524" s="1"/>
  <c r="AJ525" s="1"/>
  <c r="AJ526" s="1"/>
  <c r="AJ527" s="1"/>
  <c r="AJ528" s="1"/>
  <c r="AJ529" s="1"/>
  <c r="AJ530" s="1"/>
  <c r="AJ531" s="1"/>
  <c r="AJ532" s="1"/>
  <c r="AJ533" s="1"/>
  <c r="AJ534" s="1"/>
  <c r="AJ535" s="1"/>
  <c r="AJ536" s="1"/>
  <c r="AJ537" s="1"/>
  <c r="AJ538" s="1"/>
  <c r="AJ539" s="1"/>
  <c r="AJ540" s="1"/>
  <c r="AJ541" s="1"/>
  <c r="AJ542" s="1"/>
  <c r="AJ543" s="1"/>
  <c r="AJ544" s="1"/>
  <c r="AJ545" s="1"/>
  <c r="AJ546" s="1"/>
  <c r="AJ547" s="1"/>
  <c r="AJ548" s="1"/>
  <c r="AJ549" s="1"/>
  <c r="AJ550" s="1"/>
  <c r="AJ551" s="1"/>
  <c r="AJ552" s="1"/>
  <c r="AJ553" s="1"/>
  <c r="AJ554" s="1"/>
  <c r="AJ555" s="1"/>
  <c r="AJ556" s="1"/>
  <c r="AJ557" s="1"/>
  <c r="AJ558" s="1"/>
  <c r="AJ559" s="1"/>
  <c r="AJ560" s="1"/>
  <c r="AJ561" s="1"/>
  <c r="AJ562" s="1"/>
  <c r="AJ563" s="1"/>
  <c r="AJ564" s="1"/>
  <c r="AJ565" s="1"/>
  <c r="AJ566" s="1"/>
  <c r="AJ567" s="1"/>
  <c r="AJ568" s="1"/>
  <c r="AJ569" s="1"/>
  <c r="AJ570" s="1"/>
  <c r="AJ571" s="1"/>
  <c r="AJ572" s="1"/>
  <c r="AJ573" s="1"/>
  <c r="AJ574" s="1"/>
  <c r="AJ575" s="1"/>
  <c r="AJ576" s="1"/>
  <c r="AJ577" s="1"/>
  <c r="AJ578" s="1"/>
  <c r="AJ579" s="1"/>
  <c r="AJ580" s="1"/>
  <c r="AJ581" s="1"/>
  <c r="AJ582" s="1"/>
  <c r="AJ583" s="1"/>
  <c r="AJ584" s="1"/>
  <c r="AJ585" s="1"/>
  <c r="AJ586" s="1"/>
  <c r="AJ587" s="1"/>
  <c r="AJ588" s="1"/>
  <c r="AJ589" s="1"/>
  <c r="AJ590" s="1"/>
  <c r="AJ591" s="1"/>
  <c r="AJ592" s="1"/>
  <c r="AJ593" s="1"/>
  <c r="AJ594" s="1"/>
  <c r="AJ595" s="1"/>
  <c r="AJ596" s="1"/>
  <c r="AJ597" s="1"/>
  <c r="AJ598" s="1"/>
  <c r="AJ599" s="1"/>
  <c r="AJ600" s="1"/>
  <c r="AJ601" s="1"/>
  <c r="AJ602" s="1"/>
  <c r="AJ603" s="1"/>
  <c r="AJ604" s="1"/>
  <c r="AJ605" s="1"/>
  <c r="AJ606" s="1"/>
  <c r="AJ607" s="1"/>
  <c r="AJ608" s="1"/>
  <c r="AJ609" s="1"/>
  <c r="AJ610" s="1"/>
  <c r="AJ611" s="1"/>
  <c r="AJ612" s="1"/>
  <c r="AJ613" s="1"/>
  <c r="AJ614" s="1"/>
  <c r="AJ615" s="1"/>
  <c r="AJ616" s="1"/>
  <c r="AJ617" s="1"/>
  <c r="AJ618" s="1"/>
  <c r="AJ619" s="1"/>
  <c r="AJ620" s="1"/>
  <c r="AJ621" s="1"/>
  <c r="AJ622" s="1"/>
  <c r="AJ623" s="1"/>
  <c r="AJ624" s="1"/>
  <c r="AJ625" s="1"/>
  <c r="AJ626" s="1"/>
  <c r="AJ627" s="1"/>
  <c r="AJ628" s="1"/>
  <c r="AJ629" s="1"/>
  <c r="AJ630" s="1"/>
  <c r="AJ631" s="1"/>
  <c r="AJ632" s="1"/>
  <c r="AJ633" s="1"/>
  <c r="AJ634" s="1"/>
  <c r="AJ635" s="1"/>
  <c r="AJ636" s="1"/>
  <c r="AJ637" s="1"/>
  <c r="AJ638" s="1"/>
  <c r="AJ639" s="1"/>
  <c r="AJ640" s="1"/>
  <c r="AJ641" s="1"/>
  <c r="AJ642" s="1"/>
  <c r="AJ643" s="1"/>
  <c r="AJ644" s="1"/>
  <c r="AJ645" s="1"/>
  <c r="AJ646" s="1"/>
  <c r="AJ647" s="1"/>
  <c r="AJ648" s="1"/>
  <c r="AJ649" s="1"/>
  <c r="AJ650" s="1"/>
  <c r="AJ651" s="1"/>
  <c r="AJ652" s="1"/>
  <c r="AJ653" s="1"/>
  <c r="AJ654" s="1"/>
  <c r="AJ655" s="1"/>
  <c r="AJ656" s="1"/>
  <c r="AJ657" s="1"/>
  <c r="AJ658" s="1"/>
  <c r="AJ659" s="1"/>
  <c r="AJ660" s="1"/>
  <c r="AJ661" s="1"/>
  <c r="AJ662" s="1"/>
  <c r="AJ663" s="1"/>
  <c r="AJ664" s="1"/>
  <c r="AJ665" s="1"/>
  <c r="AJ666" s="1"/>
  <c r="AJ667" s="1"/>
  <c r="AJ668" s="1"/>
  <c r="AJ669" s="1"/>
  <c r="AJ670" s="1"/>
  <c r="AJ671" s="1"/>
  <c r="AJ672" s="1"/>
  <c r="AJ673" s="1"/>
  <c r="AJ674" s="1"/>
  <c r="AJ675" s="1"/>
  <c r="AJ676" s="1"/>
  <c r="AJ677" s="1"/>
  <c r="AJ678" s="1"/>
  <c r="AJ679" s="1"/>
  <c r="AJ680" s="1"/>
  <c r="AJ681" s="1"/>
  <c r="AJ682" s="1"/>
  <c r="AJ683" s="1"/>
  <c r="AJ684" s="1"/>
  <c r="AJ685" s="1"/>
  <c r="AJ686" s="1"/>
  <c r="AJ687" s="1"/>
  <c r="AJ688" s="1"/>
  <c r="AJ689" s="1"/>
  <c r="AJ690" s="1"/>
  <c r="AJ691" s="1"/>
  <c r="AJ692" s="1"/>
  <c r="AJ693" s="1"/>
  <c r="AJ694" s="1"/>
  <c r="AJ695" s="1"/>
  <c r="AJ696" s="1"/>
  <c r="AJ697" s="1"/>
  <c r="AJ698" s="1"/>
  <c r="AJ699" s="1"/>
  <c r="AJ700" s="1"/>
  <c r="AJ701" s="1"/>
  <c r="AJ702" s="1"/>
  <c r="AJ703" s="1"/>
  <c r="AJ704" s="1"/>
  <c r="AJ705" s="1"/>
  <c r="AJ706" s="1"/>
  <c r="AJ707" s="1"/>
  <c r="AI3"/>
  <c r="AI4" s="1"/>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BA5"/>
  <c r="AS2"/>
  <c r="AP5"/>
  <c r="AX5"/>
  <c r="AY5"/>
  <c r="AQ5"/>
  <c r="BC709"/>
  <c r="AI89" l="1"/>
  <c r="AU176"/>
  <c r="AU177" s="1"/>
  <c r="AU178" s="1"/>
  <c r="AU179" s="1"/>
  <c r="AU180" s="1"/>
  <c r="AU181" s="1"/>
  <c r="AU182" s="1"/>
  <c r="AU183" s="1"/>
  <c r="AU184" s="1"/>
  <c r="AU185" s="1"/>
  <c r="AU172"/>
  <c r="AU173" s="1"/>
  <c r="AU174" s="1"/>
  <c r="AU175" s="1"/>
  <c r="BA587"/>
  <c r="AR5"/>
  <c r="BA6"/>
  <c r="AL3"/>
  <c r="AM3"/>
  <c r="AM4" s="1"/>
  <c r="AN3"/>
  <c r="AN4" s="1"/>
  <c r="AO3"/>
  <c r="AO4" s="1"/>
  <c r="BC2"/>
  <c r="AP6"/>
  <c r="AQ6"/>
  <c r="AY6"/>
  <c r="AX6"/>
  <c r="AI90" l="1"/>
  <c r="AU190"/>
  <c r="AU191" s="1"/>
  <c r="AU192" s="1"/>
  <c r="AU193" s="1"/>
  <c r="AU194" s="1"/>
  <c r="AU195" s="1"/>
  <c r="AU196" s="1"/>
  <c r="AU197" s="1"/>
  <c r="AU198" s="1"/>
  <c r="AU199" s="1"/>
  <c r="AU186"/>
  <c r="AU187" s="1"/>
  <c r="AU188" s="1"/>
  <c r="AU189" s="1"/>
  <c r="BA588"/>
  <c r="AR6"/>
  <c r="BA7"/>
  <c r="AS3"/>
  <c r="AP7"/>
  <c r="AY7"/>
  <c r="AQ7"/>
  <c r="AX7"/>
  <c r="BC710"/>
  <c r="AI91" l="1"/>
  <c r="AU204"/>
  <c r="AU205" s="1"/>
  <c r="AU206" s="1"/>
  <c r="AU207" s="1"/>
  <c r="AU208" s="1"/>
  <c r="AU209" s="1"/>
  <c r="AU210" s="1"/>
  <c r="AU211" s="1"/>
  <c r="AU212" s="1"/>
  <c r="AU213" s="1"/>
  <c r="AU200"/>
  <c r="AU201" s="1"/>
  <c r="AU202" s="1"/>
  <c r="AU203" s="1"/>
  <c r="BA589"/>
  <c r="AR7"/>
  <c r="BA8"/>
  <c r="AL4"/>
  <c r="BC3"/>
  <c r="AQ8"/>
  <c r="AY8"/>
  <c r="AP8"/>
  <c r="AX8"/>
  <c r="AI92" l="1"/>
  <c r="AI93" s="1"/>
  <c r="AI94" s="1"/>
  <c r="AI95" s="1"/>
  <c r="AI96" s="1"/>
  <c r="AU218"/>
  <c r="AU219" s="1"/>
  <c r="AU220" s="1"/>
  <c r="AU221" s="1"/>
  <c r="AU222" s="1"/>
  <c r="AU223" s="1"/>
  <c r="AU224" s="1"/>
  <c r="AU225" s="1"/>
  <c r="AU226" s="1"/>
  <c r="AU227" s="1"/>
  <c r="AU214"/>
  <c r="AU215" s="1"/>
  <c r="AU216" s="1"/>
  <c r="AU217" s="1"/>
  <c r="BA590"/>
  <c r="AR8"/>
  <c r="BA9"/>
  <c r="AS4"/>
  <c r="AP9"/>
  <c r="AY9"/>
  <c r="AX9"/>
  <c r="AQ9"/>
  <c r="BC711"/>
  <c r="AI97" l="1"/>
  <c r="AU232"/>
  <c r="AU233" s="1"/>
  <c r="AU234" s="1"/>
  <c r="AU235" s="1"/>
  <c r="AU236" s="1"/>
  <c r="AU237" s="1"/>
  <c r="AU238" s="1"/>
  <c r="AU239" s="1"/>
  <c r="AU240" s="1"/>
  <c r="AU241" s="1"/>
  <c r="AU228"/>
  <c r="AU229" s="1"/>
  <c r="AU230" s="1"/>
  <c r="AU231" s="1"/>
  <c r="BA591"/>
  <c r="AR9"/>
  <c r="BA10"/>
  <c r="AL5"/>
  <c r="AM5"/>
  <c r="AN5"/>
  <c r="AO5"/>
  <c r="BC4"/>
  <c r="AP10"/>
  <c r="AX10"/>
  <c r="AQ10"/>
  <c r="AY10"/>
  <c r="AI98" l="1"/>
  <c r="AU246"/>
  <c r="AU247" s="1"/>
  <c r="AU248" s="1"/>
  <c r="AU249" s="1"/>
  <c r="AU250" s="1"/>
  <c r="AU251" s="1"/>
  <c r="AU252" s="1"/>
  <c r="AU253" s="1"/>
  <c r="AU254" s="1"/>
  <c r="AU255" s="1"/>
  <c r="AU242"/>
  <c r="AU243" s="1"/>
  <c r="AU244" s="1"/>
  <c r="AU245" s="1"/>
  <c r="BA592"/>
  <c r="AR10"/>
  <c r="BA11"/>
  <c r="AS5"/>
  <c r="AP11"/>
  <c r="AY11"/>
  <c r="AX11"/>
  <c r="AQ11"/>
  <c r="BC712"/>
  <c r="AI99" l="1"/>
  <c r="AU260"/>
  <c r="AU261" s="1"/>
  <c r="AU262" s="1"/>
  <c r="AU263" s="1"/>
  <c r="AU264" s="1"/>
  <c r="AU265" s="1"/>
  <c r="AU266" s="1"/>
  <c r="AU267" s="1"/>
  <c r="AU268" s="1"/>
  <c r="AU269" s="1"/>
  <c r="AU256"/>
  <c r="AU257" s="1"/>
  <c r="AU258" s="1"/>
  <c r="AU259" s="1"/>
  <c r="BA593"/>
  <c r="AR11"/>
  <c r="BA12"/>
  <c r="AH6"/>
  <c r="AL6"/>
  <c r="AM6"/>
  <c r="AN6"/>
  <c r="AO6"/>
  <c r="BC5"/>
  <c r="AP12"/>
  <c r="AQ12"/>
  <c r="AY12"/>
  <c r="AX12"/>
  <c r="AI100" l="1"/>
  <c r="AU274"/>
  <c r="AU275" s="1"/>
  <c r="AU276" s="1"/>
  <c r="AU277" s="1"/>
  <c r="AU278" s="1"/>
  <c r="AU279" s="1"/>
  <c r="AU280" s="1"/>
  <c r="AU281" s="1"/>
  <c r="AU282" s="1"/>
  <c r="AU283" s="1"/>
  <c r="AU270"/>
  <c r="AU271" s="1"/>
  <c r="AU272" s="1"/>
  <c r="AU273" s="1"/>
  <c r="BA594"/>
  <c r="AR12"/>
  <c r="BA13"/>
  <c r="AS6"/>
  <c r="AP13"/>
  <c r="AY13"/>
  <c r="AX13"/>
  <c r="AQ13"/>
  <c r="BC713"/>
  <c r="AI101" l="1"/>
  <c r="AU288"/>
  <c r="AU289" s="1"/>
  <c r="AU290" s="1"/>
  <c r="AU291" s="1"/>
  <c r="AU292" s="1"/>
  <c r="AU293" s="1"/>
  <c r="AU294" s="1"/>
  <c r="AU295" s="1"/>
  <c r="AU296" s="1"/>
  <c r="AU297" s="1"/>
  <c r="AU284"/>
  <c r="AU285" s="1"/>
  <c r="AU286" s="1"/>
  <c r="AU287" s="1"/>
  <c r="BA595"/>
  <c r="AR13"/>
  <c r="BA14"/>
  <c r="AH7"/>
  <c r="AL7"/>
  <c r="AM7"/>
  <c r="AN7"/>
  <c r="AO7"/>
  <c r="BC6"/>
  <c r="AQ14"/>
  <c r="AX14"/>
  <c r="AP14"/>
  <c r="AY14"/>
  <c r="AI102" l="1"/>
  <c r="AU302"/>
  <c r="AU303" s="1"/>
  <c r="AU304" s="1"/>
  <c r="AU305" s="1"/>
  <c r="AU306" s="1"/>
  <c r="AU307" s="1"/>
  <c r="AU308" s="1"/>
  <c r="AU309" s="1"/>
  <c r="AU310" s="1"/>
  <c r="AU311" s="1"/>
  <c r="AU298"/>
  <c r="AU299" s="1"/>
  <c r="AU300" s="1"/>
  <c r="AU301" s="1"/>
  <c r="BA596"/>
  <c r="AR14"/>
  <c r="BA15"/>
  <c r="AS7"/>
  <c r="AP15"/>
  <c r="AY15"/>
  <c r="AX15"/>
  <c r="AQ15"/>
  <c r="BC714"/>
  <c r="AI103" l="1"/>
  <c r="AU316"/>
  <c r="AU317" s="1"/>
  <c r="AU318" s="1"/>
  <c r="AU319" s="1"/>
  <c r="AU320" s="1"/>
  <c r="AU321" s="1"/>
  <c r="AU322" s="1"/>
  <c r="AU323" s="1"/>
  <c r="AU324" s="1"/>
  <c r="AU325" s="1"/>
  <c r="AU312"/>
  <c r="AU313" s="1"/>
  <c r="AU314" s="1"/>
  <c r="AU315" s="1"/>
  <c r="BA597"/>
  <c r="AR15"/>
  <c r="BA16"/>
  <c r="AH8"/>
  <c r="AL8"/>
  <c r="AM8"/>
  <c r="AN8"/>
  <c r="AO8"/>
  <c r="BC7"/>
  <c r="AQ16"/>
  <c r="AX16"/>
  <c r="AP16"/>
  <c r="AY16"/>
  <c r="AI104" l="1"/>
  <c r="AU330"/>
  <c r="AU331" s="1"/>
  <c r="AU332" s="1"/>
  <c r="AU333" s="1"/>
  <c r="AU334" s="1"/>
  <c r="AU335" s="1"/>
  <c r="AU336" s="1"/>
  <c r="AU337" s="1"/>
  <c r="AU338" s="1"/>
  <c r="AU339" s="1"/>
  <c r="AU326"/>
  <c r="AU327" s="1"/>
  <c r="AU328" s="1"/>
  <c r="AU329" s="1"/>
  <c r="BA598"/>
  <c r="AR16"/>
  <c r="BA17"/>
  <c r="AS8"/>
  <c r="AP17"/>
  <c r="AY17"/>
  <c r="AQ17"/>
  <c r="AX17"/>
  <c r="AI105" l="1"/>
  <c r="AU344"/>
  <c r="AU345" s="1"/>
  <c r="AU346" s="1"/>
  <c r="AU347" s="1"/>
  <c r="AU348" s="1"/>
  <c r="AU349" s="1"/>
  <c r="AU350" s="1"/>
  <c r="AU351" s="1"/>
  <c r="AU352" s="1"/>
  <c r="AU353" s="1"/>
  <c r="AU340"/>
  <c r="AU341" s="1"/>
  <c r="AU342" s="1"/>
  <c r="AU343" s="1"/>
  <c r="BA599"/>
  <c r="AR17"/>
  <c r="BA18"/>
  <c r="AH9"/>
  <c r="AL9"/>
  <c r="AM9"/>
  <c r="AN9"/>
  <c r="AO9"/>
  <c r="AY18"/>
  <c r="AP18"/>
  <c r="AQ18"/>
  <c r="BC715"/>
  <c r="AX18"/>
  <c r="AI106" l="1"/>
  <c r="AI107" s="1"/>
  <c r="AI108" s="1"/>
  <c r="AI109" s="1"/>
  <c r="AI110" s="1"/>
  <c r="AU358"/>
  <c r="AU359" s="1"/>
  <c r="AU360" s="1"/>
  <c r="AU361" s="1"/>
  <c r="AU362" s="1"/>
  <c r="AU363" s="1"/>
  <c r="AU364" s="1"/>
  <c r="AU365" s="1"/>
  <c r="AU366" s="1"/>
  <c r="AU367" s="1"/>
  <c r="AU354"/>
  <c r="AU355" s="1"/>
  <c r="AU356" s="1"/>
  <c r="AU357" s="1"/>
  <c r="BA600"/>
  <c r="AR18"/>
  <c r="BA19"/>
  <c r="AS9"/>
  <c r="BC8"/>
  <c r="AP19"/>
  <c r="AX19"/>
  <c r="AY19"/>
  <c r="AQ19"/>
  <c r="BC716"/>
  <c r="AI111" l="1"/>
  <c r="AU372"/>
  <c r="AU373" s="1"/>
  <c r="AU374" s="1"/>
  <c r="AU375" s="1"/>
  <c r="AU376" s="1"/>
  <c r="AU377" s="1"/>
  <c r="AU378" s="1"/>
  <c r="AU379" s="1"/>
  <c r="AU380" s="1"/>
  <c r="AU381" s="1"/>
  <c r="AU368"/>
  <c r="AU369" s="1"/>
  <c r="AU370" s="1"/>
  <c r="AU371" s="1"/>
  <c r="BA601"/>
  <c r="AR19"/>
  <c r="BA20"/>
  <c r="AL10"/>
  <c r="AM10"/>
  <c r="AN10"/>
  <c r="AO10"/>
  <c r="BC9"/>
  <c r="AY20"/>
  <c r="AX20"/>
  <c r="AP20"/>
  <c r="AQ20"/>
  <c r="AI112" l="1"/>
  <c r="AU386"/>
  <c r="AU387" s="1"/>
  <c r="AU388" s="1"/>
  <c r="AU389" s="1"/>
  <c r="AU390" s="1"/>
  <c r="AU391" s="1"/>
  <c r="AU392" s="1"/>
  <c r="AU393" s="1"/>
  <c r="AU394" s="1"/>
  <c r="AU395" s="1"/>
  <c r="AU382"/>
  <c r="AU383" s="1"/>
  <c r="AU384" s="1"/>
  <c r="AU385" s="1"/>
  <c r="BA602"/>
  <c r="AR20"/>
  <c r="BA21"/>
  <c r="AS10"/>
  <c r="AY21"/>
  <c r="AX21"/>
  <c r="AP21"/>
  <c r="AQ21"/>
  <c r="AI113" l="1"/>
  <c r="AU400"/>
  <c r="AU401" s="1"/>
  <c r="AU402" s="1"/>
  <c r="AU403" s="1"/>
  <c r="AU404" s="1"/>
  <c r="AU405" s="1"/>
  <c r="AU406" s="1"/>
  <c r="AU407" s="1"/>
  <c r="AU408" s="1"/>
  <c r="AU409" s="1"/>
  <c r="AU396"/>
  <c r="AU397" s="1"/>
  <c r="AU398" s="1"/>
  <c r="AU399" s="1"/>
  <c r="BA603"/>
  <c r="AR21"/>
  <c r="BA22"/>
  <c r="AL11"/>
  <c r="AM11"/>
  <c r="AN11"/>
  <c r="AO11"/>
  <c r="AP22"/>
  <c r="AY22"/>
  <c r="AQ22"/>
  <c r="AX22"/>
  <c r="BC717"/>
  <c r="AI114" l="1"/>
  <c r="AU414"/>
  <c r="AU415" s="1"/>
  <c r="AU416" s="1"/>
  <c r="AU417" s="1"/>
  <c r="AU418" s="1"/>
  <c r="AU419" s="1"/>
  <c r="AU420" s="1"/>
  <c r="AU421" s="1"/>
  <c r="AU422" s="1"/>
  <c r="AU423" s="1"/>
  <c r="AU410"/>
  <c r="AU411" s="1"/>
  <c r="AU412" s="1"/>
  <c r="AU413" s="1"/>
  <c r="BA604"/>
  <c r="AR22"/>
  <c r="BA23"/>
  <c r="AS11"/>
  <c r="AY23"/>
  <c r="AQ23"/>
  <c r="AP23"/>
  <c r="AX23"/>
  <c r="BC718"/>
  <c r="BC10"/>
  <c r="AI115" l="1"/>
  <c r="AU428"/>
  <c r="AU429" s="1"/>
  <c r="AU430" s="1"/>
  <c r="AU431" s="1"/>
  <c r="AU432" s="1"/>
  <c r="AU433" s="1"/>
  <c r="AU434" s="1"/>
  <c r="AU435" s="1"/>
  <c r="AU436" s="1"/>
  <c r="AU437" s="1"/>
  <c r="AU424"/>
  <c r="AU425" s="1"/>
  <c r="AU426" s="1"/>
  <c r="AU427" s="1"/>
  <c r="BA605"/>
  <c r="AR23"/>
  <c r="BA24"/>
  <c r="AH12"/>
  <c r="AL12"/>
  <c r="AM12"/>
  <c r="AN12"/>
  <c r="AO12"/>
  <c r="AQ24"/>
  <c r="AX24"/>
  <c r="AY24"/>
  <c r="AP24"/>
  <c r="BC11"/>
  <c r="AI116" l="1"/>
  <c r="AU442"/>
  <c r="AU443" s="1"/>
  <c r="AU444" s="1"/>
  <c r="AU445" s="1"/>
  <c r="AU446" s="1"/>
  <c r="AU447" s="1"/>
  <c r="AU448" s="1"/>
  <c r="AU449" s="1"/>
  <c r="AU450" s="1"/>
  <c r="AU451" s="1"/>
  <c r="AU438"/>
  <c r="AU439" s="1"/>
  <c r="AU440" s="1"/>
  <c r="AU441" s="1"/>
  <c r="BA606"/>
  <c r="AR24"/>
  <c r="BA25"/>
  <c r="AS12"/>
  <c r="AQ25"/>
  <c r="AY25"/>
  <c r="AX25"/>
  <c r="AP25"/>
  <c r="AI117" l="1"/>
  <c r="AU456"/>
  <c r="AU457" s="1"/>
  <c r="AU458" s="1"/>
  <c r="AU459" s="1"/>
  <c r="AU460" s="1"/>
  <c r="AU461" s="1"/>
  <c r="AU462" s="1"/>
  <c r="AU463" s="1"/>
  <c r="AU464" s="1"/>
  <c r="AU465" s="1"/>
  <c r="AU452"/>
  <c r="AU453" s="1"/>
  <c r="AU454" s="1"/>
  <c r="AU455" s="1"/>
  <c r="BA607"/>
  <c r="AR25"/>
  <c r="BA26"/>
  <c r="AH13"/>
  <c r="AL13"/>
  <c r="AM13"/>
  <c r="AN13"/>
  <c r="AO13"/>
  <c r="AQ26"/>
  <c r="AY26"/>
  <c r="AP26"/>
  <c r="BC719"/>
  <c r="AX26"/>
  <c r="AI118" l="1"/>
  <c r="AU470"/>
  <c r="AU471" s="1"/>
  <c r="AU472" s="1"/>
  <c r="AU473" s="1"/>
  <c r="AU474" s="1"/>
  <c r="AU475" s="1"/>
  <c r="AU476" s="1"/>
  <c r="AU477" s="1"/>
  <c r="AU478" s="1"/>
  <c r="AU479" s="1"/>
  <c r="AU466"/>
  <c r="AU467" s="1"/>
  <c r="AU468" s="1"/>
  <c r="AU469" s="1"/>
  <c r="BA608"/>
  <c r="AR26"/>
  <c r="BA27"/>
  <c r="AS13"/>
  <c r="AP27"/>
  <c r="AX27"/>
  <c r="AY27"/>
  <c r="AQ27"/>
  <c r="BC12"/>
  <c r="BC720"/>
  <c r="AI119" l="1"/>
  <c r="AU484"/>
  <c r="AU485" s="1"/>
  <c r="AU486" s="1"/>
  <c r="AU487" s="1"/>
  <c r="AU488" s="1"/>
  <c r="AU489" s="1"/>
  <c r="AU490" s="1"/>
  <c r="AU491" s="1"/>
  <c r="AU492" s="1"/>
  <c r="AU493" s="1"/>
  <c r="AU480"/>
  <c r="AU481" s="1"/>
  <c r="AU482" s="1"/>
  <c r="AU483" s="1"/>
  <c r="BA609"/>
  <c r="AR27"/>
  <c r="BA28"/>
  <c r="C14"/>
  <c r="AH14"/>
  <c r="AL14"/>
  <c r="AM14"/>
  <c r="AN14"/>
  <c r="AO14"/>
  <c r="AQ28"/>
  <c r="AX28"/>
  <c r="BC13"/>
  <c r="AY28"/>
  <c r="AP28"/>
  <c r="AI120" l="1"/>
  <c r="AI121" s="1"/>
  <c r="AI122" s="1"/>
  <c r="AI123" s="1"/>
  <c r="AI124" s="1"/>
  <c r="AU498"/>
  <c r="AU499" s="1"/>
  <c r="AU500" s="1"/>
  <c r="AU501" s="1"/>
  <c r="AU502" s="1"/>
  <c r="AU503" s="1"/>
  <c r="AU504" s="1"/>
  <c r="AU505" s="1"/>
  <c r="AU506" s="1"/>
  <c r="AU507" s="1"/>
  <c r="AU494"/>
  <c r="AU495" s="1"/>
  <c r="AU496" s="1"/>
  <c r="AU497" s="1"/>
  <c r="BA610"/>
  <c r="AR28"/>
  <c r="BA29"/>
  <c r="AS14"/>
  <c r="AX29"/>
  <c r="AP29"/>
  <c r="AY29"/>
  <c r="AQ29"/>
  <c r="AI125" l="1"/>
  <c r="AU512"/>
  <c r="AU513" s="1"/>
  <c r="AU514" s="1"/>
  <c r="AU515" s="1"/>
  <c r="AU516" s="1"/>
  <c r="AU517" s="1"/>
  <c r="AU518" s="1"/>
  <c r="AU519" s="1"/>
  <c r="AU520" s="1"/>
  <c r="AU521" s="1"/>
  <c r="AU508"/>
  <c r="AU509" s="1"/>
  <c r="AU510" s="1"/>
  <c r="AU511" s="1"/>
  <c r="BA611"/>
  <c r="AR29"/>
  <c r="BA30"/>
  <c r="B15"/>
  <c r="B14" s="1"/>
  <c r="AH15"/>
  <c r="AL15"/>
  <c r="AM15"/>
  <c r="AN15"/>
  <c r="AO15"/>
  <c r="AP30"/>
  <c r="AY30"/>
  <c r="AQ30"/>
  <c r="AX30"/>
  <c r="BC721"/>
  <c r="AI126" l="1"/>
  <c r="AU526"/>
  <c r="AU527" s="1"/>
  <c r="AU528" s="1"/>
  <c r="AU529" s="1"/>
  <c r="AU530" s="1"/>
  <c r="AU531" s="1"/>
  <c r="AU532" s="1"/>
  <c r="AU533" s="1"/>
  <c r="AU534" s="1"/>
  <c r="AU535" s="1"/>
  <c r="AU522"/>
  <c r="AU523" s="1"/>
  <c r="AU524" s="1"/>
  <c r="AU525" s="1"/>
  <c r="BA612"/>
  <c r="AR30"/>
  <c r="BA31"/>
  <c r="AS15"/>
  <c r="BC14"/>
  <c r="AY31"/>
  <c r="AQ31"/>
  <c r="AX31"/>
  <c r="AP31"/>
  <c r="BC722"/>
  <c r="AI127" l="1"/>
  <c r="AU540"/>
  <c r="AU541" s="1"/>
  <c r="AU542" s="1"/>
  <c r="AU543" s="1"/>
  <c r="AU544" s="1"/>
  <c r="AU545" s="1"/>
  <c r="AU546" s="1"/>
  <c r="AU547" s="1"/>
  <c r="AU548" s="1"/>
  <c r="AU549" s="1"/>
  <c r="AU536"/>
  <c r="AU537" s="1"/>
  <c r="AU538" s="1"/>
  <c r="AU539" s="1"/>
  <c r="BA613"/>
  <c r="AR31"/>
  <c r="BA32"/>
  <c r="A16"/>
  <c r="A15" s="1"/>
  <c r="AH16"/>
  <c r="AL16"/>
  <c r="AM16"/>
  <c r="AN16"/>
  <c r="AO16"/>
  <c r="BC15"/>
  <c r="AQ32"/>
  <c r="AX32"/>
  <c r="AP32"/>
  <c r="AY32"/>
  <c r="AI128" l="1"/>
  <c r="AU554"/>
  <c r="AU555" s="1"/>
  <c r="AU556" s="1"/>
  <c r="AU557" s="1"/>
  <c r="AU558" s="1"/>
  <c r="AU559" s="1"/>
  <c r="AU560" s="1"/>
  <c r="AU561" s="1"/>
  <c r="AU562" s="1"/>
  <c r="AU563" s="1"/>
  <c r="AU550"/>
  <c r="AU551" s="1"/>
  <c r="AU552" s="1"/>
  <c r="AU553" s="1"/>
  <c r="BA614"/>
  <c r="AR32"/>
  <c r="BA33"/>
  <c r="AS16"/>
  <c r="AY33"/>
  <c r="AX33"/>
  <c r="AP33"/>
  <c r="BC723"/>
  <c r="AQ33"/>
  <c r="AI129" l="1"/>
  <c r="AU568"/>
  <c r="AU569" s="1"/>
  <c r="AU570" s="1"/>
  <c r="AU571" s="1"/>
  <c r="AU572" s="1"/>
  <c r="AU573" s="1"/>
  <c r="AU574" s="1"/>
  <c r="AU575" s="1"/>
  <c r="AU576" s="1"/>
  <c r="AU577" s="1"/>
  <c r="AU578" s="1"/>
  <c r="AU579" s="1"/>
  <c r="AU580" s="1"/>
  <c r="AU581" s="1"/>
  <c r="AU564"/>
  <c r="AU565" s="1"/>
  <c r="AU566" s="1"/>
  <c r="AU567" s="1"/>
  <c r="BA615"/>
  <c r="AR33"/>
  <c r="BA34"/>
  <c r="AH17"/>
  <c r="AL17"/>
  <c r="AM17"/>
  <c r="AN17"/>
  <c r="AO17"/>
  <c r="BC16"/>
  <c r="AX34"/>
  <c r="AQ34"/>
  <c r="AY34"/>
  <c r="AP34"/>
  <c r="AI130" l="1"/>
  <c r="BA616"/>
  <c r="AR34"/>
  <c r="BA35"/>
  <c r="AS17"/>
  <c r="AQ35"/>
  <c r="AP35"/>
  <c r="AY35"/>
  <c r="AX35"/>
  <c r="BC724"/>
  <c r="AI131" l="1"/>
  <c r="BA617"/>
  <c r="AR35"/>
  <c r="BA36"/>
  <c r="AH18"/>
  <c r="AL18"/>
  <c r="AM18"/>
  <c r="AN18"/>
  <c r="AO18"/>
  <c r="BC17"/>
  <c r="AY36"/>
  <c r="AQ36"/>
  <c r="AP36"/>
  <c r="AX36"/>
  <c r="AI132" l="1"/>
  <c r="BA618"/>
  <c r="AR36"/>
  <c r="BA37"/>
  <c r="AS18"/>
  <c r="AP618"/>
  <c r="BC725"/>
  <c r="AP37"/>
  <c r="AQ37"/>
  <c r="AX37"/>
  <c r="AY37"/>
  <c r="AI133" l="1"/>
  <c r="BA619"/>
  <c r="AR37"/>
  <c r="BA38"/>
  <c r="AH19"/>
  <c r="AL19"/>
  <c r="AM19"/>
  <c r="AN19"/>
  <c r="AO19"/>
  <c r="BC18"/>
  <c r="AP619"/>
  <c r="AP38"/>
  <c r="AX38"/>
  <c r="AQ38"/>
  <c r="AY38"/>
  <c r="AI134" l="1"/>
  <c r="AI135" s="1"/>
  <c r="AI136" s="1"/>
  <c r="AI137" s="1"/>
  <c r="AI138" s="1"/>
  <c r="BA620"/>
  <c r="AR38"/>
  <c r="BA39"/>
  <c r="AS19"/>
  <c r="AQ39"/>
  <c r="AX39"/>
  <c r="AP39"/>
  <c r="AY39"/>
  <c r="AP620"/>
  <c r="BC726"/>
  <c r="AI139" l="1"/>
  <c r="BA621"/>
  <c r="AR39"/>
  <c r="BA40"/>
  <c r="AH20"/>
  <c r="AL20"/>
  <c r="AM20"/>
  <c r="AN20"/>
  <c r="AO20"/>
  <c r="BC19"/>
  <c r="AQ40"/>
  <c r="AP40"/>
  <c r="AP621"/>
  <c r="AY40"/>
  <c r="AX40"/>
  <c r="AI140" l="1"/>
  <c r="BA622"/>
  <c r="AR40"/>
  <c r="BA41"/>
  <c r="AS20"/>
  <c r="AQ41"/>
  <c r="AY41"/>
  <c r="AX41"/>
  <c r="AP41"/>
  <c r="AP622"/>
  <c r="BC727"/>
  <c r="AI141" l="1"/>
  <c r="BA623"/>
  <c r="AR41"/>
  <c r="BA42"/>
  <c r="AH21"/>
  <c r="AL21"/>
  <c r="AM21"/>
  <c r="AN21"/>
  <c r="AO21"/>
  <c r="BC20"/>
  <c r="AQ42"/>
  <c r="AY42"/>
  <c r="AP42"/>
  <c r="AP623"/>
  <c r="AX42"/>
  <c r="AI142" l="1"/>
  <c r="BA624"/>
  <c r="AR42"/>
  <c r="BA43"/>
  <c r="AS21"/>
  <c r="AP624"/>
  <c r="BC728"/>
  <c r="AX43"/>
  <c r="AY43"/>
  <c r="AQ43"/>
  <c r="AP43"/>
  <c r="AI143" l="1"/>
  <c r="BA625"/>
  <c r="AR43"/>
  <c r="BA44"/>
  <c r="AH22"/>
  <c r="AL22"/>
  <c r="AM22"/>
  <c r="AN22"/>
  <c r="AO22"/>
  <c r="BC21"/>
  <c r="AP625"/>
  <c r="AQ44"/>
  <c r="AP44"/>
  <c r="AX44"/>
  <c r="AY44"/>
  <c r="AI144" l="1"/>
  <c r="BA626"/>
  <c r="BA45"/>
  <c r="AR44"/>
  <c r="AS22"/>
  <c r="AX45"/>
  <c r="AY45"/>
  <c r="AQ45"/>
  <c r="AP45"/>
  <c r="AP626"/>
  <c r="AI145" l="1"/>
  <c r="BA627"/>
  <c r="BA46"/>
  <c r="AR45"/>
  <c r="AH23"/>
  <c r="AL23"/>
  <c r="AM23"/>
  <c r="AN23"/>
  <c r="AO23"/>
  <c r="AY46"/>
  <c r="AQ46"/>
  <c r="AX46"/>
  <c r="AP627"/>
  <c r="BC729"/>
  <c r="AP46"/>
  <c r="AI146" l="1"/>
  <c r="BA628"/>
  <c r="BA47"/>
  <c r="AR46"/>
  <c r="AS23"/>
  <c r="BC22"/>
  <c r="AY47"/>
  <c r="AQ47"/>
  <c r="AP628"/>
  <c r="AP47"/>
  <c r="AX47"/>
  <c r="AI147" l="1"/>
  <c r="BA629"/>
  <c r="BA48"/>
  <c r="AR47"/>
  <c r="AH24"/>
  <c r="AL24"/>
  <c r="AM24"/>
  <c r="AN24"/>
  <c r="AO24"/>
  <c r="AP48"/>
  <c r="AY48"/>
  <c r="AQ48"/>
  <c r="AP629"/>
  <c r="BC730"/>
  <c r="AX48"/>
  <c r="AI148" l="1"/>
  <c r="AI149" s="1"/>
  <c r="AI150" s="1"/>
  <c r="AI151" s="1"/>
  <c r="AI152" s="1"/>
  <c r="BA630"/>
  <c r="BA49"/>
  <c r="AR48"/>
  <c r="AS24"/>
  <c r="BC23"/>
  <c r="AQ49"/>
  <c r="AX49"/>
  <c r="AP49"/>
  <c r="AP630"/>
  <c r="AY49"/>
  <c r="AI153" l="1"/>
  <c r="BA631"/>
  <c r="BA50"/>
  <c r="AR49"/>
  <c r="AH25"/>
  <c r="AL25"/>
  <c r="AM25"/>
  <c r="AN25"/>
  <c r="AO25"/>
  <c r="AX50"/>
  <c r="AQ50"/>
  <c r="AY50"/>
  <c r="AP50"/>
  <c r="AP631"/>
  <c r="BC731"/>
  <c r="AI154" l="1"/>
  <c r="BA632"/>
  <c r="BA51"/>
  <c r="AR50"/>
  <c r="AS25"/>
  <c r="BC24"/>
  <c r="AP51"/>
  <c r="AX51"/>
  <c r="AY51"/>
  <c r="AP632"/>
  <c r="AQ51"/>
  <c r="AI155" l="1"/>
  <c r="BA633"/>
  <c r="BA52"/>
  <c r="AR51"/>
  <c r="AH26"/>
  <c r="AL26"/>
  <c r="AM26"/>
  <c r="AN26"/>
  <c r="AO26"/>
  <c r="AP52"/>
  <c r="AX52"/>
  <c r="AQ52"/>
  <c r="AP633"/>
  <c r="BC732"/>
  <c r="AY52"/>
  <c r="AI156" l="1"/>
  <c r="BA634"/>
  <c r="BA53"/>
  <c r="AR52"/>
  <c r="AS26"/>
  <c r="BC25"/>
  <c r="AP53"/>
  <c r="AQ53"/>
  <c r="AX53"/>
  <c r="AP634"/>
  <c r="AY53"/>
  <c r="AI157" l="1"/>
  <c r="BA635"/>
  <c r="BA54"/>
  <c r="AR53"/>
  <c r="AH27"/>
  <c r="AL27"/>
  <c r="AM27"/>
  <c r="AN27"/>
  <c r="AO27"/>
  <c r="AP54"/>
  <c r="AX54"/>
  <c r="AY54"/>
  <c r="AP635"/>
  <c r="BC733"/>
  <c r="AQ54"/>
  <c r="AI158" l="1"/>
  <c r="BA636"/>
  <c r="BA55"/>
  <c r="AR54"/>
  <c r="AS27"/>
  <c r="AP55"/>
  <c r="AX55"/>
  <c r="AP636"/>
  <c r="AQ55"/>
  <c r="BC26"/>
  <c r="AY55"/>
  <c r="BC734"/>
  <c r="AI159" l="1"/>
  <c r="BA637"/>
  <c r="BA56"/>
  <c r="AR55"/>
  <c r="AH28"/>
  <c r="AL28"/>
  <c r="AM28"/>
  <c r="AN28"/>
  <c r="AO28"/>
  <c r="AX56"/>
  <c r="AY56"/>
  <c r="AQ56"/>
  <c r="BC27"/>
  <c r="AP637"/>
  <c r="AP56"/>
  <c r="AI160" l="1"/>
  <c r="BA638"/>
  <c r="BA57"/>
  <c r="AR56"/>
  <c r="AS28"/>
  <c r="AX57"/>
  <c r="AQ57"/>
  <c r="AP57"/>
  <c r="AY57"/>
  <c r="AP638"/>
  <c r="AI161" l="1"/>
  <c r="BA639"/>
  <c r="BA58"/>
  <c r="AR57"/>
  <c r="AH29"/>
  <c r="AL29"/>
  <c r="AM29"/>
  <c r="AN29"/>
  <c r="AO29"/>
  <c r="AP58"/>
  <c r="AY58"/>
  <c r="AQ58"/>
  <c r="AP639"/>
  <c r="BC735"/>
  <c r="AX58"/>
  <c r="AI162" l="1"/>
  <c r="AI163" s="1"/>
  <c r="AI164" s="1"/>
  <c r="AI165" s="1"/>
  <c r="AI166" s="1"/>
  <c r="BA640"/>
  <c r="BA59"/>
  <c r="AR58"/>
  <c r="AS29"/>
  <c r="AP59"/>
  <c r="AQ59"/>
  <c r="AX59"/>
  <c r="AP640"/>
  <c r="AY59"/>
  <c r="BC28"/>
  <c r="AI167" l="1"/>
  <c r="BA641"/>
  <c r="BA60"/>
  <c r="AR59"/>
  <c r="AH30"/>
  <c r="AL30"/>
  <c r="AM30"/>
  <c r="AN30"/>
  <c r="AO30"/>
  <c r="AP60"/>
  <c r="AX60"/>
  <c r="AQ60"/>
  <c r="AP641"/>
  <c r="AY60"/>
  <c r="BC736"/>
  <c r="AI168" l="1"/>
  <c r="BA642"/>
  <c r="BA61"/>
  <c r="AR60"/>
  <c r="AS30"/>
  <c r="BC29"/>
  <c r="AP61"/>
  <c r="AX61"/>
  <c r="AP642"/>
  <c r="AQ61"/>
  <c r="AY61"/>
  <c r="AI169" l="1"/>
  <c r="BA643"/>
  <c r="BA62"/>
  <c r="AR61"/>
  <c r="AH31"/>
  <c r="AL31"/>
  <c r="AM31"/>
  <c r="AN31"/>
  <c r="AO31"/>
  <c r="AP62"/>
  <c r="BC737"/>
  <c r="AX62"/>
  <c r="AP643"/>
  <c r="AY62"/>
  <c r="AQ62"/>
  <c r="AI170" l="1"/>
  <c r="BA644"/>
  <c r="BA63"/>
  <c r="AR62"/>
  <c r="AS31"/>
  <c r="BC30"/>
  <c r="AQ63"/>
  <c r="AY63"/>
  <c r="AP63"/>
  <c r="AP644"/>
  <c r="AX63"/>
  <c r="AI171" l="1"/>
  <c r="BA645"/>
  <c r="BA64"/>
  <c r="AR63"/>
  <c r="AH32"/>
  <c r="AL32"/>
  <c r="AM32"/>
  <c r="AN32"/>
  <c r="AO32"/>
  <c r="AP64"/>
  <c r="AQ64"/>
  <c r="AX64"/>
  <c r="AP645"/>
  <c r="AY64"/>
  <c r="BC738"/>
  <c r="AI172" l="1"/>
  <c r="BA646"/>
  <c r="BA65"/>
  <c r="AR64"/>
  <c r="AS32"/>
  <c r="BC31"/>
  <c r="AP65"/>
  <c r="AX65"/>
  <c r="AP646"/>
  <c r="AQ65"/>
  <c r="AY65"/>
  <c r="AI173" l="1"/>
  <c r="BA647"/>
  <c r="BA66"/>
  <c r="AR65"/>
  <c r="AH33"/>
  <c r="AL33"/>
  <c r="AM33"/>
  <c r="AN33"/>
  <c r="AO33"/>
  <c r="AP66"/>
  <c r="AQ66"/>
  <c r="AX66"/>
  <c r="AP647"/>
  <c r="BC739"/>
  <c r="AY66"/>
  <c r="AI174" l="1"/>
  <c r="BA648"/>
  <c r="BA67"/>
  <c r="AR66"/>
  <c r="AS33"/>
  <c r="BC32"/>
  <c r="AP67"/>
  <c r="AX67"/>
  <c r="AP648"/>
  <c r="AY67"/>
  <c r="AQ67"/>
  <c r="BC740"/>
  <c r="AI175" l="1"/>
  <c r="BA649"/>
  <c r="BA68"/>
  <c r="AR67"/>
  <c r="AH34"/>
  <c r="AL34"/>
  <c r="AM34"/>
  <c r="AN34"/>
  <c r="AO34"/>
  <c r="BC33"/>
  <c r="AP649"/>
  <c r="AQ68"/>
  <c r="AP68"/>
  <c r="AY68"/>
  <c r="AX68"/>
  <c r="AI176" l="1"/>
  <c r="AI177" s="1"/>
  <c r="AI178" s="1"/>
  <c r="AI179" s="1"/>
  <c r="AI180" s="1"/>
  <c r="BA650"/>
  <c r="BA69"/>
  <c r="AR68"/>
  <c r="AS34"/>
  <c r="AQ69"/>
  <c r="AX69"/>
  <c r="AP69"/>
  <c r="AY69"/>
  <c r="AP650"/>
  <c r="AI181" l="1"/>
  <c r="BA651"/>
  <c r="BA70"/>
  <c r="AR69"/>
  <c r="AH35"/>
  <c r="AL35"/>
  <c r="AM35"/>
  <c r="AN35"/>
  <c r="AO35"/>
  <c r="AP70"/>
  <c r="BC741"/>
  <c r="AY70"/>
  <c r="AP651"/>
  <c r="AX70"/>
  <c r="AQ70"/>
  <c r="AI182" l="1"/>
  <c r="BA652"/>
  <c r="BA71"/>
  <c r="AR70"/>
  <c r="AS35"/>
  <c r="BC34"/>
  <c r="AQ71"/>
  <c r="AY71"/>
  <c r="AP71"/>
  <c r="AX71"/>
  <c r="AP652"/>
  <c r="AI183" l="1"/>
  <c r="BA653"/>
  <c r="BA72"/>
  <c r="AR71"/>
  <c r="AH36"/>
  <c r="AL36"/>
  <c r="AM36"/>
  <c r="AN36"/>
  <c r="AO36"/>
  <c r="AP72"/>
  <c r="AX72"/>
  <c r="AQ72"/>
  <c r="AP653"/>
  <c r="BC742"/>
  <c r="AY72"/>
  <c r="AI184" l="1"/>
  <c r="BA654"/>
  <c r="BA73"/>
  <c r="AR72"/>
  <c r="AS36"/>
  <c r="BC35"/>
  <c r="AQ73"/>
  <c r="AY73"/>
  <c r="AP73"/>
  <c r="AX73"/>
  <c r="AP654"/>
  <c r="BC743"/>
  <c r="AI185" l="1"/>
  <c r="BA655"/>
  <c r="BA74"/>
  <c r="AR73"/>
  <c r="AH37"/>
  <c r="AL37"/>
  <c r="AM37"/>
  <c r="AN37"/>
  <c r="AO37"/>
  <c r="BC36"/>
  <c r="AY74"/>
  <c r="AP655"/>
  <c r="AX74"/>
  <c r="AP74"/>
  <c r="AQ74"/>
  <c r="AI186" l="1"/>
  <c r="BA656"/>
  <c r="BA75"/>
  <c r="AR74"/>
  <c r="AS37"/>
  <c r="AY75"/>
  <c r="AQ75"/>
  <c r="AP75"/>
  <c r="AP656"/>
  <c r="AX75"/>
  <c r="AI187" l="1"/>
  <c r="BA657"/>
  <c r="BA76"/>
  <c r="AR75"/>
  <c r="AH38"/>
  <c r="AL38"/>
  <c r="AM38"/>
  <c r="AN38"/>
  <c r="AO38"/>
  <c r="AX76"/>
  <c r="AP76"/>
  <c r="AQ76"/>
  <c r="AP657"/>
  <c r="BC744"/>
  <c r="AY76"/>
  <c r="AI188" l="1"/>
  <c r="BA658"/>
  <c r="BA77"/>
  <c r="AR76"/>
  <c r="AS38"/>
  <c r="BC37"/>
  <c r="AQ77"/>
  <c r="AP77"/>
  <c r="AX77"/>
  <c r="AY77"/>
  <c r="AP658"/>
  <c r="BC745"/>
  <c r="AI189" l="1"/>
  <c r="BA659"/>
  <c r="BA78"/>
  <c r="AR77"/>
  <c r="AH39"/>
  <c r="AL39"/>
  <c r="AM39"/>
  <c r="AN39"/>
  <c r="AO39"/>
  <c r="AP659"/>
  <c r="AX78"/>
  <c r="AP78"/>
  <c r="BC38"/>
  <c r="AQ78"/>
  <c r="AI190" l="1"/>
  <c r="AI191" s="1"/>
  <c r="AI192" s="1"/>
  <c r="AI193" s="1"/>
  <c r="AI194" s="1"/>
  <c r="BA660"/>
  <c r="BA79"/>
  <c r="AS39"/>
  <c r="AP79"/>
  <c r="AP660"/>
  <c r="AX79"/>
  <c r="AQ79"/>
  <c r="BC746"/>
  <c r="AI195" l="1"/>
  <c r="BA80"/>
  <c r="BA661"/>
  <c r="AH40"/>
  <c r="AL40"/>
  <c r="AM40"/>
  <c r="AN40"/>
  <c r="AO40"/>
  <c r="AQ80"/>
  <c r="AP80"/>
  <c r="AP661"/>
  <c r="AX80"/>
  <c r="BC39"/>
  <c r="AI196" l="1"/>
  <c r="BA81"/>
  <c r="BA662"/>
  <c r="AS40"/>
  <c r="AP81"/>
  <c r="AP662"/>
  <c r="AQ81"/>
  <c r="AX81"/>
  <c r="BC747"/>
  <c r="AI197" l="1"/>
  <c r="BA663"/>
  <c r="BA82"/>
  <c r="AH41"/>
  <c r="AL41"/>
  <c r="AM41"/>
  <c r="AN41"/>
  <c r="AO41"/>
  <c r="AP663"/>
  <c r="AP82"/>
  <c r="AQ82"/>
  <c r="AX82"/>
  <c r="BC40"/>
  <c r="AI198" l="1"/>
  <c r="BA664"/>
  <c r="BA83"/>
  <c r="AS41"/>
  <c r="AP83"/>
  <c r="AP664"/>
  <c r="AX83"/>
  <c r="AQ83"/>
  <c r="BC748"/>
  <c r="AI199" l="1"/>
  <c r="BA84"/>
  <c r="BA665"/>
  <c r="AH42"/>
  <c r="AL42"/>
  <c r="AM42"/>
  <c r="AN42"/>
  <c r="AO42"/>
  <c r="AT42"/>
  <c r="BC41"/>
  <c r="AT83"/>
  <c r="AT619"/>
  <c r="AP84"/>
  <c r="AT89"/>
  <c r="AT88"/>
  <c r="AX84"/>
  <c r="AT79"/>
  <c r="AQ84"/>
  <c r="AT90"/>
  <c r="AT85"/>
  <c r="AT84"/>
  <c r="AT80"/>
  <c r="AT91"/>
  <c r="AT86"/>
  <c r="AT81"/>
  <c r="AT87"/>
  <c r="AT82"/>
  <c r="AT618"/>
  <c r="AP665"/>
  <c r="AT582"/>
  <c r="AI200" l="1"/>
  <c r="BA85"/>
  <c r="BA666"/>
  <c r="AS42"/>
  <c r="AP666"/>
  <c r="AQ85"/>
  <c r="AX85"/>
  <c r="AP85"/>
  <c r="BC749"/>
  <c r="AI201" l="1"/>
  <c r="BA667"/>
  <c r="BA86"/>
  <c r="AH43"/>
  <c r="AL43"/>
  <c r="AM43"/>
  <c r="AN43"/>
  <c r="AO43"/>
  <c r="AT43"/>
  <c r="BC42"/>
  <c r="AT99"/>
  <c r="AT94"/>
  <c r="AX86"/>
  <c r="AT101"/>
  <c r="AT92"/>
  <c r="AP667"/>
  <c r="AT95"/>
  <c r="AT621"/>
  <c r="AT583"/>
  <c r="AT97"/>
  <c r="AT622"/>
  <c r="AP86"/>
  <c r="AT102"/>
  <c r="AT93"/>
  <c r="AQ86"/>
  <c r="AT100"/>
  <c r="AT103"/>
  <c r="AT98"/>
  <c r="AT620"/>
  <c r="AT105"/>
  <c r="AT96"/>
  <c r="AT104"/>
  <c r="AI202" l="1"/>
  <c r="BA668"/>
  <c r="BA87"/>
  <c r="AS43"/>
  <c r="AP668"/>
  <c r="AP87"/>
  <c r="AQ87"/>
  <c r="AX87"/>
  <c r="BC750"/>
  <c r="AI203" l="1"/>
  <c r="BA669"/>
  <c r="BA88"/>
  <c r="AH44"/>
  <c r="AL44"/>
  <c r="AM44"/>
  <c r="AN44"/>
  <c r="AO44"/>
  <c r="AT44"/>
  <c r="BC43"/>
  <c r="AT110"/>
  <c r="AX88"/>
  <c r="AT113"/>
  <c r="AQ88"/>
  <c r="AT116"/>
  <c r="AT108"/>
  <c r="AT106"/>
  <c r="AP669"/>
  <c r="AT109"/>
  <c r="AT584"/>
  <c r="AT112"/>
  <c r="AT115"/>
  <c r="AT118"/>
  <c r="AT624"/>
  <c r="AP88"/>
  <c r="AT114"/>
  <c r="AT119"/>
  <c r="AT117"/>
  <c r="AT623"/>
  <c r="AT107"/>
  <c r="AT111"/>
  <c r="AI204" l="1"/>
  <c r="AI205" s="1"/>
  <c r="AI206" s="1"/>
  <c r="AI207" s="1"/>
  <c r="AI208" s="1"/>
  <c r="BA670"/>
  <c r="BA89"/>
  <c r="AS44"/>
  <c r="AP89"/>
  <c r="AP670"/>
  <c r="AQ89"/>
  <c r="AX89"/>
  <c r="BC751"/>
  <c r="AI209" l="1"/>
  <c r="BA90"/>
  <c r="BA671"/>
  <c r="AH45"/>
  <c r="AL45"/>
  <c r="AM45"/>
  <c r="AN45"/>
  <c r="AO45"/>
  <c r="AT45"/>
  <c r="BC44"/>
  <c r="AT123"/>
  <c r="AT626"/>
  <c r="AT585"/>
  <c r="AT125"/>
  <c r="AT120"/>
  <c r="AP90"/>
  <c r="AT128"/>
  <c r="AT627"/>
  <c r="AP671"/>
  <c r="AT130"/>
  <c r="AT121"/>
  <c r="AQ90"/>
  <c r="AT132"/>
  <c r="AT131"/>
  <c r="AT126"/>
  <c r="AT625"/>
  <c r="AT127"/>
  <c r="AT122"/>
  <c r="AX90"/>
  <c r="AT129"/>
  <c r="AT124"/>
  <c r="AT133"/>
  <c r="AI210" l="1"/>
  <c r="BA91"/>
  <c r="BA672"/>
  <c r="AS45"/>
  <c r="AP91"/>
  <c r="AP672"/>
  <c r="AQ91"/>
  <c r="AX91"/>
  <c r="BC752"/>
  <c r="AI211" l="1"/>
  <c r="BA92"/>
  <c r="BA673"/>
  <c r="AH46"/>
  <c r="AL46"/>
  <c r="AM46"/>
  <c r="AN46"/>
  <c r="AO46"/>
  <c r="AT46"/>
  <c r="BC45"/>
  <c r="AT142"/>
  <c r="AT629"/>
  <c r="AP673"/>
  <c r="AT144"/>
  <c r="AT139"/>
  <c r="AT147"/>
  <c r="AT138"/>
  <c r="AQ92"/>
  <c r="AT145"/>
  <c r="AT140"/>
  <c r="AT135"/>
  <c r="AX92"/>
  <c r="AT134"/>
  <c r="AP92"/>
  <c r="AT141"/>
  <c r="AT136"/>
  <c r="AT146"/>
  <c r="AT137"/>
  <c r="AT628"/>
  <c r="AT586"/>
  <c r="AT143"/>
  <c r="AI212" l="1"/>
  <c r="BA93"/>
  <c r="BA674"/>
  <c r="AS46"/>
  <c r="AP674"/>
  <c r="AQ93"/>
  <c r="AX93"/>
  <c r="AP93"/>
  <c r="BC753"/>
  <c r="AI213" l="1"/>
  <c r="BA675"/>
  <c r="BA94"/>
  <c r="AH47"/>
  <c r="AL47"/>
  <c r="AM47"/>
  <c r="AN47"/>
  <c r="AO47"/>
  <c r="AT47"/>
  <c r="BC46"/>
  <c r="AT151"/>
  <c r="AQ94"/>
  <c r="AT158"/>
  <c r="AT149"/>
  <c r="AT148"/>
  <c r="AP675"/>
  <c r="AT632"/>
  <c r="AP94"/>
  <c r="AT154"/>
  <c r="AT630"/>
  <c r="AT161"/>
  <c r="AT160"/>
  <c r="AT159"/>
  <c r="AT150"/>
  <c r="AX94"/>
  <c r="AT156"/>
  <c r="AT155"/>
  <c r="AT631"/>
  <c r="AT587"/>
  <c r="AT153"/>
  <c r="AT152"/>
  <c r="AT157"/>
  <c r="AI214" l="1"/>
  <c r="BA676"/>
  <c r="BA95"/>
  <c r="AS47"/>
  <c r="AP95"/>
  <c r="AX95"/>
  <c r="AQ95"/>
  <c r="AP676"/>
  <c r="BC754"/>
  <c r="AI215" l="1"/>
  <c r="BA96"/>
  <c r="BA677"/>
  <c r="I48"/>
  <c r="J48"/>
  <c r="K48"/>
  <c r="L48"/>
  <c r="M48"/>
  <c r="N48"/>
  <c r="O48"/>
  <c r="P48"/>
  <c r="Q48"/>
  <c r="R48"/>
  <c r="S48"/>
  <c r="T48"/>
  <c r="U48"/>
  <c r="V48"/>
  <c r="W48"/>
  <c r="X48"/>
  <c r="Y48"/>
  <c r="Z48"/>
  <c r="AA48"/>
  <c r="AB48"/>
  <c r="AC48"/>
  <c r="AD48"/>
  <c r="AE48"/>
  <c r="AF48"/>
  <c r="AG48"/>
  <c r="AL48"/>
  <c r="AM48"/>
  <c r="AN48"/>
  <c r="AO48"/>
  <c r="AT48"/>
  <c r="BC47"/>
  <c r="AT170"/>
  <c r="AT634"/>
  <c r="AP677"/>
  <c r="AT172"/>
  <c r="AT167"/>
  <c r="AT175"/>
  <c r="AT166"/>
  <c r="AX96"/>
  <c r="AT173"/>
  <c r="AT168"/>
  <c r="AT163"/>
  <c r="AQ96"/>
  <c r="AT162"/>
  <c r="AP96"/>
  <c r="AT169"/>
  <c r="AT164"/>
  <c r="AT174"/>
  <c r="AT165"/>
  <c r="AT633"/>
  <c r="AT588"/>
  <c r="AT171"/>
  <c r="AI216" l="1"/>
  <c r="BA97"/>
  <c r="BA678"/>
  <c r="AS48"/>
  <c r="AP678"/>
  <c r="AP97"/>
  <c r="AX97"/>
  <c r="AQ97"/>
  <c r="BC755"/>
  <c r="AI217" l="1"/>
  <c r="BA679"/>
  <c r="BA98"/>
  <c r="AL49"/>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M49"/>
  <c r="AN49"/>
  <c r="AN50" s="1"/>
  <c r="AN51" s="1"/>
  <c r="AN52" s="1"/>
  <c r="AN53" s="1"/>
  <c r="AN54" s="1"/>
  <c r="AN55" s="1"/>
  <c r="AN56" s="1"/>
  <c r="AN57" s="1"/>
  <c r="AN58" s="1"/>
  <c r="AN59" s="1"/>
  <c r="AN60" s="1"/>
  <c r="AN61" s="1"/>
  <c r="AN62" s="1"/>
  <c r="AN63" s="1"/>
  <c r="AN64" s="1"/>
  <c r="AN65" s="1"/>
  <c r="AN66" s="1"/>
  <c r="AN67" s="1"/>
  <c r="AN68" s="1"/>
  <c r="AN69" s="1"/>
  <c r="AO49"/>
  <c r="AT49"/>
  <c r="AM50"/>
  <c r="AM51" s="1"/>
  <c r="AM52" s="1"/>
  <c r="AM53" s="1"/>
  <c r="AM54" s="1"/>
  <c r="AM55" s="1"/>
  <c r="AM56" s="1"/>
  <c r="AM57" s="1"/>
  <c r="AM58" s="1"/>
  <c r="AM59" s="1"/>
  <c r="AM60" s="1"/>
  <c r="AM61" s="1"/>
  <c r="AM62" s="1"/>
  <c r="AM63" s="1"/>
  <c r="AM64" s="1"/>
  <c r="AM65" s="1"/>
  <c r="AM66" s="1"/>
  <c r="AM67" s="1"/>
  <c r="AM68" s="1"/>
  <c r="AM69" s="1"/>
  <c r="AO50"/>
  <c r="AO51" s="1"/>
  <c r="AO52" s="1"/>
  <c r="AO53" s="1"/>
  <c r="AO54" s="1"/>
  <c r="AO55" s="1"/>
  <c r="AO56" s="1"/>
  <c r="AO57" s="1"/>
  <c r="AO58" s="1"/>
  <c r="AO59" s="1"/>
  <c r="AO60" s="1"/>
  <c r="AO61" s="1"/>
  <c r="AO62" s="1"/>
  <c r="AO63" s="1"/>
  <c r="AO64" s="1"/>
  <c r="AO65" s="1"/>
  <c r="AO66" s="1"/>
  <c r="AO67" s="1"/>
  <c r="AO68" s="1"/>
  <c r="AO69" s="1"/>
  <c r="AT50"/>
  <c r="AT51"/>
  <c r="AT52"/>
  <c r="AT53"/>
  <c r="AT54"/>
  <c r="AT55"/>
  <c r="AT56"/>
  <c r="AT57"/>
  <c r="AT58"/>
  <c r="AT59"/>
  <c r="AT60"/>
  <c r="AT61"/>
  <c r="AT62"/>
  <c r="AT63"/>
  <c r="AT64"/>
  <c r="AT65"/>
  <c r="AT66"/>
  <c r="AT67"/>
  <c r="AT68"/>
  <c r="AT69"/>
  <c r="AT70"/>
  <c r="AT71"/>
  <c r="AT72"/>
  <c r="AT73"/>
  <c r="AT74"/>
  <c r="AT75"/>
  <c r="AT76"/>
  <c r="AT77"/>
  <c r="AU79"/>
  <c r="BC48"/>
  <c r="AT216"/>
  <c r="AT270"/>
  <c r="AT324"/>
  <c r="AT378"/>
  <c r="AT432"/>
  <c r="AT486"/>
  <c r="AT540"/>
  <c r="AT659"/>
  <c r="AT698"/>
  <c r="AT614"/>
  <c r="AT188"/>
  <c r="AT257"/>
  <c r="AT480"/>
  <c r="AT199"/>
  <c r="AT239"/>
  <c r="AT293"/>
  <c r="AT347"/>
  <c r="AT401"/>
  <c r="AT687"/>
  <c r="AT695"/>
  <c r="AT525"/>
  <c r="AT579"/>
  <c r="AT368"/>
  <c r="AT423"/>
  <c r="AT226"/>
  <c r="AT281"/>
  <c r="AT336"/>
  <c r="AT391"/>
  <c r="AT446"/>
  <c r="AT501"/>
  <c r="AT556"/>
  <c r="AQ98"/>
  <c r="AT215"/>
  <c r="AT269"/>
  <c r="AT323"/>
  <c r="AT377"/>
  <c r="AT431"/>
  <c r="AT485"/>
  <c r="AT702"/>
  <c r="AT658"/>
  <c r="AT598"/>
  <c r="AT539"/>
  <c r="AT187"/>
  <c r="AT256"/>
  <c r="AT479"/>
  <c r="AT198"/>
  <c r="AT238"/>
  <c r="AT292"/>
  <c r="AT346"/>
  <c r="AT400"/>
  <c r="AT686"/>
  <c r="AT609"/>
  <c r="AT524"/>
  <c r="AT578"/>
  <c r="AT367"/>
  <c r="AT422"/>
  <c r="AT225"/>
  <c r="AT280"/>
  <c r="AT335"/>
  <c r="AT390"/>
  <c r="AT445"/>
  <c r="AT500"/>
  <c r="AT555"/>
  <c r="AT78"/>
  <c r="AT214"/>
  <c r="AT268"/>
  <c r="AT322"/>
  <c r="AT376"/>
  <c r="AT430"/>
  <c r="AT484"/>
  <c r="AT701"/>
  <c r="AT615"/>
  <c r="AT315"/>
  <c r="AT538"/>
  <c r="AT186"/>
  <c r="AT255"/>
  <c r="AT478"/>
  <c r="AT197"/>
  <c r="AT237"/>
  <c r="AT291"/>
  <c r="AT345"/>
  <c r="AT677"/>
  <c r="AT685"/>
  <c r="AT469"/>
  <c r="AT523"/>
  <c r="AT577"/>
  <c r="AT366"/>
  <c r="AT421"/>
  <c r="AT224"/>
  <c r="AT279"/>
  <c r="AT334"/>
  <c r="AT389"/>
  <c r="AT444"/>
  <c r="AT499"/>
  <c r="AT554"/>
  <c r="AP679"/>
  <c r="AT213"/>
  <c r="AT267"/>
  <c r="AT321"/>
  <c r="AT375"/>
  <c r="AT429"/>
  <c r="AT692"/>
  <c r="AT700"/>
  <c r="AT553"/>
  <c r="AT314"/>
  <c r="AT537"/>
  <c r="AT185"/>
  <c r="AT254"/>
  <c r="AT477"/>
  <c r="AT196"/>
  <c r="AT236"/>
  <c r="AT290"/>
  <c r="AT344"/>
  <c r="AT676"/>
  <c r="AT605"/>
  <c r="AT468"/>
  <c r="AT522"/>
  <c r="AT576"/>
  <c r="AT365"/>
  <c r="AT420"/>
  <c r="AT223"/>
  <c r="AT278"/>
  <c r="AT333"/>
  <c r="AT388"/>
  <c r="AT443"/>
  <c r="AT498"/>
  <c r="AT704"/>
  <c r="AP98"/>
  <c r="AT212"/>
  <c r="AT266"/>
  <c r="AT320"/>
  <c r="AT374"/>
  <c r="AT428"/>
  <c r="AT691"/>
  <c r="AT611"/>
  <c r="AT552"/>
  <c r="AT313"/>
  <c r="AT536"/>
  <c r="AT184"/>
  <c r="AT253"/>
  <c r="AT476"/>
  <c r="AT195"/>
  <c r="AT235"/>
  <c r="AT289"/>
  <c r="AT667"/>
  <c r="AT675"/>
  <c r="AT413"/>
  <c r="AT467"/>
  <c r="AT521"/>
  <c r="AT575"/>
  <c r="AT364"/>
  <c r="AT419"/>
  <c r="AT222"/>
  <c r="AT277"/>
  <c r="AT332"/>
  <c r="AT387"/>
  <c r="AT442"/>
  <c r="AT694"/>
  <c r="AT703"/>
  <c r="AT616"/>
  <c r="AT211"/>
  <c r="AT265"/>
  <c r="AT319"/>
  <c r="AT373"/>
  <c r="AT682"/>
  <c r="AT690"/>
  <c r="AT497"/>
  <c r="AT551"/>
  <c r="AT312"/>
  <c r="AT535"/>
  <c r="AT183"/>
  <c r="AT252"/>
  <c r="AT475"/>
  <c r="AT194"/>
  <c r="AT234"/>
  <c r="AT288"/>
  <c r="AT666"/>
  <c r="AT601"/>
  <c r="AT412"/>
  <c r="AT466"/>
  <c r="AT520"/>
  <c r="AT574"/>
  <c r="AT363"/>
  <c r="AT418"/>
  <c r="AT221"/>
  <c r="AT276"/>
  <c r="AT331"/>
  <c r="AT386"/>
  <c r="AT684"/>
  <c r="AT693"/>
  <c r="AT612"/>
  <c r="AT567"/>
  <c r="AT210"/>
  <c r="AT264"/>
  <c r="AT318"/>
  <c r="AT372"/>
  <c r="AT681"/>
  <c r="AT607"/>
  <c r="AT496"/>
  <c r="AT550"/>
  <c r="AT311"/>
  <c r="AT534"/>
  <c r="AT182"/>
  <c r="AT251"/>
  <c r="AT474"/>
  <c r="AT193"/>
  <c r="AT233"/>
  <c r="AT657"/>
  <c r="AT665"/>
  <c r="AT357"/>
  <c r="AT411"/>
  <c r="AT465"/>
  <c r="AT519"/>
  <c r="AT573"/>
  <c r="AT362"/>
  <c r="AT417"/>
  <c r="AT220"/>
  <c r="AT275"/>
  <c r="AT330"/>
  <c r="AT674"/>
  <c r="AT683"/>
  <c r="AT608"/>
  <c r="AT511"/>
  <c r="AT566"/>
  <c r="AT209"/>
  <c r="AT263"/>
  <c r="AT317"/>
  <c r="AT672"/>
  <c r="AT680"/>
  <c r="AT441"/>
  <c r="AT495"/>
  <c r="AT549"/>
  <c r="AT310"/>
  <c r="AT533"/>
  <c r="AT181"/>
  <c r="AT250"/>
  <c r="AT473"/>
  <c r="AT192"/>
  <c r="AT232"/>
  <c r="AT656"/>
  <c r="AT597"/>
  <c r="AT356"/>
  <c r="AT410"/>
  <c r="AT464"/>
  <c r="AT518"/>
  <c r="AT572"/>
  <c r="AT361"/>
  <c r="AT416"/>
  <c r="AT219"/>
  <c r="AT274"/>
  <c r="AT664"/>
  <c r="AT673"/>
  <c r="AT604"/>
  <c r="AT455"/>
  <c r="AT510"/>
  <c r="AT565"/>
  <c r="AT208"/>
  <c r="AT262"/>
  <c r="AT316"/>
  <c r="AT671"/>
  <c r="AT603"/>
  <c r="AT440"/>
  <c r="AT494"/>
  <c r="AT548"/>
  <c r="AT309"/>
  <c r="AT532"/>
  <c r="AT180"/>
  <c r="AT249"/>
  <c r="AT472"/>
  <c r="AT191"/>
  <c r="AT647"/>
  <c r="AT655"/>
  <c r="AT301"/>
  <c r="AT355"/>
  <c r="AT409"/>
  <c r="AT463"/>
  <c r="AT517"/>
  <c r="AT571"/>
  <c r="AT360"/>
  <c r="AT415"/>
  <c r="AT218"/>
  <c r="AT654"/>
  <c r="AT663"/>
  <c r="AT600"/>
  <c r="AT399"/>
  <c r="AT454"/>
  <c r="AT509"/>
  <c r="AT564"/>
  <c r="AT207"/>
  <c r="AT261"/>
  <c r="AT662"/>
  <c r="AT670"/>
  <c r="AT385"/>
  <c r="AT439"/>
  <c r="AT493"/>
  <c r="AT547"/>
  <c r="AT308"/>
  <c r="AT531"/>
  <c r="AT179"/>
  <c r="AT248"/>
  <c r="AT471"/>
  <c r="AT190"/>
  <c r="AT646"/>
  <c r="AT593"/>
  <c r="AT300"/>
  <c r="AT354"/>
  <c r="AT408"/>
  <c r="AT462"/>
  <c r="AT516"/>
  <c r="AT570"/>
  <c r="AT359"/>
  <c r="AT414"/>
  <c r="AT644"/>
  <c r="AT653"/>
  <c r="AT596"/>
  <c r="AT343"/>
  <c r="AT398"/>
  <c r="AT453"/>
  <c r="AT508"/>
  <c r="AT563"/>
  <c r="AT206"/>
  <c r="AT260"/>
  <c r="AT661"/>
  <c r="AT599"/>
  <c r="AT384"/>
  <c r="AT438"/>
  <c r="AT492"/>
  <c r="AT546"/>
  <c r="AT307"/>
  <c r="AT530"/>
  <c r="AT178"/>
  <c r="AT247"/>
  <c r="AT470"/>
  <c r="AT639"/>
  <c r="AT645"/>
  <c r="AT245"/>
  <c r="AT299"/>
  <c r="AT353"/>
  <c r="AT407"/>
  <c r="AT461"/>
  <c r="AT515"/>
  <c r="AT569"/>
  <c r="AT358"/>
  <c r="AT679"/>
  <c r="AT643"/>
  <c r="AT592"/>
  <c r="AT287"/>
  <c r="AT342"/>
  <c r="AT397"/>
  <c r="AT452"/>
  <c r="AT507"/>
  <c r="AT562"/>
  <c r="AT205"/>
  <c r="AT652"/>
  <c r="AT660"/>
  <c r="AT329"/>
  <c r="AT383"/>
  <c r="AT437"/>
  <c r="AT491"/>
  <c r="AT545"/>
  <c r="AT306"/>
  <c r="AT529"/>
  <c r="AT177"/>
  <c r="AT246"/>
  <c r="AT689"/>
  <c r="AT638"/>
  <c r="AT590"/>
  <c r="AT244"/>
  <c r="AT298"/>
  <c r="AT352"/>
  <c r="AT406"/>
  <c r="AT460"/>
  <c r="AT514"/>
  <c r="AT568"/>
  <c r="AT669"/>
  <c r="AT678"/>
  <c r="AT606"/>
  <c r="AT231"/>
  <c r="AT286"/>
  <c r="AT341"/>
  <c r="AT396"/>
  <c r="AT451"/>
  <c r="AT506"/>
  <c r="AT561"/>
  <c r="AT204"/>
  <c r="AT651"/>
  <c r="AT595"/>
  <c r="AT328"/>
  <c r="AT382"/>
  <c r="AT436"/>
  <c r="AT490"/>
  <c r="AT544"/>
  <c r="AT305"/>
  <c r="AT528"/>
  <c r="AT176"/>
  <c r="AT649"/>
  <c r="AT688"/>
  <c r="AT610"/>
  <c r="AT203"/>
  <c r="AT243"/>
  <c r="AT297"/>
  <c r="AT351"/>
  <c r="AT405"/>
  <c r="AT459"/>
  <c r="AT513"/>
  <c r="AT707"/>
  <c r="AT668"/>
  <c r="AT602"/>
  <c r="AT427"/>
  <c r="AT230"/>
  <c r="AT285"/>
  <c r="AT340"/>
  <c r="AT395"/>
  <c r="AT450"/>
  <c r="AT505"/>
  <c r="AT560"/>
  <c r="AT642"/>
  <c r="AT650"/>
  <c r="AT273"/>
  <c r="AT327"/>
  <c r="AT381"/>
  <c r="AT435"/>
  <c r="AT489"/>
  <c r="AT543"/>
  <c r="AT304"/>
  <c r="AT527"/>
  <c r="AT637"/>
  <c r="AT648"/>
  <c r="AT594"/>
  <c r="AT483"/>
  <c r="AT202"/>
  <c r="AT242"/>
  <c r="AT296"/>
  <c r="AT350"/>
  <c r="AT404"/>
  <c r="AT458"/>
  <c r="AT512"/>
  <c r="AT706"/>
  <c r="AT617"/>
  <c r="AT371"/>
  <c r="AT426"/>
  <c r="AT229"/>
  <c r="AT284"/>
  <c r="AT339"/>
  <c r="AT394"/>
  <c r="AT449"/>
  <c r="AT504"/>
  <c r="AT559"/>
  <c r="AT641"/>
  <c r="AT591"/>
  <c r="AT272"/>
  <c r="AT326"/>
  <c r="AT380"/>
  <c r="AT434"/>
  <c r="AT488"/>
  <c r="AT542"/>
  <c r="AT303"/>
  <c r="AT526"/>
  <c r="AT636"/>
  <c r="AT589"/>
  <c r="AT259"/>
  <c r="AT482"/>
  <c r="AT201"/>
  <c r="AT241"/>
  <c r="AT295"/>
  <c r="AT349"/>
  <c r="AT403"/>
  <c r="AT457"/>
  <c r="AT697"/>
  <c r="AT705"/>
  <c r="AT581"/>
  <c r="AT370"/>
  <c r="AT425"/>
  <c r="AT228"/>
  <c r="AT283"/>
  <c r="AT338"/>
  <c r="AT393"/>
  <c r="AT448"/>
  <c r="AT503"/>
  <c r="AT558"/>
  <c r="AT640"/>
  <c r="AT217"/>
  <c r="AT271"/>
  <c r="AT325"/>
  <c r="AT379"/>
  <c r="AT433"/>
  <c r="AT487"/>
  <c r="AT541"/>
  <c r="AT302"/>
  <c r="AT699"/>
  <c r="AT635"/>
  <c r="AT189"/>
  <c r="AT258"/>
  <c r="AT481"/>
  <c r="AT200"/>
  <c r="AT240"/>
  <c r="AT294"/>
  <c r="AT348"/>
  <c r="AT402"/>
  <c r="AT456"/>
  <c r="AT696"/>
  <c r="AT613"/>
  <c r="AT580"/>
  <c r="AT369"/>
  <c r="AT424"/>
  <c r="AT227"/>
  <c r="AT282"/>
  <c r="AT337"/>
  <c r="AT392"/>
  <c r="AT447"/>
  <c r="AT502"/>
  <c r="AT557"/>
  <c r="AX98"/>
  <c r="AI218" l="1"/>
  <c r="AI219" s="1"/>
  <c r="AI220" s="1"/>
  <c r="AI221" s="1"/>
  <c r="AI222" s="1"/>
  <c r="AL83"/>
  <c r="BA680"/>
  <c r="BA99"/>
  <c r="AQ99"/>
  <c r="AP99"/>
  <c r="AP680"/>
  <c r="AX99"/>
  <c r="AI223" l="1"/>
  <c r="AL84"/>
  <c r="BA681"/>
  <c r="BA100"/>
  <c r="AQ100"/>
  <c r="AP100"/>
  <c r="AP681"/>
  <c r="AX100"/>
  <c r="AI224" l="1"/>
  <c r="AL85"/>
  <c r="BA682"/>
  <c r="BA101"/>
  <c r="AX101"/>
  <c r="AP101"/>
  <c r="AP682"/>
  <c r="AQ101"/>
  <c r="AI225" l="1"/>
  <c r="AL86"/>
  <c r="BA683"/>
  <c r="BA102"/>
  <c r="AQ102"/>
  <c r="AP102"/>
  <c r="AP683"/>
  <c r="AX102"/>
  <c r="AI226" l="1"/>
  <c r="AL87"/>
  <c r="BA684"/>
  <c r="BA103"/>
  <c r="AQ103"/>
  <c r="AX103"/>
  <c r="AP103"/>
  <c r="AP684"/>
  <c r="AI227" l="1"/>
  <c r="AL88"/>
  <c r="AL89" s="1"/>
  <c r="AL90" s="1"/>
  <c r="AL91" s="1"/>
  <c r="AL92" s="1"/>
  <c r="AL93" s="1"/>
  <c r="AL94" s="1"/>
  <c r="AL95" s="1"/>
  <c r="AL96" s="1"/>
  <c r="BA104"/>
  <c r="BA685"/>
  <c r="AQ104"/>
  <c r="AP685"/>
  <c r="AP104"/>
  <c r="AX104"/>
  <c r="AI228" l="1"/>
  <c r="AL97"/>
  <c r="BA686"/>
  <c r="BA105"/>
  <c r="AX105"/>
  <c r="AP105"/>
  <c r="AP686"/>
  <c r="AQ105"/>
  <c r="AI229" l="1"/>
  <c r="AL98"/>
  <c r="BA687"/>
  <c r="BA106"/>
  <c r="AQ106"/>
  <c r="AP106"/>
  <c r="AP687"/>
  <c r="AX106"/>
  <c r="AI230" l="1"/>
  <c r="AL99"/>
  <c r="BA688"/>
  <c r="BA107"/>
  <c r="AX107"/>
  <c r="AQ107"/>
  <c r="AP107"/>
  <c r="AP688"/>
  <c r="AI231" l="1"/>
  <c r="AL100"/>
  <c r="BA108"/>
  <c r="BA689"/>
  <c r="AX108"/>
  <c r="AQ108"/>
  <c r="AP108"/>
  <c r="AP689"/>
  <c r="AI232" l="1"/>
  <c r="AI233" s="1"/>
  <c r="AI234" s="1"/>
  <c r="AI235" s="1"/>
  <c r="AI236" s="1"/>
  <c r="AL101"/>
  <c r="BA109"/>
  <c r="BA690"/>
  <c r="AX109"/>
  <c r="AQ109"/>
  <c r="AP109"/>
  <c r="AP690"/>
  <c r="AI237" l="1"/>
  <c r="AL102"/>
  <c r="BA110"/>
  <c r="BA691"/>
  <c r="AQ110"/>
  <c r="AP110"/>
  <c r="AP691"/>
  <c r="AX110"/>
  <c r="AI238" l="1"/>
  <c r="AL103"/>
  <c r="BA692"/>
  <c r="BA111"/>
  <c r="AX111"/>
  <c r="AP692"/>
  <c r="AP111"/>
  <c r="AQ111"/>
  <c r="AI239" l="1"/>
  <c r="AL104"/>
  <c r="BA693"/>
  <c r="BA112"/>
  <c r="AP112"/>
  <c r="AQ112"/>
  <c r="AP693"/>
  <c r="AX112"/>
  <c r="AI240" l="1"/>
  <c r="AL105"/>
  <c r="BA694"/>
  <c r="BA113"/>
  <c r="AQ113"/>
  <c r="AX113"/>
  <c r="AP113"/>
  <c r="AP694"/>
  <c r="AI241" l="1"/>
  <c r="AL106"/>
  <c r="AL107" s="1"/>
  <c r="AL108" s="1"/>
  <c r="AL109" s="1"/>
  <c r="AL110" s="1"/>
  <c r="BA114"/>
  <c r="BA695"/>
  <c r="AQ114"/>
  <c r="AP114"/>
  <c r="AX114"/>
  <c r="AP695"/>
  <c r="AI242" l="1"/>
  <c r="AL111"/>
  <c r="BA115"/>
  <c r="BA696"/>
  <c r="AX115"/>
  <c r="AP115"/>
  <c r="AP696"/>
  <c r="AQ115"/>
  <c r="AI243" l="1"/>
  <c r="AL112"/>
  <c r="BA697"/>
  <c r="BA116"/>
  <c r="AX116"/>
  <c r="AQ116"/>
  <c r="AP116"/>
  <c r="AP697"/>
  <c r="AI244" l="1"/>
  <c r="AL113"/>
  <c r="BA117"/>
  <c r="BA698"/>
  <c r="AP117"/>
  <c r="AP698"/>
  <c r="AQ117"/>
  <c r="AX117"/>
  <c r="AI245" l="1"/>
  <c r="AL114"/>
  <c r="BA699"/>
  <c r="BA118"/>
  <c r="AM250"/>
  <c r="AN250"/>
  <c r="AN251" s="1"/>
  <c r="AN252" s="1"/>
  <c r="AN253" s="1"/>
  <c r="AN254" s="1"/>
  <c r="AN255" s="1"/>
  <c r="AN256" s="1"/>
  <c r="AN257" s="1"/>
  <c r="AN258" s="1"/>
  <c r="AO250"/>
  <c r="AO251" s="1"/>
  <c r="AO252" s="1"/>
  <c r="AO253" s="1"/>
  <c r="AO254" s="1"/>
  <c r="AO255" s="1"/>
  <c r="AO256" s="1"/>
  <c r="AO257" s="1"/>
  <c r="AO258" s="1"/>
  <c r="AQ118"/>
  <c r="AP699"/>
  <c r="AP118"/>
  <c r="AX118"/>
  <c r="AI246" l="1"/>
  <c r="AI247" s="1"/>
  <c r="AI248" s="1"/>
  <c r="AI249" s="1"/>
  <c r="AI250" s="1"/>
  <c r="AM251"/>
  <c r="AL115"/>
  <c r="BA700"/>
  <c r="BA119"/>
  <c r="AN259"/>
  <c r="AO259"/>
  <c r="AQ119"/>
  <c r="AP119"/>
  <c r="AP700"/>
  <c r="AX119"/>
  <c r="AI251" l="1"/>
  <c r="AM252"/>
  <c r="AL116"/>
  <c r="BA701"/>
  <c r="BA120"/>
  <c r="AN260"/>
  <c r="AO260"/>
  <c r="AX120"/>
  <c r="AQ120"/>
  <c r="AP120"/>
  <c r="AP701"/>
  <c r="AI252" l="1"/>
  <c r="AM253"/>
  <c r="AL117"/>
  <c r="BA121"/>
  <c r="BA702"/>
  <c r="AN261"/>
  <c r="AN262" s="1"/>
  <c r="AN263" s="1"/>
  <c r="AO261"/>
  <c r="AO262" s="1"/>
  <c r="AO263" s="1"/>
  <c r="AX121"/>
  <c r="AQ121"/>
  <c r="AP121"/>
  <c r="AP702"/>
  <c r="AI253" l="1"/>
  <c r="AM254"/>
  <c r="AL118"/>
  <c r="BA122"/>
  <c r="BA703"/>
  <c r="AN264"/>
  <c r="AN265" s="1"/>
  <c r="AN266" s="1"/>
  <c r="AO264"/>
  <c r="AO265" s="1"/>
  <c r="AO266" s="1"/>
  <c r="AX122"/>
  <c r="AQ122"/>
  <c r="AP122"/>
  <c r="AP703"/>
  <c r="AI254" l="1"/>
  <c r="AM255"/>
  <c r="AL119"/>
  <c r="BA123"/>
  <c r="BA704"/>
  <c r="AN267"/>
  <c r="AN268" s="1"/>
  <c r="AN269" s="1"/>
  <c r="AO267"/>
  <c r="AO268" s="1"/>
  <c r="AO269" s="1"/>
  <c r="AX123"/>
  <c r="AP123"/>
  <c r="AP704"/>
  <c r="AQ123"/>
  <c r="AI255" l="1"/>
  <c r="AM256"/>
  <c r="AL120"/>
  <c r="AL121" s="1"/>
  <c r="AL122" s="1"/>
  <c r="AL123" s="1"/>
  <c r="AL124" s="1"/>
  <c r="BA705"/>
  <c r="BA124"/>
  <c r="AN270"/>
  <c r="AN271" s="1"/>
  <c r="AN272" s="1"/>
  <c r="AO270"/>
  <c r="AO271" s="1"/>
  <c r="AO272" s="1"/>
  <c r="AX124"/>
  <c r="AP124"/>
  <c r="AQ124"/>
  <c r="AP705"/>
  <c r="AI256" l="1"/>
  <c r="AM257"/>
  <c r="AL125"/>
  <c r="BA125"/>
  <c r="BA706"/>
  <c r="AN273"/>
  <c r="AN274" s="1"/>
  <c r="AN275" s="1"/>
  <c r="AO273"/>
  <c r="AO274" s="1"/>
  <c r="AO275" s="1"/>
  <c r="AX125"/>
  <c r="AQ125"/>
  <c r="AP125"/>
  <c r="AP706"/>
  <c r="AI257" l="1"/>
  <c r="AM258"/>
  <c r="AL126"/>
  <c r="BA126"/>
  <c r="BA707"/>
  <c r="AN276"/>
  <c r="AN277" s="1"/>
  <c r="AN278" s="1"/>
  <c r="AO276"/>
  <c r="AO277" s="1"/>
  <c r="AO278" s="1"/>
  <c r="AQ126"/>
  <c r="AP126"/>
  <c r="AP707"/>
  <c r="AX126"/>
  <c r="AI258" l="1"/>
  <c r="AM259"/>
  <c r="AL127"/>
  <c r="BA127"/>
  <c r="AN279"/>
  <c r="AN280" s="1"/>
  <c r="AN281" s="1"/>
  <c r="AN282" s="1"/>
  <c r="AN283" s="1"/>
  <c r="AN284" s="1"/>
  <c r="AO279"/>
  <c r="AO280" s="1"/>
  <c r="AO281" s="1"/>
  <c r="AO282" s="1"/>
  <c r="AO283" s="1"/>
  <c r="AO284" s="1"/>
  <c r="AQ127"/>
  <c r="AP127"/>
  <c r="AX127"/>
  <c r="AI259" l="1"/>
  <c r="AM260"/>
  <c r="AM261" s="1"/>
  <c r="AM262" s="1"/>
  <c r="AM263" s="1"/>
  <c r="AM264" s="1"/>
  <c r="AL128"/>
  <c r="BA128"/>
  <c r="AN285"/>
  <c r="AN286" s="1"/>
  <c r="AN287" s="1"/>
  <c r="AO285"/>
  <c r="AO286" s="1"/>
  <c r="AO287" s="1"/>
  <c r="AX128"/>
  <c r="AP128"/>
  <c r="AQ128"/>
  <c r="AI260" l="1"/>
  <c r="AI261" s="1"/>
  <c r="AI262" s="1"/>
  <c r="AI263" s="1"/>
  <c r="AI264" s="1"/>
  <c r="AM265"/>
  <c r="AL129"/>
  <c r="BA129"/>
  <c r="AN288"/>
  <c r="AN289" s="1"/>
  <c r="AN290" s="1"/>
  <c r="AO288"/>
  <c r="AO289" s="1"/>
  <c r="AO290" s="1"/>
  <c r="AX129"/>
  <c r="AP129"/>
  <c r="AQ129"/>
  <c r="AI265" l="1"/>
  <c r="AM266"/>
  <c r="AL130"/>
  <c r="BA130"/>
  <c r="AN291"/>
  <c r="AN292" s="1"/>
  <c r="AN293" s="1"/>
  <c r="AN294" s="1"/>
  <c r="AN295" s="1"/>
  <c r="AN296" s="1"/>
  <c r="AN297" s="1"/>
  <c r="AN298" s="1"/>
  <c r="AN299" s="1"/>
  <c r="AO291"/>
  <c r="AO292" s="1"/>
  <c r="AO293" s="1"/>
  <c r="AO294" s="1"/>
  <c r="AO295" s="1"/>
  <c r="AO296" s="1"/>
  <c r="AO297" s="1"/>
  <c r="AO298" s="1"/>
  <c r="AO299" s="1"/>
  <c r="AQ130"/>
  <c r="AP130"/>
  <c r="AX130"/>
  <c r="AI266" l="1"/>
  <c r="AM267"/>
  <c r="AL131"/>
  <c r="BA131"/>
  <c r="AN300"/>
  <c r="AN301" s="1"/>
  <c r="AN302" s="1"/>
  <c r="AN303" s="1"/>
  <c r="AN304" s="1"/>
  <c r="AN305" s="1"/>
  <c r="AN306" s="1"/>
  <c r="AN307" s="1"/>
  <c r="AN308" s="1"/>
  <c r="AN309" s="1"/>
  <c r="AN310" s="1"/>
  <c r="AN311" s="1"/>
  <c r="AN312" s="1"/>
  <c r="AN313" s="1"/>
  <c r="AN314" s="1"/>
  <c r="AN315" s="1"/>
  <c r="AN316" s="1"/>
  <c r="AO300"/>
  <c r="AO301" s="1"/>
  <c r="AO302" s="1"/>
  <c r="AO303" s="1"/>
  <c r="AO304" s="1"/>
  <c r="AO305" s="1"/>
  <c r="AO306" s="1"/>
  <c r="AO307" s="1"/>
  <c r="AO308" s="1"/>
  <c r="AO309" s="1"/>
  <c r="AO310" s="1"/>
  <c r="AO311" s="1"/>
  <c r="AO312" s="1"/>
  <c r="AO313" s="1"/>
  <c r="AO314" s="1"/>
  <c r="AO315" s="1"/>
  <c r="AO316" s="1"/>
  <c r="AQ131"/>
  <c r="AX131"/>
  <c r="AP131"/>
  <c r="AI267" l="1"/>
  <c r="AM268"/>
  <c r="AL132"/>
  <c r="BA132"/>
  <c r="AN317"/>
  <c r="AO317"/>
  <c r="AX132"/>
  <c r="AP132"/>
  <c r="AQ132"/>
  <c r="AI268" l="1"/>
  <c r="AM269"/>
  <c r="AL133"/>
  <c r="BA133"/>
  <c r="AN318"/>
  <c r="AN319" s="1"/>
  <c r="AN320" s="1"/>
  <c r="AO318"/>
  <c r="AO319" s="1"/>
  <c r="AO320" s="1"/>
  <c r="AX133"/>
  <c r="AP133"/>
  <c r="AQ133"/>
  <c r="AI269" l="1"/>
  <c r="AM270"/>
  <c r="AL134"/>
  <c r="AL135" s="1"/>
  <c r="AL136" s="1"/>
  <c r="AL137" s="1"/>
  <c r="AL138" s="1"/>
  <c r="BA134"/>
  <c r="AN321"/>
  <c r="AN322" s="1"/>
  <c r="AN323" s="1"/>
  <c r="AO321"/>
  <c r="AO322" s="1"/>
  <c r="AO323" s="1"/>
  <c r="AQ134"/>
  <c r="AP134"/>
  <c r="AX134"/>
  <c r="AI270" l="1"/>
  <c r="AM271"/>
  <c r="AL139"/>
  <c r="BA135"/>
  <c r="AN324"/>
  <c r="AN325" s="1"/>
  <c r="AN326" s="1"/>
  <c r="AO324"/>
  <c r="AO325" s="1"/>
  <c r="AO326" s="1"/>
  <c r="AX135"/>
  <c r="AP135"/>
  <c r="AQ135"/>
  <c r="AI271" l="1"/>
  <c r="AM272"/>
  <c r="AL140"/>
  <c r="BA136"/>
  <c r="AN327"/>
  <c r="AN328" s="1"/>
  <c r="AN329" s="1"/>
  <c r="AO327"/>
  <c r="AO328" s="1"/>
  <c r="AO329" s="1"/>
  <c r="AQ136"/>
  <c r="AP136"/>
  <c r="AX136"/>
  <c r="AI272" l="1"/>
  <c r="AM273"/>
  <c r="AL141"/>
  <c r="BA137"/>
  <c r="AN330"/>
  <c r="AN331" s="1"/>
  <c r="AN332" s="1"/>
  <c r="AO330"/>
  <c r="AO331" s="1"/>
  <c r="AO332" s="1"/>
  <c r="AX137"/>
  <c r="AP137"/>
  <c r="AQ137"/>
  <c r="AI273" l="1"/>
  <c r="AM274"/>
  <c r="AM275" s="1"/>
  <c r="AM276" s="1"/>
  <c r="AM277" s="1"/>
  <c r="AM278" s="1"/>
  <c r="AL142"/>
  <c r="BA138"/>
  <c r="AN333"/>
  <c r="AN334" s="1"/>
  <c r="AN335" s="1"/>
  <c r="AO333"/>
  <c r="AO334" s="1"/>
  <c r="AO335" s="1"/>
  <c r="AQ138"/>
  <c r="AP138"/>
  <c r="AX138"/>
  <c r="AI274" l="1"/>
  <c r="AI275" s="1"/>
  <c r="AI276" s="1"/>
  <c r="AI277" s="1"/>
  <c r="AI278" s="1"/>
  <c r="AM279"/>
  <c r="AL143"/>
  <c r="BA139"/>
  <c r="AN336"/>
  <c r="AN337" s="1"/>
  <c r="AN338" s="1"/>
  <c r="AO336"/>
  <c r="AO337" s="1"/>
  <c r="AO338" s="1"/>
  <c r="AQ139"/>
  <c r="AP139"/>
  <c r="AX139"/>
  <c r="AI279" l="1"/>
  <c r="AM280"/>
  <c r="AL144"/>
  <c r="BA140"/>
  <c r="AN339"/>
  <c r="AN340" s="1"/>
  <c r="AN341" s="1"/>
  <c r="AO339"/>
  <c r="AO340" s="1"/>
  <c r="AO341" s="1"/>
  <c r="AQ140"/>
  <c r="AP140"/>
  <c r="AX140"/>
  <c r="AI280" l="1"/>
  <c r="AM281"/>
  <c r="AL145"/>
  <c r="BA141"/>
  <c r="AN342"/>
  <c r="AN343" s="1"/>
  <c r="AN344" s="1"/>
  <c r="AO342"/>
  <c r="AO343" s="1"/>
  <c r="AO344" s="1"/>
  <c r="AQ141"/>
  <c r="AP141"/>
  <c r="AX141"/>
  <c r="AI281" l="1"/>
  <c r="AM282"/>
  <c r="AL146"/>
  <c r="BA142"/>
  <c r="AN345"/>
  <c r="AN346" s="1"/>
  <c r="AN347" s="1"/>
  <c r="AO345"/>
  <c r="AO346" s="1"/>
  <c r="AO347" s="1"/>
  <c r="AX142"/>
  <c r="AP142"/>
  <c r="AQ142"/>
  <c r="AI282" l="1"/>
  <c r="AM283"/>
  <c r="AL147"/>
  <c r="BA143"/>
  <c r="AN348"/>
  <c r="AN349" s="1"/>
  <c r="AN350" s="1"/>
  <c r="AO348"/>
  <c r="AO349" s="1"/>
  <c r="AO350" s="1"/>
  <c r="AX143"/>
  <c r="AP143"/>
  <c r="AQ143"/>
  <c r="AI283" l="1"/>
  <c r="AM284"/>
  <c r="AL148"/>
  <c r="AL149" s="1"/>
  <c r="AL150" s="1"/>
  <c r="AL151" s="1"/>
  <c r="AL152" s="1"/>
  <c r="BA144"/>
  <c r="AN351"/>
  <c r="AO351"/>
  <c r="AX144"/>
  <c r="AP144"/>
  <c r="AQ144"/>
  <c r="AI284" l="1"/>
  <c r="AM285"/>
  <c r="AL153"/>
  <c r="BA145"/>
  <c r="AN352"/>
  <c r="AO352"/>
  <c r="AQ145"/>
  <c r="AP145"/>
  <c r="AX145"/>
  <c r="AI285" l="1"/>
  <c r="AM286"/>
  <c r="AL154"/>
  <c r="BA146"/>
  <c r="AN353"/>
  <c r="AO353"/>
  <c r="AX146"/>
  <c r="AP146"/>
  <c r="AQ146"/>
  <c r="AI286" l="1"/>
  <c r="AM287"/>
  <c r="AL155"/>
  <c r="BA147"/>
  <c r="AN354"/>
  <c r="AO354"/>
  <c r="AQ147"/>
  <c r="AP147"/>
  <c r="AX147"/>
  <c r="AI287" l="1"/>
  <c r="AM288"/>
  <c r="AM289" s="1"/>
  <c r="AM290" s="1"/>
  <c r="AM291" s="1"/>
  <c r="AM292" s="1"/>
  <c r="AL156"/>
  <c r="BA148"/>
  <c r="AN355"/>
  <c r="AO355"/>
  <c r="AQ148"/>
  <c r="AP148"/>
  <c r="AX148"/>
  <c r="AI288" l="1"/>
  <c r="AI289" s="1"/>
  <c r="AI290" s="1"/>
  <c r="AI291" s="1"/>
  <c r="AI292" s="1"/>
  <c r="AM293"/>
  <c r="AL157"/>
  <c r="BA149"/>
  <c r="AN356"/>
  <c r="AO356"/>
  <c r="AP149"/>
  <c r="AQ149"/>
  <c r="AX149"/>
  <c r="AI293" l="1"/>
  <c r="AM294"/>
  <c r="AL158"/>
  <c r="BA150"/>
  <c r="AN357"/>
  <c r="AO357"/>
  <c r="AQ150"/>
  <c r="AP150"/>
  <c r="AX150"/>
  <c r="AI294" l="1"/>
  <c r="AM295"/>
  <c r="AL159"/>
  <c r="BA151"/>
  <c r="AN358"/>
  <c r="AO358"/>
  <c r="AX151"/>
  <c r="AP151"/>
  <c r="AQ151"/>
  <c r="AI295" l="1"/>
  <c r="AM296"/>
  <c r="AL160"/>
  <c r="BA152"/>
  <c r="AN359"/>
  <c r="AO359"/>
  <c r="AQ152"/>
  <c r="AP152"/>
  <c r="AX152"/>
  <c r="AI296" l="1"/>
  <c r="AM297"/>
  <c r="AL161"/>
  <c r="BA153"/>
  <c r="AN360"/>
  <c r="AO360"/>
  <c r="AX153"/>
  <c r="AP153"/>
  <c r="AQ153"/>
  <c r="AI297" l="1"/>
  <c r="AM298"/>
  <c r="AL162"/>
  <c r="AL163" s="1"/>
  <c r="AL164" s="1"/>
  <c r="AL165" s="1"/>
  <c r="AL166" s="1"/>
  <c r="BA154"/>
  <c r="AN361"/>
  <c r="AO361"/>
  <c r="AX154"/>
  <c r="AP154"/>
  <c r="AQ154"/>
  <c r="AI298" l="1"/>
  <c r="AM299"/>
  <c r="AL167"/>
  <c r="BA155"/>
  <c r="AN362"/>
  <c r="AO362"/>
  <c r="AX155"/>
  <c r="AP155"/>
  <c r="AQ155"/>
  <c r="AI299" l="1"/>
  <c r="AM300"/>
  <c r="AL168"/>
  <c r="BA156"/>
  <c r="AN363"/>
  <c r="AO363"/>
  <c r="AX156"/>
  <c r="AP156"/>
  <c r="AQ156"/>
  <c r="AI300" l="1"/>
  <c r="AM301"/>
  <c r="AL169"/>
  <c r="BA157"/>
  <c r="AN364"/>
  <c r="AO364"/>
  <c r="AQ157"/>
  <c r="AP157"/>
  <c r="AX157"/>
  <c r="AI301" l="1"/>
  <c r="AM302"/>
  <c r="AM303" s="1"/>
  <c r="AM304" s="1"/>
  <c r="AM305" s="1"/>
  <c r="AM306" s="1"/>
  <c r="AL170"/>
  <c r="BA158"/>
  <c r="AN365"/>
  <c r="AO365"/>
  <c r="AX158"/>
  <c r="AQ158"/>
  <c r="AP158"/>
  <c r="AI302" l="1"/>
  <c r="AI303" s="1"/>
  <c r="AI304" s="1"/>
  <c r="AI305" s="1"/>
  <c r="AI306" s="1"/>
  <c r="AM307"/>
  <c r="AL171"/>
  <c r="BA159"/>
  <c r="AN366"/>
  <c r="AO366"/>
  <c r="AX159"/>
  <c r="AP159"/>
  <c r="AQ159"/>
  <c r="AI307" l="1"/>
  <c r="AM308"/>
  <c r="AL172"/>
  <c r="BA160"/>
  <c r="AN367"/>
  <c r="AO367"/>
  <c r="AX160"/>
  <c r="AP160"/>
  <c r="AQ160"/>
  <c r="AI308" l="1"/>
  <c r="AM309"/>
  <c r="AL173"/>
  <c r="BA161"/>
  <c r="AN368"/>
  <c r="AO368"/>
  <c r="AQ161"/>
  <c r="AP161"/>
  <c r="AX161"/>
  <c r="AI309" l="1"/>
  <c r="AM310"/>
  <c r="AL174"/>
  <c r="BA162"/>
  <c r="AN369"/>
  <c r="AO369"/>
  <c r="AX162"/>
  <c r="AP162"/>
  <c r="AQ162"/>
  <c r="AI310" l="1"/>
  <c r="AM311"/>
  <c r="AL175"/>
  <c r="BA163"/>
  <c r="AN370"/>
  <c r="AO370"/>
  <c r="AQ163"/>
  <c r="AP163"/>
  <c r="AX163"/>
  <c r="AI311" l="1"/>
  <c r="AM312"/>
  <c r="AL176"/>
  <c r="AL177" s="1"/>
  <c r="AL178" s="1"/>
  <c r="AL179" s="1"/>
  <c r="AL180" s="1"/>
  <c r="BA164"/>
  <c r="AN371"/>
  <c r="AO371"/>
  <c r="AX164"/>
  <c r="AP164"/>
  <c r="AQ164"/>
  <c r="AI312" l="1"/>
  <c r="AM313"/>
  <c r="AL181"/>
  <c r="BA165"/>
  <c r="AN372"/>
  <c r="AO372"/>
  <c r="AQ165"/>
  <c r="AP165"/>
  <c r="AX165"/>
  <c r="AI313" l="1"/>
  <c r="AM314"/>
  <c r="AL182"/>
  <c r="BA166"/>
  <c r="AQ166"/>
  <c r="AP166"/>
  <c r="AX166"/>
  <c r="AI314" l="1"/>
  <c r="AM315"/>
  <c r="AL183"/>
  <c r="BA167"/>
  <c r="AN373"/>
  <c r="AO373"/>
  <c r="AQ167"/>
  <c r="AP167"/>
  <c r="AX167"/>
  <c r="AI315" l="1"/>
  <c r="AM316"/>
  <c r="AM317" s="1"/>
  <c r="AM318" s="1"/>
  <c r="AM319" s="1"/>
  <c r="AM320" s="1"/>
  <c r="AL184"/>
  <c r="BA168"/>
  <c r="AN374"/>
  <c r="AO374"/>
  <c r="AQ168"/>
  <c r="AP168"/>
  <c r="AX168"/>
  <c r="AI316" l="1"/>
  <c r="AI317" s="1"/>
  <c r="AI318" s="1"/>
  <c r="AI319" s="1"/>
  <c r="AI320" s="1"/>
  <c r="AM321"/>
  <c r="AL185"/>
  <c r="BA169"/>
  <c r="AN375"/>
  <c r="AO375"/>
  <c r="AQ169"/>
  <c r="AX169"/>
  <c r="AP169"/>
  <c r="AI321" l="1"/>
  <c r="AM322"/>
  <c r="AL186"/>
  <c r="BA170"/>
  <c r="AX170"/>
  <c r="AP170"/>
  <c r="AQ170"/>
  <c r="AI322" l="1"/>
  <c r="AM323"/>
  <c r="AL187"/>
  <c r="BA171"/>
  <c r="AN376"/>
  <c r="AO376"/>
  <c r="AX171"/>
  <c r="AP171"/>
  <c r="AQ171"/>
  <c r="AI323" l="1"/>
  <c r="AM324"/>
  <c r="AL188"/>
  <c r="BA172"/>
  <c r="AN377"/>
  <c r="AO377"/>
  <c r="AQ172"/>
  <c r="AX172"/>
  <c r="AP172"/>
  <c r="AI324" l="1"/>
  <c r="AM325"/>
  <c r="AL189"/>
  <c r="BA173"/>
  <c r="AN378"/>
  <c r="AO378"/>
  <c r="AQ173"/>
  <c r="AP173"/>
  <c r="AX173"/>
  <c r="AI325" l="1"/>
  <c r="AM326"/>
  <c r="AL190"/>
  <c r="AL191" s="1"/>
  <c r="AL192" s="1"/>
  <c r="AL193" s="1"/>
  <c r="AL194" s="1"/>
  <c r="BA174"/>
  <c r="AP174"/>
  <c r="AX174"/>
  <c r="AQ174"/>
  <c r="AI326" l="1"/>
  <c r="AM327"/>
  <c r="AL195"/>
  <c r="BA175"/>
  <c r="AN379"/>
  <c r="AO379"/>
  <c r="AX175"/>
  <c r="AP175"/>
  <c r="AQ175"/>
  <c r="AI327" l="1"/>
  <c r="AM328"/>
  <c r="AL196"/>
  <c r="BA176"/>
  <c r="AN380"/>
  <c r="AO380"/>
  <c r="AX176"/>
  <c r="AP176"/>
  <c r="AQ176"/>
  <c r="AI328" l="1"/>
  <c r="AM329"/>
  <c r="AL197"/>
  <c r="BA177"/>
  <c r="AN381"/>
  <c r="AO381"/>
  <c r="AQ177"/>
  <c r="AP177"/>
  <c r="AX177"/>
  <c r="AI329" l="1"/>
  <c r="AM330"/>
  <c r="AM331" s="1"/>
  <c r="AM332" s="1"/>
  <c r="AM333" s="1"/>
  <c r="AM334" s="1"/>
  <c r="AL198"/>
  <c r="BA178"/>
  <c r="AN382"/>
  <c r="AO382"/>
  <c r="AQ178"/>
  <c r="AP178"/>
  <c r="AX178"/>
  <c r="AI330" l="1"/>
  <c r="AI331" s="1"/>
  <c r="AI332" s="1"/>
  <c r="AI333" s="1"/>
  <c r="AI334" s="1"/>
  <c r="AM335"/>
  <c r="AL199"/>
  <c r="BA179"/>
  <c r="AQ179"/>
  <c r="AP179"/>
  <c r="AX179"/>
  <c r="AI335" l="1"/>
  <c r="AM336"/>
  <c r="AL200"/>
  <c r="BA180"/>
  <c r="AN383"/>
  <c r="AO383"/>
  <c r="AQ180"/>
  <c r="AP180"/>
  <c r="AX180"/>
  <c r="AI336" l="1"/>
  <c r="AM337"/>
  <c r="AL201"/>
  <c r="BA181"/>
  <c r="AN384"/>
  <c r="AO384"/>
  <c r="AX181"/>
  <c r="AP181"/>
  <c r="AQ181"/>
  <c r="AI337" l="1"/>
  <c r="AM338"/>
  <c r="AL202"/>
  <c r="BA182"/>
  <c r="AN385"/>
  <c r="AO385"/>
  <c r="AX182"/>
  <c r="AP182"/>
  <c r="AQ182"/>
  <c r="AI338" l="1"/>
  <c r="AM339"/>
  <c r="AL203"/>
  <c r="BA183"/>
  <c r="AQ183"/>
  <c r="AX183"/>
  <c r="AP183"/>
  <c r="AI339" l="1"/>
  <c r="AM340"/>
  <c r="AL204"/>
  <c r="AL205" s="1"/>
  <c r="AL206" s="1"/>
  <c r="AL207" s="1"/>
  <c r="AL208" s="1"/>
  <c r="BA184"/>
  <c r="AN386"/>
  <c r="AO386"/>
  <c r="AX184"/>
  <c r="AP184"/>
  <c r="AQ184"/>
  <c r="AI340" l="1"/>
  <c r="AM341"/>
  <c r="AL209"/>
  <c r="BA185"/>
  <c r="AP185"/>
  <c r="AQ185"/>
  <c r="AX185"/>
  <c r="AI341" l="1"/>
  <c r="AM342"/>
  <c r="AL210"/>
  <c r="BA186"/>
  <c r="AN387"/>
  <c r="AO387"/>
  <c r="AQ186"/>
  <c r="AP186"/>
  <c r="AX186"/>
  <c r="AI342" l="1"/>
  <c r="AM343"/>
  <c r="AL211"/>
  <c r="BA187"/>
  <c r="AX187"/>
  <c r="AP187"/>
  <c r="AQ187"/>
  <c r="AI343" l="1"/>
  <c r="AM344"/>
  <c r="AM345" s="1"/>
  <c r="AM346" s="1"/>
  <c r="AM347" s="1"/>
  <c r="AM348" s="1"/>
  <c r="AL212"/>
  <c r="BA188"/>
  <c r="AN388"/>
  <c r="AO388"/>
  <c r="AX188"/>
  <c r="AP188"/>
  <c r="AQ188"/>
  <c r="AI344" l="1"/>
  <c r="AI345" s="1"/>
  <c r="AI346" s="1"/>
  <c r="AI347" s="1"/>
  <c r="AI348" s="1"/>
  <c r="AM349"/>
  <c r="AL213"/>
  <c r="BA189"/>
  <c r="AN389"/>
  <c r="AO389"/>
  <c r="AX189"/>
  <c r="AP189"/>
  <c r="AQ189"/>
  <c r="AI349" l="1"/>
  <c r="AM350"/>
  <c r="AL214"/>
  <c r="BA190"/>
  <c r="AN390"/>
  <c r="AO390"/>
  <c r="AX190"/>
  <c r="AP190"/>
  <c r="AQ190"/>
  <c r="AI350" l="1"/>
  <c r="AM351"/>
  <c r="AL215"/>
  <c r="BA191"/>
  <c r="AQ191"/>
  <c r="AP191"/>
  <c r="AX191"/>
  <c r="AI351" l="1"/>
  <c r="AM352"/>
  <c r="AL216"/>
  <c r="BA192"/>
  <c r="AN391"/>
  <c r="AO391"/>
  <c r="AX192"/>
  <c r="AP192"/>
  <c r="AQ192"/>
  <c r="AI352" l="1"/>
  <c r="AM353"/>
  <c r="AL217"/>
  <c r="BA193"/>
  <c r="AN392"/>
  <c r="AO392"/>
  <c r="AQ193"/>
  <c r="AP193"/>
  <c r="AX193"/>
  <c r="AI353" l="1"/>
  <c r="AM354"/>
  <c r="AL218"/>
  <c r="AL219" s="1"/>
  <c r="AL220" s="1"/>
  <c r="AL221" s="1"/>
  <c r="AL222" s="1"/>
  <c r="BA194"/>
  <c r="AN393"/>
  <c r="AO393"/>
  <c r="AX194"/>
  <c r="AP194"/>
  <c r="AQ194"/>
  <c r="AI354" l="1"/>
  <c r="AM355"/>
  <c r="AL223"/>
  <c r="BA195"/>
  <c r="AX195"/>
  <c r="AQ195"/>
  <c r="AP195"/>
  <c r="AI355" l="1"/>
  <c r="AM356"/>
  <c r="AL224"/>
  <c r="BA196"/>
  <c r="AN394"/>
  <c r="AO394"/>
  <c r="AX196"/>
  <c r="AP196"/>
  <c r="AQ196"/>
  <c r="AI356" l="1"/>
  <c r="AM357"/>
  <c r="AL225"/>
  <c r="BA197"/>
  <c r="AN395"/>
  <c r="AO395"/>
  <c r="AX197"/>
  <c r="AP197"/>
  <c r="AQ197"/>
  <c r="AI357" l="1"/>
  <c r="AM358"/>
  <c r="AM359" s="1"/>
  <c r="AM360" s="1"/>
  <c r="AM361" s="1"/>
  <c r="AM362" s="1"/>
  <c r="AL226"/>
  <c r="BA198"/>
  <c r="AP198"/>
  <c r="AX198"/>
  <c r="AQ198"/>
  <c r="AI358" l="1"/>
  <c r="AI359" s="1"/>
  <c r="AI360" s="1"/>
  <c r="AI361" s="1"/>
  <c r="AI362" s="1"/>
  <c r="AM363"/>
  <c r="AL227"/>
  <c r="BA199"/>
  <c r="AN396"/>
  <c r="AO396"/>
  <c r="AQ199"/>
  <c r="AX199"/>
  <c r="AP199"/>
  <c r="AI363" l="1"/>
  <c r="AM364"/>
  <c r="AL228"/>
  <c r="BA200"/>
  <c r="AQ200"/>
  <c r="AP200"/>
  <c r="AX200"/>
  <c r="AI364" l="1"/>
  <c r="AM365"/>
  <c r="AL229"/>
  <c r="BA201"/>
  <c r="AN397"/>
  <c r="AO397"/>
  <c r="AX201"/>
  <c r="AP201"/>
  <c r="AQ201"/>
  <c r="AI365" l="1"/>
  <c r="AM366"/>
  <c r="AL230"/>
  <c r="BA202"/>
  <c r="AQ202"/>
  <c r="AP202"/>
  <c r="AX202"/>
  <c r="AI366" l="1"/>
  <c r="AM367"/>
  <c r="AL231"/>
  <c r="BA203"/>
  <c r="AN398"/>
  <c r="AO398"/>
  <c r="AQ203"/>
  <c r="AP203"/>
  <c r="AX203"/>
  <c r="AI367" l="1"/>
  <c r="AM368"/>
  <c r="AL232"/>
  <c r="AL233" s="1"/>
  <c r="AL234" s="1"/>
  <c r="AL235" s="1"/>
  <c r="AL236" s="1"/>
  <c r="BA204"/>
  <c r="AX204"/>
  <c r="AP204"/>
  <c r="AQ204"/>
  <c r="AI368" l="1"/>
  <c r="AM369"/>
  <c r="AL237"/>
  <c r="BA205"/>
  <c r="AN399"/>
  <c r="AO399"/>
  <c r="AX205"/>
  <c r="AP205"/>
  <c r="AQ205"/>
  <c r="AI369" l="1"/>
  <c r="AM370"/>
  <c r="AL238"/>
  <c r="BA206"/>
  <c r="AX206"/>
  <c r="AP206"/>
  <c r="AQ206"/>
  <c r="AI370" l="1"/>
  <c r="AM371"/>
  <c r="AL239"/>
  <c r="BA207"/>
  <c r="AN400"/>
  <c r="AO400"/>
  <c r="AQ207"/>
  <c r="AP207"/>
  <c r="AX207"/>
  <c r="AI371" l="1"/>
  <c r="AM372"/>
  <c r="AM373" s="1"/>
  <c r="AM374" s="1"/>
  <c r="AM375" s="1"/>
  <c r="AM376" s="1"/>
  <c r="AL240"/>
  <c r="BA208"/>
  <c r="AQ208"/>
  <c r="AP208"/>
  <c r="AX208"/>
  <c r="AI372" l="1"/>
  <c r="AI373" s="1"/>
  <c r="AI374" s="1"/>
  <c r="AI375" s="1"/>
  <c r="AI376" s="1"/>
  <c r="AM377"/>
  <c r="AL241"/>
  <c r="BA209"/>
  <c r="AN401"/>
  <c r="AO401"/>
  <c r="AX209"/>
  <c r="AP209"/>
  <c r="AQ209"/>
  <c r="AI377" l="1"/>
  <c r="AM378"/>
  <c r="AL242"/>
  <c r="BA210"/>
  <c r="AQ210"/>
  <c r="AP210"/>
  <c r="AX210"/>
  <c r="AI378" l="1"/>
  <c r="AM379"/>
  <c r="AL243"/>
  <c r="BA211"/>
  <c r="AN402"/>
  <c r="AO402"/>
  <c r="AX211"/>
  <c r="AP211"/>
  <c r="AQ211"/>
  <c r="AI379" l="1"/>
  <c r="AM380"/>
  <c r="AL244"/>
  <c r="BA212"/>
  <c r="AN403"/>
  <c r="AO403"/>
  <c r="AU619"/>
  <c r="AX212"/>
  <c r="AP212"/>
  <c r="AQ212"/>
  <c r="AI380" l="1"/>
  <c r="AM381"/>
  <c r="AL245"/>
  <c r="BA213"/>
  <c r="AN404"/>
  <c r="AO404"/>
  <c r="AU620"/>
  <c r="AQ213"/>
  <c r="AP213"/>
  <c r="AX213"/>
  <c r="AI381" l="1"/>
  <c r="AM382"/>
  <c r="AL246"/>
  <c r="AL247" s="1"/>
  <c r="AL248" s="1"/>
  <c r="AL249" s="1"/>
  <c r="AL250" s="1"/>
  <c r="AV250" s="1"/>
  <c r="BA214"/>
  <c r="AN405"/>
  <c r="AO405"/>
  <c r="AU621"/>
  <c r="AQ214"/>
  <c r="AP214"/>
  <c r="AX214"/>
  <c r="AI382" l="1"/>
  <c r="AM383"/>
  <c r="AL251"/>
  <c r="AV251" s="1"/>
  <c r="BA215"/>
  <c r="AP215"/>
  <c r="AQ215"/>
  <c r="AX215"/>
  <c r="AI383" l="1"/>
  <c r="AM384"/>
  <c r="AL252"/>
  <c r="AV252" s="1"/>
  <c r="BA216"/>
  <c r="AN406"/>
  <c r="AO406"/>
  <c r="AU622"/>
  <c r="AQ216"/>
  <c r="AP216"/>
  <c r="AX216"/>
  <c r="AI384" l="1"/>
  <c r="AM385"/>
  <c r="AL253"/>
  <c r="AV253" s="1"/>
  <c r="BA217"/>
  <c r="AX217"/>
  <c r="AP217"/>
  <c r="AQ217"/>
  <c r="AI385" l="1"/>
  <c r="AM386"/>
  <c r="AM387" s="1"/>
  <c r="AM388" s="1"/>
  <c r="AM389" s="1"/>
  <c r="AM390" s="1"/>
  <c r="AL254"/>
  <c r="AV254" s="1"/>
  <c r="BA218"/>
  <c r="AN407"/>
  <c r="AO407"/>
  <c r="AU623"/>
  <c r="AQ218"/>
  <c r="AP218"/>
  <c r="AX218"/>
  <c r="AI386" l="1"/>
  <c r="AI387" s="1"/>
  <c r="AI388" s="1"/>
  <c r="AI389" s="1"/>
  <c r="AI390" s="1"/>
  <c r="AM391"/>
  <c r="AL255"/>
  <c r="AV255" s="1"/>
  <c r="BA219"/>
  <c r="AQ219"/>
  <c r="AP219"/>
  <c r="AX219"/>
  <c r="AI391" l="1"/>
  <c r="AM392"/>
  <c r="AL256"/>
  <c r="AV256" s="1"/>
  <c r="BA220"/>
  <c r="AN408"/>
  <c r="AO408"/>
  <c r="AU624"/>
  <c r="AQ220"/>
  <c r="AP220"/>
  <c r="AX220"/>
  <c r="AI392" l="1"/>
  <c r="AM393"/>
  <c r="AL257"/>
  <c r="AV257" s="1"/>
  <c r="BA221"/>
  <c r="AQ221"/>
  <c r="AP221"/>
  <c r="AX221"/>
  <c r="AI393" l="1"/>
  <c r="AM394"/>
  <c r="AL258"/>
  <c r="AV258" s="1"/>
  <c r="BA222"/>
  <c r="AN409"/>
  <c r="AO409"/>
  <c r="AU625"/>
  <c r="AQ222"/>
  <c r="AP222"/>
  <c r="AX222"/>
  <c r="AI394" l="1"/>
  <c r="AM395"/>
  <c r="AL259"/>
  <c r="AV259" s="1"/>
  <c r="BA223"/>
  <c r="AX223"/>
  <c r="AP223"/>
  <c r="AQ223"/>
  <c r="AI395" l="1"/>
  <c r="AM396"/>
  <c r="AL260"/>
  <c r="AL261" s="1"/>
  <c r="AL262" s="1"/>
  <c r="AL263" s="1"/>
  <c r="AL264" s="1"/>
  <c r="AV264" s="1"/>
  <c r="BA224"/>
  <c r="AN410"/>
  <c r="AO410"/>
  <c r="AU626"/>
  <c r="AX224"/>
  <c r="AP224"/>
  <c r="AQ224"/>
  <c r="AI396" l="1"/>
  <c r="AM397"/>
  <c r="AL265"/>
  <c r="AV265" s="1"/>
  <c r="BA225"/>
  <c r="AN411"/>
  <c r="AO411"/>
  <c r="AU627"/>
  <c r="AX225"/>
  <c r="AP225"/>
  <c r="AQ225"/>
  <c r="AI397" l="1"/>
  <c r="AM398"/>
  <c r="AL266"/>
  <c r="AV266" s="1"/>
  <c r="BA226"/>
  <c r="AX226"/>
  <c r="AP226"/>
  <c r="AQ226"/>
  <c r="AI398" l="1"/>
  <c r="AM399"/>
  <c r="AL267"/>
  <c r="AV267" s="1"/>
  <c r="BA227"/>
  <c r="AN412"/>
  <c r="AO412"/>
  <c r="AU628"/>
  <c r="AX227"/>
  <c r="AP227"/>
  <c r="AQ227"/>
  <c r="AI399" l="1"/>
  <c r="AM400"/>
  <c r="AM401" s="1"/>
  <c r="AM402" s="1"/>
  <c r="AM403" s="1"/>
  <c r="AM404" s="1"/>
  <c r="AL268"/>
  <c r="AV268" s="1"/>
  <c r="BA228"/>
  <c r="AX228"/>
  <c r="AP228"/>
  <c r="AQ228"/>
  <c r="AI400" l="1"/>
  <c r="AI401" s="1"/>
  <c r="AI402" s="1"/>
  <c r="AI403" s="1"/>
  <c r="AI404" s="1"/>
  <c r="AM405"/>
  <c r="AL269"/>
  <c r="AV269" s="1"/>
  <c r="BA229"/>
  <c r="AN413"/>
  <c r="AO413"/>
  <c r="AU629"/>
  <c r="AQ229"/>
  <c r="AP229"/>
  <c r="AX229"/>
  <c r="AI405" l="1"/>
  <c r="AM406"/>
  <c r="AL270"/>
  <c r="AV270" s="1"/>
  <c r="BA230"/>
  <c r="AX230"/>
  <c r="AP230"/>
  <c r="AQ230"/>
  <c r="AI406" l="1"/>
  <c r="AM407"/>
  <c r="AL271"/>
  <c r="AV271" s="1"/>
  <c r="BA231"/>
  <c r="AN414"/>
  <c r="AO414"/>
  <c r="AU630"/>
  <c r="AX231"/>
  <c r="AP231"/>
  <c r="AQ231"/>
  <c r="AI407" l="1"/>
  <c r="AM408"/>
  <c r="AL272"/>
  <c r="AV272" s="1"/>
  <c r="BA232"/>
  <c r="AQ232"/>
  <c r="AP232"/>
  <c r="AX232"/>
  <c r="AI408" l="1"/>
  <c r="AM409"/>
  <c r="AL273"/>
  <c r="AV273" s="1"/>
  <c r="BA233"/>
  <c r="AN415"/>
  <c r="AO415"/>
  <c r="AU631"/>
  <c r="AX233"/>
  <c r="AP233"/>
  <c r="AQ233"/>
  <c r="AI409" l="1"/>
  <c r="AM410"/>
  <c r="AL274"/>
  <c r="AL275" s="1"/>
  <c r="AL276" s="1"/>
  <c r="AL277" s="1"/>
  <c r="AL278" s="1"/>
  <c r="AV278" s="1"/>
  <c r="BA234"/>
  <c r="AQ234"/>
  <c r="AP234"/>
  <c r="AX234"/>
  <c r="AI410" l="1"/>
  <c r="AM411"/>
  <c r="AL279"/>
  <c r="AV279" s="1"/>
  <c r="BA235"/>
  <c r="AN416"/>
  <c r="AO416"/>
  <c r="AU632"/>
  <c r="AQ235"/>
  <c r="AP235"/>
  <c r="AX235"/>
  <c r="AI411" l="1"/>
  <c r="AM412"/>
  <c r="AL280"/>
  <c r="AV280" s="1"/>
  <c r="BA236"/>
  <c r="AQ236"/>
  <c r="AP236"/>
  <c r="AX236"/>
  <c r="AI412" l="1"/>
  <c r="AM413"/>
  <c r="AL281"/>
  <c r="AV281" s="1"/>
  <c r="BA237"/>
  <c r="AN417"/>
  <c r="AO417"/>
  <c r="AU633"/>
  <c r="AX237"/>
  <c r="AP237"/>
  <c r="AQ237"/>
  <c r="AI413" l="1"/>
  <c r="AM414"/>
  <c r="AM415" s="1"/>
  <c r="AM416" s="1"/>
  <c r="AM417" s="1"/>
  <c r="AM418" s="1"/>
  <c r="AL282"/>
  <c r="AV282" s="1"/>
  <c r="BA238"/>
  <c r="AN418"/>
  <c r="AO418"/>
  <c r="AU634"/>
  <c r="AQ238"/>
  <c r="AX238"/>
  <c r="AP238"/>
  <c r="AI414" l="1"/>
  <c r="AI415" s="1"/>
  <c r="AI416" s="1"/>
  <c r="AI417" s="1"/>
  <c r="AI418" s="1"/>
  <c r="AL283"/>
  <c r="AV283" s="1"/>
  <c r="BA239"/>
  <c r="AM419"/>
  <c r="AN419"/>
  <c r="AO419"/>
  <c r="AU635"/>
  <c r="AX239"/>
  <c r="AQ239"/>
  <c r="AP239"/>
  <c r="AI419" l="1"/>
  <c r="AL284"/>
  <c r="AV284" s="1"/>
  <c r="BA240"/>
  <c r="AM420"/>
  <c r="AN420"/>
  <c r="AO420"/>
  <c r="AU636"/>
  <c r="AX240"/>
  <c r="AP240"/>
  <c r="AQ240"/>
  <c r="AI420" l="1"/>
  <c r="AL285"/>
  <c r="AV285" s="1"/>
  <c r="BA241"/>
  <c r="AQ241"/>
  <c r="AP241"/>
  <c r="AX241"/>
  <c r="AI421" l="1"/>
  <c r="AL286"/>
  <c r="AV286" s="1"/>
  <c r="BA242"/>
  <c r="AM421"/>
  <c r="AN421"/>
  <c r="AO421"/>
  <c r="AU637"/>
  <c r="AQ242"/>
  <c r="AX242"/>
  <c r="AP242"/>
  <c r="AI422" l="1"/>
  <c r="AL287"/>
  <c r="AV287" s="1"/>
  <c r="BA243"/>
  <c r="AX243"/>
  <c r="AP243"/>
  <c r="AQ243"/>
  <c r="AI423" l="1"/>
  <c r="AL288"/>
  <c r="AL289" s="1"/>
  <c r="AL290" s="1"/>
  <c r="AL291" s="1"/>
  <c r="AL292" s="1"/>
  <c r="AV292" s="1"/>
  <c r="BA244"/>
  <c r="AM422"/>
  <c r="AN422"/>
  <c r="AO422"/>
  <c r="AU638"/>
  <c r="AQ244"/>
  <c r="AP244"/>
  <c r="AX244"/>
  <c r="AI424" l="1"/>
  <c r="AL293"/>
  <c r="AV293" s="1"/>
  <c r="BA245"/>
  <c r="AQ245"/>
  <c r="AP245"/>
  <c r="AX245"/>
  <c r="AI425" l="1"/>
  <c r="AL294"/>
  <c r="AV294" s="1"/>
  <c r="BA246"/>
  <c r="AM423"/>
  <c r="AN423"/>
  <c r="AO423"/>
  <c r="AU639"/>
  <c r="AQ246"/>
  <c r="AP246"/>
  <c r="AX246"/>
  <c r="AI426" l="1"/>
  <c r="AL295"/>
  <c r="AV295" s="1"/>
  <c r="BA247"/>
  <c r="AX247"/>
  <c r="AP247"/>
  <c r="AQ247"/>
  <c r="AI427" l="1"/>
  <c r="AL296"/>
  <c r="AV296" s="1"/>
  <c r="BA248"/>
  <c r="AM424"/>
  <c r="AN424"/>
  <c r="AO424"/>
  <c r="AU640"/>
  <c r="AX248"/>
  <c r="AP248"/>
  <c r="AQ248"/>
  <c r="AI428" l="1"/>
  <c r="AI429" s="1"/>
  <c r="AI430" s="1"/>
  <c r="AI431" s="1"/>
  <c r="AI432" s="1"/>
  <c r="AL297"/>
  <c r="AV297" s="1"/>
  <c r="BA249"/>
  <c r="AM425"/>
  <c r="AN425"/>
  <c r="AO425"/>
  <c r="AU641"/>
  <c r="AX249"/>
  <c r="AP249"/>
  <c r="AQ249"/>
  <c r="AI433" l="1"/>
  <c r="AL298"/>
  <c r="AV298" s="1"/>
  <c r="BA250"/>
  <c r="AQ250"/>
  <c r="AP250"/>
  <c r="AX250"/>
  <c r="AI434" l="1"/>
  <c r="AL299"/>
  <c r="AV299" s="1"/>
  <c r="BA251"/>
  <c r="AM426"/>
  <c r="AN426"/>
  <c r="AO426"/>
  <c r="AU642"/>
  <c r="AX251"/>
  <c r="AP251"/>
  <c r="AQ251"/>
  <c r="AI435" l="1"/>
  <c r="AL300"/>
  <c r="AV300" s="1"/>
  <c r="BA252"/>
  <c r="AQ252"/>
  <c r="AX252"/>
  <c r="AP252"/>
  <c r="AI436" l="1"/>
  <c r="AL301"/>
  <c r="AV301" s="1"/>
  <c r="BA253"/>
  <c r="AM427"/>
  <c r="AN427"/>
  <c r="AO427"/>
  <c r="AU643"/>
  <c r="AQ253"/>
  <c r="AX253"/>
  <c r="AP253"/>
  <c r="AI437" l="1"/>
  <c r="AL302"/>
  <c r="AL303" s="1"/>
  <c r="AL304" s="1"/>
  <c r="AL305" s="1"/>
  <c r="AL306" s="1"/>
  <c r="AV306" s="1"/>
  <c r="BA254"/>
  <c r="AM428"/>
  <c r="AN428"/>
  <c r="AO428"/>
  <c r="AU644"/>
  <c r="AQ254"/>
  <c r="AX254"/>
  <c r="AP254"/>
  <c r="AI438" l="1"/>
  <c r="AL307"/>
  <c r="AV307" s="1"/>
  <c r="BA255"/>
  <c r="AQ255"/>
  <c r="AX255"/>
  <c r="AP255"/>
  <c r="AI439" l="1"/>
  <c r="AL308"/>
  <c r="AV308" s="1"/>
  <c r="BA256"/>
  <c r="AM429"/>
  <c r="AN429"/>
  <c r="AO429"/>
  <c r="AU645"/>
  <c r="AQ256"/>
  <c r="AP256"/>
  <c r="AX256"/>
  <c r="AI440" l="1"/>
  <c r="AL309"/>
  <c r="AV309" s="1"/>
  <c r="BA257"/>
  <c r="AQ257"/>
  <c r="AP257"/>
  <c r="AX257"/>
  <c r="AI441" l="1"/>
  <c r="AL310"/>
  <c r="AV310" s="1"/>
  <c r="BA258"/>
  <c r="AM430"/>
  <c r="AN430"/>
  <c r="AO430"/>
  <c r="AU646"/>
  <c r="AQ258"/>
  <c r="AP258"/>
  <c r="AX258"/>
  <c r="AI442" l="1"/>
  <c r="AI443" s="1"/>
  <c r="AI444" s="1"/>
  <c r="AI445" s="1"/>
  <c r="AI446" s="1"/>
  <c r="AL311"/>
  <c r="AV311" s="1"/>
  <c r="BA259"/>
  <c r="AM431"/>
  <c r="AN431"/>
  <c r="AO431"/>
  <c r="AU647"/>
  <c r="AQ259"/>
  <c r="AP259"/>
  <c r="AX259"/>
  <c r="AI447" l="1"/>
  <c r="AL312"/>
  <c r="AV312" s="1"/>
  <c r="BA260"/>
  <c r="AQ260"/>
  <c r="AX260"/>
  <c r="AP260"/>
  <c r="AI448" l="1"/>
  <c r="AL313"/>
  <c r="AV313" s="1"/>
  <c r="BA261"/>
  <c r="AM432"/>
  <c r="AN432"/>
  <c r="AO432"/>
  <c r="AU648"/>
  <c r="AX261"/>
  <c r="AP261"/>
  <c r="AQ261"/>
  <c r="AI449" l="1"/>
  <c r="AL314"/>
  <c r="AV314" s="1"/>
  <c r="BA262"/>
  <c r="AX262"/>
  <c r="AQ262"/>
  <c r="AP262"/>
  <c r="AI450" l="1"/>
  <c r="AL315"/>
  <c r="AV315" s="1"/>
  <c r="BA263"/>
  <c r="AM433"/>
  <c r="AN433"/>
  <c r="AO433"/>
  <c r="AU649"/>
  <c r="AX263"/>
  <c r="AP263"/>
  <c r="AQ263"/>
  <c r="AI451" l="1"/>
  <c r="AL316"/>
  <c r="AL317" s="1"/>
  <c r="AL318" s="1"/>
  <c r="AL319" s="1"/>
  <c r="AL320" s="1"/>
  <c r="AV320" s="1"/>
  <c r="BA264"/>
  <c r="AM434"/>
  <c r="AN434"/>
  <c r="AO434"/>
  <c r="AU650"/>
  <c r="AX264"/>
  <c r="AP264"/>
  <c r="AQ264"/>
  <c r="AI452" l="1"/>
  <c r="AL321"/>
  <c r="AV321" s="1"/>
  <c r="BA265"/>
  <c r="AM435"/>
  <c r="AN435"/>
  <c r="AO435"/>
  <c r="AU651"/>
  <c r="AQ265"/>
  <c r="AX265"/>
  <c r="AP265"/>
  <c r="AI453" l="1"/>
  <c r="AL322"/>
  <c r="AV322" s="1"/>
  <c r="BA266"/>
  <c r="AM436"/>
  <c r="AN436"/>
  <c r="AO436"/>
  <c r="AU652"/>
  <c r="AQ266"/>
  <c r="AP266"/>
  <c r="AX266"/>
  <c r="AI454" l="1"/>
  <c r="AL323"/>
  <c r="AV323" s="1"/>
  <c r="BA267"/>
  <c r="AM437"/>
  <c r="AN437"/>
  <c r="AO437"/>
  <c r="AU653"/>
  <c r="AX267"/>
  <c r="AQ267"/>
  <c r="AP267"/>
  <c r="AI455" l="1"/>
  <c r="AL324"/>
  <c r="AV324" s="1"/>
  <c r="BA268"/>
  <c r="AM438"/>
  <c r="AN438"/>
  <c r="AO438"/>
  <c r="AU654"/>
  <c r="AQ268"/>
  <c r="AP268"/>
  <c r="AX268"/>
  <c r="AI456" l="1"/>
  <c r="AI457" s="1"/>
  <c r="AI458" s="1"/>
  <c r="AI459" s="1"/>
  <c r="AI460" s="1"/>
  <c r="AL325"/>
  <c r="AV325" s="1"/>
  <c r="BA269"/>
  <c r="AM439"/>
  <c r="AN439"/>
  <c r="AO439"/>
  <c r="AU655"/>
  <c r="AP269"/>
  <c r="AX269"/>
  <c r="AQ269"/>
  <c r="AI461" l="1"/>
  <c r="AL326"/>
  <c r="AV326" s="1"/>
  <c r="BA270"/>
  <c r="AM440"/>
  <c r="AN440"/>
  <c r="AO440"/>
  <c r="AU656"/>
  <c r="AQ270"/>
  <c r="AP270"/>
  <c r="AX270"/>
  <c r="AI462" l="1"/>
  <c r="AL327"/>
  <c r="AV327" s="1"/>
  <c r="BA271"/>
  <c r="AM441"/>
  <c r="AN441"/>
  <c r="AO441"/>
  <c r="AU657"/>
  <c r="AQ271"/>
  <c r="AP271"/>
  <c r="AX271"/>
  <c r="AI463" l="1"/>
  <c r="AL328"/>
  <c r="AV328" s="1"/>
  <c r="BA272"/>
  <c r="AM442"/>
  <c r="AN442"/>
  <c r="AO442"/>
  <c r="AU658"/>
  <c r="AQ272"/>
  <c r="AP272"/>
  <c r="AX272"/>
  <c r="AI464" l="1"/>
  <c r="AL329"/>
  <c r="AV329" s="1"/>
  <c r="BA273"/>
  <c r="AM443"/>
  <c r="AN443"/>
  <c r="AO443"/>
  <c r="AU659"/>
  <c r="AX273"/>
  <c r="AP273"/>
  <c r="AQ273"/>
  <c r="AI465" l="1"/>
  <c r="AL330"/>
  <c r="AL331" s="1"/>
  <c r="AL332" s="1"/>
  <c r="AL333" s="1"/>
  <c r="AL334" s="1"/>
  <c r="AV334" s="1"/>
  <c r="BA274"/>
  <c r="AX274"/>
  <c r="AQ274"/>
  <c r="AP274"/>
  <c r="AI466" l="1"/>
  <c r="AL335"/>
  <c r="AV335" s="1"/>
  <c r="BA275"/>
  <c r="AM444"/>
  <c r="AN444"/>
  <c r="AO444"/>
  <c r="AU660"/>
  <c r="AQ275"/>
  <c r="AP275"/>
  <c r="AX275"/>
  <c r="AI467" l="1"/>
  <c r="AL336"/>
  <c r="AV336" s="1"/>
  <c r="BA276"/>
  <c r="AQ276"/>
  <c r="AP276"/>
  <c r="AX276"/>
  <c r="AI468" l="1"/>
  <c r="AL337"/>
  <c r="AV337" s="1"/>
  <c r="BA277"/>
  <c r="AM445"/>
  <c r="AN445"/>
  <c r="AO445"/>
  <c r="AU661"/>
  <c r="AQ277"/>
  <c r="AP277"/>
  <c r="AX277"/>
  <c r="AI469" l="1"/>
  <c r="AL338"/>
  <c r="AV338" s="1"/>
  <c r="BA278"/>
  <c r="AQ278"/>
  <c r="AX278"/>
  <c r="AP278"/>
  <c r="AI470" l="1"/>
  <c r="AI471" s="1"/>
  <c r="AI472" s="1"/>
  <c r="AI473" s="1"/>
  <c r="AI474" s="1"/>
  <c r="AL339"/>
  <c r="AV339" s="1"/>
  <c r="BA279"/>
  <c r="AM446"/>
  <c r="AN446"/>
  <c r="AO446"/>
  <c r="AU662"/>
  <c r="AQ279"/>
  <c r="AP279"/>
  <c r="AX279"/>
  <c r="AI475" l="1"/>
  <c r="AL340"/>
  <c r="AV340" s="1"/>
  <c r="BA280"/>
  <c r="AM447"/>
  <c r="AN447"/>
  <c r="AO447"/>
  <c r="AU663"/>
  <c r="AP280"/>
  <c r="AX280"/>
  <c r="AQ280"/>
  <c r="AI476" l="1"/>
  <c r="AL341"/>
  <c r="AV341" s="1"/>
  <c r="BA281"/>
  <c r="AM448"/>
  <c r="AN448"/>
  <c r="AO448"/>
  <c r="AU664"/>
  <c r="AQ281"/>
  <c r="AP281"/>
  <c r="AX281"/>
  <c r="AI477" l="1"/>
  <c r="AL342"/>
  <c r="AV342" s="1"/>
  <c r="BA282"/>
  <c r="AM449"/>
  <c r="AN449"/>
  <c r="AO449"/>
  <c r="AU665"/>
  <c r="AX282"/>
  <c r="AQ282"/>
  <c r="AP282"/>
  <c r="AI478" l="1"/>
  <c r="AL343"/>
  <c r="AV343" s="1"/>
  <c r="BA283"/>
  <c r="AM450"/>
  <c r="AN450"/>
  <c r="AO450"/>
  <c r="AU666"/>
  <c r="AP283"/>
  <c r="AX283"/>
  <c r="AQ283"/>
  <c r="AI479" l="1"/>
  <c r="AL344"/>
  <c r="AL345" s="1"/>
  <c r="AL346" s="1"/>
  <c r="AL347" s="1"/>
  <c r="AL348" s="1"/>
  <c r="AV348" s="1"/>
  <c r="BA284"/>
  <c r="AM451"/>
  <c r="AN451"/>
  <c r="AO451"/>
  <c r="AU667"/>
  <c r="AX284"/>
  <c r="AQ284"/>
  <c r="AP284"/>
  <c r="AI480" l="1"/>
  <c r="AL349"/>
  <c r="AV349" s="1"/>
  <c r="BA285"/>
  <c r="AQ285"/>
  <c r="AX285"/>
  <c r="AP285"/>
  <c r="AI481" l="1"/>
  <c r="AL350"/>
  <c r="AV350" s="1"/>
  <c r="BA286"/>
  <c r="AM452"/>
  <c r="AN452"/>
  <c r="AO452"/>
  <c r="AU668"/>
  <c r="AQ286"/>
  <c r="AP286"/>
  <c r="AX286"/>
  <c r="AI482" l="1"/>
  <c r="AL351"/>
  <c r="AV351" s="1"/>
  <c r="BA287"/>
  <c r="AM453"/>
  <c r="AN453"/>
  <c r="AO453"/>
  <c r="AU669"/>
  <c r="AX287"/>
  <c r="AQ287"/>
  <c r="AP287"/>
  <c r="AI483" l="1"/>
  <c r="AL352"/>
  <c r="AV352" s="1"/>
  <c r="BA288"/>
  <c r="AM454"/>
  <c r="AN454"/>
  <c r="AO454"/>
  <c r="AU670"/>
  <c r="AQ288"/>
  <c r="AX288"/>
  <c r="AP288"/>
  <c r="AI484" l="1"/>
  <c r="AI485" s="1"/>
  <c r="AI486" s="1"/>
  <c r="AI487" s="1"/>
  <c r="AI488" s="1"/>
  <c r="AL353"/>
  <c r="AV353" s="1"/>
  <c r="BA289"/>
  <c r="AM455"/>
  <c r="AN455"/>
  <c r="AO455"/>
  <c r="AU671"/>
  <c r="AQ289"/>
  <c r="AP289"/>
  <c r="AX289"/>
  <c r="AI489" l="1"/>
  <c r="AL354"/>
  <c r="AV354" s="1"/>
  <c r="BA290"/>
  <c r="AM456"/>
  <c r="AN456"/>
  <c r="AO456"/>
  <c r="AU672"/>
  <c r="AX290"/>
  <c r="AP290"/>
  <c r="AQ290"/>
  <c r="AI490" l="1"/>
  <c r="AL355"/>
  <c r="AV355" s="1"/>
  <c r="BA291"/>
  <c r="AM457"/>
  <c r="AN457"/>
  <c r="AO457"/>
  <c r="AU673"/>
  <c r="AX291"/>
  <c r="AP291"/>
  <c r="AQ291"/>
  <c r="AI491" l="1"/>
  <c r="AL356"/>
  <c r="AV356" s="1"/>
  <c r="BA292"/>
  <c r="AM458"/>
  <c r="AN458"/>
  <c r="AO458"/>
  <c r="AU674"/>
  <c r="AQ292"/>
  <c r="AX292"/>
  <c r="AP292"/>
  <c r="AI492" l="1"/>
  <c r="AL357"/>
  <c r="AV357" s="1"/>
  <c r="BA293"/>
  <c r="AM459"/>
  <c r="AN459"/>
  <c r="AO459"/>
  <c r="AU675"/>
  <c r="AX293"/>
  <c r="AP293"/>
  <c r="AQ293"/>
  <c r="AI493" l="1"/>
  <c r="AL358"/>
  <c r="AL359" s="1"/>
  <c r="AL360" s="1"/>
  <c r="AL361" s="1"/>
  <c r="AL362" s="1"/>
  <c r="AV362" s="1"/>
  <c r="BA294"/>
  <c r="AM460"/>
  <c r="AN460"/>
  <c r="AO460"/>
  <c r="AU676"/>
  <c r="AQ294"/>
  <c r="AX294"/>
  <c r="AP294"/>
  <c r="AI494" l="1"/>
  <c r="AL363"/>
  <c r="AV363" s="1"/>
  <c r="BA295"/>
  <c r="AM461"/>
  <c r="AN461"/>
  <c r="AO461"/>
  <c r="AU677"/>
  <c r="AQ295"/>
  <c r="AX295"/>
  <c r="AP295"/>
  <c r="AI495" l="1"/>
  <c r="AL364"/>
  <c r="AV364" s="1"/>
  <c r="BA296"/>
  <c r="AQ296"/>
  <c r="AP296"/>
  <c r="AX296"/>
  <c r="AI496" l="1"/>
  <c r="AL365"/>
  <c r="AV365" s="1"/>
  <c r="BA297"/>
  <c r="AM462"/>
  <c r="AN462"/>
  <c r="AO462"/>
  <c r="AU678"/>
  <c r="AQ297"/>
  <c r="AX297"/>
  <c r="AP297"/>
  <c r="AI497" l="1"/>
  <c r="AL366"/>
  <c r="AV366" s="1"/>
  <c r="BA298"/>
  <c r="AM463"/>
  <c r="AN463"/>
  <c r="AO463"/>
  <c r="AU679"/>
  <c r="AQ298"/>
  <c r="AP298"/>
  <c r="AX298"/>
  <c r="AI498" l="1"/>
  <c r="AI499" s="1"/>
  <c r="AI500" s="1"/>
  <c r="AI501" s="1"/>
  <c r="AI502" s="1"/>
  <c r="AL367"/>
  <c r="AV367" s="1"/>
  <c r="BA299"/>
  <c r="AM464"/>
  <c r="AN464"/>
  <c r="AO464"/>
  <c r="AU680"/>
  <c r="AQ299"/>
  <c r="AX299"/>
  <c r="AP299"/>
  <c r="AI503" l="1"/>
  <c r="AL368"/>
  <c r="AV368" s="1"/>
  <c r="BA300"/>
  <c r="AM465"/>
  <c r="AN465"/>
  <c r="AO465"/>
  <c r="AU681"/>
  <c r="AQ300"/>
  <c r="AX300"/>
  <c r="AP300"/>
  <c r="AI504" l="1"/>
  <c r="AL369"/>
  <c r="AV369" s="1"/>
  <c r="BA301"/>
  <c r="AM466"/>
  <c r="AN466"/>
  <c r="AO466"/>
  <c r="AU682"/>
  <c r="AQ301"/>
  <c r="AX301"/>
  <c r="AP301"/>
  <c r="AI505" l="1"/>
  <c r="AL370"/>
  <c r="AV370" s="1"/>
  <c r="BA302"/>
  <c r="AX302"/>
  <c r="AP302"/>
  <c r="AQ302"/>
  <c r="AI506" l="1"/>
  <c r="AL371"/>
  <c r="AV371" s="1"/>
  <c r="BA303"/>
  <c r="AM467"/>
  <c r="AN467"/>
  <c r="AO467"/>
  <c r="AU683"/>
  <c r="AQ303"/>
  <c r="AP303"/>
  <c r="AX303"/>
  <c r="AI507" l="1"/>
  <c r="AL372"/>
  <c r="AL373" s="1"/>
  <c r="AL374" s="1"/>
  <c r="AL375" s="1"/>
  <c r="AL376" s="1"/>
  <c r="AV376" s="1"/>
  <c r="BA304"/>
  <c r="AM468"/>
  <c r="AN468"/>
  <c r="AO468"/>
  <c r="AU684"/>
  <c r="AQ304"/>
  <c r="AP304"/>
  <c r="AX304"/>
  <c r="AI508" l="1"/>
  <c r="AL377"/>
  <c r="AV377" s="1"/>
  <c r="BA305"/>
  <c r="AM469"/>
  <c r="AN469"/>
  <c r="AO469"/>
  <c r="AU685"/>
  <c r="AX305"/>
  <c r="AQ305"/>
  <c r="AP305"/>
  <c r="AI509" l="1"/>
  <c r="AL378"/>
  <c r="AV378" s="1"/>
  <c r="BA306"/>
  <c r="AM470"/>
  <c r="AN470"/>
  <c r="AO470"/>
  <c r="AU686"/>
  <c r="AQ306"/>
  <c r="AX306"/>
  <c r="AP306"/>
  <c r="AI510" l="1"/>
  <c r="AL379"/>
  <c r="AV379" s="1"/>
  <c r="BA307"/>
  <c r="AM471"/>
  <c r="AN471"/>
  <c r="AO471"/>
  <c r="AU687"/>
  <c r="AQ307"/>
  <c r="AX307"/>
  <c r="AP307"/>
  <c r="AI511" l="1"/>
  <c r="AL380"/>
  <c r="AV380" s="1"/>
  <c r="BA308"/>
  <c r="AM472"/>
  <c r="AN472"/>
  <c r="AO472"/>
  <c r="AU688"/>
  <c r="AQ308"/>
  <c r="AP308"/>
  <c r="AX308"/>
  <c r="AI512" l="1"/>
  <c r="AI513" s="1"/>
  <c r="AI514" s="1"/>
  <c r="AI515" s="1"/>
  <c r="AI516" s="1"/>
  <c r="AL381"/>
  <c r="AV381" s="1"/>
  <c r="BA309"/>
  <c r="AM473"/>
  <c r="AN473"/>
  <c r="AO473"/>
  <c r="AU689"/>
  <c r="AQ309"/>
  <c r="AP309"/>
  <c r="AX309"/>
  <c r="AI517" l="1"/>
  <c r="AL382"/>
  <c r="AV382" s="1"/>
  <c r="BA310"/>
  <c r="AM474"/>
  <c r="AN474"/>
  <c r="AO474"/>
  <c r="AU690"/>
  <c r="AQ310"/>
  <c r="AP310"/>
  <c r="AX310"/>
  <c r="AI518" l="1"/>
  <c r="AL383"/>
  <c r="AV383" s="1"/>
  <c r="BA311"/>
  <c r="AM475"/>
  <c r="AN475"/>
  <c r="AO475"/>
  <c r="AU691"/>
  <c r="AQ311"/>
  <c r="AP311"/>
  <c r="AX311"/>
  <c r="AI519" l="1"/>
  <c r="AL384"/>
  <c r="AV384" s="1"/>
  <c r="BA312"/>
  <c r="AM476"/>
  <c r="AN476"/>
  <c r="AO476"/>
  <c r="AU692"/>
  <c r="AQ312"/>
  <c r="AX312"/>
  <c r="AP312"/>
  <c r="AI520" l="1"/>
  <c r="AL385"/>
  <c r="AV385" s="1"/>
  <c r="BA313"/>
  <c r="AQ313"/>
  <c r="AX313"/>
  <c r="AP313"/>
  <c r="AI521" l="1"/>
  <c r="AL386"/>
  <c r="AL387" s="1"/>
  <c r="AL388" s="1"/>
  <c r="AL389" s="1"/>
  <c r="AL390" s="1"/>
  <c r="AV390" s="1"/>
  <c r="BA314"/>
  <c r="AM477"/>
  <c r="AN477"/>
  <c r="AO477"/>
  <c r="AU693"/>
  <c r="AQ314"/>
  <c r="AX314"/>
  <c r="AP314"/>
  <c r="AI522" l="1"/>
  <c r="AL391"/>
  <c r="AV391" s="1"/>
  <c r="BA315"/>
  <c r="AM478"/>
  <c r="AN478"/>
  <c r="AO478"/>
  <c r="AU694"/>
  <c r="AQ315"/>
  <c r="AX315"/>
  <c r="AP315"/>
  <c r="AI523" l="1"/>
  <c r="AL392"/>
  <c r="AV392" s="1"/>
  <c r="BA316"/>
  <c r="AM479"/>
  <c r="AN479"/>
  <c r="AO479"/>
  <c r="AU695"/>
  <c r="AQ316"/>
  <c r="AX316"/>
  <c r="AP316"/>
  <c r="AI524" l="1"/>
  <c r="AL393"/>
  <c r="AV393" s="1"/>
  <c r="BA317"/>
  <c r="AM480"/>
  <c r="AN480"/>
  <c r="AO480"/>
  <c r="AU696"/>
  <c r="AQ317"/>
  <c r="AP317"/>
  <c r="AX317"/>
  <c r="AI525" l="1"/>
  <c r="AL394"/>
  <c r="AV394" s="1"/>
  <c r="BA318"/>
  <c r="AM481"/>
  <c r="AN481"/>
  <c r="AO481"/>
  <c r="AU697"/>
  <c r="AQ318"/>
  <c r="AX318"/>
  <c r="AP318"/>
  <c r="AI526" l="1"/>
  <c r="AI527" s="1"/>
  <c r="AI528" s="1"/>
  <c r="AI529" s="1"/>
  <c r="AI530" s="1"/>
  <c r="AL395"/>
  <c r="AV395" s="1"/>
  <c r="BA319"/>
  <c r="AM482"/>
  <c r="AN482"/>
  <c r="AO482"/>
  <c r="AU698"/>
  <c r="AX319"/>
  <c r="AQ319"/>
  <c r="AP319"/>
  <c r="AI531" l="1"/>
  <c r="AL396"/>
  <c r="AV396" s="1"/>
  <c r="BA320"/>
  <c r="AM483"/>
  <c r="AN483"/>
  <c r="AN70" s="1"/>
  <c r="AN71" s="1"/>
  <c r="AN72" s="1"/>
  <c r="AN73" s="1"/>
  <c r="AN74" s="1"/>
  <c r="AN75" s="1"/>
  <c r="AN76" s="1"/>
  <c r="AN77" s="1"/>
  <c r="AN78" s="1"/>
  <c r="AN79" s="1"/>
  <c r="AN80" s="1"/>
  <c r="AN81" s="1"/>
  <c r="AN82" s="1"/>
  <c r="AO483"/>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36" s="1"/>
  <c r="AO137" s="1"/>
  <c r="AO138" s="1"/>
  <c r="AO139" s="1"/>
  <c r="AO140" s="1"/>
  <c r="AO141" s="1"/>
  <c r="AO142" s="1"/>
  <c r="AO143" s="1"/>
  <c r="AO144" s="1"/>
  <c r="AO145" s="1"/>
  <c r="AO146" s="1"/>
  <c r="AO147" s="1"/>
  <c r="AO148" s="1"/>
  <c r="AO149" s="1"/>
  <c r="AO150" s="1"/>
  <c r="AO151" s="1"/>
  <c r="AO152" s="1"/>
  <c r="AO153" s="1"/>
  <c r="AO154" s="1"/>
  <c r="AO155" s="1"/>
  <c r="AO156" s="1"/>
  <c r="AO157" s="1"/>
  <c r="AO158" s="1"/>
  <c r="AO159" s="1"/>
  <c r="AO160" s="1"/>
  <c r="AO161" s="1"/>
  <c r="AO162" s="1"/>
  <c r="AO163" s="1"/>
  <c r="AO164" s="1"/>
  <c r="AO165" s="1"/>
  <c r="AO166" s="1"/>
  <c r="AO167" s="1"/>
  <c r="AO168" s="1"/>
  <c r="AO169" s="1"/>
  <c r="AO170" s="1"/>
  <c r="AO171" s="1"/>
  <c r="AO172" s="1"/>
  <c r="AO173" s="1"/>
  <c r="AO174" s="1"/>
  <c r="AO175" s="1"/>
  <c r="AO176" s="1"/>
  <c r="AO177" s="1"/>
  <c r="AO178" s="1"/>
  <c r="AO179" s="1"/>
  <c r="AO180" s="1"/>
  <c r="AO181" s="1"/>
  <c r="AO182" s="1"/>
  <c r="AO183" s="1"/>
  <c r="AO184" s="1"/>
  <c r="AO185" s="1"/>
  <c r="AO186" s="1"/>
  <c r="AO187" s="1"/>
  <c r="AO188" s="1"/>
  <c r="AO189" s="1"/>
  <c r="AO190" s="1"/>
  <c r="AO191" s="1"/>
  <c r="AO192" s="1"/>
  <c r="AO193" s="1"/>
  <c r="AO194" s="1"/>
  <c r="AO195" s="1"/>
  <c r="AO196" s="1"/>
  <c r="AO197" s="1"/>
  <c r="AO198" s="1"/>
  <c r="AO199" s="1"/>
  <c r="AO200" s="1"/>
  <c r="AO201" s="1"/>
  <c r="AO202" s="1"/>
  <c r="AO203" s="1"/>
  <c r="AO204" s="1"/>
  <c r="AO205" s="1"/>
  <c r="AO206" s="1"/>
  <c r="AO207" s="1"/>
  <c r="AO208" s="1"/>
  <c r="AO209" s="1"/>
  <c r="AO210" s="1"/>
  <c r="AO211" s="1"/>
  <c r="AO212" s="1"/>
  <c r="AO213" s="1"/>
  <c r="AO214" s="1"/>
  <c r="AO215" s="1"/>
  <c r="AO216" s="1"/>
  <c r="AO217" s="1"/>
  <c r="AO218" s="1"/>
  <c r="AO219" s="1"/>
  <c r="AO220" s="1"/>
  <c r="AO221" s="1"/>
  <c r="AO222" s="1"/>
  <c r="AO223" s="1"/>
  <c r="AO224" s="1"/>
  <c r="AO225" s="1"/>
  <c r="AO226" s="1"/>
  <c r="AO227" s="1"/>
  <c r="AO228" s="1"/>
  <c r="AO229" s="1"/>
  <c r="AO230" s="1"/>
  <c r="AO231" s="1"/>
  <c r="AO232" s="1"/>
  <c r="AO233" s="1"/>
  <c r="AO234" s="1"/>
  <c r="AO235" s="1"/>
  <c r="AO236" s="1"/>
  <c r="AO237" s="1"/>
  <c r="AO238" s="1"/>
  <c r="AO239" s="1"/>
  <c r="AO240" s="1"/>
  <c r="AO241" s="1"/>
  <c r="AO242" s="1"/>
  <c r="AO243" s="1"/>
  <c r="AO244" s="1"/>
  <c r="AO245" s="1"/>
  <c r="AO246" s="1"/>
  <c r="AO247" s="1"/>
  <c r="AO248" s="1"/>
  <c r="AO249" s="1"/>
  <c r="AQ320"/>
  <c r="AP320"/>
  <c r="AX320"/>
  <c r="AI532" l="1"/>
  <c r="AN83"/>
  <c r="AL397"/>
  <c r="AV397" s="1"/>
  <c r="AM70"/>
  <c r="AM71" s="1"/>
  <c r="BA321"/>
  <c r="AQ321"/>
  <c r="AX321"/>
  <c r="AP321"/>
  <c r="AI533" l="1"/>
  <c r="AN84"/>
  <c r="AL398"/>
  <c r="AV398" s="1"/>
  <c r="BA322"/>
  <c r="AM72"/>
  <c r="AU699"/>
  <c r="AX322"/>
  <c r="AP322"/>
  <c r="AQ322"/>
  <c r="AI534" l="1"/>
  <c r="AN85"/>
  <c r="AL399"/>
  <c r="AV399" s="1"/>
  <c r="BA323"/>
  <c r="AM73"/>
  <c r="AQ323"/>
  <c r="AP323"/>
  <c r="AX323"/>
  <c r="AI535" l="1"/>
  <c r="AN86"/>
  <c r="AL400"/>
  <c r="AL401" s="1"/>
  <c r="AL402" s="1"/>
  <c r="AL403" s="1"/>
  <c r="AL404" s="1"/>
  <c r="AV404" s="1"/>
  <c r="BA324"/>
  <c r="AM74"/>
  <c r="AM484"/>
  <c r="AN484"/>
  <c r="AO484"/>
  <c r="AQ324"/>
  <c r="AP324"/>
  <c r="AX324"/>
  <c r="AI536" l="1"/>
  <c r="AN87"/>
  <c r="AL405"/>
  <c r="AV405" s="1"/>
  <c r="BA325"/>
  <c r="AM75"/>
  <c r="AX325"/>
  <c r="AP325"/>
  <c r="AQ325"/>
  <c r="AI537" l="1"/>
  <c r="AN88"/>
  <c r="AN89" s="1"/>
  <c r="AN90" s="1"/>
  <c r="AN91" s="1"/>
  <c r="AN92" s="1"/>
  <c r="AN93" s="1"/>
  <c r="AN94" s="1"/>
  <c r="AN95" s="1"/>
  <c r="AN96" s="1"/>
  <c r="AL406"/>
  <c r="AV406" s="1"/>
  <c r="BA326"/>
  <c r="AM76"/>
  <c r="AU700"/>
  <c r="AX326"/>
  <c r="AQ326"/>
  <c r="AP326"/>
  <c r="AI538" l="1"/>
  <c r="AN97"/>
  <c r="AL407"/>
  <c r="AV407" s="1"/>
  <c r="BA327"/>
  <c r="AM77"/>
  <c r="AP327"/>
  <c r="AX327"/>
  <c r="AQ327"/>
  <c r="AI539" l="1"/>
  <c r="AN98"/>
  <c r="AL408"/>
  <c r="AV408" s="1"/>
  <c r="BA328"/>
  <c r="AM78"/>
  <c r="AM79" s="1"/>
  <c r="AM80" s="1"/>
  <c r="AM81" s="1"/>
  <c r="AM82" s="1"/>
  <c r="AM485"/>
  <c r="AN485"/>
  <c r="AO485"/>
  <c r="AQ328"/>
  <c r="AP328"/>
  <c r="AX328"/>
  <c r="AI540" l="1"/>
  <c r="AI541" s="1"/>
  <c r="AI542" s="1"/>
  <c r="AI543" s="1"/>
  <c r="AI544" s="1"/>
  <c r="AM83"/>
  <c r="AV82"/>
  <c r="AN99"/>
  <c r="AL409"/>
  <c r="AV409" s="1"/>
  <c r="BA329"/>
  <c r="AQ329"/>
  <c r="AP329"/>
  <c r="AX329"/>
  <c r="AI545" l="1"/>
  <c r="AM84"/>
  <c r="AV83"/>
  <c r="AN100"/>
  <c r="AL410"/>
  <c r="AV410" s="1"/>
  <c r="BA330"/>
  <c r="AU701"/>
  <c r="AQ330"/>
  <c r="AX330"/>
  <c r="AP330"/>
  <c r="AI546" l="1"/>
  <c r="AM85"/>
  <c r="AV84"/>
  <c r="AN101"/>
  <c r="AL411"/>
  <c r="AV411" s="1"/>
  <c r="BA331"/>
  <c r="AQ331"/>
  <c r="AP331"/>
  <c r="AX331"/>
  <c r="AI547" l="1"/>
  <c r="AM86"/>
  <c r="AV85"/>
  <c r="AN102"/>
  <c r="AL412"/>
  <c r="AV412" s="1"/>
  <c r="BA332"/>
  <c r="AM486"/>
  <c r="AN486"/>
  <c r="AO486"/>
  <c r="AX332"/>
  <c r="AP332"/>
  <c r="AQ332"/>
  <c r="AI548" l="1"/>
  <c r="AM87"/>
  <c r="AV86"/>
  <c r="AN103"/>
  <c r="AL413"/>
  <c r="AV413" s="1"/>
  <c r="BA333"/>
  <c r="AX333"/>
  <c r="AP333"/>
  <c r="AQ333"/>
  <c r="AI549" l="1"/>
  <c r="AM88"/>
  <c r="AV88" s="1"/>
  <c r="AV87"/>
  <c r="AN104"/>
  <c r="AL414"/>
  <c r="AL415" s="1"/>
  <c r="AL416" s="1"/>
  <c r="AL417" s="1"/>
  <c r="AL418" s="1"/>
  <c r="AV418" s="1"/>
  <c r="BA334"/>
  <c r="AU702"/>
  <c r="AQ334"/>
  <c r="AP334"/>
  <c r="AX334"/>
  <c r="AI550" l="1"/>
  <c r="AM89"/>
  <c r="AV89" s="1"/>
  <c r="AN105"/>
  <c r="AL419"/>
  <c r="AV419" s="1"/>
  <c r="BA335"/>
  <c r="AX335"/>
  <c r="AQ335"/>
  <c r="AP335"/>
  <c r="AI551" l="1"/>
  <c r="AM90"/>
  <c r="AV90" s="1"/>
  <c r="AN106"/>
  <c r="AN107" s="1"/>
  <c r="AN108" s="1"/>
  <c r="AN109" s="1"/>
  <c r="AN110" s="1"/>
  <c r="AL420"/>
  <c r="AV420" s="1"/>
  <c r="BA336"/>
  <c r="AM487"/>
  <c r="AN487"/>
  <c r="AO487"/>
  <c r="AP336"/>
  <c r="AX336"/>
  <c r="AQ336"/>
  <c r="AI552" l="1"/>
  <c r="AM91"/>
  <c r="AV91" s="1"/>
  <c r="AN111"/>
  <c r="AL421"/>
  <c r="AV421" s="1"/>
  <c r="BA337"/>
  <c r="AX337"/>
  <c r="AQ337"/>
  <c r="AP337"/>
  <c r="AI553" l="1"/>
  <c r="AM92"/>
  <c r="AM93" s="1"/>
  <c r="AM94" s="1"/>
  <c r="AM95" s="1"/>
  <c r="AM96" s="1"/>
  <c r="AV96" s="1"/>
  <c r="AN112"/>
  <c r="AL422"/>
  <c r="AV422" s="1"/>
  <c r="BA338"/>
  <c r="AU703"/>
  <c r="AX338"/>
  <c r="AQ338"/>
  <c r="AP338"/>
  <c r="AI554" l="1"/>
  <c r="AI555" s="1"/>
  <c r="AI556" s="1"/>
  <c r="AI557" s="1"/>
  <c r="AI558" s="1"/>
  <c r="AM97"/>
  <c r="AV97" s="1"/>
  <c r="AN113"/>
  <c r="AL423"/>
  <c r="AV423" s="1"/>
  <c r="BA339"/>
  <c r="AQ339"/>
  <c r="AX339"/>
  <c r="AP339"/>
  <c r="AI559" l="1"/>
  <c r="AM98"/>
  <c r="AV98" s="1"/>
  <c r="AN114"/>
  <c r="AL424"/>
  <c r="AV424" s="1"/>
  <c r="BA340"/>
  <c r="AM488"/>
  <c r="AN488"/>
  <c r="AO488"/>
  <c r="AP340"/>
  <c r="AQ340"/>
  <c r="AX340"/>
  <c r="AI560" l="1"/>
  <c r="AM99"/>
  <c r="AV99" s="1"/>
  <c r="AN115"/>
  <c r="AL425"/>
  <c r="AV425" s="1"/>
  <c r="BA341"/>
  <c r="AX341"/>
  <c r="AQ341"/>
  <c r="AP341"/>
  <c r="AI561" l="1"/>
  <c r="AM100"/>
  <c r="AV100" s="1"/>
  <c r="AN116"/>
  <c r="AL426"/>
  <c r="AV426" s="1"/>
  <c r="BA342"/>
  <c r="AU704"/>
  <c r="AX342"/>
  <c r="AQ342"/>
  <c r="AP342"/>
  <c r="AI562" l="1"/>
  <c r="AM101"/>
  <c r="AV101" s="1"/>
  <c r="AN117"/>
  <c r="AL427"/>
  <c r="AV427" s="1"/>
  <c r="BA343"/>
  <c r="AQ343"/>
  <c r="AX343"/>
  <c r="AP343"/>
  <c r="AI563" l="1"/>
  <c r="AM102"/>
  <c r="AV102" s="1"/>
  <c r="AN118"/>
  <c r="AL428"/>
  <c r="AL429" s="1"/>
  <c r="AL430" s="1"/>
  <c r="AL431" s="1"/>
  <c r="AL432" s="1"/>
  <c r="AV432" s="1"/>
  <c r="BA344"/>
  <c r="AM489"/>
  <c r="AN489"/>
  <c r="AO489"/>
  <c r="AP344"/>
  <c r="AX344"/>
  <c r="AQ344"/>
  <c r="AI564" l="1"/>
  <c r="AM103"/>
  <c r="AV103" s="1"/>
  <c r="AN119"/>
  <c r="AL433"/>
  <c r="AV433" s="1"/>
  <c r="BA345"/>
  <c r="AQ345"/>
  <c r="AX345"/>
  <c r="AP345"/>
  <c r="AI565" l="1"/>
  <c r="AM104"/>
  <c r="AV104" s="1"/>
  <c r="AN120"/>
  <c r="AN121" s="1"/>
  <c r="AN122" s="1"/>
  <c r="AN123" s="1"/>
  <c r="AN124" s="1"/>
  <c r="AL434"/>
  <c r="AV434" s="1"/>
  <c r="BA346"/>
  <c r="AU705"/>
  <c r="AQ346"/>
  <c r="AX346"/>
  <c r="AP346"/>
  <c r="AI566" l="1"/>
  <c r="AM105"/>
  <c r="AV105" s="1"/>
  <c r="AN125"/>
  <c r="AL435"/>
  <c r="AV435" s="1"/>
  <c r="BA347"/>
  <c r="AX347"/>
  <c r="AQ347"/>
  <c r="AP347"/>
  <c r="AI567" l="1"/>
  <c r="AM106"/>
  <c r="AM107" s="1"/>
  <c r="AM108" s="1"/>
  <c r="AM109" s="1"/>
  <c r="AM110" s="1"/>
  <c r="AV110" s="1"/>
  <c r="AN126"/>
  <c r="AL436"/>
  <c r="AV436" s="1"/>
  <c r="BA348"/>
  <c r="AM490"/>
  <c r="AN490"/>
  <c r="AO490"/>
  <c r="AX348"/>
  <c r="AQ348"/>
  <c r="AP348"/>
  <c r="AI568" l="1"/>
  <c r="AI569" s="1"/>
  <c r="AI570" s="1"/>
  <c r="AI571" s="1"/>
  <c r="AI572" s="1"/>
  <c r="AM111"/>
  <c r="AV111" s="1"/>
  <c r="AN127"/>
  <c r="AL437"/>
  <c r="AV437" s="1"/>
  <c r="BA349"/>
  <c r="AX349"/>
  <c r="AQ349"/>
  <c r="AP349"/>
  <c r="AI573" l="1"/>
  <c r="AM112"/>
  <c r="AV112" s="1"/>
  <c r="AN128"/>
  <c r="AL438"/>
  <c r="AV438" s="1"/>
  <c r="BA350"/>
  <c r="AU706"/>
  <c r="AQ350"/>
  <c r="AX350"/>
  <c r="AP350"/>
  <c r="AI574" l="1"/>
  <c r="AM113"/>
  <c r="AV113" s="1"/>
  <c r="AN129"/>
  <c r="AL439"/>
  <c r="AV439" s="1"/>
  <c r="BA351"/>
  <c r="AQ351"/>
  <c r="AX351"/>
  <c r="AP351"/>
  <c r="AI575" l="1"/>
  <c r="AM114"/>
  <c r="AV114" s="1"/>
  <c r="AN130"/>
  <c r="AL440"/>
  <c r="AV440" s="1"/>
  <c r="BA352"/>
  <c r="AM491"/>
  <c r="AN491"/>
  <c r="AN492" s="1"/>
  <c r="AN493" s="1"/>
  <c r="AN494" s="1"/>
  <c r="AN495" s="1"/>
  <c r="AN496" s="1"/>
  <c r="AN497" s="1"/>
  <c r="AN498" s="1"/>
  <c r="AN499" s="1"/>
  <c r="AN500" s="1"/>
  <c r="AN501" s="1"/>
  <c r="AN502" s="1"/>
  <c r="AN503" s="1"/>
  <c r="AN504" s="1"/>
  <c r="AN505" s="1"/>
  <c r="AN506" s="1"/>
  <c r="AN507" s="1"/>
  <c r="AN508" s="1"/>
  <c r="AN509" s="1"/>
  <c r="AN510" s="1"/>
  <c r="AN511" s="1"/>
  <c r="AN512" s="1"/>
  <c r="AN513" s="1"/>
  <c r="AN514" s="1"/>
  <c r="AN515" s="1"/>
  <c r="AN516" s="1"/>
  <c r="AN517" s="1"/>
  <c r="AN518" s="1"/>
  <c r="AN519" s="1"/>
  <c r="AN520" s="1"/>
  <c r="AN521" s="1"/>
  <c r="AN522" s="1"/>
  <c r="AN523" s="1"/>
  <c r="AN524" s="1"/>
  <c r="AN525" s="1"/>
  <c r="AN526" s="1"/>
  <c r="AN527" s="1"/>
  <c r="AN528" s="1"/>
  <c r="AN529" s="1"/>
  <c r="AN530" s="1"/>
  <c r="AN531" s="1"/>
  <c r="AN532" s="1"/>
  <c r="AN533" s="1"/>
  <c r="AN534" s="1"/>
  <c r="AN535" s="1"/>
  <c r="AN536" s="1"/>
  <c r="AN537" s="1"/>
  <c r="AN538" s="1"/>
  <c r="AN539" s="1"/>
  <c r="AN540" s="1"/>
  <c r="AN541" s="1"/>
  <c r="AN542" s="1"/>
  <c r="AN543" s="1"/>
  <c r="AN544" s="1"/>
  <c r="AN545" s="1"/>
  <c r="AN546" s="1"/>
  <c r="AN547" s="1"/>
  <c r="AN548" s="1"/>
  <c r="AN549" s="1"/>
  <c r="AN550" s="1"/>
  <c r="AN551" s="1"/>
  <c r="AN552" s="1"/>
  <c r="AN553" s="1"/>
  <c r="AN554" s="1"/>
  <c r="AN555" s="1"/>
  <c r="AN556" s="1"/>
  <c r="AN557" s="1"/>
  <c r="AN558" s="1"/>
  <c r="AN559" s="1"/>
  <c r="AN560" s="1"/>
  <c r="AN561" s="1"/>
  <c r="AN562" s="1"/>
  <c r="AN563" s="1"/>
  <c r="AN564" s="1"/>
  <c r="AN565" s="1"/>
  <c r="AN566" s="1"/>
  <c r="AN567" s="1"/>
  <c r="AN568" s="1"/>
  <c r="AN569" s="1"/>
  <c r="AN570" s="1"/>
  <c r="AN571" s="1"/>
  <c r="AN572" s="1"/>
  <c r="AN573" s="1"/>
  <c r="AN574" s="1"/>
  <c r="AN575" s="1"/>
  <c r="AN576" s="1"/>
  <c r="AN577" s="1"/>
  <c r="AN578" s="1"/>
  <c r="AN579" s="1"/>
  <c r="AN580" s="1"/>
  <c r="AN581" s="1"/>
  <c r="AN582" s="1"/>
  <c r="AN583" s="1"/>
  <c r="AN584" s="1"/>
  <c r="AN585" s="1"/>
  <c r="AN586" s="1"/>
  <c r="AN587" s="1"/>
  <c r="AN588" s="1"/>
  <c r="AN589" s="1"/>
  <c r="AN590" s="1"/>
  <c r="AN591" s="1"/>
  <c r="AN592" s="1"/>
  <c r="AN593" s="1"/>
  <c r="AN594" s="1"/>
  <c r="AN595" s="1"/>
  <c r="AN596" s="1"/>
  <c r="AN597" s="1"/>
  <c r="AN598" s="1"/>
  <c r="AN599" s="1"/>
  <c r="AN600" s="1"/>
  <c r="AN601" s="1"/>
  <c r="AN602" s="1"/>
  <c r="AN603" s="1"/>
  <c r="AN604" s="1"/>
  <c r="AN605" s="1"/>
  <c r="AN606" s="1"/>
  <c r="AN607" s="1"/>
  <c r="AN608" s="1"/>
  <c r="AN609" s="1"/>
  <c r="AN610" s="1"/>
  <c r="AN611" s="1"/>
  <c r="AN612" s="1"/>
  <c r="AN613" s="1"/>
  <c r="AN614" s="1"/>
  <c r="AN615" s="1"/>
  <c r="AN616" s="1"/>
  <c r="AN617" s="1"/>
  <c r="AN618" s="1"/>
  <c r="AN619" s="1"/>
  <c r="AN620" s="1"/>
  <c r="AN621" s="1"/>
  <c r="AN622" s="1"/>
  <c r="AN623" s="1"/>
  <c r="AN624" s="1"/>
  <c r="AN625" s="1"/>
  <c r="AN626" s="1"/>
  <c r="AN627" s="1"/>
  <c r="AN628" s="1"/>
  <c r="AN629" s="1"/>
  <c r="AN630" s="1"/>
  <c r="AN631" s="1"/>
  <c r="AN632" s="1"/>
  <c r="AN633" s="1"/>
  <c r="AN634" s="1"/>
  <c r="AN635" s="1"/>
  <c r="AN636" s="1"/>
  <c r="AN637" s="1"/>
  <c r="AN638" s="1"/>
  <c r="AN639" s="1"/>
  <c r="AN640" s="1"/>
  <c r="AN641" s="1"/>
  <c r="AN642" s="1"/>
  <c r="AN643" s="1"/>
  <c r="AN644" s="1"/>
  <c r="AN645" s="1"/>
  <c r="AN646" s="1"/>
  <c r="AN647" s="1"/>
  <c r="AN648" s="1"/>
  <c r="AN649" s="1"/>
  <c r="AN650" s="1"/>
  <c r="AN651" s="1"/>
  <c r="AN652" s="1"/>
  <c r="AN653" s="1"/>
  <c r="AN654" s="1"/>
  <c r="AN655" s="1"/>
  <c r="AN656" s="1"/>
  <c r="AN657" s="1"/>
  <c r="AN658" s="1"/>
  <c r="AN659" s="1"/>
  <c r="AN660" s="1"/>
  <c r="AN661" s="1"/>
  <c r="AN662" s="1"/>
  <c r="AN663" s="1"/>
  <c r="AN664" s="1"/>
  <c r="AN665" s="1"/>
  <c r="AN666" s="1"/>
  <c r="AN667" s="1"/>
  <c r="AN668" s="1"/>
  <c r="AN669" s="1"/>
  <c r="AN670" s="1"/>
  <c r="AN671" s="1"/>
  <c r="AN672" s="1"/>
  <c r="AN673" s="1"/>
  <c r="AN674" s="1"/>
  <c r="AN675" s="1"/>
  <c r="AN676" s="1"/>
  <c r="AN677" s="1"/>
  <c r="AN678" s="1"/>
  <c r="AN679" s="1"/>
  <c r="AN680" s="1"/>
  <c r="AN681" s="1"/>
  <c r="AN682" s="1"/>
  <c r="AN683" s="1"/>
  <c r="AN684" s="1"/>
  <c r="AN685" s="1"/>
  <c r="AN686" s="1"/>
  <c r="AN687" s="1"/>
  <c r="AN688" s="1"/>
  <c r="AN689" s="1"/>
  <c r="AN690" s="1"/>
  <c r="AN691" s="1"/>
  <c r="AN692" s="1"/>
  <c r="AN693" s="1"/>
  <c r="AN694" s="1"/>
  <c r="AN695" s="1"/>
  <c r="AN696" s="1"/>
  <c r="AN697" s="1"/>
  <c r="AN698" s="1"/>
  <c r="AN699" s="1"/>
  <c r="AN700" s="1"/>
  <c r="AN701" s="1"/>
  <c r="AN702" s="1"/>
  <c r="AN703" s="1"/>
  <c r="AN704" s="1"/>
  <c r="AN705" s="1"/>
  <c r="AN706" s="1"/>
  <c r="AN707" s="1"/>
  <c r="AO491"/>
  <c r="AO492" s="1"/>
  <c r="AO493" s="1"/>
  <c r="AO494" s="1"/>
  <c r="AO495" s="1"/>
  <c r="AO496" s="1"/>
  <c r="AO497" s="1"/>
  <c r="AO498" s="1"/>
  <c r="AO499" s="1"/>
  <c r="AO500" s="1"/>
  <c r="AO501" s="1"/>
  <c r="AO502" s="1"/>
  <c r="AO503" s="1"/>
  <c r="AO504" s="1"/>
  <c r="AO505" s="1"/>
  <c r="AO506" s="1"/>
  <c r="AO507" s="1"/>
  <c r="AO508" s="1"/>
  <c r="AO509" s="1"/>
  <c r="AO510" s="1"/>
  <c r="AO511" s="1"/>
  <c r="AO512" s="1"/>
  <c r="AO513" s="1"/>
  <c r="AO514" s="1"/>
  <c r="AO515" s="1"/>
  <c r="AO516" s="1"/>
  <c r="AO517" s="1"/>
  <c r="AO518" s="1"/>
  <c r="AO519" s="1"/>
  <c r="AO520" s="1"/>
  <c r="AO521" s="1"/>
  <c r="AO522" s="1"/>
  <c r="AO523" s="1"/>
  <c r="AO524" s="1"/>
  <c r="AO525" s="1"/>
  <c r="AO526" s="1"/>
  <c r="AO527" s="1"/>
  <c r="AO528" s="1"/>
  <c r="AO529" s="1"/>
  <c r="AO530" s="1"/>
  <c r="AO531" s="1"/>
  <c r="AO532" s="1"/>
  <c r="AO533" s="1"/>
  <c r="AO534" s="1"/>
  <c r="AO535" s="1"/>
  <c r="AO536" s="1"/>
  <c r="AO537" s="1"/>
  <c r="AO538" s="1"/>
  <c r="AO539" s="1"/>
  <c r="AO540" s="1"/>
  <c r="AO541" s="1"/>
  <c r="AO542" s="1"/>
  <c r="AO543" s="1"/>
  <c r="AO544" s="1"/>
  <c r="AO545" s="1"/>
  <c r="AO546" s="1"/>
  <c r="AO547" s="1"/>
  <c r="AO548" s="1"/>
  <c r="AO549" s="1"/>
  <c r="AO550" s="1"/>
  <c r="AO551" s="1"/>
  <c r="AO552" s="1"/>
  <c r="AO553" s="1"/>
  <c r="AO554" s="1"/>
  <c r="AO555" s="1"/>
  <c r="AO556" s="1"/>
  <c r="AO557" s="1"/>
  <c r="AO558" s="1"/>
  <c r="AO559" s="1"/>
  <c r="AO560" s="1"/>
  <c r="AO561" s="1"/>
  <c r="AO562" s="1"/>
  <c r="AO563" s="1"/>
  <c r="AO564" s="1"/>
  <c r="AO565" s="1"/>
  <c r="AO566" s="1"/>
  <c r="AO567" s="1"/>
  <c r="AO568" s="1"/>
  <c r="AO569" s="1"/>
  <c r="AO570" s="1"/>
  <c r="AO571" s="1"/>
  <c r="AO572" s="1"/>
  <c r="AO573" s="1"/>
  <c r="AO574" s="1"/>
  <c r="AO575" s="1"/>
  <c r="AO576" s="1"/>
  <c r="AO577" s="1"/>
  <c r="AO578" s="1"/>
  <c r="AO579" s="1"/>
  <c r="AO580" s="1"/>
  <c r="AO581" s="1"/>
  <c r="AO582" s="1"/>
  <c r="AO583" s="1"/>
  <c r="AO584" s="1"/>
  <c r="AO585" s="1"/>
  <c r="AO586" s="1"/>
  <c r="AO587" s="1"/>
  <c r="AO588" s="1"/>
  <c r="AO589" s="1"/>
  <c r="AO590" s="1"/>
  <c r="AO591" s="1"/>
  <c r="AO592" s="1"/>
  <c r="AO593" s="1"/>
  <c r="AO594" s="1"/>
  <c r="AO595" s="1"/>
  <c r="AO596" s="1"/>
  <c r="AO597" s="1"/>
  <c r="AO598" s="1"/>
  <c r="AO599" s="1"/>
  <c r="AO600" s="1"/>
  <c r="AO601" s="1"/>
  <c r="AO602" s="1"/>
  <c r="AO603" s="1"/>
  <c r="AO604" s="1"/>
  <c r="AO605" s="1"/>
  <c r="AO606" s="1"/>
  <c r="AO607" s="1"/>
  <c r="AO608" s="1"/>
  <c r="AO609" s="1"/>
  <c r="AO610" s="1"/>
  <c r="AO611" s="1"/>
  <c r="AO612" s="1"/>
  <c r="AO613" s="1"/>
  <c r="AO614" s="1"/>
  <c r="AO615" s="1"/>
  <c r="AO616" s="1"/>
  <c r="AO617" s="1"/>
  <c r="AO618" s="1"/>
  <c r="AO619" s="1"/>
  <c r="AO620" s="1"/>
  <c r="AO621" s="1"/>
  <c r="AO622" s="1"/>
  <c r="AO623" s="1"/>
  <c r="AO624" s="1"/>
  <c r="AO625" s="1"/>
  <c r="AO626" s="1"/>
  <c r="AO627" s="1"/>
  <c r="AO628" s="1"/>
  <c r="AO629" s="1"/>
  <c r="AO630" s="1"/>
  <c r="AO631" s="1"/>
  <c r="AO632" s="1"/>
  <c r="AO633" s="1"/>
  <c r="AO634" s="1"/>
  <c r="AO635" s="1"/>
  <c r="AO636" s="1"/>
  <c r="AO637" s="1"/>
  <c r="AO638" s="1"/>
  <c r="AO639" s="1"/>
  <c r="AO640" s="1"/>
  <c r="AO641" s="1"/>
  <c r="AO642" s="1"/>
  <c r="AO643" s="1"/>
  <c r="AO644" s="1"/>
  <c r="AO645" s="1"/>
  <c r="AO646" s="1"/>
  <c r="AO647" s="1"/>
  <c r="AO648" s="1"/>
  <c r="AO649" s="1"/>
  <c r="AO650" s="1"/>
  <c r="AO651" s="1"/>
  <c r="AO652" s="1"/>
  <c r="AO653" s="1"/>
  <c r="AO654" s="1"/>
  <c r="AO655" s="1"/>
  <c r="AO656" s="1"/>
  <c r="AO657" s="1"/>
  <c r="AO658" s="1"/>
  <c r="AO659" s="1"/>
  <c r="AO660" s="1"/>
  <c r="AO661" s="1"/>
  <c r="AO662" s="1"/>
  <c r="AO663" s="1"/>
  <c r="AO664" s="1"/>
  <c r="AO665" s="1"/>
  <c r="AO666" s="1"/>
  <c r="AO667" s="1"/>
  <c r="AO668" s="1"/>
  <c r="AO669" s="1"/>
  <c r="AO670" s="1"/>
  <c r="AO671" s="1"/>
  <c r="AO672" s="1"/>
  <c r="AO673" s="1"/>
  <c r="AO674" s="1"/>
  <c r="AO675" s="1"/>
  <c r="AO676" s="1"/>
  <c r="AO677" s="1"/>
  <c r="AO678" s="1"/>
  <c r="AO679" s="1"/>
  <c r="AO680" s="1"/>
  <c r="AO681" s="1"/>
  <c r="AO682" s="1"/>
  <c r="AO683" s="1"/>
  <c r="AO684" s="1"/>
  <c r="AO685" s="1"/>
  <c r="AO686" s="1"/>
  <c r="AO687" s="1"/>
  <c r="AO688" s="1"/>
  <c r="AO689" s="1"/>
  <c r="AO690" s="1"/>
  <c r="AO691" s="1"/>
  <c r="AO692" s="1"/>
  <c r="AO693" s="1"/>
  <c r="AO694" s="1"/>
  <c r="AO695" s="1"/>
  <c r="AO696" s="1"/>
  <c r="AO697" s="1"/>
  <c r="AO698" s="1"/>
  <c r="AO699" s="1"/>
  <c r="AO700" s="1"/>
  <c r="AO701" s="1"/>
  <c r="AO702" s="1"/>
  <c r="AO703" s="1"/>
  <c r="AO704" s="1"/>
  <c r="AO705" s="1"/>
  <c r="AO706" s="1"/>
  <c r="AO707" s="1"/>
  <c r="AQ352"/>
  <c r="AX352"/>
  <c r="AP352"/>
  <c r="AI576" l="1"/>
  <c r="AM115"/>
  <c r="AV115" s="1"/>
  <c r="AM492"/>
  <c r="AN131"/>
  <c r="AL441"/>
  <c r="AV441" s="1"/>
  <c r="BA353"/>
  <c r="AX353"/>
  <c r="AQ353"/>
  <c r="AP353"/>
  <c r="AI577" l="1"/>
  <c r="AM116"/>
  <c r="AV116" s="1"/>
  <c r="AM493"/>
  <c r="AN132"/>
  <c r="AL442"/>
  <c r="AL443" s="1"/>
  <c r="AL444" s="1"/>
  <c r="AL445" s="1"/>
  <c r="AL446" s="1"/>
  <c r="AV446" s="1"/>
  <c r="BA354"/>
  <c r="AU707"/>
  <c r="AX354"/>
  <c r="AP354"/>
  <c r="AQ354"/>
  <c r="AI578" l="1"/>
  <c r="AM117"/>
  <c r="AV117" s="1"/>
  <c r="AM494"/>
  <c r="AN133"/>
  <c r="AL447"/>
  <c r="AV447" s="1"/>
  <c r="BA355"/>
  <c r="AQ355"/>
  <c r="AX355"/>
  <c r="AP355"/>
  <c r="AI579" l="1"/>
  <c r="AM118"/>
  <c r="AV118" s="1"/>
  <c r="AM495"/>
  <c r="AN134"/>
  <c r="AN135" s="1"/>
  <c r="AN136" s="1"/>
  <c r="AN137" s="1"/>
  <c r="AN138" s="1"/>
  <c r="AL448"/>
  <c r="AV448" s="1"/>
  <c r="BA356"/>
  <c r="AQ356"/>
  <c r="AX356"/>
  <c r="AP356"/>
  <c r="AI580" l="1"/>
  <c r="AM119"/>
  <c r="AV119" s="1"/>
  <c r="AM496"/>
  <c r="AN139"/>
  <c r="AL449"/>
  <c r="AV449" s="1"/>
  <c r="BA357"/>
  <c r="AX357"/>
  <c r="AQ357"/>
  <c r="AP357"/>
  <c r="AI581" l="1"/>
  <c r="AM120"/>
  <c r="AM121" s="1"/>
  <c r="AM122" s="1"/>
  <c r="AM123" s="1"/>
  <c r="AM124" s="1"/>
  <c r="AV124" s="1"/>
  <c r="AM497"/>
  <c r="AN140"/>
  <c r="AL450"/>
  <c r="AV450" s="1"/>
  <c r="BA358"/>
  <c r="AX358"/>
  <c r="AQ358"/>
  <c r="AP358"/>
  <c r="AI582" l="1"/>
  <c r="AI583" s="1"/>
  <c r="AI584" s="1"/>
  <c r="AI585" s="1"/>
  <c r="AI586" s="1"/>
  <c r="AI587" s="1"/>
  <c r="AI588" s="1"/>
  <c r="AI589" s="1"/>
  <c r="AI590" s="1"/>
  <c r="AI591" s="1"/>
  <c r="AI592" s="1"/>
  <c r="AI593" s="1"/>
  <c r="AI594" s="1"/>
  <c r="AI595" s="1"/>
  <c r="AI596" s="1"/>
  <c r="AI597" s="1"/>
  <c r="AI598" s="1"/>
  <c r="AI599" s="1"/>
  <c r="AI600" s="1"/>
  <c r="AI601" s="1"/>
  <c r="AI602" s="1"/>
  <c r="AI603" s="1"/>
  <c r="AI604" s="1"/>
  <c r="AI605" s="1"/>
  <c r="AI606" s="1"/>
  <c r="AI607" s="1"/>
  <c r="AI608" s="1"/>
  <c r="AI609" s="1"/>
  <c r="AI610" s="1"/>
  <c r="AI611" s="1"/>
  <c r="AI612" s="1"/>
  <c r="AI613" s="1"/>
  <c r="AI614" s="1"/>
  <c r="AI615" s="1"/>
  <c r="AI616" s="1"/>
  <c r="AI617" s="1"/>
  <c r="AI618" s="1"/>
  <c r="AM125"/>
  <c r="AV125" s="1"/>
  <c r="AM498"/>
  <c r="AM499" s="1"/>
  <c r="AM500" s="1"/>
  <c r="AM501" s="1"/>
  <c r="AM502" s="1"/>
  <c r="AN141"/>
  <c r="AL451"/>
  <c r="AV451" s="1"/>
  <c r="BA359"/>
  <c r="AQ359"/>
  <c r="AP359"/>
  <c r="AX359"/>
  <c r="AI619" l="1"/>
  <c r="AM126"/>
  <c r="AV126" s="1"/>
  <c r="AM503"/>
  <c r="AN142"/>
  <c r="AL452"/>
  <c r="AV452" s="1"/>
  <c r="BA360"/>
  <c r="AX360"/>
  <c r="AQ360"/>
  <c r="AP360"/>
  <c r="AI620" l="1"/>
  <c r="AM504"/>
  <c r="AM127"/>
  <c r="AV127" s="1"/>
  <c r="AN143"/>
  <c r="AL453"/>
  <c r="AV453" s="1"/>
  <c r="BA361"/>
  <c r="AX361"/>
  <c r="AQ361"/>
  <c r="AP361"/>
  <c r="AI621" l="1"/>
  <c r="AM505"/>
  <c r="AM128"/>
  <c r="AV128" s="1"/>
  <c r="AN144"/>
  <c r="AL454"/>
  <c r="AV454" s="1"/>
  <c r="BA362"/>
  <c r="AP362"/>
  <c r="AQ362"/>
  <c r="AX362"/>
  <c r="AI622" l="1"/>
  <c r="AM129"/>
  <c r="AV129" s="1"/>
  <c r="AM506"/>
  <c r="AN145"/>
  <c r="AL455"/>
  <c r="AV455" s="1"/>
  <c r="BA363"/>
  <c r="AX363"/>
  <c r="AQ363"/>
  <c r="AP363"/>
  <c r="AI623" l="1"/>
  <c r="AM130"/>
  <c r="AV130" s="1"/>
  <c r="AM507"/>
  <c r="AN146"/>
  <c r="AL456"/>
  <c r="AL457" s="1"/>
  <c r="AL458" s="1"/>
  <c r="AL459" s="1"/>
  <c r="AL460" s="1"/>
  <c r="AV460" s="1"/>
  <c r="BA364"/>
  <c r="AX364"/>
  <c r="AQ364"/>
  <c r="AP364"/>
  <c r="AI624" l="1"/>
  <c r="AM131"/>
  <c r="AV131" s="1"/>
  <c r="AM508"/>
  <c r="AN147"/>
  <c r="AL461"/>
  <c r="AV461" s="1"/>
  <c r="BA365"/>
  <c r="AQ365"/>
  <c r="AX365"/>
  <c r="AP365"/>
  <c r="AI625" l="1"/>
  <c r="AM132"/>
  <c r="AV132" s="1"/>
  <c r="AM509"/>
  <c r="AN148"/>
  <c r="AN149" s="1"/>
  <c r="AN150" s="1"/>
  <c r="AN151" s="1"/>
  <c r="AN152" s="1"/>
  <c r="AL462"/>
  <c r="AV462" s="1"/>
  <c r="BA366"/>
  <c r="AQ366"/>
  <c r="AX366"/>
  <c r="AP366"/>
  <c r="AI626" l="1"/>
  <c r="AM133"/>
  <c r="AV133" s="1"/>
  <c r="AM510"/>
  <c r="AN153"/>
  <c r="AL463"/>
  <c r="AV463" s="1"/>
  <c r="BA367"/>
  <c r="AQ367"/>
  <c r="AX367"/>
  <c r="AP367"/>
  <c r="AI627" l="1"/>
  <c r="AM134"/>
  <c r="AM135" s="1"/>
  <c r="AM136" s="1"/>
  <c r="AM137" s="1"/>
  <c r="AM138" s="1"/>
  <c r="AV138" s="1"/>
  <c r="AM511"/>
  <c r="AN154"/>
  <c r="AL464"/>
  <c r="AV464" s="1"/>
  <c r="BA368"/>
  <c r="AQ368"/>
  <c r="AX368"/>
  <c r="AP368"/>
  <c r="AI628" l="1"/>
  <c r="AM139"/>
  <c r="AV139" s="1"/>
  <c r="AM512"/>
  <c r="AM513" s="1"/>
  <c r="AM514" s="1"/>
  <c r="AM515" s="1"/>
  <c r="AM516" s="1"/>
  <c r="AN155"/>
  <c r="AL465"/>
  <c r="AV465" s="1"/>
  <c r="BA369"/>
  <c r="AX369"/>
  <c r="AQ369"/>
  <c r="AP369"/>
  <c r="AI629" l="1"/>
  <c r="AM140"/>
  <c r="AV140" s="1"/>
  <c r="AM517"/>
  <c r="AN156"/>
  <c r="AL466"/>
  <c r="AV466" s="1"/>
  <c r="BA370"/>
  <c r="AX370"/>
  <c r="AP370"/>
  <c r="AQ370"/>
  <c r="AI630" l="1"/>
  <c r="AM141"/>
  <c r="AV141" s="1"/>
  <c r="AM518"/>
  <c r="AN157"/>
  <c r="AL467"/>
  <c r="AV467" s="1"/>
  <c r="BA371"/>
  <c r="AQ371"/>
  <c r="AP371"/>
  <c r="AX371"/>
  <c r="AI631" l="1"/>
  <c r="AM142"/>
  <c r="AV142" s="1"/>
  <c r="AM519"/>
  <c r="AN158"/>
  <c r="AL468"/>
  <c r="AV468" s="1"/>
  <c r="BA372"/>
  <c r="AQ372"/>
  <c r="AP372"/>
  <c r="AX372"/>
  <c r="AI632" l="1"/>
  <c r="AM143"/>
  <c r="AV143" s="1"/>
  <c r="AM520"/>
  <c r="AN159"/>
  <c r="AL469"/>
  <c r="AV469" s="1"/>
  <c r="BA373"/>
  <c r="AQ373"/>
  <c r="AP373"/>
  <c r="AX373"/>
  <c r="AI633" l="1"/>
  <c r="AM144"/>
  <c r="AV144" s="1"/>
  <c r="AM521"/>
  <c r="AN160"/>
  <c r="AL470"/>
  <c r="AL471" s="1"/>
  <c r="AL472" s="1"/>
  <c r="AL473" s="1"/>
  <c r="AL474" s="1"/>
  <c r="AV474" s="1"/>
  <c r="BA374"/>
  <c r="AX374"/>
  <c r="AP374"/>
  <c r="AQ374"/>
  <c r="AI634" l="1"/>
  <c r="AM145"/>
  <c r="AV145" s="1"/>
  <c r="AM522"/>
  <c r="AN161"/>
  <c r="AL475"/>
  <c r="AV475" s="1"/>
  <c r="BA375"/>
  <c r="AQ375"/>
  <c r="AP375"/>
  <c r="AX375"/>
  <c r="AI635" l="1"/>
  <c r="AM146"/>
  <c r="AV146" s="1"/>
  <c r="AM523"/>
  <c r="AN162"/>
  <c r="AN163" s="1"/>
  <c r="AN164" s="1"/>
  <c r="AN165" s="1"/>
  <c r="AN166" s="1"/>
  <c r="AL476"/>
  <c r="AV476" s="1"/>
  <c r="BA376"/>
  <c r="AX376"/>
  <c r="AQ376"/>
  <c r="AP376"/>
  <c r="AI636" l="1"/>
  <c r="AM147"/>
  <c r="AV147" s="1"/>
  <c r="AM524"/>
  <c r="AN167"/>
  <c r="AL477"/>
  <c r="AV477" s="1"/>
  <c r="BA377"/>
  <c r="AX377"/>
  <c r="AQ377"/>
  <c r="AP377"/>
  <c r="AI637" l="1"/>
  <c r="AM148"/>
  <c r="AM149" s="1"/>
  <c r="AM150" s="1"/>
  <c r="AM151" s="1"/>
  <c r="AM152" s="1"/>
  <c r="AV152" s="1"/>
  <c r="AM525"/>
  <c r="AN168"/>
  <c r="AL478"/>
  <c r="AV478" s="1"/>
  <c r="BA378"/>
  <c r="AX378"/>
  <c r="AP378"/>
  <c r="AQ378"/>
  <c r="AI638" l="1"/>
  <c r="AM153"/>
  <c r="AV153" s="1"/>
  <c r="AM526"/>
  <c r="AM527" s="1"/>
  <c r="AM528" s="1"/>
  <c r="AM529" s="1"/>
  <c r="AM530" s="1"/>
  <c r="AN169"/>
  <c r="AL479"/>
  <c r="AV479" s="1"/>
  <c r="BA379"/>
  <c r="AQ379"/>
  <c r="AP379"/>
  <c r="AX379"/>
  <c r="AI639" l="1"/>
  <c r="AM154"/>
  <c r="AV154" s="1"/>
  <c r="AM531"/>
  <c r="AN170"/>
  <c r="AL480"/>
  <c r="AV480" s="1"/>
  <c r="BA380"/>
  <c r="AQ380"/>
  <c r="AX380"/>
  <c r="AP380"/>
  <c r="AI640" l="1"/>
  <c r="AM155"/>
  <c r="AV155" s="1"/>
  <c r="AM532"/>
  <c r="AN171"/>
  <c r="AL481"/>
  <c r="AV481" s="1"/>
  <c r="BA381"/>
  <c r="AX381"/>
  <c r="AP381"/>
  <c r="AQ381"/>
  <c r="AI641" l="1"/>
  <c r="AM156"/>
  <c r="AV156" s="1"/>
  <c r="AM533"/>
  <c r="AN172"/>
  <c r="AL482"/>
  <c r="AV482" s="1"/>
  <c r="BA382"/>
  <c r="AX382"/>
  <c r="AP382"/>
  <c r="AQ382"/>
  <c r="AI642" l="1"/>
  <c r="AM157"/>
  <c r="AV157" s="1"/>
  <c r="AM534"/>
  <c r="AN173"/>
  <c r="AL483"/>
  <c r="AV483" s="1"/>
  <c r="BA383"/>
  <c r="AP383"/>
  <c r="AX383"/>
  <c r="AQ383"/>
  <c r="AI643" l="1"/>
  <c r="AM158"/>
  <c r="AV158" s="1"/>
  <c r="AM535"/>
  <c r="AN174"/>
  <c r="AL484"/>
  <c r="AL485" s="1"/>
  <c r="AL486" s="1"/>
  <c r="AL487" s="1"/>
  <c r="AL488" s="1"/>
  <c r="AV488" s="1"/>
  <c r="BA384"/>
  <c r="AQ384"/>
  <c r="AX384"/>
  <c r="AP384"/>
  <c r="AI644" l="1"/>
  <c r="AM159"/>
  <c r="AV159" s="1"/>
  <c r="AM536"/>
  <c r="AN175"/>
  <c r="AL489"/>
  <c r="AV489" s="1"/>
  <c r="BA385"/>
  <c r="AQ385"/>
  <c r="AX385"/>
  <c r="AP385"/>
  <c r="AI645" l="1"/>
  <c r="AM160"/>
  <c r="AV160" s="1"/>
  <c r="AM537"/>
  <c r="AN176"/>
  <c r="AN177" s="1"/>
  <c r="AN178" s="1"/>
  <c r="AN179" s="1"/>
  <c r="AN180" s="1"/>
  <c r="AL490"/>
  <c r="AV490" s="1"/>
  <c r="BA386"/>
  <c r="AQ386"/>
  <c r="AX386"/>
  <c r="AP386"/>
  <c r="AI646" l="1"/>
  <c r="AM161"/>
  <c r="AV161" s="1"/>
  <c r="AM538"/>
  <c r="AN181"/>
  <c r="AL491"/>
  <c r="AV491" s="1"/>
  <c r="BA387"/>
  <c r="AX387"/>
  <c r="AQ387"/>
  <c r="AP387"/>
  <c r="AI647" l="1"/>
  <c r="AM162"/>
  <c r="AM163" s="1"/>
  <c r="AM164" s="1"/>
  <c r="AM165" s="1"/>
  <c r="AM166" s="1"/>
  <c r="AV166" s="1"/>
  <c r="AM539"/>
  <c r="AN182"/>
  <c r="AL492"/>
  <c r="AV492" s="1"/>
  <c r="BA388"/>
  <c r="AX388"/>
  <c r="AQ388"/>
  <c r="AP388"/>
  <c r="AI648" l="1"/>
  <c r="AM167"/>
  <c r="AV167" s="1"/>
  <c r="AM540"/>
  <c r="AM541" s="1"/>
  <c r="AM542" s="1"/>
  <c r="AM543" s="1"/>
  <c r="AM544" s="1"/>
  <c r="AN183"/>
  <c r="AL493"/>
  <c r="AV493" s="1"/>
  <c r="BA389"/>
  <c r="AQ389"/>
  <c r="AX389"/>
  <c r="AP389"/>
  <c r="AI649" l="1"/>
  <c r="AM168"/>
  <c r="AV168" s="1"/>
  <c r="AM545"/>
  <c r="AN184"/>
  <c r="AL494"/>
  <c r="AV494" s="1"/>
  <c r="BA390"/>
  <c r="AX390"/>
  <c r="AQ390"/>
  <c r="AP390"/>
  <c r="AI650" l="1"/>
  <c r="AM169"/>
  <c r="AV169" s="1"/>
  <c r="AM546"/>
  <c r="AN185"/>
  <c r="AL495"/>
  <c r="AV495" s="1"/>
  <c r="BA391"/>
  <c r="AQ391"/>
  <c r="AX391"/>
  <c r="AP391"/>
  <c r="AI651" l="1"/>
  <c r="AM170"/>
  <c r="AV170" s="1"/>
  <c r="AM547"/>
  <c r="AN186"/>
  <c r="AL496"/>
  <c r="AV496" s="1"/>
  <c r="BA392"/>
  <c r="AX392"/>
  <c r="AQ392"/>
  <c r="AP392"/>
  <c r="AI652" l="1"/>
  <c r="AM171"/>
  <c r="AV171" s="1"/>
  <c r="AM548"/>
  <c r="AN187"/>
  <c r="AL497"/>
  <c r="AV497" s="1"/>
  <c r="BA393"/>
  <c r="AQ393"/>
  <c r="AX393"/>
  <c r="AP393"/>
  <c r="AI653" l="1"/>
  <c r="AM172"/>
  <c r="AV172" s="1"/>
  <c r="AM549"/>
  <c r="AN188"/>
  <c r="AL498"/>
  <c r="AL499" s="1"/>
  <c r="AL500" s="1"/>
  <c r="AL501" s="1"/>
  <c r="AL502" s="1"/>
  <c r="AV502" s="1"/>
  <c r="BA394"/>
  <c r="AX394"/>
  <c r="AQ394"/>
  <c r="AP394"/>
  <c r="AI654" l="1"/>
  <c r="AM173"/>
  <c r="AV173" s="1"/>
  <c r="AM550"/>
  <c r="AN189"/>
  <c r="AL503"/>
  <c r="AV503" s="1"/>
  <c r="BA395"/>
  <c r="AX395"/>
  <c r="AQ395"/>
  <c r="AP395"/>
  <c r="AI655" l="1"/>
  <c r="AM174"/>
  <c r="AV174" s="1"/>
  <c r="AM551"/>
  <c r="AN190"/>
  <c r="AN191" s="1"/>
  <c r="AN192" s="1"/>
  <c r="AN193" s="1"/>
  <c r="AN194" s="1"/>
  <c r="AL504"/>
  <c r="AV504" s="1"/>
  <c r="BA396"/>
  <c r="AX396"/>
  <c r="AQ396"/>
  <c r="AP396"/>
  <c r="AI656" l="1"/>
  <c r="AM175"/>
  <c r="AV175" s="1"/>
  <c r="AM552"/>
  <c r="AN195"/>
  <c r="AL505"/>
  <c r="AV505" s="1"/>
  <c r="BA397"/>
  <c r="AQ397"/>
  <c r="AX397"/>
  <c r="AP397"/>
  <c r="AI657" l="1"/>
  <c r="AM176"/>
  <c r="AM177" s="1"/>
  <c r="AM178" s="1"/>
  <c r="AM179" s="1"/>
  <c r="AM180" s="1"/>
  <c r="AV180" s="1"/>
  <c r="AM553"/>
  <c r="AN196"/>
  <c r="AL506"/>
  <c r="AV506" s="1"/>
  <c r="BA398"/>
  <c r="AQ398"/>
  <c r="AX398"/>
  <c r="AP398"/>
  <c r="AI658" l="1"/>
  <c r="AM181"/>
  <c r="AV181" s="1"/>
  <c r="AM554"/>
  <c r="AM555" s="1"/>
  <c r="AM556" s="1"/>
  <c r="AM557" s="1"/>
  <c r="AM558" s="1"/>
  <c r="AN197"/>
  <c r="AL507"/>
  <c r="AV507" s="1"/>
  <c r="BA399"/>
  <c r="AX399"/>
  <c r="AP399"/>
  <c r="AQ399"/>
  <c r="AI659" l="1"/>
  <c r="AM182"/>
  <c r="AV182" s="1"/>
  <c r="AM559"/>
  <c r="AN198"/>
  <c r="AL508"/>
  <c r="AV508" s="1"/>
  <c r="BA400"/>
  <c r="AQ400"/>
  <c r="AX400"/>
  <c r="AP400"/>
  <c r="AI660" l="1"/>
  <c r="AM183"/>
  <c r="AV183" s="1"/>
  <c r="AM560"/>
  <c r="AN199"/>
  <c r="AL509"/>
  <c r="AV509" s="1"/>
  <c r="BA401"/>
  <c r="AQ401"/>
  <c r="AX401"/>
  <c r="AP401"/>
  <c r="AI661" l="1"/>
  <c r="AM184"/>
  <c r="AV184" s="1"/>
  <c r="AM561"/>
  <c r="AN200"/>
  <c r="AL510"/>
  <c r="AV510" s="1"/>
  <c r="BA402"/>
  <c r="AQ402"/>
  <c r="AX402"/>
  <c r="AP402"/>
  <c r="AI662" l="1"/>
  <c r="AM185"/>
  <c r="AV185" s="1"/>
  <c r="AM562"/>
  <c r="AN201"/>
  <c r="AL511"/>
  <c r="AV511" s="1"/>
  <c r="BA403"/>
  <c r="AX403"/>
  <c r="AQ403"/>
  <c r="AP403"/>
  <c r="AI663" l="1"/>
  <c r="AM186"/>
  <c r="AV186" s="1"/>
  <c r="AM563"/>
  <c r="AN202"/>
  <c r="AL512"/>
  <c r="AL513" s="1"/>
  <c r="AL514" s="1"/>
  <c r="AL515" s="1"/>
  <c r="AL516" s="1"/>
  <c r="AV516" s="1"/>
  <c r="BA404"/>
  <c r="AX404"/>
  <c r="AQ404"/>
  <c r="AP404"/>
  <c r="AI664" l="1"/>
  <c r="AM187"/>
  <c r="AV187" s="1"/>
  <c r="AM564"/>
  <c r="AN203"/>
  <c r="AL517"/>
  <c r="AV517" s="1"/>
  <c r="BA405"/>
  <c r="AQ405"/>
  <c r="AX405"/>
  <c r="AP405"/>
  <c r="AI665" l="1"/>
  <c r="AM188"/>
  <c r="AV188" s="1"/>
  <c r="AM565"/>
  <c r="AN204"/>
  <c r="AN205" s="1"/>
  <c r="AN206" s="1"/>
  <c r="AN207" s="1"/>
  <c r="AN208" s="1"/>
  <c r="AL518"/>
  <c r="AV518" s="1"/>
  <c r="BA406"/>
  <c r="AQ406"/>
  <c r="AX406"/>
  <c r="AP406"/>
  <c r="AI666" l="1"/>
  <c r="AM189"/>
  <c r="AV189" s="1"/>
  <c r="AM566"/>
  <c r="AN209"/>
  <c r="AL519"/>
  <c r="AV519" s="1"/>
  <c r="BA407"/>
  <c r="AX407"/>
  <c r="AQ407"/>
  <c r="AP407"/>
  <c r="AI667" l="1"/>
  <c r="AM190"/>
  <c r="AM191" s="1"/>
  <c r="AM192" s="1"/>
  <c r="AM193" s="1"/>
  <c r="AM194" s="1"/>
  <c r="AV194" s="1"/>
  <c r="AM567"/>
  <c r="AN210"/>
  <c r="AL520"/>
  <c r="AV520" s="1"/>
  <c r="BA408"/>
  <c r="AX408"/>
  <c r="AQ408"/>
  <c r="AP408"/>
  <c r="AI668" l="1"/>
  <c r="AM195"/>
  <c r="AV195" s="1"/>
  <c r="AM568"/>
  <c r="AM569" s="1"/>
  <c r="AM570" s="1"/>
  <c r="AM571" s="1"/>
  <c r="AM572" s="1"/>
  <c r="AN211"/>
  <c r="AL521"/>
  <c r="AV521" s="1"/>
  <c r="BA409"/>
  <c r="AQ409"/>
  <c r="AX409"/>
  <c r="AP409"/>
  <c r="AI669" l="1"/>
  <c r="AM196"/>
  <c r="AV196" s="1"/>
  <c r="AM573"/>
  <c r="AN212"/>
  <c r="AL522"/>
  <c r="AV522" s="1"/>
  <c r="BA410"/>
  <c r="AX410"/>
  <c r="AQ410"/>
  <c r="AP410"/>
  <c r="AI670" l="1"/>
  <c r="AM197"/>
  <c r="AV197" s="1"/>
  <c r="AM574"/>
  <c r="AN213"/>
  <c r="AL523"/>
  <c r="AV523" s="1"/>
  <c r="BA411"/>
  <c r="AQ411"/>
  <c r="AX411"/>
  <c r="AP411"/>
  <c r="AI671" l="1"/>
  <c r="AM198"/>
  <c r="AV198" s="1"/>
  <c r="AM575"/>
  <c r="AN214"/>
  <c r="AL524"/>
  <c r="AV524" s="1"/>
  <c r="BA412"/>
  <c r="AQ412"/>
  <c r="AX412"/>
  <c r="AP412"/>
  <c r="AI672" l="1"/>
  <c r="AM199"/>
  <c r="AV199" s="1"/>
  <c r="AM576"/>
  <c r="AN215"/>
  <c r="AL525"/>
  <c r="AV525" s="1"/>
  <c r="BA413"/>
  <c r="AQ413"/>
  <c r="AX413"/>
  <c r="AP413"/>
  <c r="AI673" l="1"/>
  <c r="AM200"/>
  <c r="AV200" s="1"/>
  <c r="AM577"/>
  <c r="AN216"/>
  <c r="AL526"/>
  <c r="AL527" s="1"/>
  <c r="AL528" s="1"/>
  <c r="AL529" s="1"/>
  <c r="AL530" s="1"/>
  <c r="AV530" s="1"/>
  <c r="BA414"/>
  <c r="AX414"/>
  <c r="AQ414"/>
  <c r="AP414"/>
  <c r="AI674" l="1"/>
  <c r="AM201"/>
  <c r="AV201" s="1"/>
  <c r="AM578"/>
  <c r="AN217"/>
  <c r="AL531"/>
  <c r="AV531" s="1"/>
  <c r="BA415"/>
  <c r="AQ415"/>
  <c r="AX415"/>
  <c r="AP415"/>
  <c r="AI675" l="1"/>
  <c r="AM202"/>
  <c r="AV202" s="1"/>
  <c r="AM579"/>
  <c r="AN218"/>
  <c r="AN219" s="1"/>
  <c r="AN220" s="1"/>
  <c r="AN221" s="1"/>
  <c r="AN222" s="1"/>
  <c r="AL532"/>
  <c r="AV532" s="1"/>
  <c r="BA416"/>
  <c r="AQ416"/>
  <c r="AP416"/>
  <c r="AX416"/>
  <c r="AI676" l="1"/>
  <c r="AM203"/>
  <c r="AV203" s="1"/>
  <c r="AM580"/>
  <c r="AN223"/>
  <c r="AL533"/>
  <c r="AV533" s="1"/>
  <c r="BA417"/>
  <c r="AX417"/>
  <c r="AQ417"/>
  <c r="AP417"/>
  <c r="AI677" l="1"/>
  <c r="AM204"/>
  <c r="AM205" s="1"/>
  <c r="AM206" s="1"/>
  <c r="AM207" s="1"/>
  <c r="AM208" s="1"/>
  <c r="AV208" s="1"/>
  <c r="AM581"/>
  <c r="AN224"/>
  <c r="AL534"/>
  <c r="AV534" s="1"/>
  <c r="BA418"/>
  <c r="AX418"/>
  <c r="AQ418"/>
  <c r="AP418"/>
  <c r="AI678" l="1"/>
  <c r="AM209"/>
  <c r="AV209" s="1"/>
  <c r="AM582"/>
  <c r="AM583" s="1"/>
  <c r="AM584" s="1"/>
  <c r="AM585" s="1"/>
  <c r="AM586" s="1"/>
  <c r="AM587" s="1"/>
  <c r="AM588" s="1"/>
  <c r="AM589" s="1"/>
  <c r="AM590" s="1"/>
  <c r="AM591" s="1"/>
  <c r="AM592" s="1"/>
  <c r="AM593" s="1"/>
  <c r="AM594" s="1"/>
  <c r="AM595" s="1"/>
  <c r="AM596" s="1"/>
  <c r="AM597" s="1"/>
  <c r="AM598" s="1"/>
  <c r="AM599" s="1"/>
  <c r="AM600" s="1"/>
  <c r="AM601" s="1"/>
  <c r="AM602" s="1"/>
  <c r="AM603" s="1"/>
  <c r="AM604" s="1"/>
  <c r="AM605" s="1"/>
  <c r="AM606" s="1"/>
  <c r="AM607" s="1"/>
  <c r="AM608" s="1"/>
  <c r="AM609" s="1"/>
  <c r="AM610" s="1"/>
  <c r="AM611" s="1"/>
  <c r="AM612" s="1"/>
  <c r="AM613" s="1"/>
  <c r="AM614" s="1"/>
  <c r="AM615" s="1"/>
  <c r="AM616" s="1"/>
  <c r="AM617" s="1"/>
  <c r="AM618" s="1"/>
  <c r="AN225"/>
  <c r="AL535"/>
  <c r="AV535" s="1"/>
  <c r="BA419"/>
  <c r="AQ419"/>
  <c r="AX419"/>
  <c r="AP419"/>
  <c r="AM619" l="1"/>
  <c r="AI679"/>
  <c r="AM210"/>
  <c r="AV210" s="1"/>
  <c r="AN226"/>
  <c r="AL536"/>
  <c r="AV536" s="1"/>
  <c r="BA420"/>
  <c r="AQ420"/>
  <c r="AX420"/>
  <c r="AP420"/>
  <c r="AM620" l="1"/>
  <c r="AI680"/>
  <c r="AM211"/>
  <c r="AV211" s="1"/>
  <c r="AN227"/>
  <c r="AL537"/>
  <c r="AV537" s="1"/>
  <c r="BA421"/>
  <c r="AQ421"/>
  <c r="AX421"/>
  <c r="AP421"/>
  <c r="AM621" l="1"/>
  <c r="AI681"/>
  <c r="AM212"/>
  <c r="AV212" s="1"/>
  <c r="AN228"/>
  <c r="AL538"/>
  <c r="AV538" s="1"/>
  <c r="BA422"/>
  <c r="AX422"/>
  <c r="AP422"/>
  <c r="AQ422"/>
  <c r="AM622" l="1"/>
  <c r="AI682"/>
  <c r="AM213"/>
  <c r="AV213" s="1"/>
  <c r="AN229"/>
  <c r="AL539"/>
  <c r="AV539" s="1"/>
  <c r="BA423"/>
  <c r="AQ423"/>
  <c r="AX423"/>
  <c r="AP423"/>
  <c r="AM623" l="1"/>
  <c r="AI683"/>
  <c r="AM214"/>
  <c r="AV214" s="1"/>
  <c r="AN230"/>
  <c r="AL540"/>
  <c r="AL541" s="1"/>
  <c r="AL542" s="1"/>
  <c r="AL543" s="1"/>
  <c r="AL544" s="1"/>
  <c r="AV544" s="1"/>
  <c r="BA424"/>
  <c r="AX424"/>
  <c r="AQ424"/>
  <c r="AP424"/>
  <c r="AM624" l="1"/>
  <c r="AI684"/>
  <c r="AM215"/>
  <c r="AV215" s="1"/>
  <c r="AN231"/>
  <c r="AL545"/>
  <c r="AV545" s="1"/>
  <c r="BA425"/>
  <c r="AX425"/>
  <c r="AQ425"/>
  <c r="AP425"/>
  <c r="AM625" l="1"/>
  <c r="AI685"/>
  <c r="AM216"/>
  <c r="AV216" s="1"/>
  <c r="AN232"/>
  <c r="AN233" s="1"/>
  <c r="AN234" s="1"/>
  <c r="AN235" s="1"/>
  <c r="AN236" s="1"/>
  <c r="AL546"/>
  <c r="AV546" s="1"/>
  <c r="BA426"/>
  <c r="AX426"/>
  <c r="AQ426"/>
  <c r="AP426"/>
  <c r="AM626" l="1"/>
  <c r="AI686"/>
  <c r="AM217"/>
  <c r="AV217" s="1"/>
  <c r="AN237"/>
  <c r="AL547"/>
  <c r="AV547" s="1"/>
  <c r="BA427"/>
  <c r="AQ427"/>
  <c r="AX427"/>
  <c r="AP427"/>
  <c r="AM627" l="1"/>
  <c r="AI687"/>
  <c r="AM218"/>
  <c r="AM219" s="1"/>
  <c r="AM220" s="1"/>
  <c r="AM221" s="1"/>
  <c r="AM222" s="1"/>
  <c r="AV222" s="1"/>
  <c r="AN238"/>
  <c r="AL548"/>
  <c r="AV548" s="1"/>
  <c r="BA428"/>
  <c r="AX428"/>
  <c r="AP428"/>
  <c r="AQ428"/>
  <c r="AM628" l="1"/>
  <c r="AI688"/>
  <c r="AM223"/>
  <c r="AV223" s="1"/>
  <c r="AN239"/>
  <c r="AL549"/>
  <c r="AV549" s="1"/>
  <c r="BA429"/>
  <c r="AX429"/>
  <c r="AQ429"/>
  <c r="AP429"/>
  <c r="AM629" l="1"/>
  <c r="AI689"/>
  <c r="AM224"/>
  <c r="AV224" s="1"/>
  <c r="AN240"/>
  <c r="AL550"/>
  <c r="AV550" s="1"/>
  <c r="BA430"/>
  <c r="AX430"/>
  <c r="AQ430"/>
  <c r="AP430"/>
  <c r="AM630" l="1"/>
  <c r="AI690"/>
  <c r="AM225"/>
  <c r="AV225" s="1"/>
  <c r="AN241"/>
  <c r="AL551"/>
  <c r="AV551" s="1"/>
  <c r="BA431"/>
  <c r="AQ431"/>
  <c r="AX431"/>
  <c r="AP431"/>
  <c r="AM631" l="1"/>
  <c r="AI691"/>
  <c r="AM226"/>
  <c r="AV226" s="1"/>
  <c r="AN242"/>
  <c r="AL552"/>
  <c r="AV552" s="1"/>
  <c r="BA432"/>
  <c r="AX432"/>
  <c r="AQ432"/>
  <c r="AP432"/>
  <c r="AM632" l="1"/>
  <c r="AI692"/>
  <c r="AM227"/>
  <c r="AV227" s="1"/>
  <c r="AN243"/>
  <c r="AL553"/>
  <c r="AV553" s="1"/>
  <c r="BA433"/>
  <c r="AP433"/>
  <c r="AQ433"/>
  <c r="AX433"/>
  <c r="AM633" l="1"/>
  <c r="AI693"/>
  <c r="AM228"/>
  <c r="AV228" s="1"/>
  <c r="AN244"/>
  <c r="AL554"/>
  <c r="AL555" s="1"/>
  <c r="AL556" s="1"/>
  <c r="AL557" s="1"/>
  <c r="AL558" s="1"/>
  <c r="AV558" s="1"/>
  <c r="BA434"/>
  <c r="AQ434"/>
  <c r="AX434"/>
  <c r="AP434"/>
  <c r="AM634" l="1"/>
  <c r="AI694"/>
  <c r="AM229"/>
  <c r="AV229" s="1"/>
  <c r="AN245"/>
  <c r="AL559"/>
  <c r="AV559" s="1"/>
  <c r="BA435"/>
  <c r="AQ435"/>
  <c r="AX435"/>
  <c r="AP435"/>
  <c r="AM635" l="1"/>
  <c r="AI695"/>
  <c r="AM230"/>
  <c r="AV230" s="1"/>
  <c r="AN246"/>
  <c r="AN247" s="1"/>
  <c r="AN248" s="1"/>
  <c r="AN249" s="1"/>
  <c r="AL560"/>
  <c r="AV560" s="1"/>
  <c r="BA436"/>
  <c r="AP436"/>
  <c r="AQ436"/>
  <c r="AX436"/>
  <c r="AM636" l="1"/>
  <c r="AI696"/>
  <c r="AM231"/>
  <c r="AV231" s="1"/>
  <c r="AL561"/>
  <c r="AV561" s="1"/>
  <c r="BA437"/>
  <c r="AX437"/>
  <c r="AQ437"/>
  <c r="AP437"/>
  <c r="AM637" l="1"/>
  <c r="AI697"/>
  <c r="AM232"/>
  <c r="AM233" s="1"/>
  <c r="AM234" s="1"/>
  <c r="AL562"/>
  <c r="AV562" s="1"/>
  <c r="BA438"/>
  <c r="AX438"/>
  <c r="AP438"/>
  <c r="AQ438"/>
  <c r="AM638" l="1"/>
  <c r="AI698"/>
  <c r="AL563"/>
  <c r="AV563" s="1"/>
  <c r="BA439"/>
  <c r="AM235"/>
  <c r="AX439"/>
  <c r="AP439"/>
  <c r="AQ439"/>
  <c r="AM639" l="1"/>
  <c r="AI699"/>
  <c r="AL564"/>
  <c r="AV564" s="1"/>
  <c r="BA440"/>
  <c r="AM236"/>
  <c r="AV236" s="1"/>
  <c r="AX440"/>
  <c r="AP440"/>
  <c r="AQ440"/>
  <c r="AM640" l="1"/>
  <c r="AI700"/>
  <c r="AL565"/>
  <c r="AV565" s="1"/>
  <c r="BA441"/>
  <c r="AM237"/>
  <c r="AV237" s="1"/>
  <c r="AX441"/>
  <c r="AP441"/>
  <c r="AQ441"/>
  <c r="AM641" l="1"/>
  <c r="AI701"/>
  <c r="AL566"/>
  <c r="AV566" s="1"/>
  <c r="BA442"/>
  <c r="AM238"/>
  <c r="AV238" s="1"/>
  <c r="AQ442"/>
  <c r="AP442"/>
  <c r="AX442"/>
  <c r="AM642" l="1"/>
  <c r="AI702"/>
  <c r="AL567"/>
  <c r="AV567" s="1"/>
  <c r="BA443"/>
  <c r="AM239"/>
  <c r="AV239" s="1"/>
  <c r="AQ443"/>
  <c r="AP443"/>
  <c r="AX443"/>
  <c r="AM643" l="1"/>
  <c r="AI703"/>
  <c r="AL568"/>
  <c r="AL569" s="1"/>
  <c r="AL570" s="1"/>
  <c r="AL571" s="1"/>
  <c r="AL572" s="1"/>
  <c r="AV572" s="1"/>
  <c r="BA444"/>
  <c r="AM240"/>
  <c r="AV240" s="1"/>
  <c r="AX444"/>
  <c r="AP444"/>
  <c r="AQ444"/>
  <c r="AM644" l="1"/>
  <c r="AI704"/>
  <c r="AL573"/>
  <c r="AV573" s="1"/>
  <c r="BA445"/>
  <c r="AM241"/>
  <c r="AV241" s="1"/>
  <c r="AX445"/>
  <c r="AQ445"/>
  <c r="AP445"/>
  <c r="AM645" l="1"/>
  <c r="AI705"/>
  <c r="AL574"/>
  <c r="AV574" s="1"/>
  <c r="BA446"/>
  <c r="AM242"/>
  <c r="AV242" s="1"/>
  <c r="AQ446"/>
  <c r="AP446"/>
  <c r="AX446"/>
  <c r="AM646" l="1"/>
  <c r="AI706"/>
  <c r="AL575"/>
  <c r="AV575" s="1"/>
  <c r="BA447"/>
  <c r="AM243"/>
  <c r="AV243" s="1"/>
  <c r="AP447"/>
  <c r="AQ447"/>
  <c r="AX447"/>
  <c r="AM647" l="1"/>
  <c r="AI707"/>
  <c r="AL576"/>
  <c r="AV576" s="1"/>
  <c r="BA448"/>
  <c r="AM244"/>
  <c r="AV244" s="1"/>
  <c r="AQ448"/>
  <c r="AP448"/>
  <c r="AX448"/>
  <c r="AM648" l="1"/>
  <c r="AL577"/>
  <c r="AV577" s="1"/>
  <c r="BA449"/>
  <c r="AM245"/>
  <c r="AV245" s="1"/>
  <c r="AX449"/>
  <c r="AP449"/>
  <c r="AQ449"/>
  <c r="AM649" l="1"/>
  <c r="AL578"/>
  <c r="AV578" s="1"/>
  <c r="BA450"/>
  <c r="AM246"/>
  <c r="AQ450"/>
  <c r="AP450"/>
  <c r="AX450"/>
  <c r="AM650" l="1"/>
  <c r="AL579"/>
  <c r="AV579" s="1"/>
  <c r="BA451"/>
  <c r="AM247"/>
  <c r="AX451"/>
  <c r="AQ451"/>
  <c r="AP451"/>
  <c r="AX582"/>
  <c r="AM651" l="1"/>
  <c r="AL580"/>
  <c r="AV580" s="1"/>
  <c r="BA452"/>
  <c r="AM248"/>
  <c r="AX452"/>
  <c r="AP452"/>
  <c r="AQ452"/>
  <c r="AM652" l="1"/>
  <c r="AL581"/>
  <c r="AV581" s="1"/>
  <c r="BA453"/>
  <c r="AM249"/>
  <c r="AX636"/>
  <c r="AP453"/>
  <c r="AX633"/>
  <c r="AX624"/>
  <c r="AX621"/>
  <c r="AX643"/>
  <c r="AX630"/>
  <c r="AX641"/>
  <c r="AX642"/>
  <c r="AX629"/>
  <c r="AQ453"/>
  <c r="AX635"/>
  <c r="AX453"/>
  <c r="AX619"/>
  <c r="AX638"/>
  <c r="AX631"/>
  <c r="AX639"/>
  <c r="AX626"/>
  <c r="AX634"/>
  <c r="AX620"/>
  <c r="AX618"/>
  <c r="AX627"/>
  <c r="AX640"/>
  <c r="AX622"/>
  <c r="AX628"/>
  <c r="AX623"/>
  <c r="AX632"/>
  <c r="AX637"/>
  <c r="AX625"/>
  <c r="AM653" l="1"/>
  <c r="AL582"/>
  <c r="BA454"/>
  <c r="AS49"/>
  <c r="AX644"/>
  <c r="AP454"/>
  <c r="AX454"/>
  <c r="AQ454"/>
  <c r="BC756"/>
  <c r="AM654" l="1"/>
  <c r="AL583"/>
  <c r="AV582"/>
  <c r="BA455"/>
  <c r="BC49"/>
  <c r="AX697"/>
  <c r="AX677"/>
  <c r="AX657"/>
  <c r="AX701"/>
  <c r="AX681"/>
  <c r="AX661"/>
  <c r="AX704"/>
  <c r="AX685"/>
  <c r="AX670"/>
  <c r="AX650"/>
  <c r="AX691"/>
  <c r="AX674"/>
  <c r="AX654"/>
  <c r="AX687"/>
  <c r="AX695"/>
  <c r="AX658"/>
  <c r="AX655"/>
  <c r="AX699"/>
  <c r="AQ455"/>
  <c r="AX659"/>
  <c r="AX700"/>
  <c r="AX648"/>
  <c r="AX652"/>
  <c r="AX702"/>
  <c r="AX682"/>
  <c r="AX662"/>
  <c r="AX706"/>
  <c r="AX686"/>
  <c r="AX666"/>
  <c r="AX646"/>
  <c r="AX690"/>
  <c r="AX455"/>
  <c r="AX667"/>
  <c r="AX647"/>
  <c r="AX688"/>
  <c r="AX671"/>
  <c r="AX651"/>
  <c r="AX692"/>
  <c r="AX672"/>
  <c r="AX679"/>
  <c r="AX683"/>
  <c r="AX703"/>
  <c r="AX689"/>
  <c r="AX693"/>
  <c r="AX696"/>
  <c r="AX676"/>
  <c r="AX656"/>
  <c r="AX707"/>
  <c r="AX680"/>
  <c r="AX660"/>
  <c r="AX705"/>
  <c r="AX684"/>
  <c r="AX665"/>
  <c r="AX645"/>
  <c r="AX694"/>
  <c r="AX669"/>
  <c r="AX649"/>
  <c r="AX698"/>
  <c r="AX678"/>
  <c r="AX653"/>
  <c r="AP455"/>
  <c r="AX675"/>
  <c r="AX663"/>
  <c r="AX664"/>
  <c r="AX668"/>
  <c r="AX673"/>
  <c r="AM655" l="1"/>
  <c r="AL584"/>
  <c r="AV583"/>
  <c r="BA456"/>
  <c r="AS50"/>
  <c r="AX609"/>
  <c r="AX612"/>
  <c r="AX456"/>
  <c r="AX602"/>
  <c r="AX590"/>
  <c r="AX617"/>
  <c r="AX583"/>
  <c r="AX597"/>
  <c r="AX600"/>
  <c r="BC757"/>
  <c r="AX593"/>
  <c r="AX596"/>
  <c r="AX606"/>
  <c r="AX587"/>
  <c r="AX599"/>
  <c r="AX601"/>
  <c r="AX604"/>
  <c r="AP456"/>
  <c r="AX584"/>
  <c r="AX610"/>
  <c r="AQ456"/>
  <c r="AX614"/>
  <c r="AX598"/>
  <c r="AX605"/>
  <c r="AX608"/>
  <c r="AX585"/>
  <c r="AX588"/>
  <c r="AX591"/>
  <c r="AX603"/>
  <c r="AX615"/>
  <c r="AX616"/>
  <c r="AX595"/>
  <c r="AX607"/>
  <c r="AX589"/>
  <c r="AX592"/>
  <c r="AX594"/>
  <c r="AX611"/>
  <c r="AX586"/>
  <c r="AX613"/>
  <c r="AM656" l="1"/>
  <c r="AL585"/>
  <c r="AV584"/>
  <c r="BA457"/>
  <c r="AS51"/>
  <c r="AS55"/>
  <c r="BC50"/>
  <c r="AP457"/>
  <c r="AX457"/>
  <c r="AQ457"/>
  <c r="BC762"/>
  <c r="BC758"/>
  <c r="AM657" l="1"/>
  <c r="AL586"/>
  <c r="AV585"/>
  <c r="BA458"/>
  <c r="BC55"/>
  <c r="BC51"/>
  <c r="AQ458"/>
  <c r="AX458"/>
  <c r="AP458"/>
  <c r="AM658" l="1"/>
  <c r="AL587"/>
  <c r="AV586"/>
  <c r="BA459"/>
  <c r="AS56"/>
  <c r="AY620"/>
  <c r="AQ612"/>
  <c r="AQ676"/>
  <c r="AY601"/>
  <c r="AY623"/>
  <c r="AQ613"/>
  <c r="AQ677"/>
  <c r="AY686"/>
  <c r="AY646"/>
  <c r="AQ620"/>
  <c r="AQ681"/>
  <c r="AY690"/>
  <c r="AY653"/>
  <c r="AQ627"/>
  <c r="AQ695"/>
  <c r="AY613"/>
  <c r="AY648"/>
  <c r="AQ618"/>
  <c r="AQ691"/>
  <c r="AY611"/>
  <c r="AY651"/>
  <c r="AQ622"/>
  <c r="AQ689"/>
  <c r="AY692"/>
  <c r="AY668"/>
  <c r="AQ629"/>
  <c r="AQ694"/>
  <c r="AY700"/>
  <c r="AY633"/>
  <c r="AQ634"/>
  <c r="AQ707"/>
  <c r="AY642"/>
  <c r="AQ582"/>
  <c r="AQ646"/>
  <c r="AY664"/>
  <c r="AY644"/>
  <c r="AQ589"/>
  <c r="AQ650"/>
  <c r="AY666"/>
  <c r="AY588"/>
  <c r="AQ596"/>
  <c r="AQ658"/>
  <c r="AY674"/>
  <c r="AY685"/>
  <c r="AQ601"/>
  <c r="AQ665"/>
  <c r="AY597"/>
  <c r="AP459"/>
  <c r="AQ583"/>
  <c r="AQ651"/>
  <c r="AQ706"/>
  <c r="AY605"/>
  <c r="AQ588"/>
  <c r="AQ649"/>
  <c r="AY663"/>
  <c r="AY699"/>
  <c r="AQ595"/>
  <c r="AQ653"/>
  <c r="AY672"/>
  <c r="AY640"/>
  <c r="AQ619"/>
  <c r="AQ680"/>
  <c r="AY687"/>
  <c r="AY628"/>
  <c r="AQ599"/>
  <c r="AQ657"/>
  <c r="AY673"/>
  <c r="AY589"/>
  <c r="AQ597"/>
  <c r="AQ661"/>
  <c r="AY594"/>
  <c r="AY602"/>
  <c r="AQ607"/>
  <c r="AQ671"/>
  <c r="AY678"/>
  <c r="AY621"/>
  <c r="AQ615"/>
  <c r="AQ670"/>
  <c r="AY681"/>
  <c r="AY616"/>
  <c r="AQ605"/>
  <c r="AQ669"/>
  <c r="AY599"/>
  <c r="AY619"/>
  <c r="AQ606"/>
  <c r="AQ679"/>
  <c r="AY680"/>
  <c r="AY624"/>
  <c r="AQ616"/>
  <c r="AQ674"/>
  <c r="AY688"/>
  <c r="AY649"/>
  <c r="AQ621"/>
  <c r="AQ685"/>
  <c r="AY691"/>
  <c r="AY670"/>
  <c r="AQ636"/>
  <c r="AQ698"/>
  <c r="AY702"/>
  <c r="AY631"/>
  <c r="AQ640"/>
  <c r="AQ700"/>
  <c r="AY705"/>
  <c r="AY638"/>
  <c r="AQ647"/>
  <c r="AY659"/>
  <c r="AY643"/>
  <c r="AQ585"/>
  <c r="AQ655"/>
  <c r="AY665"/>
  <c r="AY615"/>
  <c r="AY656"/>
  <c r="AQ632"/>
  <c r="AQ693"/>
  <c r="AY695"/>
  <c r="AY669"/>
  <c r="AQ639"/>
  <c r="AQ697"/>
  <c r="AY701"/>
  <c r="AY634"/>
  <c r="AQ643"/>
  <c r="AY658"/>
  <c r="AY591"/>
  <c r="AQ594"/>
  <c r="AQ663"/>
  <c r="AY595"/>
  <c r="AQ459"/>
  <c r="AY636"/>
  <c r="AQ644"/>
  <c r="AQ702"/>
  <c r="AY707"/>
  <c r="AY639"/>
  <c r="AQ642"/>
  <c r="AY660"/>
  <c r="AY698"/>
  <c r="AQ586"/>
  <c r="AQ652"/>
  <c r="AY586"/>
  <c r="AY629"/>
  <c r="AQ593"/>
  <c r="AQ654"/>
  <c r="AY593"/>
  <c r="AY645"/>
  <c r="AQ590"/>
  <c r="AQ659"/>
  <c r="AY667"/>
  <c r="AY627"/>
  <c r="AQ592"/>
  <c r="AQ660"/>
  <c r="AY592"/>
  <c r="AY682"/>
  <c r="AQ600"/>
  <c r="AQ664"/>
  <c r="AY676"/>
  <c r="AY617"/>
  <c r="AQ608"/>
  <c r="AQ672"/>
  <c r="AY679"/>
  <c r="AY625"/>
  <c r="AQ614"/>
  <c r="AQ678"/>
  <c r="AY689"/>
  <c r="AY647"/>
  <c r="AQ624"/>
  <c r="AQ688"/>
  <c r="AY610"/>
  <c r="AY654"/>
  <c r="AQ628"/>
  <c r="AQ692"/>
  <c r="AY694"/>
  <c r="AY671"/>
  <c r="AQ633"/>
  <c r="AQ699"/>
  <c r="AY703"/>
  <c r="AY696"/>
  <c r="AQ610"/>
  <c r="AQ683"/>
  <c r="AY607"/>
  <c r="AY697"/>
  <c r="AQ617"/>
  <c r="AQ684"/>
  <c r="AY608"/>
  <c r="AY650"/>
  <c r="AQ625"/>
  <c r="AQ682"/>
  <c r="AY612"/>
  <c r="AQ584"/>
  <c r="AQ648"/>
  <c r="AY661"/>
  <c r="AY652"/>
  <c r="AQ626"/>
  <c r="AQ686"/>
  <c r="AY693"/>
  <c r="AY655"/>
  <c r="AQ631"/>
  <c r="AQ696"/>
  <c r="AY614"/>
  <c r="AY630"/>
  <c r="AQ630"/>
  <c r="AQ703"/>
  <c r="AY704"/>
  <c r="AY637"/>
  <c r="AQ638"/>
  <c r="AQ705"/>
  <c r="AX459"/>
  <c r="AY632"/>
  <c r="AQ637"/>
  <c r="AQ704"/>
  <c r="AY706"/>
  <c r="AY635"/>
  <c r="AQ641"/>
  <c r="AQ701"/>
  <c r="AY604"/>
  <c r="AQ587"/>
  <c r="AQ645"/>
  <c r="AY662"/>
  <c r="AY626"/>
  <c r="AQ591"/>
  <c r="AQ656"/>
  <c r="AY587"/>
  <c r="AY684"/>
  <c r="AQ598"/>
  <c r="AQ668"/>
  <c r="AY677"/>
  <c r="AY603"/>
  <c r="AQ611"/>
  <c r="AQ675"/>
  <c r="AY598"/>
  <c r="AY622"/>
  <c r="AQ609"/>
  <c r="AQ673"/>
  <c r="AY606"/>
  <c r="AY641"/>
  <c r="AQ623"/>
  <c r="AQ687"/>
  <c r="AY609"/>
  <c r="AY590"/>
  <c r="AQ603"/>
  <c r="AQ662"/>
  <c r="AY675"/>
  <c r="AY683"/>
  <c r="AQ604"/>
  <c r="AQ667"/>
  <c r="AY596"/>
  <c r="AY618"/>
  <c r="AQ602"/>
  <c r="AQ666"/>
  <c r="AY600"/>
  <c r="AY657"/>
  <c r="AQ635"/>
  <c r="AQ690"/>
  <c r="BC763"/>
  <c r="AM659" l="1"/>
  <c r="AL588"/>
  <c r="AV587"/>
  <c r="BA460"/>
  <c r="AR707"/>
  <c r="AR706"/>
  <c r="AR705"/>
  <c r="AR704"/>
  <c r="AR703"/>
  <c r="AR702"/>
  <c r="AR701"/>
  <c r="AR700"/>
  <c r="AR615"/>
  <c r="AR695"/>
  <c r="AR614"/>
  <c r="AR694"/>
  <c r="AR613"/>
  <c r="AR693"/>
  <c r="AR692"/>
  <c r="AR612"/>
  <c r="AR691"/>
  <c r="AR611"/>
  <c r="AR610"/>
  <c r="AR690"/>
  <c r="AR609"/>
  <c r="AR689"/>
  <c r="AR608"/>
  <c r="AR688"/>
  <c r="AR687"/>
  <c r="AR607"/>
  <c r="AR686"/>
  <c r="AR606"/>
  <c r="AR681"/>
  <c r="AR601"/>
  <c r="AR680"/>
  <c r="AR600"/>
  <c r="AR679"/>
  <c r="AR599"/>
  <c r="AR598"/>
  <c r="AR678"/>
  <c r="AR597"/>
  <c r="AR677"/>
  <c r="AR596"/>
  <c r="AR676"/>
  <c r="AR595"/>
  <c r="AR675"/>
  <c r="AR594"/>
  <c r="AR674"/>
  <c r="AR593"/>
  <c r="AR673"/>
  <c r="AR592"/>
  <c r="AR672"/>
  <c r="AR587"/>
  <c r="AS587" s="1"/>
  <c r="AR667"/>
  <c r="AR666"/>
  <c r="AR586"/>
  <c r="AS586" s="1"/>
  <c r="AR665"/>
  <c r="AR664"/>
  <c r="AR663"/>
  <c r="AR662"/>
  <c r="AR661"/>
  <c r="AR660"/>
  <c r="AR659"/>
  <c r="AR658"/>
  <c r="AR639"/>
  <c r="AR638"/>
  <c r="AR637"/>
  <c r="AR636"/>
  <c r="AR635"/>
  <c r="AR634"/>
  <c r="AR633"/>
  <c r="AR632"/>
  <c r="AR631"/>
  <c r="AR630"/>
  <c r="AR671"/>
  <c r="AR670"/>
  <c r="AR669"/>
  <c r="AR668"/>
  <c r="AR657"/>
  <c r="AR656"/>
  <c r="AR655"/>
  <c r="AR654"/>
  <c r="AR653"/>
  <c r="AR652"/>
  <c r="AR651"/>
  <c r="AR650"/>
  <c r="AR649"/>
  <c r="AR648"/>
  <c r="AR647"/>
  <c r="AR646"/>
  <c r="AR641"/>
  <c r="AR625"/>
  <c r="AR697"/>
  <c r="AR624"/>
  <c r="AR640"/>
  <c r="AR696"/>
  <c r="AR623"/>
  <c r="AR622"/>
  <c r="AR621"/>
  <c r="AR620"/>
  <c r="AR619"/>
  <c r="AR618"/>
  <c r="AR617"/>
  <c r="AR616"/>
  <c r="AR603"/>
  <c r="AR602"/>
  <c r="AR685"/>
  <c r="AR684"/>
  <c r="AR683"/>
  <c r="AR682"/>
  <c r="AR591"/>
  <c r="AR590"/>
  <c r="AR589"/>
  <c r="AR588"/>
  <c r="AR629"/>
  <c r="AR628"/>
  <c r="AR627"/>
  <c r="AR699"/>
  <c r="AR626"/>
  <c r="AR645"/>
  <c r="AR644"/>
  <c r="AR698"/>
  <c r="AR643"/>
  <c r="AR642"/>
  <c r="AR605"/>
  <c r="AR604"/>
  <c r="AS71"/>
  <c r="BC56"/>
  <c r="AQ460"/>
  <c r="AP460"/>
  <c r="AX460"/>
  <c r="BC778"/>
  <c r="AM660" l="1"/>
  <c r="AS588"/>
  <c r="AL589"/>
  <c r="AS589" s="1"/>
  <c r="AV588"/>
  <c r="BA461"/>
  <c r="AS60"/>
  <c r="BC71"/>
  <c r="AX461"/>
  <c r="AQ461"/>
  <c r="AP461"/>
  <c r="AM661" l="1"/>
  <c r="AL590"/>
  <c r="AV589"/>
  <c r="BA462"/>
  <c r="AS57"/>
  <c r="AQ462"/>
  <c r="AX462"/>
  <c r="BC767"/>
  <c r="AP462"/>
  <c r="BC764"/>
  <c r="AM662" l="1"/>
  <c r="AL591"/>
  <c r="AV590"/>
  <c r="AS590"/>
  <c r="BA463"/>
  <c r="BC57"/>
  <c r="BC60"/>
  <c r="AP463"/>
  <c r="AX463"/>
  <c r="AQ463"/>
  <c r="AM663" l="1"/>
  <c r="AL592"/>
  <c r="AV591"/>
  <c r="AS591"/>
  <c r="BA464"/>
  <c r="AS66"/>
  <c r="AS74"/>
  <c r="AP464"/>
  <c r="BC773"/>
  <c r="BC781"/>
  <c r="AQ464"/>
  <c r="AX464"/>
  <c r="AM664" l="1"/>
  <c r="AL593"/>
  <c r="AV592"/>
  <c r="AS592"/>
  <c r="BA465"/>
  <c r="BC74"/>
  <c r="AP465"/>
  <c r="BC66"/>
  <c r="AQ465"/>
  <c r="AX465"/>
  <c r="AM665" l="1"/>
  <c r="AL594"/>
  <c r="AV593"/>
  <c r="AS593"/>
  <c r="BA466"/>
  <c r="AS58"/>
  <c r="AS61"/>
  <c r="AS63"/>
  <c r="AQ466"/>
  <c r="AX466"/>
  <c r="AP466"/>
  <c r="BC770"/>
  <c r="BC765"/>
  <c r="AM666" l="1"/>
  <c r="AL595"/>
  <c r="AV594"/>
  <c r="AS594"/>
  <c r="BA467"/>
  <c r="AS52"/>
  <c r="BC58"/>
  <c r="AP467"/>
  <c r="BC768"/>
  <c r="AQ467"/>
  <c r="AX467"/>
  <c r="BC63"/>
  <c r="AM667" l="1"/>
  <c r="AL596"/>
  <c r="AV595"/>
  <c r="AS595"/>
  <c r="BA468"/>
  <c r="AX468"/>
  <c r="BC759"/>
  <c r="BC61"/>
  <c r="AP468"/>
  <c r="AQ468"/>
  <c r="AM668" l="1"/>
  <c r="AL597"/>
  <c r="AV596"/>
  <c r="AS596"/>
  <c r="BA469"/>
  <c r="AS75"/>
  <c r="BC52"/>
  <c r="AP469"/>
  <c r="AX469"/>
  <c r="AQ469"/>
  <c r="BC782"/>
  <c r="AM669" l="1"/>
  <c r="AL598"/>
  <c r="AV597"/>
  <c r="AS597"/>
  <c r="BA470"/>
  <c r="AS59"/>
  <c r="AS62"/>
  <c r="AS64"/>
  <c r="BC75"/>
  <c r="AX470"/>
  <c r="BC769"/>
  <c r="AQ470"/>
  <c r="AP470"/>
  <c r="BC771"/>
  <c r="BC766"/>
  <c r="AM670" l="1"/>
  <c r="AL599"/>
  <c r="AV598"/>
  <c r="AS598"/>
  <c r="BA471"/>
  <c r="AS53"/>
  <c r="BC59"/>
  <c r="AP471"/>
  <c r="BC62"/>
  <c r="AX471"/>
  <c r="AQ471"/>
  <c r="BC64"/>
  <c r="BC760"/>
  <c r="AM671" l="1"/>
  <c r="AL600"/>
  <c r="AV599"/>
  <c r="AS599"/>
  <c r="BA472"/>
  <c r="BC53"/>
  <c r="AQ472"/>
  <c r="AP472"/>
  <c r="AX472"/>
  <c r="AM672" l="1"/>
  <c r="AL601"/>
  <c r="AV600"/>
  <c r="AS600"/>
  <c r="BA473"/>
  <c r="AS67"/>
  <c r="AX473"/>
  <c r="AP473"/>
  <c r="AQ473"/>
  <c r="BC774"/>
  <c r="AM673" l="1"/>
  <c r="AL602"/>
  <c r="AV601"/>
  <c r="AS601"/>
  <c r="BA474"/>
  <c r="AS76"/>
  <c r="AS68"/>
  <c r="BC67"/>
  <c r="AX474"/>
  <c r="AQ474"/>
  <c r="AP474"/>
  <c r="BC775"/>
  <c r="BC783"/>
  <c r="AM674" l="1"/>
  <c r="AL603"/>
  <c r="AV602"/>
  <c r="AS602"/>
  <c r="BA475"/>
  <c r="AS65"/>
  <c r="BC76"/>
  <c r="BC68"/>
  <c r="AQ475"/>
  <c r="BC772"/>
  <c r="AP475"/>
  <c r="AX475"/>
  <c r="AM675" l="1"/>
  <c r="AL604"/>
  <c r="AV603"/>
  <c r="AS603"/>
  <c r="BA476"/>
  <c r="AS54"/>
  <c r="AS70"/>
  <c r="AP476"/>
  <c r="AX476"/>
  <c r="AQ476"/>
  <c r="BC65"/>
  <c r="BC761"/>
  <c r="AM676" l="1"/>
  <c r="AL605"/>
  <c r="AV604"/>
  <c r="AS604"/>
  <c r="BA477"/>
  <c r="BC54"/>
  <c r="AP477"/>
  <c r="BC777"/>
  <c r="AX477"/>
  <c r="AQ477"/>
  <c r="AM677" l="1"/>
  <c r="AL606"/>
  <c r="AV605"/>
  <c r="AS605"/>
  <c r="BA478"/>
  <c r="AS72"/>
  <c r="BC70"/>
  <c r="AP478"/>
  <c r="AQ478"/>
  <c r="AX478"/>
  <c r="BC779"/>
  <c r="AM678" l="1"/>
  <c r="AL607"/>
  <c r="AV606"/>
  <c r="AS606"/>
  <c r="BA479"/>
  <c r="AS77"/>
  <c r="AS73"/>
  <c r="AS69"/>
  <c r="BC72"/>
  <c r="AP479"/>
  <c r="AX479"/>
  <c r="BC784"/>
  <c r="BC780"/>
  <c r="AQ479"/>
  <c r="BC776"/>
  <c r="AM679" l="1"/>
  <c r="AL608"/>
  <c r="AV607"/>
  <c r="AS607"/>
  <c r="BA480"/>
  <c r="BC69"/>
  <c r="BC73"/>
  <c r="BC77"/>
  <c r="AQ480"/>
  <c r="AX480"/>
  <c r="AP480"/>
  <c r="AM680" l="1"/>
  <c r="AL609"/>
  <c r="AV608"/>
  <c r="AS608"/>
  <c r="BA481"/>
  <c r="AP584"/>
  <c r="AY582"/>
  <c r="AY583"/>
  <c r="AQ481"/>
  <c r="AX481"/>
  <c r="AP481"/>
  <c r="AY585"/>
  <c r="AP583"/>
  <c r="AY584"/>
  <c r="AM681" l="1"/>
  <c r="AL610"/>
  <c r="AV609"/>
  <c r="AS609"/>
  <c r="BA482"/>
  <c r="AR583"/>
  <c r="AS583" s="1"/>
  <c r="AR584"/>
  <c r="AS584" s="1"/>
  <c r="AR582"/>
  <c r="AS582" s="1"/>
  <c r="AR585"/>
  <c r="AS585" s="1"/>
  <c r="BC1291"/>
  <c r="AP482"/>
  <c r="AQ482"/>
  <c r="AP585"/>
  <c r="AX482"/>
  <c r="BC1290"/>
  <c r="BC1289"/>
  <c r="AM682" l="1"/>
  <c r="AL611"/>
  <c r="AV610"/>
  <c r="AS610"/>
  <c r="BA483"/>
  <c r="BC582"/>
  <c r="BC584"/>
  <c r="BC583"/>
  <c r="AP483"/>
  <c r="AX483"/>
  <c r="AQ483"/>
  <c r="BC1292"/>
  <c r="AP586"/>
  <c r="AM683" l="1"/>
  <c r="AL612"/>
  <c r="AV611"/>
  <c r="AS611"/>
  <c r="BA484"/>
  <c r="BC585"/>
  <c r="AP587"/>
  <c r="AX484"/>
  <c r="AQ484"/>
  <c r="AP484"/>
  <c r="BC1293"/>
  <c r="AM684" l="1"/>
  <c r="AL613"/>
  <c r="AV612"/>
  <c r="AS612"/>
  <c r="BA485"/>
  <c r="BC586"/>
  <c r="AP588"/>
  <c r="AP485"/>
  <c r="AX485"/>
  <c r="AQ485"/>
  <c r="BC1294"/>
  <c r="AM685" l="1"/>
  <c r="AL614"/>
  <c r="AV613"/>
  <c r="AS613"/>
  <c r="BA486"/>
  <c r="BC587"/>
  <c r="AP589"/>
  <c r="AQ486"/>
  <c r="AX486"/>
  <c r="AP486"/>
  <c r="BC1295"/>
  <c r="AM686" l="1"/>
  <c r="AL615"/>
  <c r="AV614"/>
  <c r="AS614"/>
  <c r="BA487"/>
  <c r="BC588"/>
  <c r="AP590"/>
  <c r="AX487"/>
  <c r="AQ487"/>
  <c r="AP487"/>
  <c r="BC1296"/>
  <c r="AM687" l="1"/>
  <c r="AL616"/>
  <c r="AV615"/>
  <c r="AS615"/>
  <c r="BA488"/>
  <c r="BC589"/>
  <c r="AP591"/>
  <c r="AQ488"/>
  <c r="AX488"/>
  <c r="AP488"/>
  <c r="BC1297"/>
  <c r="AM688" l="1"/>
  <c r="AL617"/>
  <c r="AV616"/>
  <c r="AS616"/>
  <c r="BA489"/>
  <c r="BC590"/>
  <c r="AP592"/>
  <c r="AQ489"/>
  <c r="AX489"/>
  <c r="AP489"/>
  <c r="BC1298"/>
  <c r="AM689" l="1"/>
  <c r="AL618"/>
  <c r="AV618" s="1"/>
  <c r="AV617"/>
  <c r="AS617"/>
  <c r="BA490"/>
  <c r="BC591"/>
  <c r="AQ490"/>
  <c r="BC1299"/>
  <c r="AX490"/>
  <c r="AP593"/>
  <c r="AP490"/>
  <c r="AM690" l="1"/>
  <c r="AL619"/>
  <c r="AV619" s="1"/>
  <c r="AS618"/>
  <c r="BA491"/>
  <c r="BC592"/>
  <c r="AP594"/>
  <c r="AX491"/>
  <c r="BC1325"/>
  <c r="BC1300"/>
  <c r="AQ491"/>
  <c r="AP491"/>
  <c r="AM691" l="1"/>
  <c r="AL620"/>
  <c r="AV620" s="1"/>
  <c r="AS619"/>
  <c r="BA492"/>
  <c r="BC593"/>
  <c r="BC618"/>
  <c r="AP595"/>
  <c r="AP492"/>
  <c r="BC1301"/>
  <c r="AX492"/>
  <c r="AQ492"/>
  <c r="BC1326"/>
  <c r="AM692" l="1"/>
  <c r="AL621"/>
  <c r="AV621" s="1"/>
  <c r="AS620"/>
  <c r="BA493"/>
  <c r="BC594"/>
  <c r="BC619"/>
  <c r="AQ493"/>
  <c r="AP596"/>
  <c r="AX493"/>
  <c r="AP493"/>
  <c r="BC1302"/>
  <c r="BC1327"/>
  <c r="AM693" l="1"/>
  <c r="AL622"/>
  <c r="AV622" s="1"/>
  <c r="AS621"/>
  <c r="BA494"/>
  <c r="BC595"/>
  <c r="BC620"/>
  <c r="AP494"/>
  <c r="AX494"/>
  <c r="BC1303"/>
  <c r="AQ494"/>
  <c r="AP597"/>
  <c r="BC1328"/>
  <c r="AM694" l="1"/>
  <c r="AL623"/>
  <c r="AV623" s="1"/>
  <c r="AS622"/>
  <c r="BA495"/>
  <c r="BC596"/>
  <c r="BC621"/>
  <c r="BC1304"/>
  <c r="AP598"/>
  <c r="AP495"/>
  <c r="AX495"/>
  <c r="AQ495"/>
  <c r="BC1329"/>
  <c r="AM695" l="1"/>
  <c r="AL624"/>
  <c r="AV624" s="1"/>
  <c r="AS623"/>
  <c r="BA496"/>
  <c r="BC597"/>
  <c r="BC622"/>
  <c r="BC1305"/>
  <c r="AX496"/>
  <c r="AQ496"/>
  <c r="AP496"/>
  <c r="AP599"/>
  <c r="BC1330"/>
  <c r="AM696" l="1"/>
  <c r="AL625"/>
  <c r="AV625" s="1"/>
  <c r="AS624"/>
  <c r="BA497"/>
  <c r="BC598"/>
  <c r="BC623"/>
  <c r="BC1306"/>
  <c r="AX497"/>
  <c r="AP497"/>
  <c r="AP600"/>
  <c r="AQ497"/>
  <c r="BC1331"/>
  <c r="AM697" l="1"/>
  <c r="AL626"/>
  <c r="AV626" s="1"/>
  <c r="AS625"/>
  <c r="BA498"/>
  <c r="BC624"/>
  <c r="BC599"/>
  <c r="BC1307"/>
  <c r="AX498"/>
  <c r="AP498"/>
  <c r="AP601"/>
  <c r="AQ498"/>
  <c r="BC1332"/>
  <c r="AM698" l="1"/>
  <c r="AL627"/>
  <c r="AV627" s="1"/>
  <c r="AS626"/>
  <c r="BA499"/>
  <c r="BC600"/>
  <c r="BC625"/>
  <c r="AP602"/>
  <c r="AQ499"/>
  <c r="BC1308"/>
  <c r="AX499"/>
  <c r="AP499"/>
  <c r="BC1333"/>
  <c r="AM699" l="1"/>
  <c r="AL628"/>
  <c r="AV628" s="1"/>
  <c r="AS627"/>
  <c r="BA500"/>
  <c r="BC601"/>
  <c r="BC626"/>
  <c r="BC1309"/>
  <c r="AP500"/>
  <c r="AP603"/>
  <c r="AX500"/>
  <c r="AQ500"/>
  <c r="AM700" l="1"/>
  <c r="AL629"/>
  <c r="AV629" s="1"/>
  <c r="AS628"/>
  <c r="BA501"/>
  <c r="BC602"/>
  <c r="AX501"/>
  <c r="AP501"/>
  <c r="AQ501"/>
  <c r="AP604"/>
  <c r="BC1310"/>
  <c r="BC1334"/>
  <c r="AM701" l="1"/>
  <c r="AL630"/>
  <c r="AV630" s="1"/>
  <c r="AS629"/>
  <c r="BA502"/>
  <c r="BC603"/>
  <c r="BC627"/>
  <c r="AP502"/>
  <c r="AQ502"/>
  <c r="BC1335"/>
  <c r="AP605"/>
  <c r="BC1311"/>
  <c r="AX502"/>
  <c r="AM702" l="1"/>
  <c r="AL631"/>
  <c r="AV631" s="1"/>
  <c r="AS630"/>
  <c r="BA503"/>
  <c r="BC604"/>
  <c r="BC628"/>
  <c r="AP503"/>
  <c r="AP606"/>
  <c r="BC1336"/>
  <c r="AX503"/>
  <c r="AQ503"/>
  <c r="BC1312"/>
  <c r="AM703" l="1"/>
  <c r="AL632"/>
  <c r="AV632" s="1"/>
  <c r="AS631"/>
  <c r="BA504"/>
  <c r="BC605"/>
  <c r="BC629"/>
  <c r="AP504"/>
  <c r="AP607"/>
  <c r="BC1337"/>
  <c r="AX504"/>
  <c r="AQ504"/>
  <c r="BC1313"/>
  <c r="AM704" l="1"/>
  <c r="AL633"/>
  <c r="AV633" s="1"/>
  <c r="AS632"/>
  <c r="BA505"/>
  <c r="BC606"/>
  <c r="BC630"/>
  <c r="AP505"/>
  <c r="AQ505"/>
  <c r="BC1338"/>
  <c r="AP608"/>
  <c r="AX505"/>
  <c r="BC1314"/>
  <c r="AM705" l="1"/>
  <c r="AL634"/>
  <c r="AV634" s="1"/>
  <c r="AS633"/>
  <c r="BA506"/>
  <c r="BC607"/>
  <c r="BC631"/>
  <c r="AP609"/>
  <c r="AX506"/>
  <c r="BC1339"/>
  <c r="AQ506"/>
  <c r="AP506"/>
  <c r="BC1315"/>
  <c r="AM706" l="1"/>
  <c r="AL635"/>
  <c r="AV635" s="1"/>
  <c r="AS634"/>
  <c r="BA507"/>
  <c r="BC608"/>
  <c r="BC632"/>
  <c r="AQ507"/>
  <c r="AP610"/>
  <c r="BC1340"/>
  <c r="BC1316"/>
  <c r="AP507"/>
  <c r="AX507"/>
  <c r="AM707" l="1"/>
  <c r="AL636"/>
  <c r="AV636" s="1"/>
  <c r="AS635"/>
  <c r="BA508"/>
  <c r="BC609"/>
  <c r="BC633"/>
  <c r="AP611"/>
  <c r="AX508"/>
  <c r="BC1341"/>
  <c r="BC1317"/>
  <c r="AQ508"/>
  <c r="AP508"/>
  <c r="AL637" l="1"/>
  <c r="AV637" s="1"/>
  <c r="AS636"/>
  <c r="BA509"/>
  <c r="BC610"/>
  <c r="BC634"/>
  <c r="AQ509"/>
  <c r="AP612"/>
  <c r="AX509"/>
  <c r="BC1342"/>
  <c r="BC1318"/>
  <c r="AP509"/>
  <c r="AL638" l="1"/>
  <c r="AV638" s="1"/>
  <c r="AS637"/>
  <c r="BA510"/>
  <c r="BC611"/>
  <c r="BC635"/>
  <c r="AP510"/>
  <c r="AQ510"/>
  <c r="AP613"/>
  <c r="AX510"/>
  <c r="BC1343"/>
  <c r="BC1319"/>
  <c r="AL639" l="1"/>
  <c r="AV639" s="1"/>
  <c r="AS638"/>
  <c r="BA511"/>
  <c r="BC612"/>
  <c r="BC636"/>
  <c r="AP511"/>
  <c r="BC1320"/>
  <c r="AP614"/>
  <c r="AX511"/>
  <c r="AQ511"/>
  <c r="BC1344"/>
  <c r="AL640" l="1"/>
  <c r="AV640" s="1"/>
  <c r="AS639"/>
  <c r="BA512"/>
  <c r="BC613"/>
  <c r="BC637"/>
  <c r="AP512"/>
  <c r="BC1345"/>
  <c r="AP615"/>
  <c r="AX512"/>
  <c r="AQ512"/>
  <c r="BC1321"/>
  <c r="AL641" l="1"/>
  <c r="AV641" s="1"/>
  <c r="AS640"/>
  <c r="BA513"/>
  <c r="BC614"/>
  <c r="BC638"/>
  <c r="AP513"/>
  <c r="BC1346"/>
  <c r="AP616"/>
  <c r="AQ513"/>
  <c r="AX513"/>
  <c r="BC1322"/>
  <c r="AL642" l="1"/>
  <c r="AV642" s="1"/>
  <c r="AS641"/>
  <c r="BA514"/>
  <c r="BC615"/>
  <c r="BC639"/>
  <c r="AP514"/>
  <c r="BC1347"/>
  <c r="AP617"/>
  <c r="AQ514"/>
  <c r="AX514"/>
  <c r="BC1323"/>
  <c r="AL643" l="1"/>
  <c r="AV643" s="1"/>
  <c r="AS642"/>
  <c r="BA515"/>
  <c r="BC616"/>
  <c r="BC640"/>
  <c r="AP515"/>
  <c r="BC1348"/>
  <c r="AX515"/>
  <c r="AQ515"/>
  <c r="BC1324"/>
  <c r="AL644" l="1"/>
  <c r="AV644" s="1"/>
  <c r="AS643"/>
  <c r="BA516"/>
  <c r="BC617"/>
  <c r="BC641"/>
  <c r="AX516"/>
  <c r="AQ516"/>
  <c r="BC1349"/>
  <c r="AP516"/>
  <c r="BC1350"/>
  <c r="AL645" l="1"/>
  <c r="AV645" s="1"/>
  <c r="AS644"/>
  <c r="BA517"/>
  <c r="BC643"/>
  <c r="BC642"/>
  <c r="AP517"/>
  <c r="AQ517"/>
  <c r="AX517"/>
  <c r="AL646" l="1"/>
  <c r="AV646" s="1"/>
  <c r="AS645"/>
  <c r="BA518"/>
  <c r="AQ518"/>
  <c r="BC1351"/>
  <c r="AX518"/>
  <c r="AP518"/>
  <c r="AL647" l="1"/>
  <c r="AV647" s="1"/>
  <c r="AS646"/>
  <c r="BA519"/>
  <c r="BC644"/>
  <c r="AX519"/>
  <c r="BC1352"/>
  <c r="AP519"/>
  <c r="AQ519"/>
  <c r="BC1353"/>
  <c r="AL648" l="1"/>
  <c r="AV648" s="1"/>
  <c r="AS647"/>
  <c r="BA520"/>
  <c r="BC645"/>
  <c r="BC646"/>
  <c r="AX520"/>
  <c r="AP520"/>
  <c r="AQ520"/>
  <c r="AL649" l="1"/>
  <c r="AV649" s="1"/>
  <c r="AS648"/>
  <c r="BA521"/>
  <c r="AQ521"/>
  <c r="AX521"/>
  <c r="BC1354"/>
  <c r="AP521"/>
  <c r="AL650" l="1"/>
  <c r="AV650" s="1"/>
  <c r="AS649"/>
  <c r="BA522"/>
  <c r="BC647"/>
  <c r="AQ522"/>
  <c r="BC1355"/>
  <c r="AP522"/>
  <c r="AX522"/>
  <c r="BC1356"/>
  <c r="AL651" l="1"/>
  <c r="AV651" s="1"/>
  <c r="AS650"/>
  <c r="BA523"/>
  <c r="BC649"/>
  <c r="BC648"/>
  <c r="AQ523"/>
  <c r="AP523"/>
  <c r="AX523"/>
  <c r="AL652" l="1"/>
  <c r="AV652" s="1"/>
  <c r="AS651"/>
  <c r="BA524"/>
  <c r="AQ524"/>
  <c r="AX524"/>
  <c r="BC1357"/>
  <c r="AP524"/>
  <c r="AL653" l="1"/>
  <c r="AV653" s="1"/>
  <c r="AS652"/>
  <c r="BA525"/>
  <c r="BC650"/>
  <c r="AX525"/>
  <c r="AQ525"/>
  <c r="AP525"/>
  <c r="BC1358"/>
  <c r="BC1359"/>
  <c r="AL654" l="1"/>
  <c r="AV654" s="1"/>
  <c r="AS653"/>
  <c r="BA526"/>
  <c r="BC652"/>
  <c r="BC651"/>
  <c r="AX526"/>
  <c r="AQ526"/>
  <c r="AP526"/>
  <c r="AL655" l="1"/>
  <c r="AV655" s="1"/>
  <c r="AS654"/>
  <c r="BA527"/>
  <c r="AP527"/>
  <c r="AQ527"/>
  <c r="BC1360"/>
  <c r="AX527"/>
  <c r="AL656" l="1"/>
  <c r="AV656" s="1"/>
  <c r="AS655"/>
  <c r="BA528"/>
  <c r="BC653"/>
  <c r="AQ528"/>
  <c r="AX528"/>
  <c r="AP528"/>
  <c r="BC1361"/>
  <c r="BC1362"/>
  <c r="AL657" l="1"/>
  <c r="AV657" s="1"/>
  <c r="AS656"/>
  <c r="BA529"/>
  <c r="BC655"/>
  <c r="BC654"/>
  <c r="AQ529"/>
  <c r="AP529"/>
  <c r="AX529"/>
  <c r="AL658" l="1"/>
  <c r="AV658" s="1"/>
  <c r="AS657"/>
  <c r="BA530"/>
  <c r="AP530"/>
  <c r="AQ530"/>
  <c r="BC1363"/>
  <c r="AX530"/>
  <c r="AL659" l="1"/>
  <c r="AV659" s="1"/>
  <c r="AS658"/>
  <c r="BA531"/>
  <c r="BC656"/>
  <c r="AQ531"/>
  <c r="BC1364"/>
  <c r="AP531"/>
  <c r="AX531"/>
  <c r="BC1365"/>
  <c r="AL660" l="1"/>
  <c r="AV660" s="1"/>
  <c r="AS659"/>
  <c r="BA532"/>
  <c r="BC658"/>
  <c r="BC657"/>
  <c r="AQ532"/>
  <c r="AX532"/>
  <c r="AP532"/>
  <c r="AL661" l="1"/>
  <c r="AV661" s="1"/>
  <c r="AS660"/>
  <c r="BA533"/>
  <c r="BC1366"/>
  <c r="AX533"/>
  <c r="AP533"/>
  <c r="AQ533"/>
  <c r="AL662" l="1"/>
  <c r="AV662" s="1"/>
  <c r="AS661"/>
  <c r="BA534"/>
  <c r="BC659"/>
  <c r="BC1367"/>
  <c r="AQ534"/>
  <c r="AP534"/>
  <c r="AX534"/>
  <c r="BC1368"/>
  <c r="AL663" l="1"/>
  <c r="AV663" s="1"/>
  <c r="AS662"/>
  <c r="BA535"/>
  <c r="BC661"/>
  <c r="BC660"/>
  <c r="AP535"/>
  <c r="AX535"/>
  <c r="AQ535"/>
  <c r="BC1369"/>
  <c r="AL664" l="1"/>
  <c r="AV664" s="1"/>
  <c r="AS663"/>
  <c r="BA536"/>
  <c r="BC662"/>
  <c r="AP536"/>
  <c r="AQ536"/>
  <c r="AX536"/>
  <c r="AL665" l="1"/>
  <c r="AV665" s="1"/>
  <c r="AS664"/>
  <c r="BA537"/>
  <c r="AP537"/>
  <c r="AQ537"/>
  <c r="AX537"/>
  <c r="BC1370"/>
  <c r="BC1371"/>
  <c r="AL666" l="1"/>
  <c r="AV666" s="1"/>
  <c r="AS665"/>
  <c r="BA538"/>
  <c r="BC664"/>
  <c r="BC663"/>
  <c r="AX538"/>
  <c r="AQ538"/>
  <c r="AP538"/>
  <c r="BC1372"/>
  <c r="AL667" l="1"/>
  <c r="AV667" s="1"/>
  <c r="AS666"/>
  <c r="BA539"/>
  <c r="BC665"/>
  <c r="AX539"/>
  <c r="AQ539"/>
  <c r="AP539"/>
  <c r="AL668" l="1"/>
  <c r="AV668" s="1"/>
  <c r="AS667"/>
  <c r="BA540"/>
  <c r="AP540"/>
  <c r="BC1374"/>
  <c r="AX540"/>
  <c r="BC1373"/>
  <c r="AQ540"/>
  <c r="AL669" l="1"/>
  <c r="AV669" s="1"/>
  <c r="AS668"/>
  <c r="BA541"/>
  <c r="BC667"/>
  <c r="BC666"/>
  <c r="AQ541"/>
  <c r="AP541"/>
  <c r="AX541"/>
  <c r="BC1375"/>
  <c r="AL670" l="1"/>
  <c r="AV670" s="1"/>
  <c r="AS669"/>
  <c r="BA542"/>
  <c r="BC668"/>
  <c r="AP542"/>
  <c r="AX542"/>
  <c r="AQ542"/>
  <c r="AL671" l="1"/>
  <c r="AV671" s="1"/>
  <c r="AS670"/>
  <c r="BA543"/>
  <c r="AP543"/>
  <c r="AQ543"/>
  <c r="AX543"/>
  <c r="BC1376"/>
  <c r="BC1377"/>
  <c r="AL672" l="1"/>
  <c r="AV672" s="1"/>
  <c r="AS671"/>
  <c r="BA544"/>
  <c r="BC670"/>
  <c r="BC669"/>
  <c r="AQ544"/>
  <c r="AP544"/>
  <c r="AX544"/>
  <c r="BC1378"/>
  <c r="AL673" l="1"/>
  <c r="AV673" s="1"/>
  <c r="AS672"/>
  <c r="BA545"/>
  <c r="BC671"/>
  <c r="AQ545"/>
  <c r="AX545"/>
  <c r="AP545"/>
  <c r="AL674" l="1"/>
  <c r="AV674" s="1"/>
  <c r="AS673"/>
  <c r="BA546"/>
  <c r="AP546"/>
  <c r="AX546"/>
  <c r="AQ546"/>
  <c r="BC1379"/>
  <c r="BC1380"/>
  <c r="AL675" l="1"/>
  <c r="AV675" s="1"/>
  <c r="AS674"/>
  <c r="BA547"/>
  <c r="BC672"/>
  <c r="BC673"/>
  <c r="AX547"/>
  <c r="AQ547"/>
  <c r="AP547"/>
  <c r="BC1381"/>
  <c r="AL676" l="1"/>
  <c r="AV676" s="1"/>
  <c r="AS675"/>
  <c r="BA548"/>
  <c r="BC674"/>
  <c r="AP548"/>
  <c r="AQ548"/>
  <c r="AX548"/>
  <c r="AL677" l="1"/>
  <c r="AV677" s="1"/>
  <c r="AS676"/>
  <c r="BA549"/>
  <c r="AP549"/>
  <c r="AQ549"/>
  <c r="BC1382"/>
  <c r="AX549"/>
  <c r="AL678" l="1"/>
  <c r="AV678" s="1"/>
  <c r="AS677"/>
  <c r="BA550"/>
  <c r="BC675"/>
  <c r="AQ550"/>
  <c r="BC1383"/>
  <c r="AP550"/>
  <c r="AX550"/>
  <c r="BC1384"/>
  <c r="AL679" l="1"/>
  <c r="AV679" s="1"/>
  <c r="AS678"/>
  <c r="BA551"/>
  <c r="BC676"/>
  <c r="BC677"/>
  <c r="AX551"/>
  <c r="AQ551"/>
  <c r="AP551"/>
  <c r="BC1385"/>
  <c r="AL680" l="1"/>
  <c r="AV680" s="1"/>
  <c r="AS679"/>
  <c r="BA552"/>
  <c r="BC678"/>
  <c r="AP552"/>
  <c r="AX552"/>
  <c r="AQ552"/>
  <c r="AL681" l="1"/>
  <c r="AV681" s="1"/>
  <c r="AS680"/>
  <c r="BA553"/>
  <c r="AP553"/>
  <c r="AX553"/>
  <c r="AQ553"/>
  <c r="BC1386"/>
  <c r="BC1387"/>
  <c r="AL682" l="1"/>
  <c r="AV682" s="1"/>
  <c r="AS681"/>
  <c r="BA554"/>
  <c r="BC679"/>
  <c r="BC680"/>
  <c r="AQ554"/>
  <c r="AP554"/>
  <c r="AX554"/>
  <c r="AL683" l="1"/>
  <c r="AV683" s="1"/>
  <c r="AS682"/>
  <c r="BA555"/>
  <c r="AP555"/>
  <c r="AQ555"/>
  <c r="AX555"/>
  <c r="BC1388"/>
  <c r="BC1389"/>
  <c r="AL684" l="1"/>
  <c r="AV684" s="1"/>
  <c r="AS683"/>
  <c r="BA556"/>
  <c r="BC682"/>
  <c r="BC681"/>
  <c r="AX556"/>
  <c r="AQ556"/>
  <c r="AP556"/>
  <c r="BC1390"/>
  <c r="AL685" l="1"/>
  <c r="AV685" s="1"/>
  <c r="AS684"/>
  <c r="BA557"/>
  <c r="BC683"/>
  <c r="AP557"/>
  <c r="AX557"/>
  <c r="AQ557"/>
  <c r="AL686" l="1"/>
  <c r="AV686" s="1"/>
  <c r="AS685"/>
  <c r="BA558"/>
  <c r="AP558"/>
  <c r="AQ558"/>
  <c r="AX558"/>
  <c r="BC1391"/>
  <c r="BC1392"/>
  <c r="AL687" l="1"/>
  <c r="AV687" s="1"/>
  <c r="AS686"/>
  <c r="BA559"/>
  <c r="BC685"/>
  <c r="BC684"/>
  <c r="AX559"/>
  <c r="AQ559"/>
  <c r="AP559"/>
  <c r="BC1393"/>
  <c r="AL688" l="1"/>
  <c r="AV688" s="1"/>
  <c r="AS687"/>
  <c r="BA560"/>
  <c r="BC686"/>
  <c r="AP560"/>
  <c r="AX560"/>
  <c r="AQ560"/>
  <c r="AL689" l="1"/>
  <c r="AV689" s="1"/>
  <c r="AS688"/>
  <c r="BA561"/>
  <c r="AP561"/>
  <c r="AX561"/>
  <c r="AQ561"/>
  <c r="BC1394"/>
  <c r="BC1395"/>
  <c r="AL690" l="1"/>
  <c r="AV690" s="1"/>
  <c r="AS689"/>
  <c r="BA562"/>
  <c r="BC687"/>
  <c r="BC688"/>
  <c r="AX562"/>
  <c r="AQ562"/>
  <c r="AP562"/>
  <c r="BC1396"/>
  <c r="AL691" l="1"/>
  <c r="AV691" s="1"/>
  <c r="AS690"/>
  <c r="BA563"/>
  <c r="BC689"/>
  <c r="AQ563"/>
  <c r="AX563"/>
  <c r="AP563"/>
  <c r="AL692" l="1"/>
  <c r="AV692" s="1"/>
  <c r="AS691"/>
  <c r="BA564"/>
  <c r="AP564"/>
  <c r="AX564"/>
  <c r="AQ564"/>
  <c r="BC1397"/>
  <c r="BC1398"/>
  <c r="AL693" l="1"/>
  <c r="AV693" s="1"/>
  <c r="AS692"/>
  <c r="BA565"/>
  <c r="BC690"/>
  <c r="BC691"/>
  <c r="AX565"/>
  <c r="AQ565"/>
  <c r="AP565"/>
  <c r="BC1399"/>
  <c r="AL694" l="1"/>
  <c r="AV694" s="1"/>
  <c r="AS693"/>
  <c r="BA566"/>
  <c r="BC692"/>
  <c r="AQ566"/>
  <c r="AX566"/>
  <c r="AP566"/>
  <c r="AL695" l="1"/>
  <c r="AV695" s="1"/>
  <c r="AS694"/>
  <c r="BA567"/>
  <c r="AP567"/>
  <c r="AQ567"/>
  <c r="AX567"/>
  <c r="BC1400"/>
  <c r="BC1401"/>
  <c r="AL696" l="1"/>
  <c r="AV696" s="1"/>
  <c r="AS695"/>
  <c r="BA568"/>
  <c r="BC694"/>
  <c r="BC693"/>
  <c r="AX568"/>
  <c r="AP568"/>
  <c r="AQ568"/>
  <c r="BC1402"/>
  <c r="AL697" l="1"/>
  <c r="AV697" s="1"/>
  <c r="AS696"/>
  <c r="BA569"/>
  <c r="BC695"/>
  <c r="AX569"/>
  <c r="AQ569"/>
  <c r="AP569"/>
  <c r="AL698" l="1"/>
  <c r="AV698" s="1"/>
  <c r="AS697"/>
  <c r="BA570"/>
  <c r="AP570"/>
  <c r="AQ570"/>
  <c r="AX570"/>
  <c r="BC1403"/>
  <c r="BC1404"/>
  <c r="AL699" l="1"/>
  <c r="AV699" s="1"/>
  <c r="AS698"/>
  <c r="BA571"/>
  <c r="BC697"/>
  <c r="BC696"/>
  <c r="AX571"/>
  <c r="AQ571"/>
  <c r="AP571"/>
  <c r="BC1405"/>
  <c r="AL700" l="1"/>
  <c r="AV700" s="1"/>
  <c r="AS699"/>
  <c r="BA572"/>
  <c r="BC698"/>
  <c r="AX572"/>
  <c r="AQ572"/>
  <c r="AP572"/>
  <c r="AL701" l="1"/>
  <c r="AV701" s="1"/>
  <c r="AS700"/>
  <c r="BA573"/>
  <c r="AP573"/>
  <c r="AQ573"/>
  <c r="AX573"/>
  <c r="BC1406"/>
  <c r="BC1407"/>
  <c r="AL702" l="1"/>
  <c r="AV702" s="1"/>
  <c r="AS701"/>
  <c r="BA574"/>
  <c r="BC700"/>
  <c r="BC699"/>
  <c r="AX574"/>
  <c r="AQ574"/>
  <c r="AP574"/>
  <c r="BC1408"/>
  <c r="AL703" l="1"/>
  <c r="AV703" s="1"/>
  <c r="AS702"/>
  <c r="BA575"/>
  <c r="BC701"/>
  <c r="AP575"/>
  <c r="AX575"/>
  <c r="AQ575"/>
  <c r="AL704" l="1"/>
  <c r="AV704" s="1"/>
  <c r="AS703"/>
  <c r="BA576"/>
  <c r="AP576"/>
  <c r="AX576"/>
  <c r="AQ576"/>
  <c r="BC1409"/>
  <c r="BC1410"/>
  <c r="AL705" l="1"/>
  <c r="AV705" s="1"/>
  <c r="AS704"/>
  <c r="BA577"/>
  <c r="BC703"/>
  <c r="BC702"/>
  <c r="AX577"/>
  <c r="AQ577"/>
  <c r="AP577"/>
  <c r="BC1411"/>
  <c r="AL706" l="1"/>
  <c r="AV706" s="1"/>
  <c r="AS705"/>
  <c r="BA578"/>
  <c r="BC704"/>
  <c r="AP578"/>
  <c r="AQ578"/>
  <c r="AX578"/>
  <c r="AL707" l="1"/>
  <c r="AV707" s="1"/>
  <c r="AS706"/>
  <c r="BA579"/>
  <c r="AP579"/>
  <c r="AX579"/>
  <c r="AQ579"/>
  <c r="BC1412"/>
  <c r="BC1413"/>
  <c r="AS707" l="1"/>
  <c r="BA580"/>
  <c r="BC706"/>
  <c r="BC705"/>
  <c r="AQ580"/>
  <c r="AX580"/>
  <c r="AP580"/>
  <c r="BA581" l="1"/>
  <c r="AP581"/>
  <c r="AX581"/>
  <c r="AQ581"/>
  <c r="BC1414"/>
  <c r="BC707" l="1"/>
  <c r="AY90" l="1"/>
  <c r="AR90" l="1"/>
  <c r="AS90" s="1"/>
  <c r="BC797" l="1"/>
  <c r="BC90" l="1"/>
  <c r="AY91" l="1"/>
  <c r="AR91" l="1"/>
  <c r="AS91" s="1"/>
  <c r="BC798" l="1"/>
  <c r="BC91" l="1"/>
  <c r="AY104" l="1"/>
  <c r="AR104" l="1"/>
  <c r="AS104" s="1"/>
  <c r="BC811" l="1"/>
  <c r="BC104" l="1"/>
  <c r="AY105" l="1"/>
  <c r="AR105" l="1"/>
  <c r="AS105" s="1"/>
  <c r="BC812" l="1"/>
  <c r="BC105" l="1"/>
  <c r="AY78" l="1"/>
  <c r="AR78" l="1"/>
  <c r="AS78" s="1"/>
  <c r="AY92"/>
  <c r="AR92" l="1"/>
  <c r="AS92" s="1"/>
  <c r="BC785"/>
  <c r="AY106"/>
  <c r="AR106" l="1"/>
  <c r="AS106" s="1"/>
  <c r="BC78"/>
  <c r="BC799"/>
  <c r="AY120"/>
  <c r="AR120" l="1"/>
  <c r="AS120" s="1"/>
  <c r="BC92"/>
  <c r="BC813"/>
  <c r="AY79"/>
  <c r="AY134"/>
  <c r="AR134" l="1"/>
  <c r="AS134" s="1"/>
  <c r="AR79"/>
  <c r="AS79" s="1"/>
  <c r="BC106"/>
  <c r="BC827"/>
  <c r="AY93"/>
  <c r="AY145"/>
  <c r="AY148"/>
  <c r="AR148" l="1"/>
  <c r="AS148" s="1"/>
  <c r="AR145"/>
  <c r="AS145" s="1"/>
  <c r="AR93"/>
  <c r="AS93" s="1"/>
  <c r="BC120"/>
  <c r="BC786"/>
  <c r="AY107"/>
  <c r="BC841"/>
  <c r="AY162"/>
  <c r="AR162" l="1"/>
  <c r="AS162" s="1"/>
  <c r="BC134"/>
  <c r="AR107"/>
  <c r="AS107" s="1"/>
  <c r="BC79"/>
  <c r="BC852"/>
  <c r="AY121"/>
  <c r="BC855"/>
  <c r="BC800"/>
  <c r="AY176"/>
  <c r="AR176" l="1"/>
  <c r="AS176" s="1"/>
  <c r="BC93"/>
  <c r="BC148"/>
  <c r="AR121"/>
  <c r="AS121" s="1"/>
  <c r="BC145"/>
  <c r="BC814"/>
  <c r="AY80"/>
  <c r="AY190"/>
  <c r="AY135"/>
  <c r="BC869"/>
  <c r="BC162" l="1"/>
  <c r="AR135"/>
  <c r="AS135" s="1"/>
  <c r="AR190"/>
  <c r="AS190" s="1"/>
  <c r="AR80"/>
  <c r="AS80" s="1"/>
  <c r="BC107"/>
  <c r="BC828"/>
  <c r="AY204"/>
  <c r="BC883"/>
  <c r="AY149"/>
  <c r="AY94"/>
  <c r="AR94" l="1"/>
  <c r="AS94" s="1"/>
  <c r="AR149"/>
  <c r="AS149" s="1"/>
  <c r="BC176"/>
  <c r="AR204"/>
  <c r="AS204" s="1"/>
  <c r="BC121"/>
  <c r="BC897"/>
  <c r="AY215"/>
  <c r="AY163"/>
  <c r="AY108"/>
  <c r="BC842"/>
  <c r="BC787"/>
  <c r="AY218"/>
  <c r="AR218" l="1"/>
  <c r="AS218" s="1"/>
  <c r="BC135"/>
  <c r="AR108"/>
  <c r="AS108" s="1"/>
  <c r="AR163"/>
  <c r="AS163" s="1"/>
  <c r="AR215"/>
  <c r="AS215" s="1"/>
  <c r="BC190"/>
  <c r="BC801"/>
  <c r="BC911"/>
  <c r="AY232"/>
  <c r="BC80"/>
  <c r="BC856"/>
  <c r="AY122"/>
  <c r="AY177"/>
  <c r="AR177" l="1"/>
  <c r="AS177" s="1"/>
  <c r="AR122"/>
  <c r="AS122" s="1"/>
  <c r="BC149"/>
  <c r="AR232"/>
  <c r="AS232" s="1"/>
  <c r="BC204"/>
  <c r="AY246"/>
  <c r="AY191"/>
  <c r="BC870"/>
  <c r="BC922"/>
  <c r="AY242"/>
  <c r="BC94"/>
  <c r="AY81"/>
  <c r="BC925"/>
  <c r="BC815"/>
  <c r="AY136"/>
  <c r="AR136" l="1"/>
  <c r="AS136" s="1"/>
  <c r="BC218"/>
  <c r="AR81"/>
  <c r="AS81" s="1"/>
  <c r="AR242"/>
  <c r="AS242" s="1"/>
  <c r="BC215"/>
  <c r="BC163"/>
  <c r="AR191"/>
  <c r="AS191" s="1"/>
  <c r="AR246"/>
  <c r="AS246" s="1"/>
  <c r="BC829"/>
  <c r="AY102"/>
  <c r="AY95"/>
  <c r="AY205"/>
  <c r="BC108"/>
  <c r="BC884"/>
  <c r="BC939"/>
  <c r="AY150"/>
  <c r="AY260"/>
  <c r="AR260" l="1"/>
  <c r="AS260" s="1"/>
  <c r="AR150"/>
  <c r="AS150" s="1"/>
  <c r="BC232"/>
  <c r="BC177"/>
  <c r="AR205"/>
  <c r="AS205" s="1"/>
  <c r="AR95"/>
  <c r="AS95" s="1"/>
  <c r="AR102"/>
  <c r="AS102" s="1"/>
  <c r="BC122"/>
  <c r="AY109"/>
  <c r="BC949"/>
  <c r="BC898"/>
  <c r="AY164"/>
  <c r="AY274"/>
  <c r="BC953"/>
  <c r="BC843"/>
  <c r="BC788"/>
  <c r="AY219"/>
  <c r="AR219" l="1"/>
  <c r="AS219" s="1"/>
  <c r="BC81"/>
  <c r="BC246"/>
  <c r="AR274"/>
  <c r="AS274" s="1"/>
  <c r="AR164"/>
  <c r="AS164" s="1"/>
  <c r="BC191"/>
  <c r="BC242"/>
  <c r="AR109"/>
  <c r="AS109" s="1"/>
  <c r="BC967"/>
  <c r="BC857"/>
  <c r="AY288"/>
  <c r="BC136"/>
  <c r="AY233"/>
  <c r="BC912"/>
  <c r="BC802"/>
  <c r="BC809"/>
  <c r="AY178"/>
  <c r="AY123"/>
  <c r="AR123" l="1"/>
  <c r="AS123" s="1"/>
  <c r="AR178"/>
  <c r="AS178" s="1"/>
  <c r="BC102"/>
  <c r="BC95"/>
  <c r="BC205"/>
  <c r="AR233"/>
  <c r="AS233" s="1"/>
  <c r="AR288"/>
  <c r="AS288" s="1"/>
  <c r="BC260"/>
  <c r="BC150"/>
  <c r="BC981"/>
  <c r="BC871"/>
  <c r="AY82"/>
  <c r="AY302"/>
  <c r="BC816"/>
  <c r="BC926"/>
  <c r="AY247"/>
  <c r="AY137"/>
  <c r="AY192"/>
  <c r="AR192" l="1"/>
  <c r="AS192" s="1"/>
  <c r="AR137"/>
  <c r="AS137" s="1"/>
  <c r="AR247"/>
  <c r="AS247" s="1"/>
  <c r="BC219"/>
  <c r="BC109"/>
  <c r="AR302"/>
  <c r="AS302" s="1"/>
  <c r="AR82"/>
  <c r="AS82" s="1"/>
  <c r="BC274"/>
  <c r="BC164"/>
  <c r="BC940"/>
  <c r="BC995"/>
  <c r="AY200"/>
  <c r="AY206"/>
  <c r="AY261"/>
  <c r="AY151"/>
  <c r="AY96"/>
  <c r="BC830"/>
  <c r="BC885"/>
  <c r="AY316"/>
  <c r="AR316" l="1"/>
  <c r="AS316" s="1"/>
  <c r="BC178"/>
  <c r="BC123"/>
  <c r="AR96"/>
  <c r="AS96" s="1"/>
  <c r="AR151"/>
  <c r="AS151" s="1"/>
  <c r="AR261"/>
  <c r="AS261" s="1"/>
  <c r="AR206"/>
  <c r="AS206" s="1"/>
  <c r="AR200"/>
  <c r="AS200" s="1"/>
  <c r="BC288"/>
  <c r="BC233"/>
  <c r="AY110"/>
  <c r="AY330"/>
  <c r="BC899"/>
  <c r="BC844"/>
  <c r="BC954"/>
  <c r="AY275"/>
  <c r="BC1009"/>
  <c r="BC789"/>
  <c r="AY220"/>
  <c r="AY165"/>
  <c r="AR165" l="1"/>
  <c r="AS165" s="1"/>
  <c r="AR220"/>
  <c r="AS220" s="1"/>
  <c r="BC82"/>
  <c r="BC302"/>
  <c r="AR275"/>
  <c r="AS275" s="1"/>
  <c r="BC247"/>
  <c r="BC137"/>
  <c r="AR330"/>
  <c r="AS330" s="1"/>
  <c r="AR110"/>
  <c r="AS110" s="1"/>
  <c r="BC192"/>
  <c r="AY289"/>
  <c r="AY234"/>
  <c r="BC858"/>
  <c r="BC968"/>
  <c r="BC907"/>
  <c r="AY117"/>
  <c r="AY344"/>
  <c r="AY179"/>
  <c r="BC1023"/>
  <c r="BC913"/>
  <c r="BC803"/>
  <c r="AY284"/>
  <c r="AY124"/>
  <c r="AR124" l="1"/>
  <c r="AS124" s="1"/>
  <c r="AR284"/>
  <c r="AS284" s="1"/>
  <c r="BC96"/>
  <c r="BC316"/>
  <c r="AR179"/>
  <c r="AS179" s="1"/>
  <c r="AR344"/>
  <c r="AS344" s="1"/>
  <c r="AR117"/>
  <c r="AS117" s="1"/>
  <c r="BC261"/>
  <c r="BC151"/>
  <c r="AR234"/>
  <c r="AS234" s="1"/>
  <c r="AR289"/>
  <c r="AS289" s="1"/>
  <c r="BC206"/>
  <c r="BC982"/>
  <c r="BC817"/>
  <c r="AY358"/>
  <c r="AY299"/>
  <c r="AY248"/>
  <c r="AY83"/>
  <c r="BC1037"/>
  <c r="BC872"/>
  <c r="BC927"/>
  <c r="AY138"/>
  <c r="BC200"/>
  <c r="AY303"/>
  <c r="AY193"/>
  <c r="AR193" l="1"/>
  <c r="AS193" s="1"/>
  <c r="AR303"/>
  <c r="AS303" s="1"/>
  <c r="AR138"/>
  <c r="AS138" s="1"/>
  <c r="BC165"/>
  <c r="BC330"/>
  <c r="AR83"/>
  <c r="AS83" s="1"/>
  <c r="AR248"/>
  <c r="AS248" s="1"/>
  <c r="AR299"/>
  <c r="AS299" s="1"/>
  <c r="AR358"/>
  <c r="AS358" s="1"/>
  <c r="BC110"/>
  <c r="BC275"/>
  <c r="BC220"/>
  <c r="AY262"/>
  <c r="BC831"/>
  <c r="BC991"/>
  <c r="BC941"/>
  <c r="AY317"/>
  <c r="AY207"/>
  <c r="AY97"/>
  <c r="AY372"/>
  <c r="BC996"/>
  <c r="BC886"/>
  <c r="BC1051"/>
  <c r="BC824"/>
  <c r="AY256"/>
  <c r="AY152"/>
  <c r="AR152" l="1"/>
  <c r="AS152" s="1"/>
  <c r="AR256"/>
  <c r="AS256" s="1"/>
  <c r="BC117"/>
  <c r="BC344"/>
  <c r="BC179"/>
  <c r="BC289"/>
  <c r="AR372"/>
  <c r="AS372" s="1"/>
  <c r="AR97"/>
  <c r="AS97" s="1"/>
  <c r="AR207"/>
  <c r="AS207" s="1"/>
  <c r="AR317"/>
  <c r="AS317" s="1"/>
  <c r="BC284"/>
  <c r="BC124"/>
  <c r="AR262"/>
  <c r="AS262" s="1"/>
  <c r="AY276"/>
  <c r="AY221"/>
  <c r="BC234"/>
  <c r="BC1006"/>
  <c r="BC1065"/>
  <c r="BC790"/>
  <c r="BC955"/>
  <c r="AY214"/>
  <c r="AY270"/>
  <c r="AY103"/>
  <c r="AY166"/>
  <c r="AY111"/>
  <c r="AY386"/>
  <c r="BC900"/>
  <c r="BC1010"/>
  <c r="BC845"/>
  <c r="AY331"/>
  <c r="AR331" l="1"/>
  <c r="AS331" s="1"/>
  <c r="BC138"/>
  <c r="BC303"/>
  <c r="BC193"/>
  <c r="AR386"/>
  <c r="AS386" s="1"/>
  <c r="AR111"/>
  <c r="AS111" s="1"/>
  <c r="AR166"/>
  <c r="AS166" s="1"/>
  <c r="AR103"/>
  <c r="AS103" s="1"/>
  <c r="AR270"/>
  <c r="AS270" s="1"/>
  <c r="AR214"/>
  <c r="AS214" s="1"/>
  <c r="BC83"/>
  <c r="BC358"/>
  <c r="BC299"/>
  <c r="AR221"/>
  <c r="AS221" s="1"/>
  <c r="AR276"/>
  <c r="AS276" s="1"/>
  <c r="AY180"/>
  <c r="AY400"/>
  <c r="BC248"/>
  <c r="BC859"/>
  <c r="BC1024"/>
  <c r="BC1079"/>
  <c r="AY235"/>
  <c r="AY125"/>
  <c r="AY290"/>
  <c r="BC914"/>
  <c r="BC969"/>
  <c r="BC963"/>
  <c r="BC804"/>
  <c r="AY345"/>
  <c r="AR345" l="1"/>
  <c r="AS345" s="1"/>
  <c r="BC97"/>
  <c r="BC256"/>
  <c r="BC207"/>
  <c r="AR290"/>
  <c r="AS290" s="1"/>
  <c r="AR125"/>
  <c r="AS125" s="1"/>
  <c r="AR235"/>
  <c r="AS235" s="1"/>
  <c r="BC372"/>
  <c r="BC317"/>
  <c r="BC152"/>
  <c r="AR400"/>
  <c r="AS400" s="1"/>
  <c r="AR180"/>
  <c r="AS180" s="1"/>
  <c r="BC262"/>
  <c r="BC1093"/>
  <c r="BC921"/>
  <c r="BC928"/>
  <c r="BC983"/>
  <c r="AY414"/>
  <c r="AY359"/>
  <c r="AY304"/>
  <c r="AY139"/>
  <c r="BC977"/>
  <c r="BC1038"/>
  <c r="BC818"/>
  <c r="BC873"/>
  <c r="BC810"/>
  <c r="AY410"/>
  <c r="AY194"/>
  <c r="AY84"/>
  <c r="AY249"/>
  <c r="AR249" l="1"/>
  <c r="AS249" s="1"/>
  <c r="AR84"/>
  <c r="AS84" s="1"/>
  <c r="AR194"/>
  <c r="AS194" s="1"/>
  <c r="AR410"/>
  <c r="AS410" s="1"/>
  <c r="BC103"/>
  <c r="BC166"/>
  <c r="BC111"/>
  <c r="BC331"/>
  <c r="AR139"/>
  <c r="AS139" s="1"/>
  <c r="AR304"/>
  <c r="AS304" s="1"/>
  <c r="AR359"/>
  <c r="AS359" s="1"/>
  <c r="AR414"/>
  <c r="AS414" s="1"/>
  <c r="BC221"/>
  <c r="BC214"/>
  <c r="BC386"/>
  <c r="BC1052"/>
  <c r="BC832"/>
  <c r="BC942"/>
  <c r="AY428"/>
  <c r="AY208"/>
  <c r="AY263"/>
  <c r="AY98"/>
  <c r="BC276"/>
  <c r="BC887"/>
  <c r="BC997"/>
  <c r="BC1107"/>
  <c r="AY318"/>
  <c r="BC270"/>
  <c r="AY153"/>
  <c r="AY373"/>
  <c r="AR373" l="1"/>
  <c r="AS373" s="1"/>
  <c r="AR153"/>
  <c r="AS153" s="1"/>
  <c r="AR318"/>
  <c r="AS318" s="1"/>
  <c r="BC400"/>
  <c r="BC180"/>
  <c r="AR98"/>
  <c r="AS98" s="1"/>
  <c r="AR263"/>
  <c r="AS263" s="1"/>
  <c r="AR208"/>
  <c r="AS208" s="1"/>
  <c r="AR428"/>
  <c r="AS428" s="1"/>
  <c r="BC235"/>
  <c r="BC125"/>
  <c r="BC345"/>
  <c r="BC956"/>
  <c r="BC791"/>
  <c r="BC901"/>
  <c r="BC1117"/>
  <c r="AY387"/>
  <c r="AY167"/>
  <c r="AY277"/>
  <c r="AY442"/>
  <c r="BC1121"/>
  <c r="BC846"/>
  <c r="BC1011"/>
  <c r="BC1066"/>
  <c r="AY332"/>
  <c r="AY112"/>
  <c r="BC290"/>
  <c r="AY439"/>
  <c r="AY222"/>
  <c r="AR222" l="1"/>
  <c r="AS222" s="1"/>
  <c r="AR439"/>
  <c r="AS439" s="1"/>
  <c r="AR112"/>
  <c r="AS112" s="1"/>
  <c r="AR332"/>
  <c r="AS332" s="1"/>
  <c r="BC359"/>
  <c r="BC139"/>
  <c r="BC414"/>
  <c r="AR442"/>
  <c r="AS442" s="1"/>
  <c r="AR277"/>
  <c r="AS277" s="1"/>
  <c r="AR167"/>
  <c r="AS167" s="1"/>
  <c r="AR387"/>
  <c r="AS387" s="1"/>
  <c r="BC410"/>
  <c r="BC194"/>
  <c r="BC84"/>
  <c r="BC249"/>
  <c r="AY401"/>
  <c r="AY126"/>
  <c r="BC1080"/>
  <c r="BC860"/>
  <c r="BC1025"/>
  <c r="AY456"/>
  <c r="AY236"/>
  <c r="BC304"/>
  <c r="AY181"/>
  <c r="AY291"/>
  <c r="BC915"/>
  <c r="BC1135"/>
  <c r="BC805"/>
  <c r="BC970"/>
  <c r="AY341"/>
  <c r="AY346"/>
  <c r="AR346" l="1"/>
  <c r="AS346" s="1"/>
  <c r="AR341"/>
  <c r="AS341" s="1"/>
  <c r="BC263"/>
  <c r="BC98"/>
  <c r="BC428"/>
  <c r="BC208"/>
  <c r="AR291"/>
  <c r="AS291" s="1"/>
  <c r="AR181"/>
  <c r="AS181" s="1"/>
  <c r="AR236"/>
  <c r="AS236" s="1"/>
  <c r="AR456"/>
  <c r="AS456" s="1"/>
  <c r="BC153"/>
  <c r="BC373"/>
  <c r="AR126"/>
  <c r="AS126" s="1"/>
  <c r="AR401"/>
  <c r="AS401" s="1"/>
  <c r="BC1149"/>
  <c r="BC984"/>
  <c r="BC874"/>
  <c r="BC1094"/>
  <c r="AY131"/>
  <c r="AY415"/>
  <c r="AY470"/>
  <c r="BC318"/>
  <c r="AY140"/>
  <c r="BC929"/>
  <c r="BC1146"/>
  <c r="BC819"/>
  <c r="BC1039"/>
  <c r="AY360"/>
  <c r="AY85"/>
  <c r="AY195"/>
  <c r="AY250"/>
  <c r="AY305"/>
  <c r="AY118"/>
  <c r="AR118" l="1"/>
  <c r="AS118" s="1"/>
  <c r="AR305"/>
  <c r="AS305" s="1"/>
  <c r="AR250"/>
  <c r="AS250" s="1"/>
  <c r="AR195"/>
  <c r="AS195" s="1"/>
  <c r="AR85"/>
  <c r="AS85" s="1"/>
  <c r="AR360"/>
  <c r="AS360" s="1"/>
  <c r="BC112"/>
  <c r="BC439"/>
  <c r="BC222"/>
  <c r="AR140"/>
  <c r="AS140" s="1"/>
  <c r="AR470"/>
  <c r="AS470" s="1"/>
  <c r="AR415"/>
  <c r="AS415" s="1"/>
  <c r="AR131"/>
  <c r="AS131" s="1"/>
  <c r="BC387"/>
  <c r="BC167"/>
  <c r="BC277"/>
  <c r="BC442"/>
  <c r="AY264"/>
  <c r="AY99"/>
  <c r="AY374"/>
  <c r="BC332"/>
  <c r="BC943"/>
  <c r="BC833"/>
  <c r="BC1048"/>
  <c r="BC998"/>
  <c r="AY319"/>
  <c r="AY209"/>
  <c r="AY201"/>
  <c r="AY484"/>
  <c r="BC1053"/>
  <c r="BC1163"/>
  <c r="BC1108"/>
  <c r="BC888"/>
  <c r="AY368"/>
  <c r="AY369"/>
  <c r="AY154"/>
  <c r="AY429"/>
  <c r="AR429" l="1"/>
  <c r="AS429" s="1"/>
  <c r="AR154"/>
  <c r="AS154" s="1"/>
  <c r="AR369"/>
  <c r="AS369" s="1"/>
  <c r="AR368"/>
  <c r="AS368" s="1"/>
  <c r="BC181"/>
  <c r="BC401"/>
  <c r="BC456"/>
  <c r="AR484"/>
  <c r="AS484" s="1"/>
  <c r="AR201"/>
  <c r="AS201" s="1"/>
  <c r="AR209"/>
  <c r="AS209" s="1"/>
  <c r="AR319"/>
  <c r="AS319" s="1"/>
  <c r="BC291"/>
  <c r="BC341"/>
  <c r="BC126"/>
  <c r="BC236"/>
  <c r="AR374"/>
  <c r="AS374" s="1"/>
  <c r="AR99"/>
  <c r="AS99" s="1"/>
  <c r="AR264"/>
  <c r="AS264" s="1"/>
  <c r="BC346"/>
  <c r="BC1122"/>
  <c r="BC825"/>
  <c r="BC1067"/>
  <c r="BC847"/>
  <c r="BC1177"/>
  <c r="AY158"/>
  <c r="AY388"/>
  <c r="AY168"/>
  <c r="AY498"/>
  <c r="AY113"/>
  <c r="BC792"/>
  <c r="BC838"/>
  <c r="BC1012"/>
  <c r="BC957"/>
  <c r="BC902"/>
  <c r="AY278"/>
  <c r="AY333"/>
  <c r="AY382"/>
  <c r="AY223"/>
  <c r="AY443"/>
  <c r="AR443" l="1"/>
  <c r="AS443" s="1"/>
  <c r="AR223"/>
  <c r="AS223" s="1"/>
  <c r="AR382"/>
  <c r="AS382" s="1"/>
  <c r="AR333"/>
  <c r="AS333" s="1"/>
  <c r="AR278"/>
  <c r="AS278" s="1"/>
  <c r="BC195"/>
  <c r="BC250"/>
  <c r="BC305"/>
  <c r="BC131"/>
  <c r="BC85"/>
  <c r="AR113"/>
  <c r="AS113" s="1"/>
  <c r="AR498"/>
  <c r="AS498" s="1"/>
  <c r="AR168"/>
  <c r="AS168" s="1"/>
  <c r="AR388"/>
  <c r="AS388" s="1"/>
  <c r="AR158"/>
  <c r="AS158" s="1"/>
  <c r="BC470"/>
  <c r="BC140"/>
  <c r="BC118"/>
  <c r="BC415"/>
  <c r="AY127"/>
  <c r="AY347"/>
  <c r="BC1191"/>
  <c r="BC806"/>
  <c r="BC861"/>
  <c r="BC916"/>
  <c r="BC1026"/>
  <c r="AY116"/>
  <c r="AY453"/>
  <c r="AY292"/>
  <c r="AY457"/>
  <c r="BC360"/>
  <c r="AY172"/>
  <c r="AY237"/>
  <c r="AY402"/>
  <c r="BC1081"/>
  <c r="BC1136"/>
  <c r="BC908"/>
  <c r="BC971"/>
  <c r="BC1076"/>
  <c r="BC1075"/>
  <c r="AY512"/>
  <c r="AY182"/>
  <c r="AR182" l="1"/>
  <c r="AS182" s="1"/>
  <c r="AR512"/>
  <c r="AS512" s="1"/>
  <c r="BC368"/>
  <c r="BC264"/>
  <c r="BC201"/>
  <c r="BC429"/>
  <c r="AR402"/>
  <c r="AS402" s="1"/>
  <c r="AR237"/>
  <c r="AS237" s="1"/>
  <c r="AR172"/>
  <c r="AS172" s="1"/>
  <c r="AR457"/>
  <c r="AS457" s="1"/>
  <c r="AR292"/>
  <c r="AS292" s="1"/>
  <c r="AR453"/>
  <c r="AS453" s="1"/>
  <c r="AR116"/>
  <c r="AS116" s="1"/>
  <c r="BC319"/>
  <c r="BC209"/>
  <c r="BC154"/>
  <c r="BC99"/>
  <c r="BC484"/>
  <c r="AR347"/>
  <c r="AS347" s="1"/>
  <c r="AR127"/>
  <c r="AS127" s="1"/>
  <c r="BC369"/>
  <c r="BC374"/>
  <c r="AY416"/>
  <c r="AY471"/>
  <c r="AY86"/>
  <c r="BC875"/>
  <c r="BC1150"/>
  <c r="BC930"/>
  <c r="BC820"/>
  <c r="BC1205"/>
  <c r="AY467"/>
  <c r="AY251"/>
  <c r="AY361"/>
  <c r="AY354"/>
  <c r="AY187"/>
  <c r="AY526"/>
  <c r="AY306"/>
  <c r="BC985"/>
  <c r="BC1095"/>
  <c r="BC865"/>
  <c r="BC1089"/>
  <c r="BC1040"/>
  <c r="AY130"/>
  <c r="AY141"/>
  <c r="AY196"/>
  <c r="AR196" l="1"/>
  <c r="AS196" s="1"/>
  <c r="AR141"/>
  <c r="AS141" s="1"/>
  <c r="AR130"/>
  <c r="AS130" s="1"/>
  <c r="BC333"/>
  <c r="BC158"/>
  <c r="BC278"/>
  <c r="AR306"/>
  <c r="AS306" s="1"/>
  <c r="AR526"/>
  <c r="AS526" s="1"/>
  <c r="AR187"/>
  <c r="AS187" s="1"/>
  <c r="AR354"/>
  <c r="AS354" s="1"/>
  <c r="AR361"/>
  <c r="AS361" s="1"/>
  <c r="AR251"/>
  <c r="AS251" s="1"/>
  <c r="AR467"/>
  <c r="AS467" s="1"/>
  <c r="BC498"/>
  <c r="BC113"/>
  <c r="BC223"/>
  <c r="BC443"/>
  <c r="BC168"/>
  <c r="AR86"/>
  <c r="AS86" s="1"/>
  <c r="AR471"/>
  <c r="AS471" s="1"/>
  <c r="AR416"/>
  <c r="AS416" s="1"/>
  <c r="BC1054"/>
  <c r="BC1109"/>
  <c r="BC834"/>
  <c r="BC944"/>
  <c r="BC823"/>
  <c r="BC1164"/>
  <c r="AY265"/>
  <c r="AY540"/>
  <c r="BC388"/>
  <c r="AY430"/>
  <c r="AY485"/>
  <c r="BC999"/>
  <c r="BC889"/>
  <c r="BC1160"/>
  <c r="BC1219"/>
  <c r="BC879"/>
  <c r="AY537"/>
  <c r="AY100"/>
  <c r="AY320"/>
  <c r="AY375"/>
  <c r="BC382"/>
  <c r="AY155"/>
  <c r="AY210"/>
  <c r="AY119"/>
  <c r="AR119" l="1"/>
  <c r="AS119" s="1"/>
  <c r="AR210"/>
  <c r="AS210" s="1"/>
  <c r="AR155"/>
  <c r="AS155" s="1"/>
  <c r="AR375"/>
  <c r="AS375" s="1"/>
  <c r="AR320"/>
  <c r="AS320" s="1"/>
  <c r="AR100"/>
  <c r="AS100" s="1"/>
  <c r="AR537"/>
  <c r="AS537" s="1"/>
  <c r="BC172"/>
  <c r="BC512"/>
  <c r="BC453"/>
  <c r="BC182"/>
  <c r="BC292"/>
  <c r="AR485"/>
  <c r="AS485" s="1"/>
  <c r="AR430"/>
  <c r="AS430" s="1"/>
  <c r="AR540"/>
  <c r="AS540" s="1"/>
  <c r="AR265"/>
  <c r="AS265" s="1"/>
  <c r="BC457"/>
  <c r="BC116"/>
  <c r="BC237"/>
  <c r="BC127"/>
  <c r="BC347"/>
  <c r="AY224"/>
  <c r="AY169"/>
  <c r="BC793"/>
  <c r="BC1013"/>
  <c r="BC1178"/>
  <c r="BC1233"/>
  <c r="BC1123"/>
  <c r="BC894"/>
  <c r="BC1061"/>
  <c r="AY495"/>
  <c r="AY444"/>
  <c r="AY114"/>
  <c r="AY554"/>
  <c r="AY389"/>
  <c r="BC402"/>
  <c r="BC1068"/>
  <c r="BC903"/>
  <c r="BC958"/>
  <c r="BC848"/>
  <c r="BC1174"/>
  <c r="BC837"/>
  <c r="AY271"/>
  <c r="AY499"/>
  <c r="AY279"/>
  <c r="AY334"/>
  <c r="AR334" l="1"/>
  <c r="AS334" s="1"/>
  <c r="AR279"/>
  <c r="AS279" s="1"/>
  <c r="AR499"/>
  <c r="AS499" s="1"/>
  <c r="AR271"/>
  <c r="AS271" s="1"/>
  <c r="BC130"/>
  <c r="BC467"/>
  <c r="BC141"/>
  <c r="BC251"/>
  <c r="BC196"/>
  <c r="BC361"/>
  <c r="AR389"/>
  <c r="AS389" s="1"/>
  <c r="AR554"/>
  <c r="AS554" s="1"/>
  <c r="AR114"/>
  <c r="AS114" s="1"/>
  <c r="AR444"/>
  <c r="AS444" s="1"/>
  <c r="AR495"/>
  <c r="AS495" s="1"/>
  <c r="BC354"/>
  <c r="BC187"/>
  <c r="BC526"/>
  <c r="BC471"/>
  <c r="BC306"/>
  <c r="BC86"/>
  <c r="AR169"/>
  <c r="AS169" s="1"/>
  <c r="AR224"/>
  <c r="AS224" s="1"/>
  <c r="AY238"/>
  <c r="AY293"/>
  <c r="BC1027"/>
  <c r="BC1137"/>
  <c r="BC917"/>
  <c r="BC1244"/>
  <c r="BC972"/>
  <c r="AY397"/>
  <c r="AY458"/>
  <c r="AY568"/>
  <c r="AY348"/>
  <c r="BC416"/>
  <c r="AY229"/>
  <c r="AY128"/>
  <c r="AY403"/>
  <c r="AY513"/>
  <c r="BC1192"/>
  <c r="BC826"/>
  <c r="BC807"/>
  <c r="BC1247"/>
  <c r="BC862"/>
  <c r="BC1082"/>
  <c r="AY183"/>
  <c r="AR183" l="1"/>
  <c r="AS183" s="1"/>
  <c r="BC375"/>
  <c r="BC155"/>
  <c r="BC540"/>
  <c r="BC100"/>
  <c r="BC119"/>
  <c r="BC485"/>
  <c r="AR513"/>
  <c r="AS513" s="1"/>
  <c r="AR403"/>
  <c r="AS403" s="1"/>
  <c r="AR128"/>
  <c r="AS128" s="1"/>
  <c r="AR229"/>
  <c r="AS229" s="1"/>
  <c r="AR348"/>
  <c r="AS348" s="1"/>
  <c r="AR568"/>
  <c r="AS568" s="1"/>
  <c r="AR458"/>
  <c r="AS458" s="1"/>
  <c r="AR397"/>
  <c r="AS397" s="1"/>
  <c r="BC265"/>
  <c r="BC537"/>
  <c r="BC210"/>
  <c r="BC320"/>
  <c r="AR293"/>
  <c r="AS293" s="1"/>
  <c r="AR238"/>
  <c r="AS238" s="1"/>
  <c r="AY197"/>
  <c r="AY307"/>
  <c r="AY142"/>
  <c r="BC430"/>
  <c r="BC821"/>
  <c r="BC1151"/>
  <c r="BC876"/>
  <c r="BC1096"/>
  <c r="BC931"/>
  <c r="BC978"/>
  <c r="AY362"/>
  <c r="AY417"/>
  <c r="AY87"/>
  <c r="AY252"/>
  <c r="BC1041"/>
  <c r="BC986"/>
  <c r="BC1202"/>
  <c r="BC1206"/>
  <c r="BC1261"/>
  <c r="AY243"/>
  <c r="AY527"/>
  <c r="AY472"/>
  <c r="AR472" l="1"/>
  <c r="AS472" s="1"/>
  <c r="AR527"/>
  <c r="AS527" s="1"/>
  <c r="AR243"/>
  <c r="AS243" s="1"/>
  <c r="BC554"/>
  <c r="BC499"/>
  <c r="BC495"/>
  <c r="BC279"/>
  <c r="BC334"/>
  <c r="AR252"/>
  <c r="AS252" s="1"/>
  <c r="AR87"/>
  <c r="AS87" s="1"/>
  <c r="AR417"/>
  <c r="AS417" s="1"/>
  <c r="AR362"/>
  <c r="AS362" s="1"/>
  <c r="BC271"/>
  <c r="BC224"/>
  <c r="BC389"/>
  <c r="BC169"/>
  <c r="BC114"/>
  <c r="AR142"/>
  <c r="AS142" s="1"/>
  <c r="AR307"/>
  <c r="AS307" s="1"/>
  <c r="AR197"/>
  <c r="AS197" s="1"/>
  <c r="BC1275"/>
  <c r="BC890"/>
  <c r="BC1165"/>
  <c r="BC1104"/>
  <c r="BC1055"/>
  <c r="AY211"/>
  <c r="AY431"/>
  <c r="AY144"/>
  <c r="AY376"/>
  <c r="AY156"/>
  <c r="AY321"/>
  <c r="BC1000"/>
  <c r="BC1110"/>
  <c r="BC945"/>
  <c r="BC835"/>
  <c r="BC936"/>
  <c r="BC1220"/>
  <c r="AY425"/>
  <c r="AY101"/>
  <c r="AY541"/>
  <c r="BC444"/>
  <c r="AY486"/>
  <c r="AY266"/>
  <c r="AR266" l="1"/>
  <c r="AS266" s="1"/>
  <c r="AR486"/>
  <c r="AS486" s="1"/>
  <c r="AR541"/>
  <c r="AS541" s="1"/>
  <c r="AR101"/>
  <c r="AS101" s="1"/>
  <c r="AR425"/>
  <c r="AS425" s="1"/>
  <c r="BC513"/>
  <c r="BC229"/>
  <c r="BC128"/>
  <c r="BC238"/>
  <c r="BC403"/>
  <c r="BC293"/>
  <c r="AR321"/>
  <c r="AS321" s="1"/>
  <c r="AR156"/>
  <c r="AS156" s="1"/>
  <c r="AR376"/>
  <c r="AS376" s="1"/>
  <c r="AR144"/>
  <c r="AS144" s="1"/>
  <c r="AR431"/>
  <c r="AS431" s="1"/>
  <c r="AR211"/>
  <c r="AS211" s="1"/>
  <c r="BC348"/>
  <c r="BC397"/>
  <c r="BC183"/>
  <c r="BC568"/>
  <c r="BC458"/>
  <c r="AY115"/>
  <c r="AY500"/>
  <c r="BC904"/>
  <c r="BC1179"/>
  <c r="BC1234"/>
  <c r="BC1124"/>
  <c r="BC1014"/>
  <c r="AY326"/>
  <c r="AY280"/>
  <c r="AY335"/>
  <c r="AY159"/>
  <c r="AY390"/>
  <c r="AY445"/>
  <c r="AY225"/>
  <c r="BC959"/>
  <c r="BC794"/>
  <c r="BC849"/>
  <c r="BC950"/>
  <c r="BC1069"/>
  <c r="AY555"/>
  <c r="AY170"/>
  <c r="AR170" l="1"/>
  <c r="AS170" s="1"/>
  <c r="AR555"/>
  <c r="AS555" s="1"/>
  <c r="BC362"/>
  <c r="BC243"/>
  <c r="BC142"/>
  <c r="BC87"/>
  <c r="BC252"/>
  <c r="AR225"/>
  <c r="AS225" s="1"/>
  <c r="AR445"/>
  <c r="AS445" s="1"/>
  <c r="AR390"/>
  <c r="AS390" s="1"/>
  <c r="AR159"/>
  <c r="AS159" s="1"/>
  <c r="AR335"/>
  <c r="AS335" s="1"/>
  <c r="AR280"/>
  <c r="AS280" s="1"/>
  <c r="AR326"/>
  <c r="AS326" s="1"/>
  <c r="BC307"/>
  <c r="BC417"/>
  <c r="BC527"/>
  <c r="BC197"/>
  <c r="AR500"/>
  <c r="AS500" s="1"/>
  <c r="AR115"/>
  <c r="AS115" s="1"/>
  <c r="BC863"/>
  <c r="BC973"/>
  <c r="BC1193"/>
  <c r="BC1248"/>
  <c r="BC1028"/>
  <c r="AY173"/>
  <c r="AY569"/>
  <c r="AY285"/>
  <c r="AY239"/>
  <c r="AY514"/>
  <c r="BC472"/>
  <c r="BC918"/>
  <c r="BC1132"/>
  <c r="BC1083"/>
  <c r="BC851"/>
  <c r="BC1138"/>
  <c r="BC808"/>
  <c r="AY129"/>
  <c r="AY184"/>
  <c r="AY404"/>
  <c r="AY228"/>
  <c r="AY294"/>
  <c r="AY459"/>
  <c r="AY349"/>
  <c r="AR349" l="1"/>
  <c r="AS349" s="1"/>
  <c r="AR459"/>
  <c r="AS459" s="1"/>
  <c r="AR294"/>
  <c r="AS294" s="1"/>
  <c r="AR228"/>
  <c r="AS228" s="1"/>
  <c r="AR404"/>
  <c r="AS404" s="1"/>
  <c r="AR184"/>
  <c r="AS184" s="1"/>
  <c r="AR129"/>
  <c r="AS129" s="1"/>
  <c r="BC101"/>
  <c r="BC431"/>
  <c r="BC144"/>
  <c r="BC376"/>
  <c r="BC425"/>
  <c r="BC211"/>
  <c r="AR514"/>
  <c r="AS514" s="1"/>
  <c r="AR239"/>
  <c r="AS239" s="1"/>
  <c r="AR285"/>
  <c r="AS285" s="1"/>
  <c r="AR569"/>
  <c r="AS569" s="1"/>
  <c r="AR173"/>
  <c r="AS173" s="1"/>
  <c r="BC321"/>
  <c r="BC541"/>
  <c r="BC266"/>
  <c r="BC156"/>
  <c r="BC822"/>
  <c r="BC1152"/>
  <c r="BC1033"/>
  <c r="BC1262"/>
  <c r="BC1207"/>
  <c r="BC932"/>
  <c r="AY253"/>
  <c r="AY473"/>
  <c r="AY418"/>
  <c r="AY308"/>
  <c r="BC987"/>
  <c r="BC877"/>
  <c r="BC1097"/>
  <c r="BC866"/>
  <c r="BC1042"/>
  <c r="AY528"/>
  <c r="AY198"/>
  <c r="BC486"/>
  <c r="AY355"/>
  <c r="AY186"/>
  <c r="AY363"/>
  <c r="AY143"/>
  <c r="AR143" l="1"/>
  <c r="AS143" s="1"/>
  <c r="AR363"/>
  <c r="AS363" s="1"/>
  <c r="AR186"/>
  <c r="AS186" s="1"/>
  <c r="AR355"/>
  <c r="AS355" s="1"/>
  <c r="AR198"/>
  <c r="AS198" s="1"/>
  <c r="AR528"/>
  <c r="AS528" s="1"/>
  <c r="BC335"/>
  <c r="BC159"/>
  <c r="BC390"/>
  <c r="BC170"/>
  <c r="BC280"/>
  <c r="AR308"/>
  <c r="AS308" s="1"/>
  <c r="AR418"/>
  <c r="AS418" s="1"/>
  <c r="AR473"/>
  <c r="AS473" s="1"/>
  <c r="AR253"/>
  <c r="AS253" s="1"/>
  <c r="BC225"/>
  <c r="BC555"/>
  <c r="BC326"/>
  <c r="BC445"/>
  <c r="BC115"/>
  <c r="BC1111"/>
  <c r="BC880"/>
  <c r="BC891"/>
  <c r="BC946"/>
  <c r="BC1001"/>
  <c r="BC935"/>
  <c r="AY411"/>
  <c r="AY157"/>
  <c r="AY212"/>
  <c r="AY487"/>
  <c r="AY322"/>
  <c r="BC1276"/>
  <c r="BC1056"/>
  <c r="BC1221"/>
  <c r="BC1166"/>
  <c r="BC836"/>
  <c r="BC992"/>
  <c r="AY312"/>
  <c r="AY542"/>
  <c r="AY432"/>
  <c r="BC500"/>
  <c r="AY424"/>
  <c r="AY267"/>
  <c r="AY377"/>
  <c r="AR377" l="1"/>
  <c r="AS377" s="1"/>
  <c r="AR267"/>
  <c r="AS267" s="1"/>
  <c r="AR424"/>
  <c r="AS424" s="1"/>
  <c r="AR432"/>
  <c r="AS432" s="1"/>
  <c r="AR542"/>
  <c r="AS542" s="1"/>
  <c r="AR312"/>
  <c r="AS312" s="1"/>
  <c r="BC285"/>
  <c r="BC129"/>
  <c r="BC459"/>
  <c r="BC349"/>
  <c r="BC569"/>
  <c r="AR322"/>
  <c r="AS322" s="1"/>
  <c r="AR487"/>
  <c r="AS487" s="1"/>
  <c r="AR212"/>
  <c r="AS212" s="1"/>
  <c r="AR157"/>
  <c r="AS157" s="1"/>
  <c r="AR411"/>
  <c r="AS411" s="1"/>
  <c r="BC228"/>
  <c r="BC294"/>
  <c r="BC239"/>
  <c r="BC184"/>
  <c r="BC173"/>
  <c r="BC404"/>
  <c r="BC1125"/>
  <c r="BC850"/>
  <c r="BC1235"/>
  <c r="BC960"/>
  <c r="BC1015"/>
  <c r="AY383"/>
  <c r="AY281"/>
  <c r="AY556"/>
  <c r="AY226"/>
  <c r="AY171"/>
  <c r="BC514"/>
  <c r="BC905"/>
  <c r="BC1180"/>
  <c r="BC1070"/>
  <c r="BC893"/>
  <c r="BC1062"/>
  <c r="AY327"/>
  <c r="AY501"/>
  <c r="AY446"/>
  <c r="AY391"/>
  <c r="AY336"/>
  <c r="AR336" l="1"/>
  <c r="AS336" s="1"/>
  <c r="AR391"/>
  <c r="AS391" s="1"/>
  <c r="AR446"/>
  <c r="AS446" s="1"/>
  <c r="AR501"/>
  <c r="AS501" s="1"/>
  <c r="AR327"/>
  <c r="AS327" s="1"/>
  <c r="BC355"/>
  <c r="BC186"/>
  <c r="BC363"/>
  <c r="BC473"/>
  <c r="BC198"/>
  <c r="AR171"/>
  <c r="AS171" s="1"/>
  <c r="AR226"/>
  <c r="AS226" s="1"/>
  <c r="AR556"/>
  <c r="AS556" s="1"/>
  <c r="AR281"/>
  <c r="AS281" s="1"/>
  <c r="AR383"/>
  <c r="AS383" s="1"/>
  <c r="BC308"/>
  <c r="BC253"/>
  <c r="BC143"/>
  <c r="BC418"/>
  <c r="BC1029"/>
  <c r="BC1084"/>
  <c r="BC1019"/>
  <c r="BC919"/>
  <c r="BC864"/>
  <c r="AY396"/>
  <c r="AY240"/>
  <c r="AY460"/>
  <c r="AY185"/>
  <c r="BC528"/>
  <c r="AY295"/>
  <c r="AY570"/>
  <c r="BC1118"/>
  <c r="BC1249"/>
  <c r="BC1194"/>
  <c r="BC974"/>
  <c r="BC1131"/>
  <c r="BC1139"/>
  <c r="AY452"/>
  <c r="AY405"/>
  <c r="AY515"/>
  <c r="AY350"/>
  <c r="AR350" l="1"/>
  <c r="AS350" s="1"/>
  <c r="AR515"/>
  <c r="AS515" s="1"/>
  <c r="AR405"/>
  <c r="AS405" s="1"/>
  <c r="AR452"/>
  <c r="AS452" s="1"/>
  <c r="BC432"/>
  <c r="BC424"/>
  <c r="BC267"/>
  <c r="BC487"/>
  <c r="BC411"/>
  <c r="AR570"/>
  <c r="AS570" s="1"/>
  <c r="AR295"/>
  <c r="AS295" s="1"/>
  <c r="AR185"/>
  <c r="AS185" s="1"/>
  <c r="AR460"/>
  <c r="AS460" s="1"/>
  <c r="AR240"/>
  <c r="AS240" s="1"/>
  <c r="AR396"/>
  <c r="AS396" s="1"/>
  <c r="BC157"/>
  <c r="BC212"/>
  <c r="BC312"/>
  <c r="BC377"/>
  <c r="BC322"/>
  <c r="BC1034"/>
  <c r="BC988"/>
  <c r="BC1090"/>
  <c r="BC1153"/>
  <c r="BC1208"/>
  <c r="AY199"/>
  <c r="AY254"/>
  <c r="AY529"/>
  <c r="AY419"/>
  <c r="BC1263"/>
  <c r="BC1043"/>
  <c r="BC1098"/>
  <c r="BC878"/>
  <c r="BC933"/>
  <c r="AY364"/>
  <c r="BC542"/>
  <c r="AY579"/>
  <c r="AY309"/>
  <c r="AY474"/>
  <c r="AR474" l="1"/>
  <c r="AS474" s="1"/>
  <c r="AR309"/>
  <c r="AS309" s="1"/>
  <c r="AR579"/>
  <c r="AS579" s="1"/>
  <c r="AR364"/>
  <c r="AS364" s="1"/>
  <c r="BC226"/>
  <c r="BC171"/>
  <c r="BC391"/>
  <c r="BC336"/>
  <c r="AR419"/>
  <c r="AS419" s="1"/>
  <c r="AR529"/>
  <c r="AS529" s="1"/>
  <c r="AR254"/>
  <c r="AS254" s="1"/>
  <c r="AR199"/>
  <c r="AS199" s="1"/>
  <c r="BC501"/>
  <c r="BC446"/>
  <c r="BC383"/>
  <c r="BC281"/>
  <c r="AY323"/>
  <c r="BC892"/>
  <c r="BC1167"/>
  <c r="BC947"/>
  <c r="BC1112"/>
  <c r="BC1002"/>
  <c r="AY488"/>
  <c r="AY543"/>
  <c r="BC327"/>
  <c r="AY433"/>
  <c r="AY268"/>
  <c r="BC556"/>
  <c r="BC1057"/>
  <c r="BC1222"/>
  <c r="BC1277"/>
  <c r="BC1103"/>
  <c r="BC1159"/>
  <c r="AY313"/>
  <c r="AY378"/>
  <c r="AY213"/>
  <c r="AR213" l="1"/>
  <c r="AS213" s="1"/>
  <c r="AR378"/>
  <c r="AS378" s="1"/>
  <c r="AR313"/>
  <c r="AS313" s="1"/>
  <c r="BC452"/>
  <c r="BC396"/>
  <c r="BC570"/>
  <c r="BC515"/>
  <c r="BC350"/>
  <c r="AR268"/>
  <c r="AS268" s="1"/>
  <c r="AR433"/>
  <c r="AS433" s="1"/>
  <c r="AR543"/>
  <c r="AS543" s="1"/>
  <c r="AR488"/>
  <c r="AS488" s="1"/>
  <c r="BC295"/>
  <c r="BC405"/>
  <c r="BC240"/>
  <c r="BC460"/>
  <c r="BC185"/>
  <c r="AR323"/>
  <c r="AS323" s="1"/>
  <c r="AY337"/>
  <c r="BC906"/>
  <c r="BC1126"/>
  <c r="BC1236"/>
  <c r="BC961"/>
  <c r="AY502"/>
  <c r="AY557"/>
  <c r="AY227"/>
  <c r="AY392"/>
  <c r="BC1181"/>
  <c r="BC1016"/>
  <c r="BC1286"/>
  <c r="BC1071"/>
  <c r="AY282"/>
  <c r="AY447"/>
  <c r="AR447" l="1"/>
  <c r="AS447" s="1"/>
  <c r="AR282"/>
  <c r="AS282" s="1"/>
  <c r="BC364"/>
  <c r="BC579"/>
  <c r="BC309"/>
  <c r="BC474"/>
  <c r="AR392"/>
  <c r="AS392" s="1"/>
  <c r="AR227"/>
  <c r="AS227" s="1"/>
  <c r="AR557"/>
  <c r="AS557" s="1"/>
  <c r="AR502"/>
  <c r="AS502" s="1"/>
  <c r="BC254"/>
  <c r="BC529"/>
  <c r="BC419"/>
  <c r="BC199"/>
  <c r="AR337"/>
  <c r="AS337" s="1"/>
  <c r="BC975"/>
  <c r="BC1030"/>
  <c r="BC1085"/>
  <c r="BC1020"/>
  <c r="AY565"/>
  <c r="AY241"/>
  <c r="AY406"/>
  <c r="AY351"/>
  <c r="AY296"/>
  <c r="BC920"/>
  <c r="BC1140"/>
  <c r="BC1250"/>
  <c r="BC1195"/>
  <c r="AY461"/>
  <c r="AY516"/>
  <c r="AY571"/>
  <c r="AR571" l="1"/>
  <c r="AS571" s="1"/>
  <c r="AR516"/>
  <c r="AS516" s="1"/>
  <c r="AR461"/>
  <c r="AS461" s="1"/>
  <c r="BC488"/>
  <c r="BC543"/>
  <c r="BC433"/>
  <c r="BC213"/>
  <c r="AR296"/>
  <c r="AS296" s="1"/>
  <c r="AR351"/>
  <c r="AS351" s="1"/>
  <c r="AR406"/>
  <c r="AS406" s="1"/>
  <c r="AR241"/>
  <c r="AS241" s="1"/>
  <c r="AR565"/>
  <c r="AS565" s="1"/>
  <c r="BC313"/>
  <c r="BC378"/>
  <c r="BC323"/>
  <c r="BC268"/>
  <c r="AY530"/>
  <c r="AY310"/>
  <c r="BC1154"/>
  <c r="BC989"/>
  <c r="BC1099"/>
  <c r="AY475"/>
  <c r="AY420"/>
  <c r="BC1264"/>
  <c r="BC1209"/>
  <c r="BC1044"/>
  <c r="BC934"/>
  <c r="AY255"/>
  <c r="AY365"/>
  <c r="AR365" l="1"/>
  <c r="AS365" s="1"/>
  <c r="AR255"/>
  <c r="AS255" s="1"/>
  <c r="BC227"/>
  <c r="BC337"/>
  <c r="BC502"/>
  <c r="BC557"/>
  <c r="AR420"/>
  <c r="AS420" s="1"/>
  <c r="AR475"/>
  <c r="AS475" s="1"/>
  <c r="BC392"/>
  <c r="BC282"/>
  <c r="BC447"/>
  <c r="AR310"/>
  <c r="AS310" s="1"/>
  <c r="AR530"/>
  <c r="AS530" s="1"/>
  <c r="BC1278"/>
  <c r="BC1223"/>
  <c r="BC1168"/>
  <c r="BC1003"/>
  <c r="AY324"/>
  <c r="AY434"/>
  <c r="AY489"/>
  <c r="BC1058"/>
  <c r="BC1113"/>
  <c r="BC948"/>
  <c r="BC1272"/>
  <c r="AY269"/>
  <c r="AY379"/>
  <c r="AY257"/>
  <c r="AY544"/>
  <c r="AR544" l="1"/>
  <c r="AS544" s="1"/>
  <c r="AR257"/>
  <c r="AS257" s="1"/>
  <c r="AR379"/>
  <c r="AS379" s="1"/>
  <c r="AR269"/>
  <c r="AS269" s="1"/>
  <c r="BC565"/>
  <c r="BC241"/>
  <c r="BC406"/>
  <c r="BC351"/>
  <c r="AR489"/>
  <c r="AS489" s="1"/>
  <c r="AR434"/>
  <c r="AS434" s="1"/>
  <c r="AR324"/>
  <c r="AS324" s="1"/>
  <c r="BC296"/>
  <c r="BC461"/>
  <c r="BC516"/>
  <c r="BC571"/>
  <c r="BC1237"/>
  <c r="BC962"/>
  <c r="BC1017"/>
  <c r="AY393"/>
  <c r="AY283"/>
  <c r="AY448"/>
  <c r="BC1072"/>
  <c r="BC1127"/>
  <c r="BC1182"/>
  <c r="AY338"/>
  <c r="AY503"/>
  <c r="AY558"/>
  <c r="AR558" l="1"/>
  <c r="AS558" s="1"/>
  <c r="AR503"/>
  <c r="AS503" s="1"/>
  <c r="AR338"/>
  <c r="AS338" s="1"/>
  <c r="BC475"/>
  <c r="BC420"/>
  <c r="BC365"/>
  <c r="AR448"/>
  <c r="AS448" s="1"/>
  <c r="AR283"/>
  <c r="AS283" s="1"/>
  <c r="AR393"/>
  <c r="AS393" s="1"/>
  <c r="BC310"/>
  <c r="BC255"/>
  <c r="BC530"/>
  <c r="AY517"/>
  <c r="AY297"/>
  <c r="BC1251"/>
  <c r="BC964"/>
  <c r="BC1086"/>
  <c r="AY564"/>
  <c r="AY462"/>
  <c r="AY572"/>
  <c r="AY352"/>
  <c r="BC1196"/>
  <c r="BC1141"/>
  <c r="BC1031"/>
  <c r="BC976"/>
  <c r="AY407"/>
  <c r="AR407" l="1"/>
  <c r="AS407" s="1"/>
  <c r="BC269"/>
  <c r="BC324"/>
  <c r="BC434"/>
  <c r="BC489"/>
  <c r="AR352"/>
  <c r="AS352" s="1"/>
  <c r="AR572"/>
  <c r="AS572" s="1"/>
  <c r="AR462"/>
  <c r="AS462" s="1"/>
  <c r="AR564"/>
  <c r="AS564" s="1"/>
  <c r="BC379"/>
  <c r="BC257"/>
  <c r="BC544"/>
  <c r="AR297"/>
  <c r="AS297" s="1"/>
  <c r="AR517"/>
  <c r="AS517" s="1"/>
  <c r="AY523"/>
  <c r="AY311"/>
  <c r="BC1100"/>
  <c r="BC1210"/>
  <c r="BC1045"/>
  <c r="AY366"/>
  <c r="AY531"/>
  <c r="BC1265"/>
  <c r="BC1155"/>
  <c r="BC990"/>
  <c r="AY421"/>
  <c r="AY476"/>
  <c r="AR476" l="1"/>
  <c r="AS476" s="1"/>
  <c r="AR421"/>
  <c r="AS421" s="1"/>
  <c r="BC283"/>
  <c r="BC448"/>
  <c r="BC558"/>
  <c r="AR531"/>
  <c r="AS531" s="1"/>
  <c r="AR366"/>
  <c r="AS366" s="1"/>
  <c r="BC338"/>
  <c r="BC503"/>
  <c r="BC393"/>
  <c r="AR311"/>
  <c r="AS311" s="1"/>
  <c r="AR523"/>
  <c r="AS523" s="1"/>
  <c r="AY380"/>
  <c r="BC1271"/>
  <c r="BC1224"/>
  <c r="BC1279"/>
  <c r="AY325"/>
  <c r="AY545"/>
  <c r="AY435"/>
  <c r="BC1004"/>
  <c r="BC1114"/>
  <c r="BC1059"/>
  <c r="BC1169"/>
  <c r="AY481"/>
  <c r="AY490"/>
  <c r="AR490" l="1"/>
  <c r="AS490" s="1"/>
  <c r="AR481"/>
  <c r="AS481" s="1"/>
  <c r="BC462"/>
  <c r="BC352"/>
  <c r="BC407"/>
  <c r="BC297"/>
  <c r="AR435"/>
  <c r="AS435" s="1"/>
  <c r="AR545"/>
  <c r="AS545" s="1"/>
  <c r="AR325"/>
  <c r="AS325" s="1"/>
  <c r="BC572"/>
  <c r="BC517"/>
  <c r="BC564"/>
  <c r="AR380"/>
  <c r="AS380" s="1"/>
  <c r="BC1238"/>
  <c r="BC1018"/>
  <c r="BC1230"/>
  <c r="AY438"/>
  <c r="AY339"/>
  <c r="AY449"/>
  <c r="AY550"/>
  <c r="AY394"/>
  <c r="BC1183"/>
  <c r="BC1128"/>
  <c r="BC1073"/>
  <c r="AY504"/>
  <c r="AY559"/>
  <c r="AR559" l="1"/>
  <c r="AS559" s="1"/>
  <c r="AR504"/>
  <c r="AS504" s="1"/>
  <c r="BC366"/>
  <c r="BC421"/>
  <c r="BC476"/>
  <c r="AR394"/>
  <c r="AS394" s="1"/>
  <c r="AR550"/>
  <c r="AS550" s="1"/>
  <c r="AR449"/>
  <c r="AS449" s="1"/>
  <c r="AR339"/>
  <c r="AS339" s="1"/>
  <c r="AR438"/>
  <c r="AS438" s="1"/>
  <c r="BC523"/>
  <c r="BC311"/>
  <c r="BC531"/>
  <c r="BC1032"/>
  <c r="BC1188"/>
  <c r="BC1252"/>
  <c r="AY518"/>
  <c r="AY573"/>
  <c r="BC1087"/>
  <c r="BC1197"/>
  <c r="BC1142"/>
  <c r="AY340"/>
  <c r="AY463"/>
  <c r="AY508"/>
  <c r="AY353"/>
  <c r="AY408"/>
  <c r="AR408" l="1"/>
  <c r="AS408" s="1"/>
  <c r="AR353"/>
  <c r="AS353" s="1"/>
  <c r="AR508"/>
  <c r="AS508" s="1"/>
  <c r="AR463"/>
  <c r="AS463" s="1"/>
  <c r="AR340"/>
  <c r="AS340" s="1"/>
  <c r="BC435"/>
  <c r="BC490"/>
  <c r="BC380"/>
  <c r="AR573"/>
  <c r="AS573" s="1"/>
  <c r="AR518"/>
  <c r="AS518" s="1"/>
  <c r="BC545"/>
  <c r="BC325"/>
  <c r="BC481"/>
  <c r="BC1266"/>
  <c r="BC1101"/>
  <c r="BC1257"/>
  <c r="AY466"/>
  <c r="AY532"/>
  <c r="AY522"/>
  <c r="AY477"/>
  <c r="BC1046"/>
  <c r="BC1145"/>
  <c r="BC1211"/>
  <c r="BC1156"/>
  <c r="AY367"/>
  <c r="AY422"/>
  <c r="AR422" l="1"/>
  <c r="AS422" s="1"/>
  <c r="AR367"/>
  <c r="AS367" s="1"/>
  <c r="BC449"/>
  <c r="BC504"/>
  <c r="BC438"/>
  <c r="BC339"/>
  <c r="AR477"/>
  <c r="AS477" s="1"/>
  <c r="AR522"/>
  <c r="AS522" s="1"/>
  <c r="AR532"/>
  <c r="AS532" s="1"/>
  <c r="AR466"/>
  <c r="AS466" s="1"/>
  <c r="BC550"/>
  <c r="BC394"/>
  <c r="BC559"/>
  <c r="BC1047"/>
  <c r="BC1225"/>
  <c r="BC1215"/>
  <c r="AY436"/>
  <c r="AY536"/>
  <c r="AY381"/>
  <c r="BC1280"/>
  <c r="BC1115"/>
  <c r="BC1060"/>
  <c r="BC1170"/>
  <c r="AY546"/>
  <c r="AY491"/>
  <c r="AR491" l="1"/>
  <c r="AS491" s="1"/>
  <c r="AR546"/>
  <c r="AS546" s="1"/>
  <c r="BC463"/>
  <c r="BC353"/>
  <c r="BC408"/>
  <c r="BC573"/>
  <c r="AR381"/>
  <c r="AS381" s="1"/>
  <c r="AR536"/>
  <c r="AS536" s="1"/>
  <c r="AR436"/>
  <c r="AS436" s="1"/>
  <c r="BC518"/>
  <c r="BC340"/>
  <c r="AY505"/>
  <c r="BC1129"/>
  <c r="BC1074"/>
  <c r="BC1229"/>
  <c r="AY560"/>
  <c r="BC508"/>
  <c r="AY494"/>
  <c r="AY450"/>
  <c r="BC1239"/>
  <c r="BC1173"/>
  <c r="BC1184"/>
  <c r="AY395"/>
  <c r="AR395" l="1"/>
  <c r="AS395" s="1"/>
  <c r="BC477"/>
  <c r="BC466"/>
  <c r="BC532"/>
  <c r="AR450"/>
  <c r="AS450" s="1"/>
  <c r="AR494"/>
  <c r="AS494" s="1"/>
  <c r="AR560"/>
  <c r="AS560" s="1"/>
  <c r="BC522"/>
  <c r="BC367"/>
  <c r="BC422"/>
  <c r="AR505"/>
  <c r="AS505" s="1"/>
  <c r="BC1143"/>
  <c r="BC1253"/>
  <c r="BC1243"/>
  <c r="AY464"/>
  <c r="AY574"/>
  <c r="BC1198"/>
  <c r="BC1088"/>
  <c r="AY409"/>
  <c r="AY509"/>
  <c r="AY519"/>
  <c r="AR519" l="1"/>
  <c r="AS519" s="1"/>
  <c r="AR509"/>
  <c r="AS509" s="1"/>
  <c r="AR409"/>
  <c r="AS409" s="1"/>
  <c r="BC381"/>
  <c r="BC491"/>
  <c r="AR574"/>
  <c r="AS574" s="1"/>
  <c r="AR464"/>
  <c r="AS464" s="1"/>
  <c r="BC536"/>
  <c r="BC546"/>
  <c r="BC436"/>
  <c r="AY533"/>
  <c r="BC1157"/>
  <c r="BC1201"/>
  <c r="BC1267"/>
  <c r="AY478"/>
  <c r="AY423"/>
  <c r="BC1102"/>
  <c r="BC1212"/>
  <c r="BC505" l="1"/>
  <c r="BC395"/>
  <c r="AR423"/>
  <c r="AS423" s="1"/>
  <c r="AR478"/>
  <c r="AS478" s="1"/>
  <c r="BC560"/>
  <c r="BC494"/>
  <c r="BC450"/>
  <c r="AR533"/>
  <c r="AS533" s="1"/>
  <c r="AY547"/>
  <c r="BC1281"/>
  <c r="BC1171"/>
  <c r="AY480"/>
  <c r="AY492"/>
  <c r="BC1226"/>
  <c r="BC1216"/>
  <c r="BC1116"/>
  <c r="AY437"/>
  <c r="AR437" l="1"/>
  <c r="AS437" s="1"/>
  <c r="BC409"/>
  <c r="BC509"/>
  <c r="BC519"/>
  <c r="AR492"/>
  <c r="AS492" s="1"/>
  <c r="AR480"/>
  <c r="AS480" s="1"/>
  <c r="BC464"/>
  <c r="BC574"/>
  <c r="AR547"/>
  <c r="AS547" s="1"/>
  <c r="BC1240"/>
  <c r="AY451"/>
  <c r="AY561"/>
  <c r="BC1130"/>
  <c r="BC1185"/>
  <c r="AY506"/>
  <c r="AR506" l="1"/>
  <c r="AS506" s="1"/>
  <c r="BC478"/>
  <c r="BC423"/>
  <c r="AR561"/>
  <c r="AS561" s="1"/>
  <c r="AR451"/>
  <c r="AS451" s="1"/>
  <c r="BC533"/>
  <c r="AY465"/>
  <c r="BC1254"/>
  <c r="BC1144"/>
  <c r="AY575"/>
  <c r="BC1199"/>
  <c r="BC1187"/>
  <c r="AY520"/>
  <c r="AR520" l="1"/>
  <c r="AS520" s="1"/>
  <c r="BC480"/>
  <c r="BC492"/>
  <c r="AR575"/>
  <c r="AS575" s="1"/>
  <c r="BC437"/>
  <c r="BC547"/>
  <c r="AR465"/>
  <c r="AS465" s="1"/>
  <c r="BC1158"/>
  <c r="BC1268"/>
  <c r="AY479"/>
  <c r="AY534"/>
  <c r="BC1213"/>
  <c r="BC506" l="1"/>
  <c r="AR534"/>
  <c r="AS534" s="1"/>
  <c r="AR479"/>
  <c r="AS479" s="1"/>
  <c r="BC561"/>
  <c r="BC451"/>
  <c r="BC1172"/>
  <c r="AY493"/>
  <c r="AY548"/>
  <c r="BC1227"/>
  <c r="BC1282"/>
  <c r="BC575" l="1"/>
  <c r="BC520"/>
  <c r="AR548"/>
  <c r="AS548" s="1"/>
  <c r="AR493"/>
  <c r="AS493" s="1"/>
  <c r="BC465"/>
  <c r="BC1186"/>
  <c r="AY551"/>
  <c r="AY507"/>
  <c r="BC1241"/>
  <c r="AY562"/>
  <c r="AR562" l="1"/>
  <c r="AS562" s="1"/>
  <c r="BC534"/>
  <c r="AR507"/>
  <c r="AS507" s="1"/>
  <c r="AR551"/>
  <c r="AS551" s="1"/>
  <c r="BC479"/>
  <c r="BC1200"/>
  <c r="AY521"/>
  <c r="BC1255"/>
  <c r="AY576"/>
  <c r="AR576" l="1"/>
  <c r="AS576" s="1"/>
  <c r="BC548"/>
  <c r="AR521"/>
  <c r="AS521" s="1"/>
  <c r="BC493"/>
  <c r="BC1214"/>
  <c r="AY578"/>
  <c r="AY535"/>
  <c r="BC1269"/>
  <c r="BC1258"/>
  <c r="BC551" l="1"/>
  <c r="BC562"/>
  <c r="AR535"/>
  <c r="AS535" s="1"/>
  <c r="AR578"/>
  <c r="AS578" s="1"/>
  <c r="BC507"/>
  <c r="BC1228"/>
  <c r="BC1283"/>
  <c r="AY549"/>
  <c r="AR549" l="1"/>
  <c r="AS549" s="1"/>
  <c r="BC576"/>
  <c r="BC521"/>
  <c r="BC1242"/>
  <c r="AY563"/>
  <c r="BC1285"/>
  <c r="BC578" l="1"/>
  <c r="AR563"/>
  <c r="AS563" s="1"/>
  <c r="BC535"/>
  <c r="BC1256"/>
  <c r="AY577"/>
  <c r="AR577" l="1"/>
  <c r="AS577" s="1"/>
  <c r="BC549"/>
  <c r="BC1270"/>
  <c r="BC563" l="1"/>
  <c r="BC1284"/>
  <c r="BC577" l="1"/>
  <c r="AY132" l="1"/>
  <c r="AR132" l="1"/>
  <c r="AS132" s="1"/>
  <c r="BC839" l="1"/>
  <c r="BC132" l="1"/>
  <c r="AY133" l="1"/>
  <c r="AR133" l="1"/>
  <c r="AS133" s="1"/>
  <c r="BC840" l="1"/>
  <c r="BC133" l="1"/>
  <c r="AY146" l="1"/>
  <c r="AR146" l="1"/>
  <c r="AS146" s="1"/>
  <c r="BC853" l="1"/>
  <c r="BC146" l="1"/>
  <c r="AY147" l="1"/>
  <c r="AR147" l="1"/>
  <c r="AS147" s="1"/>
  <c r="BC854" l="1"/>
  <c r="BC147" l="1"/>
  <c r="AY160" l="1"/>
  <c r="AR160" l="1"/>
  <c r="AS160" s="1"/>
  <c r="BC867" l="1"/>
  <c r="BC160" l="1"/>
  <c r="AY161" l="1"/>
  <c r="AR161" l="1"/>
  <c r="AS161" s="1"/>
  <c r="BC868" l="1"/>
  <c r="BC161" l="1"/>
  <c r="AY174" l="1"/>
  <c r="AR174" l="1"/>
  <c r="AS174" s="1"/>
  <c r="BC881" l="1"/>
  <c r="BC174" l="1"/>
  <c r="AY175" l="1"/>
  <c r="AR175" l="1"/>
  <c r="AS175" s="1"/>
  <c r="BC882" l="1"/>
  <c r="BC175" l="1"/>
  <c r="AY188" l="1"/>
  <c r="AR188" l="1"/>
  <c r="AS188" s="1"/>
  <c r="BC895" l="1"/>
  <c r="BC188" l="1"/>
  <c r="AY189" l="1"/>
  <c r="AR189" l="1"/>
  <c r="AS189" s="1"/>
  <c r="BC896" l="1"/>
  <c r="BC189" l="1"/>
  <c r="AY202" l="1"/>
  <c r="AR202" l="1"/>
  <c r="AS202" s="1"/>
  <c r="BC909" l="1"/>
  <c r="BC202" l="1"/>
  <c r="AY203" l="1"/>
  <c r="AR203" l="1"/>
  <c r="AS203" s="1"/>
  <c r="BC910" l="1"/>
  <c r="BC203" l="1"/>
  <c r="AY216" l="1"/>
  <c r="AR216" l="1"/>
  <c r="AS216" s="1"/>
  <c r="BC923" l="1"/>
  <c r="BC216" l="1"/>
  <c r="AY217" l="1"/>
  <c r="AR217" l="1"/>
  <c r="AS217" s="1"/>
  <c r="BC924" l="1"/>
  <c r="BC217" l="1"/>
  <c r="AY230" l="1"/>
  <c r="AR230" l="1"/>
  <c r="AS230" s="1"/>
  <c r="BC937" l="1"/>
  <c r="BC230" l="1"/>
  <c r="AY231" l="1"/>
  <c r="AR231" l="1"/>
  <c r="AS231" s="1"/>
  <c r="BC938" l="1"/>
  <c r="BC231" l="1"/>
  <c r="AY244" l="1"/>
  <c r="AR244" l="1"/>
  <c r="AS244" s="1"/>
  <c r="BC951" l="1"/>
  <c r="BC244" l="1"/>
  <c r="AY245" l="1"/>
  <c r="AR245" l="1"/>
  <c r="AS245" s="1"/>
  <c r="BC952" l="1"/>
  <c r="BC245" l="1"/>
  <c r="AY258" l="1"/>
  <c r="AR258" l="1"/>
  <c r="AS258" s="1"/>
  <c r="BC965" l="1"/>
  <c r="BC258" l="1"/>
  <c r="AY259" l="1"/>
  <c r="AR259" l="1"/>
  <c r="AS259" s="1"/>
  <c r="BC966" l="1"/>
  <c r="BC259" l="1"/>
  <c r="AY272" l="1"/>
  <c r="AR272" l="1"/>
  <c r="AS272" s="1"/>
  <c r="BC979" l="1"/>
  <c r="BC272" l="1"/>
  <c r="AY273" l="1"/>
  <c r="AR273" l="1"/>
  <c r="AS273" s="1"/>
  <c r="BC980" l="1"/>
  <c r="BC273" l="1"/>
  <c r="AY286" l="1"/>
  <c r="AR286" l="1"/>
  <c r="AS286" s="1"/>
  <c r="BC993" l="1"/>
  <c r="BC286" l="1"/>
  <c r="AY287" l="1"/>
  <c r="AR287" l="1"/>
  <c r="AS287" s="1"/>
  <c r="BC994" l="1"/>
  <c r="BC287" l="1"/>
  <c r="AY300" l="1"/>
  <c r="AR300" l="1"/>
  <c r="AS300" s="1"/>
  <c r="BC1007" l="1"/>
  <c r="BC300" l="1"/>
  <c r="AY301" l="1"/>
  <c r="AR301" l="1"/>
  <c r="AS301" s="1"/>
  <c r="BC1008" l="1"/>
  <c r="BC301" l="1"/>
  <c r="AY314" l="1"/>
  <c r="AR314" l="1"/>
  <c r="AS314" s="1"/>
  <c r="BC1021" l="1"/>
  <c r="BC314" l="1"/>
  <c r="AY315" l="1"/>
  <c r="AR315" l="1"/>
  <c r="AS315" s="1"/>
  <c r="BC1022" l="1"/>
  <c r="BC315" l="1"/>
  <c r="AY328" l="1"/>
  <c r="AR328" l="1"/>
  <c r="AS328" s="1"/>
  <c r="BC1035" l="1"/>
  <c r="BC328" l="1"/>
  <c r="AY329" l="1"/>
  <c r="AR329" l="1"/>
  <c r="AS329" s="1"/>
  <c r="BC1036" l="1"/>
  <c r="BC329" l="1"/>
  <c r="AY342" l="1"/>
  <c r="AR342" l="1"/>
  <c r="AS342" s="1"/>
  <c r="BC1049" l="1"/>
  <c r="BC342" l="1"/>
  <c r="AY343" l="1"/>
  <c r="AR343" l="1"/>
  <c r="AS343" s="1"/>
  <c r="BC1050" l="1"/>
  <c r="BC343" l="1"/>
  <c r="AY356" l="1"/>
  <c r="AR356" l="1"/>
  <c r="AS356" s="1"/>
  <c r="BC1063" l="1"/>
  <c r="BC356" l="1"/>
  <c r="AY357" l="1"/>
  <c r="AR357" l="1"/>
  <c r="AS357" s="1"/>
  <c r="BC1064" l="1"/>
  <c r="BC357" l="1"/>
  <c r="AY370" l="1"/>
  <c r="AR370" l="1"/>
  <c r="AS370" s="1"/>
  <c r="BC1077" l="1"/>
  <c r="BC370" l="1"/>
  <c r="AY371" l="1"/>
  <c r="AR371" l="1"/>
  <c r="AS371" s="1"/>
  <c r="BC1078" l="1"/>
  <c r="BC371" l="1"/>
  <c r="AY384" l="1"/>
  <c r="AR384" l="1"/>
  <c r="AS384" s="1"/>
  <c r="BC1091" l="1"/>
  <c r="BC384" l="1"/>
  <c r="AY385" l="1"/>
  <c r="AR385" l="1"/>
  <c r="AS385" s="1"/>
  <c r="BC1092" l="1"/>
  <c r="BC385" l="1"/>
  <c r="AY398" l="1"/>
  <c r="AR398" l="1"/>
  <c r="AS398" s="1"/>
  <c r="BC1105" l="1"/>
  <c r="BC398" l="1"/>
  <c r="AY399" l="1"/>
  <c r="AR399" l="1"/>
  <c r="AS399" s="1"/>
  <c r="BC1106" l="1"/>
  <c r="BC399" l="1"/>
  <c r="AY412" l="1"/>
  <c r="AR412" l="1"/>
  <c r="AS412" s="1"/>
  <c r="BC1119" l="1"/>
  <c r="BC412" l="1"/>
  <c r="AY413" l="1"/>
  <c r="AR413" l="1"/>
  <c r="AS413" s="1"/>
  <c r="BC1120" l="1"/>
  <c r="BC413" l="1"/>
  <c r="AY426" l="1"/>
  <c r="AR426" l="1"/>
  <c r="AS426" s="1"/>
  <c r="BC1133" l="1"/>
  <c r="BC426" l="1"/>
  <c r="AY427" l="1"/>
  <c r="AR427" l="1"/>
  <c r="AS427" s="1"/>
  <c r="BC1134" l="1"/>
  <c r="BC427" l="1"/>
  <c r="AY440" l="1"/>
  <c r="AR440" l="1"/>
  <c r="AS440" s="1"/>
  <c r="BC1147" l="1"/>
  <c r="BC440" l="1"/>
  <c r="AY441" l="1"/>
  <c r="AR441" l="1"/>
  <c r="AS441" s="1"/>
  <c r="BC1148" l="1"/>
  <c r="BC441" l="1"/>
  <c r="AY454" l="1"/>
  <c r="AR454" l="1"/>
  <c r="AS454" s="1"/>
  <c r="BC1161" l="1"/>
  <c r="BC454" l="1"/>
  <c r="AY455" l="1"/>
  <c r="AR455" l="1"/>
  <c r="AS455" s="1"/>
  <c r="BC1162" l="1"/>
  <c r="BC455" l="1"/>
  <c r="AY88" l="1"/>
  <c r="AR88" l="1"/>
  <c r="AS88" s="1"/>
  <c r="BC795" l="1"/>
  <c r="AY468"/>
  <c r="AR468" l="1"/>
  <c r="AS468" s="1"/>
  <c r="BC88"/>
  <c r="BC1175"/>
  <c r="BC468" l="1"/>
  <c r="AY89" l="1"/>
  <c r="AY469"/>
  <c r="AR469" l="1"/>
  <c r="AS469" s="1"/>
  <c r="AR89"/>
  <c r="AS89" s="1"/>
  <c r="BC796"/>
  <c r="BC89" l="1"/>
  <c r="BC1176"/>
  <c r="BC469" l="1"/>
  <c r="AY482" l="1"/>
  <c r="AR482" l="1"/>
  <c r="AS482" s="1"/>
  <c r="BC1189" l="1"/>
  <c r="BC482" l="1"/>
  <c r="AY483" l="1"/>
  <c r="AR483" l="1"/>
  <c r="AS483" s="1"/>
  <c r="BC1190" l="1"/>
  <c r="BC483" l="1"/>
  <c r="AY496" l="1"/>
  <c r="AR496" l="1"/>
  <c r="AS496" s="1"/>
  <c r="BC1203"/>
  <c r="BC496" l="1"/>
  <c r="AY298" l="1"/>
  <c r="AY497"/>
  <c r="AR497" l="1"/>
  <c r="AS497" s="1"/>
  <c r="AR298"/>
  <c r="AS298" s="1"/>
  <c r="BC1005"/>
  <c r="BC298" l="1"/>
  <c r="BC1204"/>
  <c r="BC497" l="1"/>
  <c r="AY510" l="1"/>
  <c r="AR510" l="1"/>
  <c r="AS510" s="1"/>
  <c r="BC1217"/>
  <c r="BC510" l="1"/>
  <c r="AY511" l="1"/>
  <c r="AR511" l="1"/>
  <c r="AS511" s="1"/>
  <c r="BC1218" l="1"/>
  <c r="BC511" l="1"/>
  <c r="AY524" l="1"/>
  <c r="AR524" l="1"/>
  <c r="AS524" s="1"/>
  <c r="BC1231" l="1"/>
  <c r="BC524" l="1"/>
  <c r="AY525" l="1"/>
  <c r="AR525" l="1"/>
  <c r="AS525" s="1"/>
  <c r="BC1232" l="1"/>
  <c r="BC525" l="1"/>
  <c r="AY538" l="1"/>
  <c r="AR538" l="1"/>
  <c r="AS538" s="1"/>
  <c r="BC1245" l="1"/>
  <c r="BC538" l="1"/>
  <c r="AY539" l="1"/>
  <c r="AR539" l="1"/>
  <c r="AS539" s="1"/>
  <c r="BC1246" l="1"/>
  <c r="BC539" l="1"/>
  <c r="AY552" l="1"/>
  <c r="AR552" l="1"/>
  <c r="AS552" s="1"/>
  <c r="BC1259" l="1"/>
  <c r="BC552" l="1"/>
  <c r="AY553" l="1"/>
  <c r="AR553" l="1"/>
  <c r="AS553" s="1"/>
  <c r="BC1260" l="1"/>
  <c r="BC553" l="1"/>
  <c r="AY566" l="1"/>
  <c r="AR566" l="1"/>
  <c r="AS566" s="1"/>
  <c r="BC1273" l="1"/>
  <c r="BC566" l="1"/>
  <c r="AY567" l="1"/>
  <c r="AR567" l="1"/>
  <c r="AS567" s="1"/>
  <c r="BC1274" l="1"/>
  <c r="BC567" l="1"/>
  <c r="AY580" l="1"/>
  <c r="AR580" l="1"/>
  <c r="AS580" s="1"/>
  <c r="BC1287"/>
  <c r="BC580" l="1"/>
  <c r="AY581" l="1"/>
  <c r="AR581" l="1"/>
  <c r="AS581" s="1"/>
  <c r="BC1288"/>
  <c r="BC581" l="1"/>
</calcChain>
</file>

<file path=xl/sharedStrings.xml><?xml version="1.0" encoding="utf-8"?>
<sst xmlns="http://schemas.openxmlformats.org/spreadsheetml/2006/main" count="125" uniqueCount="99">
  <si>
    <t>af_moonwalker</t>
  </si>
  <si>
    <t>af_dummy_dummy</t>
  </si>
  <si>
    <t>af_fuzz_kolobok</t>
  </si>
  <si>
    <t>af_electra_moonlight</t>
  </si>
  <si>
    <t>af_thorn</t>
  </si>
  <si>
    <t>af_dummy_battery</t>
  </si>
  <si>
    <t>af_glass</t>
  </si>
  <si>
    <t>af_sea_urchin</t>
  </si>
  <si>
    <t>af_electra_sparkler</t>
  </si>
  <si>
    <t>af_mud</t>
  </si>
  <si>
    <t>af_soul</t>
  </si>
  <si>
    <t>af_nerve</t>
  </si>
  <si>
    <t>af_dummy_glassbeads</t>
  </si>
  <si>
    <t>af_nut</t>
  </si>
  <si>
    <t>af_drops</t>
  </si>
  <si>
    <t>af_cristall</t>
  </si>
  <si>
    <t>af_fireball</t>
  </si>
  <si>
    <t>af_plenka</t>
  </si>
  <si>
    <t>af_flower</t>
  </si>
  <si>
    <t>af_weed</t>
  </si>
  <si>
    <t>af_baloon</t>
  </si>
  <si>
    <t>af_phosphoric_fruit</t>
  </si>
  <si>
    <t>af_mica</t>
  </si>
  <si>
    <t>af_itch</t>
  </si>
  <si>
    <t>af_mincer_meat</t>
  </si>
  <si>
    <t>af_blood</t>
  </si>
  <si>
    <t>af_vertushka</t>
  </si>
  <si>
    <t>af_kletka</t>
  </si>
  <si>
    <t>af_vtulka</t>
  </si>
  <si>
    <t>af_cristall_star</t>
  </si>
  <si>
    <t>af_cristall_flower</t>
  </si>
  <si>
    <t>af_gravi</t>
  </si>
  <si>
    <t>af_mayatnik</t>
  </si>
  <si>
    <t>af_vyvert</t>
  </si>
  <si>
    <t>af_medusa</t>
  </si>
  <si>
    <t>af_glass_crystal</t>
  </si>
  <si>
    <t>sp_1</t>
  </si>
  <si>
    <t>sp_2</t>
  </si>
  <si>
    <t>sp_3</t>
  </si>
  <si>
    <t>abs</t>
  </si>
  <si>
    <t>para</t>
  </si>
  <si>
    <t>ing_1</t>
  </si>
  <si>
    <t>ing_2</t>
  </si>
  <si>
    <t>art_1</t>
  </si>
  <si>
    <t>art_2</t>
  </si>
  <si>
    <t>art_3</t>
  </si>
  <si>
    <t>art_4</t>
  </si>
  <si>
    <t>kat_1</t>
  </si>
  <si>
    <t>kat_2</t>
  </si>
  <si>
    <t>zat</t>
  </si>
  <si>
    <t>yan</t>
  </si>
  <si>
    <t>truck</t>
  </si>
  <si>
    <t>sta2</t>
  </si>
  <si>
    <t>sta1</t>
  </si>
  <si>
    <t>sarc</t>
  </si>
  <si>
    <t>rosto</t>
  </si>
  <si>
    <t>red</t>
  </si>
  <si>
    <t>radar</t>
  </si>
  <si>
    <t>prip</t>
  </si>
  <si>
    <t>army</t>
  </si>
  <si>
    <t>mars</t>
  </si>
  <si>
    <t>lima</t>
  </si>
  <si>
    <t>x18</t>
  </si>
  <si>
    <t>x16</t>
  </si>
  <si>
    <t>Jup</t>
  </si>
  <si>
    <t>Gene</t>
  </si>
  <si>
    <t>Garb</t>
  </si>
  <si>
    <t>Esc</t>
  </si>
  <si>
    <t>Dead</t>
  </si>
  <si>
    <t>Vall</t>
  </si>
  <si>
    <t>Scop</t>
  </si>
  <si>
    <t>Bun</t>
  </si>
  <si>
    <t>Bar</t>
  </si>
  <si>
    <t>Agro</t>
  </si>
  <si>
    <t>kat_3</t>
  </si>
  <si>
    <t>Эле</t>
  </si>
  <si>
    <t>kat_4</t>
  </si>
  <si>
    <t>Огн</t>
  </si>
  <si>
    <t>kat_5</t>
  </si>
  <si>
    <t>Хим</t>
  </si>
  <si>
    <t>Гра</t>
  </si>
  <si>
    <t>s_1</t>
  </si>
  <si>
    <t>+</t>
  </si>
  <si>
    <t>s_2</t>
  </si>
  <si>
    <t>s_3</t>
  </si>
  <si>
    <t>s_4</t>
  </si>
  <si>
    <t>s_5</t>
  </si>
  <si>
    <t xml:space="preserve">coeff = </t>
  </si>
  <si>
    <t>Номер</t>
  </si>
  <si>
    <t>Имя.</t>
  </si>
  <si>
    <t>Аном.</t>
  </si>
  <si>
    <t>Ур.</t>
  </si>
  <si>
    <t>Парадоксы</t>
  </si>
  <si>
    <t>Проверка</t>
  </si>
  <si>
    <t>Э</t>
  </si>
  <si>
    <t>О</t>
  </si>
  <si>
    <t>Х</t>
  </si>
  <si>
    <t>Г</t>
  </si>
  <si>
    <t xml:space="preserve">artefacts = </t>
  </si>
</sst>
</file>

<file path=xl/styles.xml><?xml version="1.0" encoding="utf-8"?>
<styleSheet xmlns="http://schemas.openxmlformats.org/spreadsheetml/2006/main">
  <fonts count="6">
    <font>
      <sz val="11"/>
      <color theme="1"/>
      <name val="Calibri"/>
      <family val="2"/>
      <charset val="204"/>
      <scheme val="minor"/>
    </font>
    <font>
      <sz val="11"/>
      <color theme="1"/>
      <name val="Calibri"/>
      <family val="2"/>
      <charset val="204"/>
      <scheme val="minor"/>
    </font>
    <font>
      <sz val="11"/>
      <color rgb="FF000000"/>
      <name val="Calibri"/>
      <family val="2"/>
      <charset val="204"/>
    </font>
    <font>
      <sz val="14"/>
      <name val="Calibri"/>
      <family val="2"/>
      <charset val="204"/>
    </font>
    <font>
      <sz val="10"/>
      <name val="Calibri"/>
      <family val="2"/>
      <charset val="204"/>
    </font>
    <font>
      <b/>
      <sz val="16"/>
      <color theme="1"/>
      <name val="Calibri"/>
      <family val="2"/>
      <charset val="204"/>
      <scheme val="minor"/>
    </font>
  </fonts>
  <fills count="8">
    <fill>
      <patternFill patternType="none"/>
    </fill>
    <fill>
      <patternFill patternType="gray125"/>
    </fill>
    <fill>
      <patternFill patternType="solid">
        <fgColor theme="3" tint="0.59996337778862885"/>
        <bgColor indexed="64"/>
      </patternFill>
    </fill>
    <fill>
      <patternFill patternType="solid">
        <fgColor theme="9"/>
        <bgColor indexed="64"/>
      </patternFill>
    </fill>
    <fill>
      <patternFill patternType="solid">
        <fgColor rgb="FF92D050"/>
        <bgColor indexed="64"/>
      </patternFill>
    </fill>
    <fill>
      <patternFill patternType="solid">
        <fgColor theme="0" tint="-0.24994659260841701"/>
        <bgColor indexed="64"/>
      </patternFill>
    </fill>
    <fill>
      <patternFill patternType="solid">
        <fgColor theme="0"/>
        <bgColor indexed="64"/>
      </patternFill>
    </fill>
    <fill>
      <patternFill patternType="solid">
        <fgColor theme="1"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rgb="FF000000"/>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rgb="FF000000"/>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7">
    <xf numFmtId="0" fontId="0" fillId="0" borderId="0"/>
    <xf numFmtId="0" fontId="2" fillId="0" borderId="0"/>
    <xf numFmtId="0" fontId="2" fillId="0" borderId="0"/>
    <xf numFmtId="0" fontId="2" fillId="0" borderId="0"/>
    <xf numFmtId="0" fontId="2" fillId="0" borderId="0"/>
    <xf numFmtId="0" fontId="1" fillId="0" borderId="0"/>
    <xf numFmtId="0" fontId="2" fillId="0" borderId="0"/>
  </cellStyleXfs>
  <cellXfs count="67">
    <xf numFmtId="0" fontId="0" fillId="0" borderId="0" xfId="0"/>
    <xf numFmtId="49" fontId="0" fillId="0" borderId="0" xfId="0" applyNumberFormat="1"/>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0" fillId="0" borderId="1" xfId="0" applyNumberFormat="1" applyBorder="1" applyAlignment="1">
      <alignment horizontal="center" vertical="center"/>
    </xf>
    <xf numFmtId="0" fontId="0" fillId="0" borderId="0" xfId="0" applyNumberFormat="1"/>
    <xf numFmtId="0" fontId="0" fillId="0" borderId="2" xfId="0" applyBorder="1" applyAlignment="1">
      <alignment horizontal="center" vertical="center"/>
    </xf>
    <xf numFmtId="0" fontId="0" fillId="0" borderId="1" xfId="0" applyBorder="1"/>
    <xf numFmtId="1" fontId="0" fillId="0" borderId="1" xfId="0" applyNumberFormat="1" applyBorder="1" applyAlignment="1">
      <alignment horizontal="center" vertical="center"/>
    </xf>
    <xf numFmtId="49" fontId="0" fillId="0" borderId="3" xfId="0" applyNumberFormat="1" applyBorder="1"/>
    <xf numFmtId="49" fontId="0" fillId="0" borderId="0" xfId="0" applyNumberFormat="1" applyBorder="1"/>
    <xf numFmtId="1" fontId="0" fillId="0" borderId="0" xfId="0" applyNumberFormat="1" applyBorder="1"/>
    <xf numFmtId="1" fontId="0" fillId="0" borderId="4" xfId="0" applyNumberFormat="1" applyBorder="1"/>
    <xf numFmtId="1" fontId="0" fillId="0" borderId="0" xfId="0" applyNumberFormat="1" applyAlignment="1">
      <alignment horizontal="center" vertical="center"/>
    </xf>
    <xf numFmtId="1" fontId="0" fillId="0" borderId="0" xfId="0" applyNumberFormat="1"/>
    <xf numFmtId="0" fontId="0" fillId="0" borderId="0" xfId="0" applyNumberFormat="1" applyAlignment="1">
      <alignment horizontal="center" vertical="center"/>
    </xf>
    <xf numFmtId="1" fontId="0" fillId="0" borderId="0" xfId="0" applyNumberFormat="1" applyBorder="1" applyAlignment="1">
      <alignment horizontal="center" vertical="center"/>
    </xf>
    <xf numFmtId="49" fontId="0" fillId="0" borderId="4" xfId="0" applyNumberFormat="1" applyBorder="1"/>
    <xf numFmtId="1" fontId="0" fillId="0" borderId="5" xfId="0" applyNumberFormat="1" applyBorder="1" applyAlignment="1">
      <alignment horizontal="center" vertical="center"/>
    </xf>
    <xf numFmtId="1" fontId="0" fillId="0" borderId="5" xfId="0" applyNumberFormat="1" applyBorder="1"/>
    <xf numFmtId="49" fontId="0" fillId="0" borderId="5" xfId="0" applyNumberFormat="1" applyBorder="1"/>
    <xf numFmtId="49" fontId="0" fillId="0" borderId="5" xfId="0" applyNumberFormat="1" applyBorder="1" applyAlignment="1">
      <alignment horizontal="center" vertical="center"/>
    </xf>
    <xf numFmtId="49" fontId="0" fillId="0" borderId="6" xfId="0" applyNumberFormat="1" applyBorder="1"/>
    <xf numFmtId="49" fontId="0" fillId="0" borderId="7" xfId="0" applyNumberFormat="1" applyBorder="1"/>
    <xf numFmtId="1" fontId="0" fillId="2" borderId="0" xfId="0" applyNumberFormat="1" applyFill="1" applyAlignment="1">
      <alignment horizontal="center" vertical="center"/>
    </xf>
    <xf numFmtId="1" fontId="0" fillId="3" borderId="0" xfId="0" applyNumberFormat="1" applyFill="1" applyAlignment="1">
      <alignment horizontal="center" vertical="center"/>
    </xf>
    <xf numFmtId="1" fontId="0" fillId="4" borderId="0" xfId="0" applyNumberFormat="1" applyFill="1" applyAlignment="1">
      <alignment horizontal="center" vertical="center"/>
    </xf>
    <xf numFmtId="1" fontId="0" fillId="5" borderId="0" xfId="0" applyNumberFormat="1" applyFill="1" applyAlignment="1">
      <alignment horizontal="center" vertical="center"/>
    </xf>
    <xf numFmtId="1" fontId="3" fillId="0" borderId="0" xfId="1" applyNumberFormat="1" applyFont="1" applyBorder="1" applyAlignment="1">
      <alignment horizontal="center" vertical="center" wrapText="1"/>
    </xf>
    <xf numFmtId="1" fontId="3" fillId="0" borderId="8" xfId="1" applyNumberFormat="1" applyFont="1" applyBorder="1" applyAlignment="1">
      <alignment horizontal="center" vertical="center" wrapText="1"/>
    </xf>
    <xf numFmtId="0" fontId="3" fillId="6" borderId="1"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 fontId="3" fillId="6" borderId="1" xfId="1" applyNumberFormat="1" applyFont="1" applyFill="1" applyBorder="1" applyAlignment="1">
      <alignment horizontal="center" vertical="center" wrapText="1"/>
    </xf>
    <xf numFmtId="1" fontId="3" fillId="0" borderId="9" xfId="1" applyNumberFormat="1" applyFont="1" applyBorder="1" applyAlignment="1">
      <alignment horizontal="center" vertical="center" wrapText="1"/>
    </xf>
    <xf numFmtId="49" fontId="0" fillId="0" borderId="8" xfId="0" applyNumberFormat="1" applyBorder="1"/>
    <xf numFmtId="1" fontId="3" fillId="6" borderId="11" xfId="1" applyNumberFormat="1" applyFont="1" applyFill="1" applyBorder="1" applyAlignment="1">
      <alignment horizontal="center" vertical="center" wrapText="1"/>
    </xf>
    <xf numFmtId="1" fontId="0" fillId="0" borderId="12" xfId="0" applyNumberFormat="1" applyBorder="1" applyAlignment="1">
      <alignment horizontal="center" vertical="center"/>
    </xf>
    <xf numFmtId="1" fontId="3" fillId="0" borderId="13" xfId="1" applyNumberFormat="1" applyFont="1" applyBorder="1" applyAlignment="1">
      <alignment horizontal="center" vertical="center" wrapText="1"/>
    </xf>
    <xf numFmtId="1" fontId="3" fillId="6" borderId="14" xfId="1" applyNumberFormat="1" applyFont="1" applyFill="1" applyBorder="1" applyAlignment="1">
      <alignment horizontal="center" vertical="center" wrapText="1"/>
    </xf>
    <xf numFmtId="1" fontId="3" fillId="6" borderId="0" xfId="1" applyNumberFormat="1" applyFont="1" applyFill="1" applyBorder="1" applyAlignment="1">
      <alignment horizontal="center" vertical="center" wrapText="1"/>
    </xf>
    <xf numFmtId="1" fontId="3" fillId="6" borderId="6" xfId="1" applyNumberFormat="1" applyFont="1" applyFill="1" applyBorder="1" applyAlignment="1">
      <alignment horizontal="center" vertical="center" wrapText="1"/>
    </xf>
    <xf numFmtId="1" fontId="0" fillId="0" borderId="10" xfId="0" applyNumberFormat="1" applyBorder="1" applyAlignment="1">
      <alignment horizontal="center" vertical="center"/>
    </xf>
    <xf numFmtId="1" fontId="0" fillId="0" borderId="15" xfId="0" applyNumberFormat="1" applyBorder="1" applyAlignment="1">
      <alignment horizontal="center" vertical="center"/>
    </xf>
    <xf numFmtId="1" fontId="3" fillId="0" borderId="16" xfId="1" applyNumberFormat="1" applyFont="1" applyBorder="1" applyAlignment="1">
      <alignment horizontal="center" vertical="center" wrapText="1"/>
    </xf>
    <xf numFmtId="1" fontId="3" fillId="6" borderId="17" xfId="1" applyNumberFormat="1" applyFont="1" applyFill="1" applyBorder="1" applyAlignment="1">
      <alignment horizontal="center" vertical="center" wrapText="1"/>
    </xf>
    <xf numFmtId="1" fontId="0" fillId="0" borderId="18" xfId="0" applyNumberFormat="1" applyBorder="1" applyAlignment="1">
      <alignment horizontal="center" vertical="center"/>
    </xf>
    <xf numFmtId="1" fontId="0" fillId="0" borderId="19" xfId="0" applyNumberFormat="1" applyBorder="1" applyAlignment="1">
      <alignment horizontal="center" vertical="center"/>
    </xf>
    <xf numFmtId="1" fontId="3" fillId="7" borderId="0" xfId="1" applyNumberFormat="1" applyFont="1" applyFill="1" applyBorder="1" applyAlignment="1">
      <alignment horizontal="center" vertical="center" wrapText="1"/>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49" fontId="0" fillId="0" borderId="0" xfId="0" applyNumberFormat="1" applyBorder="1" applyAlignment="1">
      <alignment horizontal="center" vertical="center"/>
    </xf>
    <xf numFmtId="0" fontId="0" fillId="0" borderId="4"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1" fontId="5" fillId="0" borderId="0" xfId="0" applyNumberFormat="1" applyFont="1" applyAlignment="1">
      <alignment horizontal="center" vertical="center"/>
    </xf>
    <xf numFmtId="1" fontId="5" fillId="0" borderId="4" xfId="0" applyNumberFormat="1" applyFont="1" applyBorder="1" applyAlignment="1">
      <alignment horizontal="center" vertical="center"/>
    </xf>
    <xf numFmtId="1" fontId="0" fillId="0" borderId="3" xfId="0" applyNumberFormat="1" applyBorder="1"/>
    <xf numFmtId="1" fontId="0" fillId="2" borderId="20" xfId="0" applyNumberFormat="1" applyFill="1" applyBorder="1" applyAlignment="1">
      <alignment horizontal="center" vertical="center"/>
    </xf>
    <xf numFmtId="1" fontId="0" fillId="4" borderId="21" xfId="0" applyNumberFormat="1" applyFill="1" applyBorder="1" applyAlignment="1">
      <alignment horizontal="center" vertical="center"/>
    </xf>
    <xf numFmtId="49" fontId="0" fillId="0" borderId="22" xfId="0" applyNumberFormat="1" applyBorder="1"/>
    <xf numFmtId="49" fontId="0" fillId="0" borderId="23" xfId="0" applyNumberFormat="1" applyBorder="1"/>
    <xf numFmtId="49" fontId="0" fillId="0" borderId="24" xfId="0" applyNumberFormat="1" applyBorder="1"/>
    <xf numFmtId="1" fontId="0" fillId="0" borderId="25" xfId="0" applyNumberFormat="1" applyBorder="1" applyAlignment="1">
      <alignment horizontal="center" vertical="center"/>
    </xf>
    <xf numFmtId="1"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cellXfs>
  <cellStyles count="7">
    <cellStyle name="Обычный" xfId="0" builtinId="0"/>
    <cellStyle name="Обычный 2" xfId="1"/>
    <cellStyle name="Обычный 2 2" xfId="3"/>
    <cellStyle name="Обычный 2 2 2" xfId="4"/>
    <cellStyle name="Обычный 3" xfId="5"/>
    <cellStyle name="Обычный 4" xfId="6"/>
    <cellStyle name="Обычный 4 2" xfId="2"/>
  </cellStyles>
  <dxfs count="58">
    <dxf>
      <fill>
        <patternFill>
          <bgColor theme="0"/>
        </patternFill>
      </fill>
    </dxf>
    <dxf>
      <fill>
        <patternFill>
          <bgColor theme="1" tint="4.9989318521683403E-2"/>
        </patternFill>
      </fill>
    </dxf>
    <dxf>
      <fill>
        <patternFill>
          <bgColor rgb="FF00FF00"/>
        </patternFill>
      </fill>
    </dxf>
    <dxf>
      <fill>
        <patternFill>
          <bgColor rgb="FFCCFF33"/>
        </patternFill>
      </fill>
    </dxf>
    <dxf>
      <fill>
        <patternFill>
          <bgColor rgb="FFFFFF00"/>
        </patternFill>
      </fill>
    </dxf>
    <dxf>
      <fill>
        <patternFill>
          <bgColor rgb="FFFF9933"/>
        </patternFill>
      </fill>
    </dxf>
    <dxf>
      <fill>
        <patternFill>
          <bgColor rgb="FFFF3300"/>
        </patternFill>
      </fill>
    </dxf>
    <dxf>
      <fill>
        <patternFill>
          <bgColor rgb="FF99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B05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0"/>
        </patternFill>
      </fill>
    </dxf>
    <dxf>
      <fill>
        <patternFill>
          <bgColor theme="1" tint="4.9989318521683403E-2"/>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00FF00"/>
        </patternFill>
      </fill>
    </dxf>
    <dxf>
      <fill>
        <patternFill>
          <bgColor rgb="FFCCFF33"/>
        </patternFill>
      </fill>
    </dxf>
    <dxf>
      <fill>
        <patternFill>
          <bgColor rgb="FFFFFF00"/>
        </patternFill>
      </fill>
    </dxf>
    <dxf>
      <fill>
        <patternFill>
          <bgColor rgb="FFFF9933"/>
        </patternFill>
      </fill>
    </dxf>
    <dxf>
      <fill>
        <patternFill>
          <bgColor rgb="FFFF0000"/>
        </patternFill>
      </fill>
    </dxf>
    <dxf>
      <fill>
        <patternFill>
          <bgColor rgb="FFFF3300"/>
        </patternFill>
      </fill>
    </dxf>
    <dxf>
      <fill>
        <patternFill>
          <bgColor rgb="FF990000"/>
        </patternFill>
      </fill>
    </dxf>
    <dxf>
      <fill>
        <patternFill>
          <bgColor rgb="FF00FF00"/>
        </patternFill>
      </fill>
    </dxf>
    <dxf>
      <fill>
        <patternFill>
          <bgColor rgb="FFCCFF33"/>
        </patternFill>
      </fill>
    </dxf>
    <dxf>
      <fill>
        <patternFill>
          <bgColor rgb="FFFFFF00"/>
        </patternFill>
      </fill>
    </dxf>
    <dxf>
      <fill>
        <patternFill>
          <bgColor rgb="FFFF9933"/>
        </patternFill>
      </fill>
    </dxf>
    <dxf>
      <fill>
        <patternFill>
          <bgColor rgb="FFFF0000"/>
        </patternFill>
      </fill>
    </dxf>
    <dxf>
      <fill>
        <patternFill>
          <bgColor rgb="FFFF3300"/>
        </patternFill>
      </fill>
    </dxf>
    <dxf>
      <fill>
        <patternFill>
          <bgColor rgb="FF990000"/>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rgb="FF00FF00"/>
        </patternFill>
      </fill>
    </dxf>
    <dxf>
      <fill>
        <patternFill>
          <bgColor rgb="FFCCFF33"/>
        </patternFill>
      </fill>
    </dxf>
    <dxf>
      <fill>
        <patternFill>
          <bgColor rgb="FFFFFF00"/>
        </patternFill>
      </fill>
    </dxf>
    <dxf>
      <fill>
        <patternFill>
          <bgColor rgb="FFFF9933"/>
        </patternFill>
      </fill>
    </dxf>
    <dxf>
      <fill>
        <patternFill>
          <bgColor rgb="FFFF0000"/>
        </patternFill>
      </fill>
    </dxf>
    <dxf>
      <fill>
        <patternFill>
          <bgColor rgb="FFFF3300"/>
        </patternFill>
      </fill>
    </dxf>
    <dxf>
      <fill>
        <patternFill>
          <bgColor rgb="FF990000"/>
        </patternFill>
      </fill>
    </dxf>
    <dxf>
      <fill>
        <patternFill>
          <bgColor rgb="FF00FF00"/>
        </patternFill>
      </fill>
    </dxf>
    <dxf>
      <fill>
        <patternFill>
          <bgColor rgb="FFCCFF33"/>
        </patternFill>
      </fill>
    </dxf>
    <dxf>
      <fill>
        <patternFill>
          <bgColor rgb="FFFFFF00"/>
        </patternFill>
      </fill>
    </dxf>
    <dxf>
      <fill>
        <patternFill>
          <bgColor rgb="FFFF9933"/>
        </patternFill>
      </fill>
    </dxf>
    <dxf>
      <fill>
        <patternFill>
          <bgColor rgb="FFFF3300"/>
        </patternFill>
      </fill>
    </dxf>
    <dxf>
      <fill>
        <patternFill>
          <bgColor rgb="FF990000"/>
        </patternFill>
      </fill>
    </dxf>
    <dxf>
      <fill>
        <patternFill>
          <bgColor theme="4"/>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inozavr\AppData\Roaming\Microsoft\Excel\&#1057;&#1087;&#1072;&#1074;&#1085;%20&#1072;&#1088;&#1090;&#1077;&#1092;&#1072;&#1082;&#1090;&#1086;&#107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Симбиоты, простые, абсолюты"/>
    </sheetNames>
    <sheetDataSet>
      <sheetData sheetId="0">
        <row r="223">
          <cell r="D223">
            <v>1</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T1414"/>
  <sheetViews>
    <sheetView tabSelected="1" topLeftCell="F688" zoomScaleNormal="100" zoomScaleSheetLayoutView="85" workbookViewId="0">
      <selection activeCell="Y706" sqref="Y706"/>
    </sheetView>
  </sheetViews>
  <sheetFormatPr defaultRowHeight="17.25" customHeight="1"/>
  <cols>
    <col min="1" max="4" width="5" style="15" customWidth="1"/>
    <col min="5" max="5" width="7.7109375" style="14" customWidth="1"/>
    <col min="6" max="6" width="18.28515625" style="15" customWidth="1"/>
    <col min="7" max="7" width="3.85546875" style="14" customWidth="1"/>
    <col min="8" max="8" width="4.5703125" style="10" customWidth="1"/>
    <col min="9" max="9" width="4.5703125" style="13" customWidth="1"/>
    <col min="10" max="10" width="4.7109375" style="12" customWidth="1"/>
    <col min="11" max="15" width="4.5703125" style="12" customWidth="1"/>
    <col min="16" max="16" width="4.7109375" style="12" customWidth="1"/>
    <col min="17" max="19" width="4.5703125" style="12" customWidth="1"/>
    <col min="20" max="32" width="4.5703125" style="11" customWidth="1"/>
    <col min="33" max="33" width="4.5703125" style="10" customWidth="1"/>
    <col min="34" max="36" width="3.85546875" style="1" customWidth="1"/>
    <col min="37" max="37" width="3.85546875" style="1" hidden="1" customWidth="1"/>
    <col min="38" max="41" width="3.85546875" style="1" customWidth="1"/>
    <col min="42" max="42" width="3.85546875" style="9" customWidth="1"/>
    <col min="43" max="43" width="27" style="6" customWidth="1"/>
    <col min="44" max="44" width="6.28515625" style="8" customWidth="1"/>
    <col min="45" max="45" width="3.85546875" style="4" customWidth="1"/>
    <col min="46" max="46" width="3.85546875" style="2" customWidth="1"/>
    <col min="47" max="47" width="3.85546875" style="1" customWidth="1"/>
    <col min="48" max="48" width="3.85546875" customWidth="1"/>
    <col min="49" max="49" width="3.85546875" style="7" hidden="1" customWidth="1"/>
    <col min="50" max="50" width="3.85546875" style="1" hidden="1" customWidth="1"/>
    <col min="51" max="51" width="8" style="2" customWidth="1"/>
    <col min="52" max="52" width="0" hidden="1" customWidth="1"/>
    <col min="53" max="53" width="10.5703125" style="6" customWidth="1"/>
    <col min="54" max="54" width="3.85546875" style="5" hidden="1" customWidth="1"/>
    <col min="55" max="55" width="25.85546875" style="2" customWidth="1"/>
    <col min="56" max="56" width="15.42578125" style="4" hidden="1" customWidth="1"/>
    <col min="57" max="57" width="11" style="4" customWidth="1"/>
    <col min="58" max="58" width="3.85546875" style="3" customWidth="1"/>
    <col min="59" max="71" width="6.5703125" style="3" customWidth="1"/>
    <col min="72" max="72" width="9.140625" style="2"/>
    <col min="73" max="16384" width="9.140625" style="1"/>
  </cols>
  <sheetData>
    <row r="1" spans="1:71" s="1" customFormat="1" ht="17.25" customHeight="1" thickBot="1">
      <c r="E1" s="2"/>
      <c r="G1" s="2"/>
      <c r="H1" s="60"/>
      <c r="I1" s="62"/>
      <c r="J1" s="61"/>
      <c r="K1" s="61"/>
      <c r="L1" s="61"/>
      <c r="M1" s="61"/>
      <c r="N1" s="61"/>
      <c r="O1" s="61"/>
      <c r="P1" s="61"/>
      <c r="Q1" s="61"/>
      <c r="R1" s="61"/>
      <c r="S1" s="61"/>
      <c r="T1" s="61"/>
      <c r="U1" s="61"/>
      <c r="V1" s="61"/>
      <c r="W1" s="61"/>
      <c r="X1" s="61"/>
      <c r="Y1" s="61"/>
      <c r="Z1" s="61"/>
      <c r="AA1" s="61"/>
      <c r="AB1" s="61"/>
      <c r="AC1" s="61"/>
      <c r="AD1" s="61"/>
      <c r="AE1" s="61"/>
      <c r="AF1" s="61"/>
      <c r="AG1" s="60"/>
      <c r="AL1" s="2" t="s">
        <v>97</v>
      </c>
      <c r="AM1" s="2" t="s">
        <v>96</v>
      </c>
      <c r="AN1" s="2" t="s">
        <v>95</v>
      </c>
      <c r="AO1" s="2" t="s">
        <v>94</v>
      </c>
      <c r="AP1" s="9"/>
      <c r="AQ1" s="6" t="s">
        <v>89</v>
      </c>
      <c r="AR1" s="8"/>
      <c r="AS1" s="4" t="s">
        <v>93</v>
      </c>
      <c r="AT1" s="2" t="s">
        <v>92</v>
      </c>
      <c r="AV1"/>
      <c r="AW1" s="7"/>
      <c r="AX1" s="1" t="s">
        <v>91</v>
      </c>
      <c r="AY1" s="2" t="s">
        <v>90</v>
      </c>
      <c r="BA1" s="6" t="s">
        <v>88</v>
      </c>
      <c r="BB1" s="5"/>
      <c r="BC1" s="63" t="s">
        <v>98</v>
      </c>
      <c r="BD1" s="14"/>
      <c r="BF1" s="3"/>
      <c r="BG1" s="3"/>
      <c r="BH1" s="3"/>
      <c r="BI1" s="3"/>
      <c r="BJ1" s="3"/>
      <c r="BK1" s="3"/>
      <c r="BL1" s="3"/>
      <c r="BM1" s="3"/>
      <c r="BN1" s="3"/>
      <c r="BO1" s="3"/>
      <c r="BP1" s="3"/>
      <c r="BQ1" s="3"/>
      <c r="BR1" s="3"/>
      <c r="BS1" s="3"/>
    </row>
    <row r="2" spans="1:71" s="1" customFormat="1" ht="17.25" customHeight="1" thickBot="1">
      <c r="A2" s="9">
        <v>0</v>
      </c>
      <c r="B2" s="9">
        <v>3</v>
      </c>
      <c r="C2" s="9">
        <v>6</v>
      </c>
      <c r="D2" s="9">
        <v>15</v>
      </c>
      <c r="E2" s="29" t="s">
        <v>86</v>
      </c>
      <c r="G2" s="2"/>
      <c r="H2" s="57"/>
      <c r="I2" s="13"/>
      <c r="J2" s="12"/>
      <c r="K2" s="12"/>
      <c r="L2" s="12"/>
      <c r="M2" s="12"/>
      <c r="N2" s="12"/>
      <c r="O2" s="12"/>
      <c r="P2" s="12"/>
      <c r="Q2" s="12"/>
      <c r="R2" s="12"/>
      <c r="S2" s="12"/>
      <c r="T2" s="12"/>
      <c r="U2" s="12"/>
      <c r="V2" s="12"/>
      <c r="W2" s="12"/>
      <c r="X2" s="12"/>
      <c r="Y2" s="12"/>
      <c r="Z2" s="12"/>
      <c r="AA2" s="12"/>
      <c r="AB2" s="12"/>
      <c r="AC2" s="12"/>
      <c r="AD2" s="12"/>
      <c r="AE2" s="12"/>
      <c r="AF2" s="12"/>
      <c r="AG2" s="57"/>
      <c r="AH2" s="15"/>
      <c r="AI2" s="34">
        <f>H11</f>
        <v>1</v>
      </c>
      <c r="AJ2" s="34" t="str">
        <f>IF(AI2=1,"A",IF(AI2=2,"B",IF(AI2=3,"C",IF(AI2=4,"D",0))))</f>
        <v>A</v>
      </c>
      <c r="AK2" s="29"/>
      <c r="AL2" s="59"/>
      <c r="AM2" s="59"/>
      <c r="AN2" s="58">
        <v>1</v>
      </c>
      <c r="AO2" s="58"/>
      <c r="AP2" s="33">
        <f ca="1">INDIRECT("'[Спавн артефактов.xlsx]Симбиоты, простые, абсолюты'!F"&amp;BA2)</f>
        <v>12</v>
      </c>
      <c r="AQ2" s="14" t="str">
        <f t="shared" ref="AQ2:AQ65" ca="1" si="0">INDIRECT("'[Спавн артефактов.xlsx]Симбиоты, простые, абсолюты'!B"&amp;BA2)</f>
        <v>af_kat_11</v>
      </c>
      <c r="AR2" s="8">
        <f ca="1">IF(AY2=5,1,IF(AY2=6,2,IF(AY2=7,3,IF(AY2=8,4,AY2))))</f>
        <v>1</v>
      </c>
      <c r="AS2" s="4">
        <f t="shared" ref="AS2:AS65" ca="1" si="1">IF(AND(AR2=1,AL2=1),1,IF(AND(AM2=1,AR2=2),1,IF(AND(AN2=1,AR2=3),1,IF(AND(AO2=1,AR2=4),1,IF(AND(OR(AL2=1,AO2=1),AR2=9),1,IF(AND(OR(AM2=1,AN2=1),AR2=0),1,0))))))</f>
        <v>0</v>
      </c>
      <c r="AT2" s="32">
        <v>1</v>
      </c>
      <c r="AV2"/>
      <c r="AW2" s="7"/>
      <c r="AX2" s="17">
        <f ca="1">INDIRECT("'[Спавн артефактов.xlsx]Симбиоты, простые, абсолюты'!V"&amp;BA2)</f>
        <v>1</v>
      </c>
      <c r="AY2" s="14">
        <f ca="1">INDIRECT("'[Спавн артефактов.xlsx]Симбиоты, простые, абсолюты'!D"&amp;BA2)</f>
        <v>1</v>
      </c>
      <c r="BA2" s="16">
        <v>2</v>
      </c>
      <c r="BB2" s="5"/>
      <c r="BC2" s="64" t="str">
        <f ca="1">IF(AND(AS2*AT2,BC709&lt;&gt;""),INDIRECT("'[Спавн артефактов.xlsx]Симбиоты, простые, абсолюты'!B"&amp;BA2)&amp;", ","")</f>
        <v/>
      </c>
      <c r="BD2" s="14"/>
      <c r="BF2" s="3"/>
      <c r="BG2" s="3"/>
      <c r="BH2" s="3"/>
      <c r="BI2" s="3"/>
      <c r="BJ2" s="3"/>
      <c r="BK2" s="3"/>
      <c r="BL2" s="3"/>
      <c r="BM2" s="3"/>
      <c r="BN2" s="3"/>
      <c r="BO2" s="3"/>
      <c r="BP2" s="3"/>
      <c r="BQ2" s="3"/>
      <c r="BR2" s="3"/>
      <c r="BS2" s="3"/>
    </row>
    <row r="3" spans="1:71" s="1" customFormat="1" ht="17.25" customHeight="1" thickBot="1">
      <c r="A3" s="9">
        <v>1</v>
      </c>
      <c r="B3" s="9">
        <v>4</v>
      </c>
      <c r="C3" s="9">
        <v>9</v>
      </c>
      <c r="D3" s="9">
        <v>15</v>
      </c>
      <c r="E3" s="29" t="s">
        <v>85</v>
      </c>
      <c r="G3" s="2"/>
      <c r="H3" s="57"/>
      <c r="I3" s="13"/>
      <c r="J3" s="12"/>
      <c r="K3" s="12"/>
      <c r="L3" s="12"/>
      <c r="M3" s="12"/>
      <c r="N3" s="12"/>
      <c r="O3" s="12"/>
      <c r="P3" s="12"/>
      <c r="Q3" s="12"/>
      <c r="R3" s="12"/>
      <c r="S3" s="12"/>
      <c r="T3" s="12"/>
      <c r="U3" s="12"/>
      <c r="V3" s="12"/>
      <c r="W3" s="12"/>
      <c r="X3" s="12"/>
      <c r="Y3" s="12"/>
      <c r="Z3" s="12"/>
      <c r="AA3" s="12"/>
      <c r="AB3" s="12"/>
      <c r="AC3" s="12"/>
      <c r="AD3" s="12"/>
      <c r="AE3" s="12"/>
      <c r="AF3" s="12"/>
      <c r="AG3" s="57"/>
      <c r="AH3" s="15"/>
      <c r="AI3" s="30">
        <f>AI2</f>
        <v>1</v>
      </c>
      <c r="AJ3" s="34" t="str">
        <f>AJ2</f>
        <v>A</v>
      </c>
      <c r="AK3" s="29"/>
      <c r="AL3" s="28">
        <f>IF(AL2=1,1,0)</f>
        <v>0</v>
      </c>
      <c r="AM3" s="28">
        <f>IF(AM2=1,1,0)</f>
        <v>0</v>
      </c>
      <c r="AN3" s="28">
        <f>IF(AN2=1,1,0)</f>
        <v>1</v>
      </c>
      <c r="AO3" s="28">
        <f>IF(AO2=1,1,0)</f>
        <v>0</v>
      </c>
      <c r="AP3" s="33">
        <f t="shared" ref="AP3:AP66" ca="1" si="2">INDIRECT("'[Спавн артефактов.xlsx]Симбиоты, простые, абсолюты'!F"&amp;BA3)</f>
        <v>11</v>
      </c>
      <c r="AQ3" s="14" t="str">
        <f t="shared" ca="1" si="0"/>
        <v>af_kat_12</v>
      </c>
      <c r="AR3" s="8">
        <f t="shared" ref="AR3:AR66" ca="1" si="3">IF(AY3=5,1,IF(AY3=6,2,IF(AY3=7,3,IF(AY3=8,4,AY3))))</f>
        <v>1</v>
      </c>
      <c r="AS3" s="4">
        <f t="shared" ca="1" si="1"/>
        <v>0</v>
      </c>
      <c r="AT3" s="32">
        <v>1</v>
      </c>
      <c r="AU3" s="14"/>
      <c r="AV3"/>
      <c r="AW3" s="7"/>
      <c r="AX3" s="17">
        <f t="shared" ref="AX3:AX66" ca="1" si="4">INDIRECT("'[Спавн артефактов.xlsx]Симбиоты, простые, абсолюты'!V"&amp;BA3)</f>
        <v>1</v>
      </c>
      <c r="AY3" s="14">
        <f t="shared" ref="AY3:AY66" ca="1" si="5">INDIRECT("'[Спавн артефактов.xlsx]Симбиоты, простые, абсолюты'!D"&amp;BA3)</f>
        <v>1</v>
      </c>
      <c r="BA3" s="16">
        <f>BA2+1</f>
        <v>3</v>
      </c>
      <c r="BB3" s="5"/>
      <c r="BC3" s="64" t="str">
        <f t="shared" ref="BC3:BC66" ca="1" si="6">IF(AND(AS3*AT3,BC710&lt;&gt;""),INDIRECT("'[Спавн артефактов.xlsx]Симбиоты, простые, абсолюты'!B"&amp;BA3)&amp;", ","")</f>
        <v/>
      </c>
      <c r="BD3" s="14"/>
      <c r="BF3" s="3"/>
      <c r="BG3" s="3"/>
      <c r="BH3" s="3"/>
      <c r="BI3" s="3"/>
      <c r="BJ3" s="3"/>
      <c r="BK3" s="3"/>
      <c r="BL3" s="3"/>
      <c r="BM3" s="3"/>
      <c r="BN3" s="3"/>
      <c r="BO3" s="3"/>
      <c r="BP3" s="3"/>
      <c r="BQ3" s="3"/>
      <c r="BR3" s="3"/>
      <c r="BS3" s="3"/>
    </row>
    <row r="4" spans="1:71" s="1" customFormat="1" ht="17.25" customHeight="1" thickBot="1">
      <c r="A4" s="9">
        <v>2</v>
      </c>
      <c r="B4" s="9">
        <v>5</v>
      </c>
      <c r="C4" s="9">
        <v>11</v>
      </c>
      <c r="D4" s="9">
        <v>15</v>
      </c>
      <c r="E4" s="29" t="s">
        <v>84</v>
      </c>
      <c r="G4" s="2"/>
      <c r="H4" s="57"/>
      <c r="I4" s="13"/>
      <c r="J4" s="12"/>
      <c r="K4" s="12"/>
      <c r="L4" s="12"/>
      <c r="M4" s="12"/>
      <c r="N4" s="12"/>
      <c r="O4" s="12"/>
      <c r="P4" s="12"/>
      <c r="Q4" s="12"/>
      <c r="R4" s="12"/>
      <c r="S4" s="12"/>
      <c r="T4" s="12"/>
      <c r="U4" s="12"/>
      <c r="V4" s="12"/>
      <c r="W4" s="12"/>
      <c r="X4" s="12"/>
      <c r="Y4" s="12"/>
      <c r="Z4" s="12"/>
      <c r="AA4" s="12"/>
      <c r="AB4" s="12"/>
      <c r="AC4" s="12"/>
      <c r="AD4" s="12"/>
      <c r="AE4" s="12"/>
      <c r="AF4" s="12"/>
      <c r="AG4" s="57"/>
      <c r="AH4" s="15"/>
      <c r="AI4" s="30">
        <f t="shared" ref="AI4:AI67" si="7">AI3</f>
        <v>1</v>
      </c>
      <c r="AJ4" s="34" t="str">
        <f t="shared" ref="AJ4:AJ67" si="8">AJ3</f>
        <v>A</v>
      </c>
      <c r="AK4" s="29"/>
      <c r="AL4" s="27">
        <f t="shared" ref="AL4:AL35" si="9">AL3</f>
        <v>0</v>
      </c>
      <c r="AM4" s="27">
        <f>AM3</f>
        <v>0</v>
      </c>
      <c r="AN4" s="27">
        <f>AN3</f>
        <v>1</v>
      </c>
      <c r="AO4" s="27">
        <f>AO3</f>
        <v>0</v>
      </c>
      <c r="AP4" s="33">
        <f t="shared" ca="1" si="2"/>
        <v>10</v>
      </c>
      <c r="AQ4" s="14" t="str">
        <f t="shared" ca="1" si="0"/>
        <v>af_kat_13</v>
      </c>
      <c r="AR4" s="8">
        <f t="shared" ca="1" si="3"/>
        <v>1</v>
      </c>
      <c r="AS4" s="4">
        <f t="shared" ca="1" si="1"/>
        <v>0</v>
      </c>
      <c r="AT4" s="32">
        <v>1</v>
      </c>
      <c r="AU4" s="14"/>
      <c r="AV4"/>
      <c r="AW4" s="7"/>
      <c r="AX4" s="17">
        <f t="shared" ca="1" si="4"/>
        <v>2</v>
      </c>
      <c r="AY4" s="14">
        <f t="shared" ca="1" si="5"/>
        <v>1</v>
      </c>
      <c r="BA4" s="16">
        <f t="shared" ref="BA4:BA42" si="10">BA3+1</f>
        <v>4</v>
      </c>
      <c r="BB4" s="5"/>
      <c r="BC4" s="64" t="str">
        <f t="shared" ca="1" si="6"/>
        <v/>
      </c>
      <c r="BD4" s="14"/>
      <c r="BF4" s="3"/>
      <c r="BG4" s="3"/>
      <c r="BH4" s="3"/>
      <c r="BI4" s="3"/>
      <c r="BJ4" s="3"/>
      <c r="BK4" s="3"/>
      <c r="BL4" s="3"/>
      <c r="BM4" s="3"/>
      <c r="BN4" s="3"/>
      <c r="BO4" s="3"/>
      <c r="BP4" s="3"/>
      <c r="BQ4" s="3"/>
      <c r="BR4" s="3"/>
      <c r="BS4" s="3"/>
    </row>
    <row r="5" spans="1:71" s="1" customFormat="1" ht="17.25" customHeight="1" thickBot="1">
      <c r="A5" s="9">
        <v>3</v>
      </c>
      <c r="B5" s="9">
        <v>7</v>
      </c>
      <c r="C5" s="9">
        <v>11</v>
      </c>
      <c r="D5" s="9">
        <v>15</v>
      </c>
      <c r="E5" s="29" t="s">
        <v>83</v>
      </c>
      <c r="G5" s="2"/>
      <c r="H5" s="56" t="s">
        <v>82</v>
      </c>
      <c r="I5" s="56" t="s">
        <v>82</v>
      </c>
      <c r="J5" s="56" t="s">
        <v>82</v>
      </c>
      <c r="K5" s="56" t="s">
        <v>82</v>
      </c>
      <c r="L5" s="56" t="s">
        <v>82</v>
      </c>
      <c r="M5" s="56" t="s">
        <v>82</v>
      </c>
      <c r="N5" s="56" t="s">
        <v>82</v>
      </c>
      <c r="O5" s="56" t="s">
        <v>82</v>
      </c>
      <c r="P5" s="56" t="s">
        <v>82</v>
      </c>
      <c r="Q5" s="56" t="s">
        <v>82</v>
      </c>
      <c r="R5" s="56" t="s">
        <v>82</v>
      </c>
      <c r="S5" s="56" t="s">
        <v>82</v>
      </c>
      <c r="T5" s="56" t="s">
        <v>82</v>
      </c>
      <c r="U5" s="56" t="s">
        <v>82</v>
      </c>
      <c r="V5" s="56" t="s">
        <v>82</v>
      </c>
      <c r="W5" s="56" t="s">
        <v>82</v>
      </c>
      <c r="X5" s="56" t="s">
        <v>82</v>
      </c>
      <c r="Y5" s="56" t="s">
        <v>82</v>
      </c>
      <c r="Z5" s="56" t="s">
        <v>82</v>
      </c>
      <c r="AA5" s="56" t="s">
        <v>82</v>
      </c>
      <c r="AB5" s="56" t="s">
        <v>82</v>
      </c>
      <c r="AC5" s="56" t="s">
        <v>82</v>
      </c>
      <c r="AD5" s="56" t="s">
        <v>82</v>
      </c>
      <c r="AE5" s="56" t="s">
        <v>82</v>
      </c>
      <c r="AF5" s="56" t="s">
        <v>82</v>
      </c>
      <c r="AG5" s="56" t="s">
        <v>82</v>
      </c>
      <c r="AH5" s="55"/>
      <c r="AI5" s="30">
        <f t="shared" si="7"/>
        <v>1</v>
      </c>
      <c r="AJ5" s="34" t="str">
        <f t="shared" si="8"/>
        <v>A</v>
      </c>
      <c r="AK5" s="29"/>
      <c r="AL5" s="27">
        <f t="shared" si="9"/>
        <v>0</v>
      </c>
      <c r="AM5" s="27">
        <f t="shared" ref="AM5:AM35" si="11">AM4</f>
        <v>0</v>
      </c>
      <c r="AN5" s="26">
        <f t="shared" ref="AN5:AN35" si="12">AN4</f>
        <v>1</v>
      </c>
      <c r="AO5" s="25">
        <f t="shared" ref="AO5:AO35" si="13">AO4</f>
        <v>0</v>
      </c>
      <c r="AP5" s="33">
        <f t="shared" ca="1" si="2"/>
        <v>9</v>
      </c>
      <c r="AQ5" s="14" t="str">
        <f t="shared" ca="1" si="0"/>
        <v>af_kat_14</v>
      </c>
      <c r="AR5" s="8">
        <f t="shared" ca="1" si="3"/>
        <v>1</v>
      </c>
      <c r="AS5" s="4">
        <f t="shared" ca="1" si="1"/>
        <v>0</v>
      </c>
      <c r="AT5" s="32">
        <v>1</v>
      </c>
      <c r="AU5" s="14"/>
      <c r="AV5"/>
      <c r="AW5" s="7"/>
      <c r="AX5" s="17">
        <f t="shared" ca="1" si="4"/>
        <v>2</v>
      </c>
      <c r="AY5" s="14">
        <f t="shared" ca="1" si="5"/>
        <v>1</v>
      </c>
      <c r="BA5" s="16">
        <f t="shared" si="10"/>
        <v>5</v>
      </c>
      <c r="BB5" s="5"/>
      <c r="BC5" s="64" t="str">
        <f t="shared" ca="1" si="6"/>
        <v/>
      </c>
      <c r="BD5" s="14"/>
      <c r="BF5" s="3"/>
      <c r="BG5" s="3"/>
      <c r="BH5" s="3"/>
      <c r="BI5" s="3"/>
      <c r="BJ5" s="3"/>
      <c r="BK5" s="3"/>
      <c r="BL5" s="3"/>
      <c r="BM5" s="3"/>
      <c r="BN5" s="3"/>
      <c r="BO5" s="3"/>
      <c r="BP5" s="3"/>
      <c r="BQ5" s="3"/>
      <c r="BR5" s="3"/>
      <c r="BS5" s="3"/>
    </row>
    <row r="6" spans="1:71" s="1" customFormat="1" ht="17.25" customHeight="1" thickBot="1">
      <c r="A6" s="9">
        <v>5</v>
      </c>
      <c r="B6" s="9">
        <v>8</v>
      </c>
      <c r="C6" s="9">
        <v>11</v>
      </c>
      <c r="D6" s="9">
        <v>15</v>
      </c>
      <c r="E6" s="29" t="s">
        <v>81</v>
      </c>
      <c r="G6" s="2" t="s">
        <v>80</v>
      </c>
      <c r="H6" s="49">
        <v>4</v>
      </c>
      <c r="I6" s="52">
        <v>3</v>
      </c>
      <c r="J6" s="50">
        <v>1</v>
      </c>
      <c r="K6" s="50">
        <v>1</v>
      </c>
      <c r="L6" s="50">
        <v>3</v>
      </c>
      <c r="M6" s="50">
        <v>3</v>
      </c>
      <c r="N6" s="50">
        <v>1</v>
      </c>
      <c r="O6" s="50">
        <v>4</v>
      </c>
      <c r="P6" s="50">
        <v>3</v>
      </c>
      <c r="Q6" s="50">
        <v>2</v>
      </c>
      <c r="R6" s="50">
        <v>2</v>
      </c>
      <c r="S6" s="50">
        <v>0</v>
      </c>
      <c r="T6" s="50">
        <v>2</v>
      </c>
      <c r="U6" s="50">
        <v>1</v>
      </c>
      <c r="V6" s="50">
        <v>5</v>
      </c>
      <c r="W6" s="50">
        <v>3</v>
      </c>
      <c r="X6" s="50">
        <v>4</v>
      </c>
      <c r="Y6" s="50">
        <v>1</v>
      </c>
      <c r="Z6" s="50">
        <v>3</v>
      </c>
      <c r="AA6" s="50">
        <v>0</v>
      </c>
      <c r="AB6" s="50">
        <v>1</v>
      </c>
      <c r="AC6" s="50">
        <v>1</v>
      </c>
      <c r="AD6" s="50">
        <v>0</v>
      </c>
      <c r="AE6" s="50">
        <v>2</v>
      </c>
      <c r="AF6" s="50">
        <v>1</v>
      </c>
      <c r="AG6" s="49">
        <v>4</v>
      </c>
      <c r="AH6" s="36">
        <f>SUM(I6:AG6)</f>
        <v>51</v>
      </c>
      <c r="AI6" s="30">
        <f t="shared" si="7"/>
        <v>1</v>
      </c>
      <c r="AJ6" s="34" t="str">
        <f t="shared" si="8"/>
        <v>A</v>
      </c>
      <c r="AK6" s="29"/>
      <c r="AL6" s="27">
        <f t="shared" si="9"/>
        <v>0</v>
      </c>
      <c r="AM6" s="27">
        <f t="shared" si="11"/>
        <v>0</v>
      </c>
      <c r="AN6" s="26">
        <f t="shared" si="12"/>
        <v>1</v>
      </c>
      <c r="AO6" s="25">
        <f t="shared" si="13"/>
        <v>0</v>
      </c>
      <c r="AP6" s="33">
        <f t="shared" ca="1" si="2"/>
        <v>12</v>
      </c>
      <c r="AQ6" s="14" t="str">
        <f t="shared" ca="1" si="0"/>
        <v>af_kat_21</v>
      </c>
      <c r="AR6" s="8">
        <f t="shared" ca="1" si="3"/>
        <v>2</v>
      </c>
      <c r="AS6" s="4">
        <f t="shared" ca="1" si="1"/>
        <v>0</v>
      </c>
      <c r="AT6" s="32">
        <v>1</v>
      </c>
      <c r="AU6" s="14"/>
      <c r="AV6"/>
      <c r="AW6" s="7"/>
      <c r="AX6" s="17">
        <f t="shared" ca="1" si="4"/>
        <v>1</v>
      </c>
      <c r="AY6" s="14">
        <f t="shared" ca="1" si="5"/>
        <v>2</v>
      </c>
      <c r="BA6" s="16">
        <f>BA5+1</f>
        <v>6</v>
      </c>
      <c r="BB6" s="5"/>
      <c r="BC6" s="64" t="str">
        <f t="shared" ca="1" si="6"/>
        <v/>
      </c>
      <c r="BD6" s="14"/>
      <c r="BF6" s="3"/>
      <c r="BG6" s="3"/>
      <c r="BH6" s="3"/>
      <c r="BI6" s="3"/>
      <c r="BJ6" s="3"/>
      <c r="BK6" s="3"/>
      <c r="BL6" s="3"/>
      <c r="BM6" s="3"/>
      <c r="BN6" s="3"/>
      <c r="BO6" s="3"/>
      <c r="BP6" s="3"/>
      <c r="BQ6" s="3"/>
      <c r="BR6" s="3"/>
      <c r="BS6" s="3"/>
    </row>
    <row r="7" spans="1:71" s="1" customFormat="1" ht="17.25" customHeight="1" thickBot="1">
      <c r="A7" s="29"/>
      <c r="B7" s="29"/>
      <c r="C7" s="29"/>
      <c r="D7" s="29"/>
      <c r="E7" s="29"/>
      <c r="G7" s="2" t="s">
        <v>79</v>
      </c>
      <c r="H7" s="49">
        <v>4</v>
      </c>
      <c r="I7" s="52">
        <v>1</v>
      </c>
      <c r="J7" s="50">
        <v>0</v>
      </c>
      <c r="K7" s="50">
        <v>0</v>
      </c>
      <c r="L7" s="50">
        <v>0</v>
      </c>
      <c r="M7" s="50">
        <v>1</v>
      </c>
      <c r="N7" s="50">
        <v>0</v>
      </c>
      <c r="O7" s="50">
        <v>0</v>
      </c>
      <c r="P7" s="50">
        <v>1</v>
      </c>
      <c r="Q7" s="50">
        <v>1</v>
      </c>
      <c r="R7" s="50">
        <v>5</v>
      </c>
      <c r="S7" s="50">
        <v>1</v>
      </c>
      <c r="T7" s="50">
        <v>2</v>
      </c>
      <c r="U7" s="50">
        <v>0</v>
      </c>
      <c r="V7" s="50">
        <v>2</v>
      </c>
      <c r="W7" s="50">
        <v>1</v>
      </c>
      <c r="X7" s="50">
        <v>3</v>
      </c>
      <c r="Y7" s="50">
        <v>0</v>
      </c>
      <c r="Z7" s="50">
        <v>1</v>
      </c>
      <c r="AA7" s="50">
        <v>0</v>
      </c>
      <c r="AB7" s="50">
        <v>1</v>
      </c>
      <c r="AC7" s="50">
        <v>0</v>
      </c>
      <c r="AD7" s="50">
        <v>1</v>
      </c>
      <c r="AE7" s="50">
        <v>1</v>
      </c>
      <c r="AF7" s="50">
        <v>1</v>
      </c>
      <c r="AG7" s="49">
        <v>4</v>
      </c>
      <c r="AH7" s="36">
        <f>SUM(I7:AG7)</f>
        <v>27</v>
      </c>
      <c r="AI7" s="30">
        <f t="shared" si="7"/>
        <v>1</v>
      </c>
      <c r="AJ7" s="34" t="str">
        <f t="shared" si="8"/>
        <v>A</v>
      </c>
      <c r="AK7" s="29"/>
      <c r="AL7" s="27">
        <f t="shared" si="9"/>
        <v>0</v>
      </c>
      <c r="AM7" s="27">
        <f t="shared" si="11"/>
        <v>0</v>
      </c>
      <c r="AN7" s="26">
        <f t="shared" si="12"/>
        <v>1</v>
      </c>
      <c r="AO7" s="25">
        <f t="shared" si="13"/>
        <v>0</v>
      </c>
      <c r="AP7" s="33">
        <f t="shared" ca="1" si="2"/>
        <v>11</v>
      </c>
      <c r="AQ7" s="14" t="str">
        <f t="shared" ca="1" si="0"/>
        <v>af_kat_22</v>
      </c>
      <c r="AR7" s="8">
        <f t="shared" ca="1" si="3"/>
        <v>2</v>
      </c>
      <c r="AS7" s="4">
        <f t="shared" ca="1" si="1"/>
        <v>0</v>
      </c>
      <c r="AT7" s="32">
        <v>1</v>
      </c>
      <c r="AU7" s="14"/>
      <c r="AV7"/>
      <c r="AW7" s="7"/>
      <c r="AX7" s="17">
        <f t="shared" ca="1" si="4"/>
        <v>1</v>
      </c>
      <c r="AY7" s="14">
        <f t="shared" ca="1" si="5"/>
        <v>2</v>
      </c>
      <c r="BA7" s="16">
        <f t="shared" si="10"/>
        <v>7</v>
      </c>
      <c r="BB7" s="5"/>
      <c r="BC7" s="64" t="str">
        <f t="shared" ca="1" si="6"/>
        <v/>
      </c>
      <c r="BD7" s="14"/>
      <c r="BF7" s="3"/>
      <c r="BG7" s="3"/>
      <c r="BH7" s="3"/>
      <c r="BI7" s="3"/>
      <c r="BJ7" s="3"/>
      <c r="BK7" s="3"/>
      <c r="BL7" s="3"/>
      <c r="BM7" s="3"/>
      <c r="BN7" s="3"/>
      <c r="BO7" s="3"/>
      <c r="BP7" s="3"/>
      <c r="BQ7" s="3"/>
      <c r="BR7" s="3"/>
      <c r="BS7" s="3"/>
    </row>
    <row r="8" spans="1:71" s="2" customFormat="1" ht="17.25" customHeight="1" thickBot="1">
      <c r="A8" s="9">
        <v>0</v>
      </c>
      <c r="B8" s="9">
        <v>6</v>
      </c>
      <c r="C8" s="9">
        <v>14</v>
      </c>
      <c r="D8" s="9">
        <v>20</v>
      </c>
      <c r="E8" s="29" t="s">
        <v>78</v>
      </c>
      <c r="G8" s="2" t="s">
        <v>77</v>
      </c>
      <c r="H8" s="49">
        <v>4</v>
      </c>
      <c r="I8" s="52">
        <v>1</v>
      </c>
      <c r="J8" s="50">
        <v>0</v>
      </c>
      <c r="K8" s="50">
        <v>1</v>
      </c>
      <c r="L8" s="50">
        <v>0</v>
      </c>
      <c r="M8" s="50">
        <v>0</v>
      </c>
      <c r="N8" s="50">
        <v>0</v>
      </c>
      <c r="O8" s="50">
        <v>0</v>
      </c>
      <c r="P8" s="50">
        <v>3</v>
      </c>
      <c r="Q8" s="50">
        <v>1</v>
      </c>
      <c r="R8" s="50">
        <v>3</v>
      </c>
      <c r="S8" s="50">
        <v>0</v>
      </c>
      <c r="T8" s="50">
        <v>1</v>
      </c>
      <c r="U8" s="50">
        <v>0</v>
      </c>
      <c r="V8" s="50">
        <v>3</v>
      </c>
      <c r="W8" s="50">
        <v>1</v>
      </c>
      <c r="X8" s="50">
        <v>1</v>
      </c>
      <c r="Y8" s="50">
        <v>0</v>
      </c>
      <c r="Z8" s="50">
        <v>1</v>
      </c>
      <c r="AA8" s="50">
        <v>1</v>
      </c>
      <c r="AB8" s="50">
        <v>1</v>
      </c>
      <c r="AC8" s="50">
        <v>0</v>
      </c>
      <c r="AD8" s="50">
        <v>1</v>
      </c>
      <c r="AE8" s="50">
        <v>1</v>
      </c>
      <c r="AF8" s="50">
        <v>1</v>
      </c>
      <c r="AG8" s="49">
        <v>4</v>
      </c>
      <c r="AH8" s="36">
        <f>SUM(I8:AG8)</f>
        <v>25</v>
      </c>
      <c r="AI8" s="30">
        <f t="shared" si="7"/>
        <v>1</v>
      </c>
      <c r="AJ8" s="34" t="str">
        <f t="shared" si="8"/>
        <v>A</v>
      </c>
      <c r="AK8" s="29"/>
      <c r="AL8" s="27">
        <f t="shared" si="9"/>
        <v>0</v>
      </c>
      <c r="AM8" s="27">
        <f t="shared" si="11"/>
        <v>0</v>
      </c>
      <c r="AN8" s="26">
        <f t="shared" si="12"/>
        <v>1</v>
      </c>
      <c r="AO8" s="25">
        <f t="shared" si="13"/>
        <v>0</v>
      </c>
      <c r="AP8" s="33">
        <f t="shared" ca="1" si="2"/>
        <v>10</v>
      </c>
      <c r="AQ8" s="14" t="str">
        <f t="shared" ca="1" si="0"/>
        <v>af_kat_23</v>
      </c>
      <c r="AR8" s="8">
        <f t="shared" ca="1" si="3"/>
        <v>2</v>
      </c>
      <c r="AS8" s="4">
        <f t="shared" ca="1" si="1"/>
        <v>0</v>
      </c>
      <c r="AT8" s="32">
        <v>1</v>
      </c>
      <c r="AU8" s="14"/>
      <c r="AW8" s="7"/>
      <c r="AX8" s="17">
        <f t="shared" ca="1" si="4"/>
        <v>2</v>
      </c>
      <c r="AY8" s="14">
        <f t="shared" ca="1" si="5"/>
        <v>2</v>
      </c>
      <c r="BA8" s="16">
        <f t="shared" si="10"/>
        <v>8</v>
      </c>
      <c r="BB8" s="5"/>
      <c r="BC8" s="64" t="str">
        <f t="shared" ca="1" si="6"/>
        <v/>
      </c>
      <c r="BD8" s="14"/>
      <c r="BF8" s="3"/>
      <c r="BG8" s="3"/>
      <c r="BH8" s="3"/>
      <c r="BI8" s="3"/>
      <c r="BJ8" s="3"/>
      <c r="BK8" s="3"/>
      <c r="BL8" s="3"/>
      <c r="BM8" s="3"/>
      <c r="BN8" s="3"/>
      <c r="BO8" s="3"/>
      <c r="BP8" s="3"/>
      <c r="BQ8" s="3"/>
      <c r="BR8" s="3"/>
      <c r="BS8" s="3"/>
    </row>
    <row r="9" spans="1:71" s="2" customFormat="1" ht="17.25" customHeight="1" thickBot="1">
      <c r="A9" s="9">
        <v>4</v>
      </c>
      <c r="B9" s="9">
        <v>8</v>
      </c>
      <c r="C9" s="9">
        <v>19</v>
      </c>
      <c r="D9" s="9">
        <v>30</v>
      </c>
      <c r="E9" s="29" t="s">
        <v>76</v>
      </c>
      <c r="G9" s="2" t="s">
        <v>75</v>
      </c>
      <c r="H9" s="49">
        <v>3</v>
      </c>
      <c r="I9" s="52">
        <v>1</v>
      </c>
      <c r="J9" s="50">
        <v>0</v>
      </c>
      <c r="K9" s="50">
        <v>0</v>
      </c>
      <c r="L9" s="50">
        <v>1</v>
      </c>
      <c r="M9" s="50">
        <v>1</v>
      </c>
      <c r="N9" s="50">
        <v>1</v>
      </c>
      <c r="O9" s="50">
        <v>0</v>
      </c>
      <c r="P9" s="50">
        <v>1</v>
      </c>
      <c r="Q9" s="50">
        <v>1</v>
      </c>
      <c r="R9" s="50">
        <v>3</v>
      </c>
      <c r="S9" s="50">
        <v>0</v>
      </c>
      <c r="T9" s="50">
        <v>0</v>
      </c>
      <c r="U9" s="50">
        <v>1</v>
      </c>
      <c r="V9" s="50">
        <v>2</v>
      </c>
      <c r="W9" s="50">
        <v>1</v>
      </c>
      <c r="X9" s="50">
        <v>5</v>
      </c>
      <c r="Y9" s="50">
        <v>1</v>
      </c>
      <c r="Z9" s="50">
        <v>2</v>
      </c>
      <c r="AA9" s="50">
        <v>2</v>
      </c>
      <c r="AB9" s="50">
        <v>1</v>
      </c>
      <c r="AC9" s="50">
        <v>1</v>
      </c>
      <c r="AD9" s="50">
        <v>0</v>
      </c>
      <c r="AE9" s="50">
        <v>0</v>
      </c>
      <c r="AF9" s="50">
        <v>2</v>
      </c>
      <c r="AG9" s="49">
        <v>3</v>
      </c>
      <c r="AH9" s="36">
        <f>SUM(I9:AG9)</f>
        <v>30</v>
      </c>
      <c r="AI9" s="30">
        <f t="shared" si="7"/>
        <v>1</v>
      </c>
      <c r="AJ9" s="34" t="str">
        <f t="shared" si="8"/>
        <v>A</v>
      </c>
      <c r="AK9" s="29"/>
      <c r="AL9" s="27">
        <f t="shared" si="9"/>
        <v>0</v>
      </c>
      <c r="AM9" s="27">
        <f t="shared" si="11"/>
        <v>0</v>
      </c>
      <c r="AN9" s="26">
        <f t="shared" si="12"/>
        <v>1</v>
      </c>
      <c r="AO9" s="25">
        <f t="shared" si="13"/>
        <v>0</v>
      </c>
      <c r="AP9" s="33">
        <f t="shared" ca="1" si="2"/>
        <v>9</v>
      </c>
      <c r="AQ9" s="14" t="str">
        <f t="shared" ca="1" si="0"/>
        <v>af_kat_24</v>
      </c>
      <c r="AR9" s="8">
        <f t="shared" ca="1" si="3"/>
        <v>2</v>
      </c>
      <c r="AS9" s="4">
        <f t="shared" ca="1" si="1"/>
        <v>0</v>
      </c>
      <c r="AT9" s="32">
        <v>1</v>
      </c>
      <c r="AU9" s="14"/>
      <c r="AW9" s="7"/>
      <c r="AX9" s="17">
        <f t="shared" ca="1" si="4"/>
        <v>2</v>
      </c>
      <c r="AY9" s="14">
        <f t="shared" ca="1" si="5"/>
        <v>2</v>
      </c>
      <c r="BA9" s="16">
        <f t="shared" si="10"/>
        <v>9</v>
      </c>
      <c r="BB9" s="5"/>
      <c r="BC9" s="64" t="str">
        <f t="shared" ca="1" si="6"/>
        <v/>
      </c>
      <c r="BD9" s="14"/>
      <c r="BF9" s="3"/>
      <c r="BG9" s="3"/>
      <c r="BH9" s="3"/>
      <c r="BI9" s="3"/>
      <c r="BJ9" s="3"/>
      <c r="BK9" s="3"/>
      <c r="BL9" s="3"/>
      <c r="BM9" s="3"/>
      <c r="BN9" s="3"/>
      <c r="BO9" s="3"/>
      <c r="BP9" s="3"/>
      <c r="BQ9" s="3"/>
      <c r="BR9" s="3"/>
      <c r="BS9" s="3"/>
    </row>
    <row r="10" spans="1:71" s="2" customFormat="1" ht="17.25" customHeight="1" thickBot="1">
      <c r="A10" s="9">
        <v>8</v>
      </c>
      <c r="B10" s="9">
        <v>19</v>
      </c>
      <c r="C10" s="9">
        <v>30</v>
      </c>
      <c r="D10" s="9">
        <v>5</v>
      </c>
      <c r="E10" s="29" t="s">
        <v>74</v>
      </c>
      <c r="F10" s="1"/>
      <c r="H10" s="53" t="s">
        <v>49</v>
      </c>
      <c r="I10" s="54" t="s">
        <v>73</v>
      </c>
      <c r="J10" s="17" t="s">
        <v>72</v>
      </c>
      <c r="K10" s="17" t="s">
        <v>71</v>
      </c>
      <c r="L10" s="17" t="s">
        <v>70</v>
      </c>
      <c r="M10" s="17" t="s">
        <v>69</v>
      </c>
      <c r="N10" s="17" t="s">
        <v>68</v>
      </c>
      <c r="O10" s="17" t="s">
        <v>67</v>
      </c>
      <c r="P10" s="17" t="s">
        <v>66</v>
      </c>
      <c r="Q10" s="17" t="s">
        <v>65</v>
      </c>
      <c r="R10" s="17" t="s">
        <v>64</v>
      </c>
      <c r="S10" s="17" t="s">
        <v>63</v>
      </c>
      <c r="T10" s="17" t="s">
        <v>62</v>
      </c>
      <c r="U10" s="17" t="s">
        <v>61</v>
      </c>
      <c r="V10" s="17" t="s">
        <v>60</v>
      </c>
      <c r="W10" s="17" t="s">
        <v>59</v>
      </c>
      <c r="X10" s="17" t="s">
        <v>58</v>
      </c>
      <c r="Y10" s="17" t="s">
        <v>57</v>
      </c>
      <c r="Z10" s="17" t="s">
        <v>56</v>
      </c>
      <c r="AA10" s="17" t="s">
        <v>55</v>
      </c>
      <c r="AB10" s="17" t="s">
        <v>54</v>
      </c>
      <c r="AC10" s="17" t="s">
        <v>53</v>
      </c>
      <c r="AD10" s="17" t="s">
        <v>52</v>
      </c>
      <c r="AE10" s="17" t="s">
        <v>51</v>
      </c>
      <c r="AF10" s="17" t="s">
        <v>50</v>
      </c>
      <c r="AG10" s="53" t="s">
        <v>49</v>
      </c>
      <c r="AH10" s="1"/>
      <c r="AI10" s="30">
        <f t="shared" si="7"/>
        <v>1</v>
      </c>
      <c r="AJ10" s="34" t="str">
        <f t="shared" si="8"/>
        <v>A</v>
      </c>
      <c r="AK10" s="29"/>
      <c r="AL10" s="27">
        <f t="shared" si="9"/>
        <v>0</v>
      </c>
      <c r="AM10" s="27">
        <f t="shared" si="11"/>
        <v>0</v>
      </c>
      <c r="AN10" s="26">
        <f t="shared" si="12"/>
        <v>1</v>
      </c>
      <c r="AO10" s="25">
        <f t="shared" si="13"/>
        <v>0</v>
      </c>
      <c r="AP10" s="33">
        <f t="shared" ca="1" si="2"/>
        <v>12</v>
      </c>
      <c r="AQ10" s="14" t="str">
        <f t="shared" ca="1" si="0"/>
        <v>af_kat_31</v>
      </c>
      <c r="AR10" s="8">
        <f t="shared" ca="1" si="3"/>
        <v>3</v>
      </c>
      <c r="AS10" s="4">
        <f t="shared" ca="1" si="1"/>
        <v>1</v>
      </c>
      <c r="AT10" s="32">
        <v>1</v>
      </c>
      <c r="AU10" s="14"/>
      <c r="AW10" s="7"/>
      <c r="AX10" s="17">
        <f t="shared" ca="1" si="4"/>
        <v>1</v>
      </c>
      <c r="AY10" s="14">
        <f t="shared" ca="1" si="5"/>
        <v>3</v>
      </c>
      <c r="BA10" s="16">
        <f t="shared" si="10"/>
        <v>10</v>
      </c>
      <c r="BB10" s="5"/>
      <c r="BC10" s="64" t="str">
        <f t="shared" ca="1" si="6"/>
        <v xml:space="preserve">af_kat_31, </v>
      </c>
      <c r="BD10" s="14"/>
      <c r="BF10" s="3"/>
      <c r="BG10" s="3"/>
      <c r="BH10" s="3"/>
      <c r="BI10" s="3"/>
      <c r="BJ10" s="3"/>
      <c r="BK10" s="3"/>
      <c r="BL10" s="3"/>
      <c r="BM10" s="3"/>
      <c r="BN10" s="3"/>
      <c r="BO10" s="3"/>
      <c r="BP10" s="3"/>
      <c r="BQ10" s="3"/>
      <c r="BR10" s="3"/>
      <c r="BS10" s="3"/>
    </row>
    <row r="11" spans="1:71" s="2" customFormat="1" ht="17.25" customHeight="1" thickBot="1">
      <c r="A11" s="9">
        <v>19</v>
      </c>
      <c r="B11" s="9">
        <v>30</v>
      </c>
      <c r="C11" s="9">
        <v>5</v>
      </c>
      <c r="D11" s="9">
        <v>0</v>
      </c>
      <c r="E11" s="29" t="s">
        <v>48</v>
      </c>
      <c r="F11" s="1"/>
      <c r="H11" s="49">
        <v>1</v>
      </c>
      <c r="I11" s="52">
        <v>2</v>
      </c>
      <c r="J11" s="50">
        <v>2</v>
      </c>
      <c r="K11" s="50">
        <v>2</v>
      </c>
      <c r="L11" s="50">
        <v>2</v>
      </c>
      <c r="M11" s="50">
        <v>1</v>
      </c>
      <c r="N11" s="50">
        <v>2</v>
      </c>
      <c r="O11" s="50">
        <v>1</v>
      </c>
      <c r="P11" s="50">
        <v>1</v>
      </c>
      <c r="Q11" s="50">
        <v>4</v>
      </c>
      <c r="R11" s="50">
        <v>2</v>
      </c>
      <c r="S11" s="50">
        <v>3</v>
      </c>
      <c r="T11" s="50">
        <v>2</v>
      </c>
      <c r="U11" s="50">
        <v>3</v>
      </c>
      <c r="V11" s="50">
        <v>1</v>
      </c>
      <c r="W11" s="50">
        <v>1</v>
      </c>
      <c r="X11" s="50">
        <v>3</v>
      </c>
      <c r="Y11" s="50">
        <v>3</v>
      </c>
      <c r="Z11" s="50">
        <v>2</v>
      </c>
      <c r="AA11" s="50">
        <v>1</v>
      </c>
      <c r="AB11" s="50">
        <v>4</v>
      </c>
      <c r="AC11" s="50">
        <v>3</v>
      </c>
      <c r="AD11" s="51">
        <v>3</v>
      </c>
      <c r="AE11" s="50">
        <v>2</v>
      </c>
      <c r="AF11" s="50">
        <v>1</v>
      </c>
      <c r="AG11" s="49">
        <v>1</v>
      </c>
      <c r="AH11" s="1"/>
      <c r="AI11" s="30">
        <f t="shared" si="7"/>
        <v>1</v>
      </c>
      <c r="AJ11" s="34" t="str">
        <f t="shared" si="8"/>
        <v>A</v>
      </c>
      <c r="AK11" s="29"/>
      <c r="AL11" s="27">
        <f t="shared" si="9"/>
        <v>0</v>
      </c>
      <c r="AM11" s="27">
        <f t="shared" si="11"/>
        <v>0</v>
      </c>
      <c r="AN11" s="26">
        <f t="shared" si="12"/>
        <v>1</v>
      </c>
      <c r="AO11" s="25">
        <f t="shared" si="13"/>
        <v>0</v>
      </c>
      <c r="AP11" s="33">
        <f t="shared" ca="1" si="2"/>
        <v>11</v>
      </c>
      <c r="AQ11" s="14" t="str">
        <f t="shared" ca="1" si="0"/>
        <v>af_kat_32</v>
      </c>
      <c r="AR11" s="8">
        <f t="shared" ca="1" si="3"/>
        <v>3</v>
      </c>
      <c r="AS11" s="4">
        <f t="shared" ca="1" si="1"/>
        <v>1</v>
      </c>
      <c r="AT11" s="32">
        <v>1</v>
      </c>
      <c r="AU11" s="14"/>
      <c r="AW11" s="7"/>
      <c r="AX11" s="17">
        <f t="shared" ca="1" si="4"/>
        <v>1</v>
      </c>
      <c r="AY11" s="14">
        <f t="shared" ca="1" si="5"/>
        <v>3</v>
      </c>
      <c r="BA11" s="16">
        <f t="shared" si="10"/>
        <v>11</v>
      </c>
      <c r="BB11" s="5"/>
      <c r="BC11" s="64" t="str">
        <f t="shared" ca="1" si="6"/>
        <v xml:space="preserve">af_kat_32, </v>
      </c>
      <c r="BD11" s="14"/>
      <c r="BF11" s="3"/>
      <c r="BG11" s="3"/>
      <c r="BH11" s="3"/>
      <c r="BI11" s="3"/>
      <c r="BJ11" s="3"/>
      <c r="BK11" s="3"/>
      <c r="BL11" s="3"/>
      <c r="BM11" s="3"/>
      <c r="BN11" s="3"/>
      <c r="BO11" s="3"/>
      <c r="BP11" s="3"/>
      <c r="BQ11" s="3"/>
      <c r="BR11" s="3"/>
      <c r="BS11" s="3"/>
    </row>
    <row r="12" spans="1:71" s="2" customFormat="1" ht="17.25" customHeight="1" thickBot="1">
      <c r="A12" s="9">
        <v>30</v>
      </c>
      <c r="B12" s="9">
        <v>5</v>
      </c>
      <c r="C12" s="9">
        <v>0</v>
      </c>
      <c r="D12" s="9">
        <v>0</v>
      </c>
      <c r="E12" s="29" t="s">
        <v>47</v>
      </c>
      <c r="F12" s="40" t="s">
        <v>34</v>
      </c>
      <c r="G12" s="38">
        <v>16</v>
      </c>
      <c r="H12" s="9">
        <v>1</v>
      </c>
      <c r="I12" s="37">
        <v>1</v>
      </c>
      <c r="J12" s="9">
        <v>0</v>
      </c>
      <c r="K12" s="9">
        <v>1</v>
      </c>
      <c r="L12" s="9">
        <v>0</v>
      </c>
      <c r="M12" s="9">
        <v>1</v>
      </c>
      <c r="N12" s="9">
        <v>1</v>
      </c>
      <c r="O12" s="9">
        <v>1</v>
      </c>
      <c r="P12" s="9">
        <v>1</v>
      </c>
      <c r="Q12" s="9">
        <v>0</v>
      </c>
      <c r="R12" s="9">
        <v>1</v>
      </c>
      <c r="S12" s="9">
        <v>0</v>
      </c>
      <c r="T12" s="9">
        <v>0</v>
      </c>
      <c r="U12" s="9">
        <v>0</v>
      </c>
      <c r="V12" s="9">
        <v>1</v>
      </c>
      <c r="W12" s="9">
        <v>1</v>
      </c>
      <c r="X12" s="9">
        <v>0</v>
      </c>
      <c r="Y12" s="9">
        <v>0</v>
      </c>
      <c r="Z12" s="9">
        <v>1</v>
      </c>
      <c r="AA12" s="9">
        <v>1</v>
      </c>
      <c r="AB12" s="9">
        <v>0</v>
      </c>
      <c r="AC12" s="9">
        <v>1</v>
      </c>
      <c r="AD12" s="9">
        <v>1</v>
      </c>
      <c r="AE12" s="9">
        <v>1</v>
      </c>
      <c r="AF12" s="9">
        <v>1</v>
      </c>
      <c r="AG12" s="9">
        <v>1</v>
      </c>
      <c r="AH12" s="36">
        <f t="shared" ref="AH12:AH47" si="14">SUM(I12:AG12)</f>
        <v>16</v>
      </c>
      <c r="AI12" s="30">
        <f t="shared" si="7"/>
        <v>1</v>
      </c>
      <c r="AJ12" s="34" t="str">
        <f t="shared" si="8"/>
        <v>A</v>
      </c>
      <c r="AK12" s="29"/>
      <c r="AL12" s="27">
        <f t="shared" si="9"/>
        <v>0</v>
      </c>
      <c r="AM12" s="27">
        <f t="shared" si="11"/>
        <v>0</v>
      </c>
      <c r="AN12" s="26">
        <f t="shared" si="12"/>
        <v>1</v>
      </c>
      <c r="AO12" s="25">
        <f t="shared" si="13"/>
        <v>0</v>
      </c>
      <c r="AP12" s="33">
        <f t="shared" ca="1" si="2"/>
        <v>10</v>
      </c>
      <c r="AQ12" s="14" t="str">
        <f t="shared" ca="1" si="0"/>
        <v>af_kat_33</v>
      </c>
      <c r="AR12" s="8">
        <f t="shared" ca="1" si="3"/>
        <v>3</v>
      </c>
      <c r="AS12" s="4">
        <f t="shared" ca="1" si="1"/>
        <v>1</v>
      </c>
      <c r="AT12" s="32">
        <v>1</v>
      </c>
      <c r="AU12" s="14"/>
      <c r="AW12" s="7"/>
      <c r="AX12" s="17">
        <f t="shared" ca="1" si="4"/>
        <v>2</v>
      </c>
      <c r="AY12" s="14">
        <f t="shared" ca="1" si="5"/>
        <v>3</v>
      </c>
      <c r="BA12" s="16">
        <f t="shared" si="10"/>
        <v>12</v>
      </c>
      <c r="BB12" s="5"/>
      <c r="BC12" s="64" t="str">
        <f t="shared" ca="1" si="6"/>
        <v xml:space="preserve">af_kat_33, </v>
      </c>
      <c r="BD12" s="14"/>
      <c r="BF12" s="3"/>
      <c r="BG12" s="3"/>
      <c r="BH12" s="3"/>
      <c r="BI12" s="3"/>
      <c r="BJ12" s="3"/>
      <c r="BK12" s="3"/>
      <c r="BL12" s="3"/>
      <c r="BM12" s="3"/>
      <c r="BN12" s="3"/>
      <c r="BO12" s="3"/>
      <c r="BP12" s="3"/>
      <c r="BQ12" s="3"/>
      <c r="BR12" s="3"/>
      <c r="BS12" s="3"/>
    </row>
    <row r="13" spans="1:71" s="2" customFormat="1" ht="17.25" customHeight="1" thickBot="1">
      <c r="A13" s="29"/>
      <c r="B13" s="29"/>
      <c r="C13" s="29"/>
      <c r="D13" s="29"/>
      <c r="E13" s="29"/>
      <c r="F13" s="40" t="s">
        <v>33</v>
      </c>
      <c r="G13" s="38">
        <v>15</v>
      </c>
      <c r="H13" s="9">
        <v>1</v>
      </c>
      <c r="I13" s="37">
        <v>0</v>
      </c>
      <c r="J13" s="9">
        <v>1</v>
      </c>
      <c r="K13" s="9">
        <v>0</v>
      </c>
      <c r="L13" s="9">
        <v>0</v>
      </c>
      <c r="M13" s="9">
        <v>1</v>
      </c>
      <c r="N13" s="9">
        <v>0</v>
      </c>
      <c r="O13" s="9">
        <v>1</v>
      </c>
      <c r="P13" s="9">
        <v>1</v>
      </c>
      <c r="Q13" s="9">
        <v>0</v>
      </c>
      <c r="R13" s="9">
        <v>0</v>
      </c>
      <c r="S13" s="9">
        <v>1</v>
      </c>
      <c r="T13" s="9">
        <v>0</v>
      </c>
      <c r="U13" s="9">
        <v>1</v>
      </c>
      <c r="V13" s="9">
        <v>1</v>
      </c>
      <c r="W13" s="9">
        <v>1</v>
      </c>
      <c r="X13" s="9">
        <v>1</v>
      </c>
      <c r="Y13" s="9">
        <v>1</v>
      </c>
      <c r="Z13" s="9">
        <v>0</v>
      </c>
      <c r="AA13" s="9">
        <v>1</v>
      </c>
      <c r="AB13" s="9">
        <v>0</v>
      </c>
      <c r="AC13" s="9">
        <v>1</v>
      </c>
      <c r="AD13" s="9">
        <v>1</v>
      </c>
      <c r="AE13" s="9">
        <v>0</v>
      </c>
      <c r="AF13" s="9">
        <v>1</v>
      </c>
      <c r="AG13" s="9">
        <v>1</v>
      </c>
      <c r="AH13" s="36">
        <f t="shared" si="14"/>
        <v>15</v>
      </c>
      <c r="AI13" s="30">
        <f t="shared" si="7"/>
        <v>1</v>
      </c>
      <c r="AJ13" s="34" t="str">
        <f t="shared" si="8"/>
        <v>A</v>
      </c>
      <c r="AK13" s="29"/>
      <c r="AL13" s="27">
        <f t="shared" si="9"/>
        <v>0</v>
      </c>
      <c r="AM13" s="27">
        <f t="shared" si="11"/>
        <v>0</v>
      </c>
      <c r="AN13" s="26">
        <f t="shared" si="12"/>
        <v>1</v>
      </c>
      <c r="AO13" s="25">
        <f t="shared" si="13"/>
        <v>0</v>
      </c>
      <c r="AP13" s="33">
        <f t="shared" ca="1" si="2"/>
        <v>9</v>
      </c>
      <c r="AQ13" s="14" t="str">
        <f t="shared" ca="1" si="0"/>
        <v>af_kat_34</v>
      </c>
      <c r="AR13" s="8">
        <f t="shared" ca="1" si="3"/>
        <v>3</v>
      </c>
      <c r="AS13" s="4">
        <f t="shared" ca="1" si="1"/>
        <v>1</v>
      </c>
      <c r="AT13" s="32">
        <v>1</v>
      </c>
      <c r="AU13" s="14"/>
      <c r="AW13" s="7"/>
      <c r="AX13" s="17">
        <f t="shared" ca="1" si="4"/>
        <v>2</v>
      </c>
      <c r="AY13" s="14">
        <f t="shared" ca="1" si="5"/>
        <v>3</v>
      </c>
      <c r="BA13" s="16">
        <f t="shared" si="10"/>
        <v>13</v>
      </c>
      <c r="BB13" s="5"/>
      <c r="BC13" s="64" t="str">
        <f t="shared" ca="1" si="6"/>
        <v xml:space="preserve">af_kat_34, </v>
      </c>
      <c r="BD13" s="14"/>
      <c r="BF13" s="3"/>
      <c r="BG13" s="3"/>
      <c r="BH13" s="3"/>
      <c r="BI13" s="3"/>
      <c r="BJ13" s="3"/>
      <c r="BK13" s="3"/>
      <c r="BL13" s="3"/>
      <c r="BM13" s="3"/>
      <c r="BN13" s="3"/>
      <c r="BO13" s="3"/>
      <c r="BP13" s="3"/>
      <c r="BQ13" s="3"/>
      <c r="BR13" s="3"/>
      <c r="BS13" s="3"/>
    </row>
    <row r="14" spans="1:71" s="2" customFormat="1" ht="17.25" customHeight="1" thickBot="1">
      <c r="A14" s="9">
        <v>40</v>
      </c>
      <c r="B14" s="9">
        <f>B15-20</f>
        <v>50</v>
      </c>
      <c r="C14" s="9">
        <f>C15-20</f>
        <v>70</v>
      </c>
      <c r="D14" s="9">
        <v>80</v>
      </c>
      <c r="E14" s="29" t="s">
        <v>46</v>
      </c>
      <c r="F14" s="40" t="s">
        <v>32</v>
      </c>
      <c r="G14" s="38">
        <v>16</v>
      </c>
      <c r="H14" s="9">
        <v>1</v>
      </c>
      <c r="I14" s="37">
        <v>1</v>
      </c>
      <c r="J14" s="9">
        <v>0</v>
      </c>
      <c r="K14" s="9">
        <v>0</v>
      </c>
      <c r="L14" s="9">
        <v>1</v>
      </c>
      <c r="M14" s="9">
        <v>1</v>
      </c>
      <c r="N14" s="9">
        <v>0</v>
      </c>
      <c r="O14" s="9">
        <v>1</v>
      </c>
      <c r="P14" s="9">
        <v>1</v>
      </c>
      <c r="Q14" s="9">
        <v>0</v>
      </c>
      <c r="R14" s="9">
        <v>1</v>
      </c>
      <c r="S14" s="9">
        <v>0</v>
      </c>
      <c r="T14" s="9">
        <v>1</v>
      </c>
      <c r="U14" s="9">
        <v>1</v>
      </c>
      <c r="V14" s="9">
        <v>1</v>
      </c>
      <c r="W14" s="9">
        <v>1</v>
      </c>
      <c r="X14" s="9">
        <v>0</v>
      </c>
      <c r="Y14" s="9">
        <v>0</v>
      </c>
      <c r="Z14" s="9">
        <v>1</v>
      </c>
      <c r="AA14" s="9">
        <v>1</v>
      </c>
      <c r="AB14" s="9">
        <v>0</v>
      </c>
      <c r="AC14" s="9">
        <v>1</v>
      </c>
      <c r="AD14" s="9">
        <v>0</v>
      </c>
      <c r="AE14" s="9">
        <v>0</v>
      </c>
      <c r="AF14" s="9">
        <v>1</v>
      </c>
      <c r="AG14" s="9">
        <v>1</v>
      </c>
      <c r="AH14" s="36">
        <f t="shared" si="14"/>
        <v>15</v>
      </c>
      <c r="AI14" s="30">
        <f t="shared" si="7"/>
        <v>1</v>
      </c>
      <c r="AJ14" s="34" t="str">
        <f t="shared" si="8"/>
        <v>A</v>
      </c>
      <c r="AK14" s="29"/>
      <c r="AL14" s="27">
        <f t="shared" si="9"/>
        <v>0</v>
      </c>
      <c r="AM14" s="27">
        <f t="shared" si="11"/>
        <v>0</v>
      </c>
      <c r="AN14" s="26">
        <f t="shared" si="12"/>
        <v>1</v>
      </c>
      <c r="AO14" s="25">
        <f t="shared" si="13"/>
        <v>0</v>
      </c>
      <c r="AP14" s="33">
        <f t="shared" ca="1" si="2"/>
        <v>12</v>
      </c>
      <c r="AQ14" s="14" t="str">
        <f t="shared" ca="1" si="0"/>
        <v>af_kat_41</v>
      </c>
      <c r="AR14" s="8">
        <f t="shared" ca="1" si="3"/>
        <v>4</v>
      </c>
      <c r="AS14" s="4">
        <f t="shared" ca="1" si="1"/>
        <v>0</v>
      </c>
      <c r="AT14" s="32">
        <v>1</v>
      </c>
      <c r="AU14" s="14"/>
      <c r="AW14" s="7"/>
      <c r="AX14" s="17">
        <f t="shared" ca="1" si="4"/>
        <v>1</v>
      </c>
      <c r="AY14" s="14">
        <f t="shared" ca="1" si="5"/>
        <v>4</v>
      </c>
      <c r="BA14" s="16">
        <f t="shared" si="10"/>
        <v>14</v>
      </c>
      <c r="BB14" s="5"/>
      <c r="BC14" s="64" t="str">
        <f t="shared" ca="1" si="6"/>
        <v/>
      </c>
      <c r="BD14" s="14"/>
      <c r="BF14" s="3"/>
      <c r="BG14" s="3"/>
      <c r="BH14" s="3"/>
      <c r="BI14" s="3"/>
      <c r="BJ14" s="3"/>
      <c r="BK14" s="3"/>
      <c r="BL14" s="3"/>
      <c r="BM14" s="3"/>
      <c r="BN14" s="3"/>
      <c r="BO14" s="3"/>
      <c r="BP14" s="3"/>
      <c r="BQ14" s="3"/>
      <c r="BR14" s="3"/>
      <c r="BS14" s="3"/>
    </row>
    <row r="15" spans="1:71" s="2" customFormat="1" ht="17.25" customHeight="1" thickBot="1">
      <c r="A15" s="9">
        <f>A16-20</f>
        <v>50</v>
      </c>
      <c r="B15" s="9">
        <f>B16-20</f>
        <v>70</v>
      </c>
      <c r="C15" s="9">
        <v>90</v>
      </c>
      <c r="D15" s="9">
        <v>70</v>
      </c>
      <c r="E15" s="29" t="s">
        <v>45</v>
      </c>
      <c r="F15" s="40" t="s">
        <v>31</v>
      </c>
      <c r="G15" s="38">
        <v>15</v>
      </c>
      <c r="H15" s="9">
        <v>1</v>
      </c>
      <c r="I15" s="37">
        <v>1</v>
      </c>
      <c r="J15" s="9">
        <v>0</v>
      </c>
      <c r="K15" s="9">
        <v>0</v>
      </c>
      <c r="L15" s="9">
        <v>0</v>
      </c>
      <c r="M15" s="9">
        <v>1</v>
      </c>
      <c r="N15" s="9">
        <v>1</v>
      </c>
      <c r="O15" s="9">
        <v>1</v>
      </c>
      <c r="P15" s="9">
        <v>1</v>
      </c>
      <c r="Q15" s="9">
        <v>1</v>
      </c>
      <c r="R15" s="9">
        <v>0</v>
      </c>
      <c r="S15" s="9">
        <v>0</v>
      </c>
      <c r="T15" s="9">
        <v>0</v>
      </c>
      <c r="U15" s="9">
        <v>1</v>
      </c>
      <c r="V15" s="9">
        <v>1</v>
      </c>
      <c r="W15" s="9">
        <v>1</v>
      </c>
      <c r="X15" s="9">
        <v>1</v>
      </c>
      <c r="Y15" s="9">
        <v>0</v>
      </c>
      <c r="Z15" s="9">
        <v>0</v>
      </c>
      <c r="AA15" s="9">
        <v>1</v>
      </c>
      <c r="AB15" s="9">
        <v>0</v>
      </c>
      <c r="AC15" s="9">
        <v>1</v>
      </c>
      <c r="AD15" s="9">
        <v>1</v>
      </c>
      <c r="AE15" s="9">
        <v>0</v>
      </c>
      <c r="AF15" s="9">
        <v>1</v>
      </c>
      <c r="AG15" s="9">
        <v>1</v>
      </c>
      <c r="AH15" s="36">
        <f t="shared" si="14"/>
        <v>15</v>
      </c>
      <c r="AI15" s="30">
        <f t="shared" si="7"/>
        <v>1</v>
      </c>
      <c r="AJ15" s="34" t="str">
        <f t="shared" si="8"/>
        <v>A</v>
      </c>
      <c r="AK15" s="29"/>
      <c r="AL15" s="27">
        <f t="shared" si="9"/>
        <v>0</v>
      </c>
      <c r="AM15" s="27">
        <f t="shared" si="11"/>
        <v>0</v>
      </c>
      <c r="AN15" s="26">
        <f t="shared" si="12"/>
        <v>1</v>
      </c>
      <c r="AO15" s="25">
        <f t="shared" si="13"/>
        <v>0</v>
      </c>
      <c r="AP15" s="33">
        <f t="shared" ca="1" si="2"/>
        <v>11</v>
      </c>
      <c r="AQ15" s="14" t="str">
        <f t="shared" ca="1" si="0"/>
        <v>af_kat_42</v>
      </c>
      <c r="AR15" s="8">
        <f t="shared" ca="1" si="3"/>
        <v>4</v>
      </c>
      <c r="AS15" s="4">
        <f t="shared" ca="1" si="1"/>
        <v>0</v>
      </c>
      <c r="AT15" s="32">
        <v>1</v>
      </c>
      <c r="AU15" s="14"/>
      <c r="AW15" s="7"/>
      <c r="AX15" s="17">
        <f t="shared" ca="1" si="4"/>
        <v>1</v>
      </c>
      <c r="AY15" s="14">
        <f t="shared" ca="1" si="5"/>
        <v>4</v>
      </c>
      <c r="BA15" s="16">
        <f t="shared" si="10"/>
        <v>15</v>
      </c>
      <c r="BB15" s="5"/>
      <c r="BC15" s="64" t="str">
        <f t="shared" ca="1" si="6"/>
        <v/>
      </c>
      <c r="BD15" s="14"/>
      <c r="BF15" s="3"/>
      <c r="BG15" s="3"/>
      <c r="BH15" s="3"/>
      <c r="BI15" s="3"/>
      <c r="BJ15" s="3"/>
      <c r="BK15" s="3"/>
      <c r="BL15" s="3"/>
      <c r="BM15" s="3"/>
      <c r="BN15" s="3"/>
      <c r="BO15" s="3"/>
      <c r="BP15" s="3"/>
      <c r="BQ15" s="3"/>
      <c r="BR15" s="3"/>
      <c r="BS15" s="3"/>
    </row>
    <row r="16" spans="1:71" s="1" customFormat="1" ht="17.25" customHeight="1" thickBot="1">
      <c r="A16" s="9">
        <f>A17-20</f>
        <v>70</v>
      </c>
      <c r="B16" s="9">
        <v>90</v>
      </c>
      <c r="C16" s="9">
        <v>70</v>
      </c>
      <c r="D16" s="9">
        <v>50</v>
      </c>
      <c r="E16" s="29" t="s">
        <v>44</v>
      </c>
      <c r="F16" s="40" t="s">
        <v>30</v>
      </c>
      <c r="G16" s="38">
        <v>15</v>
      </c>
      <c r="H16" s="9">
        <v>1</v>
      </c>
      <c r="I16" s="37">
        <v>0</v>
      </c>
      <c r="J16" s="9">
        <v>1</v>
      </c>
      <c r="K16" s="9">
        <v>1</v>
      </c>
      <c r="L16" s="9">
        <v>1</v>
      </c>
      <c r="M16" s="9">
        <v>1</v>
      </c>
      <c r="N16" s="9">
        <v>0</v>
      </c>
      <c r="O16" s="9">
        <v>1</v>
      </c>
      <c r="P16" s="9">
        <v>1</v>
      </c>
      <c r="Q16" s="9">
        <v>1</v>
      </c>
      <c r="R16" s="9">
        <v>0</v>
      </c>
      <c r="S16" s="9">
        <v>1</v>
      </c>
      <c r="T16" s="9">
        <v>1</v>
      </c>
      <c r="U16" s="9">
        <v>0</v>
      </c>
      <c r="V16" s="9">
        <v>1</v>
      </c>
      <c r="W16" s="9">
        <v>1</v>
      </c>
      <c r="X16" s="9">
        <v>0</v>
      </c>
      <c r="Y16" s="9">
        <v>1</v>
      </c>
      <c r="Z16" s="9">
        <v>0</v>
      </c>
      <c r="AA16" s="9">
        <v>1</v>
      </c>
      <c r="AB16" s="9">
        <v>0</v>
      </c>
      <c r="AC16" s="9">
        <v>0</v>
      </c>
      <c r="AD16" s="9">
        <v>0</v>
      </c>
      <c r="AE16" s="9">
        <v>1</v>
      </c>
      <c r="AF16" s="9">
        <v>1</v>
      </c>
      <c r="AG16" s="9">
        <v>1</v>
      </c>
      <c r="AH16" s="36">
        <f t="shared" si="14"/>
        <v>16</v>
      </c>
      <c r="AI16" s="30">
        <f t="shared" si="7"/>
        <v>1</v>
      </c>
      <c r="AJ16" s="34" t="str">
        <f t="shared" si="8"/>
        <v>A</v>
      </c>
      <c r="AK16" s="29"/>
      <c r="AL16" s="27">
        <f t="shared" si="9"/>
        <v>0</v>
      </c>
      <c r="AM16" s="27">
        <f t="shared" si="11"/>
        <v>0</v>
      </c>
      <c r="AN16" s="26">
        <f t="shared" si="12"/>
        <v>1</v>
      </c>
      <c r="AO16" s="25">
        <f t="shared" si="13"/>
        <v>0</v>
      </c>
      <c r="AP16" s="33">
        <f t="shared" ca="1" si="2"/>
        <v>10</v>
      </c>
      <c r="AQ16" s="14" t="str">
        <f t="shared" ca="1" si="0"/>
        <v>af_kat_43</v>
      </c>
      <c r="AR16" s="8">
        <f t="shared" ca="1" si="3"/>
        <v>4</v>
      </c>
      <c r="AS16" s="4">
        <f t="shared" ca="1" si="1"/>
        <v>0</v>
      </c>
      <c r="AT16" s="32">
        <v>1</v>
      </c>
      <c r="AU16" s="14"/>
      <c r="AV16"/>
      <c r="AW16" s="7"/>
      <c r="AX16" s="17">
        <f t="shared" ca="1" si="4"/>
        <v>2</v>
      </c>
      <c r="AY16" s="14">
        <f t="shared" ca="1" si="5"/>
        <v>4</v>
      </c>
      <c r="BA16" s="16">
        <f t="shared" si="10"/>
        <v>16</v>
      </c>
      <c r="BB16" s="5"/>
      <c r="BC16" s="64" t="str">
        <f t="shared" ca="1" si="6"/>
        <v/>
      </c>
      <c r="BD16" s="14"/>
      <c r="BF16" s="3"/>
      <c r="BG16" s="3"/>
      <c r="BH16" s="3"/>
      <c r="BI16" s="3"/>
      <c r="BJ16" s="3"/>
      <c r="BK16" s="3"/>
      <c r="BL16" s="3"/>
      <c r="BM16" s="3"/>
      <c r="BN16" s="3"/>
      <c r="BO16" s="3"/>
      <c r="BP16" s="3"/>
      <c r="BQ16" s="3"/>
      <c r="BR16" s="3"/>
      <c r="BS16" s="3"/>
    </row>
    <row r="17" spans="1:56" s="1" customFormat="1" ht="17.25" customHeight="1" thickBot="1">
      <c r="A17" s="9">
        <v>90</v>
      </c>
      <c r="B17" s="9">
        <v>70</v>
      </c>
      <c r="C17" s="9">
        <v>50</v>
      </c>
      <c r="D17" s="9">
        <v>40</v>
      </c>
      <c r="E17" s="29" t="s">
        <v>43</v>
      </c>
      <c r="F17" s="40" t="s">
        <v>29</v>
      </c>
      <c r="G17" s="38">
        <v>14</v>
      </c>
      <c r="H17" s="9">
        <v>1</v>
      </c>
      <c r="I17" s="37">
        <v>0</v>
      </c>
      <c r="J17" s="9">
        <v>0</v>
      </c>
      <c r="K17" s="9">
        <v>1</v>
      </c>
      <c r="L17" s="9">
        <v>0</v>
      </c>
      <c r="M17" s="9">
        <v>1</v>
      </c>
      <c r="N17" s="9">
        <v>1</v>
      </c>
      <c r="O17" s="9">
        <v>1</v>
      </c>
      <c r="P17" s="9">
        <v>1</v>
      </c>
      <c r="Q17" s="9">
        <v>1</v>
      </c>
      <c r="R17" s="9">
        <v>1</v>
      </c>
      <c r="S17" s="9">
        <v>0</v>
      </c>
      <c r="T17" s="9">
        <v>1</v>
      </c>
      <c r="U17" s="9">
        <v>1</v>
      </c>
      <c r="V17" s="9">
        <v>1</v>
      </c>
      <c r="W17" s="9">
        <v>1</v>
      </c>
      <c r="X17" s="9">
        <v>1</v>
      </c>
      <c r="Y17" s="9">
        <v>0</v>
      </c>
      <c r="Z17" s="9">
        <v>0</v>
      </c>
      <c r="AA17" s="9">
        <v>1</v>
      </c>
      <c r="AB17" s="9">
        <v>1</v>
      </c>
      <c r="AC17" s="9">
        <v>0</v>
      </c>
      <c r="AD17" s="9">
        <v>0</v>
      </c>
      <c r="AE17" s="9">
        <v>1</v>
      </c>
      <c r="AF17" s="9">
        <v>1</v>
      </c>
      <c r="AG17" s="9">
        <v>1</v>
      </c>
      <c r="AH17" s="36">
        <f t="shared" si="14"/>
        <v>17</v>
      </c>
      <c r="AI17" s="30">
        <f t="shared" si="7"/>
        <v>1</v>
      </c>
      <c r="AJ17" s="34" t="str">
        <f t="shared" si="8"/>
        <v>A</v>
      </c>
      <c r="AK17" s="29"/>
      <c r="AL17" s="27">
        <f t="shared" si="9"/>
        <v>0</v>
      </c>
      <c r="AM17" s="27">
        <f t="shared" si="11"/>
        <v>0</v>
      </c>
      <c r="AN17" s="26">
        <f t="shared" si="12"/>
        <v>1</v>
      </c>
      <c r="AO17" s="25">
        <f t="shared" si="13"/>
        <v>0</v>
      </c>
      <c r="AP17" s="33">
        <f t="shared" ca="1" si="2"/>
        <v>9</v>
      </c>
      <c r="AQ17" s="14" t="str">
        <f t="shared" ca="1" si="0"/>
        <v>af_kat_44</v>
      </c>
      <c r="AR17" s="8">
        <f t="shared" ca="1" si="3"/>
        <v>4</v>
      </c>
      <c r="AS17" s="4">
        <f t="shared" ca="1" si="1"/>
        <v>0</v>
      </c>
      <c r="AT17" s="32">
        <v>1</v>
      </c>
      <c r="AU17" s="14"/>
      <c r="AV17"/>
      <c r="AW17" s="7"/>
      <c r="AX17" s="17">
        <f t="shared" ca="1" si="4"/>
        <v>2</v>
      </c>
      <c r="AY17" s="14">
        <f t="shared" ca="1" si="5"/>
        <v>4</v>
      </c>
      <c r="BA17" s="16">
        <f t="shared" si="10"/>
        <v>17</v>
      </c>
      <c r="BB17" s="5"/>
      <c r="BC17" s="64" t="str">
        <f t="shared" ca="1" si="6"/>
        <v/>
      </c>
      <c r="BD17" s="14"/>
    </row>
    <row r="18" spans="1:56" s="1" customFormat="1" ht="17.25" customHeight="1" thickBot="1">
      <c r="A18" s="29"/>
      <c r="B18" s="29"/>
      <c r="C18" s="29"/>
      <c r="D18" s="29"/>
      <c r="E18" s="29"/>
      <c r="F18" s="40" t="s">
        <v>28</v>
      </c>
      <c r="G18" s="38">
        <v>16</v>
      </c>
      <c r="H18" s="9">
        <v>1</v>
      </c>
      <c r="I18" s="37">
        <v>0</v>
      </c>
      <c r="J18" s="9">
        <v>0</v>
      </c>
      <c r="K18" s="9">
        <v>1</v>
      </c>
      <c r="L18" s="9">
        <v>1</v>
      </c>
      <c r="M18" s="9">
        <v>1</v>
      </c>
      <c r="N18" s="9">
        <v>0</v>
      </c>
      <c r="O18" s="9">
        <v>1</v>
      </c>
      <c r="P18" s="9">
        <v>1</v>
      </c>
      <c r="Q18" s="9">
        <v>0</v>
      </c>
      <c r="R18" s="9">
        <v>1</v>
      </c>
      <c r="S18" s="9">
        <v>1</v>
      </c>
      <c r="T18" s="9">
        <v>0</v>
      </c>
      <c r="U18" s="9">
        <v>0</v>
      </c>
      <c r="V18" s="9">
        <v>1</v>
      </c>
      <c r="W18" s="9">
        <v>1</v>
      </c>
      <c r="X18" s="9">
        <v>0</v>
      </c>
      <c r="Y18" s="9">
        <v>1</v>
      </c>
      <c r="Z18" s="9">
        <v>1</v>
      </c>
      <c r="AA18" s="9">
        <v>1</v>
      </c>
      <c r="AB18" s="9">
        <v>0</v>
      </c>
      <c r="AC18" s="9">
        <v>0</v>
      </c>
      <c r="AD18" s="9">
        <v>0</v>
      </c>
      <c r="AE18" s="9">
        <v>0</v>
      </c>
      <c r="AF18" s="9">
        <v>1</v>
      </c>
      <c r="AG18" s="9">
        <v>1</v>
      </c>
      <c r="AH18" s="36">
        <f t="shared" si="14"/>
        <v>14</v>
      </c>
      <c r="AI18" s="30">
        <f t="shared" si="7"/>
        <v>1</v>
      </c>
      <c r="AJ18" s="34" t="str">
        <f t="shared" si="8"/>
        <v>A</v>
      </c>
      <c r="AK18" s="29"/>
      <c r="AL18" s="27">
        <f t="shared" si="9"/>
        <v>0</v>
      </c>
      <c r="AM18" s="27">
        <f t="shared" si="11"/>
        <v>0</v>
      </c>
      <c r="AN18" s="26">
        <f t="shared" si="12"/>
        <v>1</v>
      </c>
      <c r="AO18" s="25">
        <f t="shared" si="13"/>
        <v>0</v>
      </c>
      <c r="AP18" s="33">
        <f t="shared" ca="1" si="2"/>
        <v>11</v>
      </c>
      <c r="AQ18" s="14" t="str">
        <f t="shared" ca="1" si="0"/>
        <v>af_kat_51</v>
      </c>
      <c r="AR18" s="8">
        <f t="shared" ca="1" si="3"/>
        <v>1</v>
      </c>
      <c r="AS18" s="4">
        <f t="shared" ca="1" si="1"/>
        <v>0</v>
      </c>
      <c r="AT18" s="32">
        <v>1</v>
      </c>
      <c r="AU18" s="14"/>
      <c r="AV18"/>
      <c r="AW18" s="7"/>
      <c r="AX18" s="17">
        <f t="shared" ca="1" si="4"/>
        <v>1</v>
      </c>
      <c r="AY18" s="14">
        <f t="shared" ca="1" si="5"/>
        <v>5</v>
      </c>
      <c r="BA18" s="16">
        <f t="shared" si="10"/>
        <v>18</v>
      </c>
      <c r="BB18" s="5"/>
      <c r="BC18" s="64" t="str">
        <f t="shared" ca="1" si="6"/>
        <v/>
      </c>
      <c r="BD18" s="14"/>
    </row>
    <row r="19" spans="1:56" s="1" customFormat="1" ht="17.25" customHeight="1" thickBot="1">
      <c r="A19" s="9">
        <v>2</v>
      </c>
      <c r="B19" s="9">
        <v>4</v>
      </c>
      <c r="C19" s="9">
        <v>9</v>
      </c>
      <c r="D19" s="9">
        <v>15</v>
      </c>
      <c r="E19" s="29" t="s">
        <v>42</v>
      </c>
      <c r="F19" s="40" t="s">
        <v>27</v>
      </c>
      <c r="G19" s="38">
        <v>14</v>
      </c>
      <c r="H19" s="9">
        <v>1</v>
      </c>
      <c r="I19" s="37">
        <v>1</v>
      </c>
      <c r="J19" s="9">
        <v>1</v>
      </c>
      <c r="K19" s="9">
        <v>0</v>
      </c>
      <c r="L19" s="9">
        <v>0</v>
      </c>
      <c r="M19" s="9">
        <v>1</v>
      </c>
      <c r="N19" s="9">
        <v>0</v>
      </c>
      <c r="O19" s="9">
        <v>1</v>
      </c>
      <c r="P19" s="9">
        <v>1</v>
      </c>
      <c r="Q19" s="9">
        <v>1</v>
      </c>
      <c r="R19" s="9">
        <v>0</v>
      </c>
      <c r="S19" s="9">
        <v>0</v>
      </c>
      <c r="T19" s="9">
        <v>0</v>
      </c>
      <c r="U19" s="9">
        <v>0</v>
      </c>
      <c r="V19" s="9">
        <v>1</v>
      </c>
      <c r="W19" s="9">
        <v>1</v>
      </c>
      <c r="X19" s="9">
        <v>0</v>
      </c>
      <c r="Y19" s="9">
        <v>1</v>
      </c>
      <c r="Z19" s="9">
        <v>1</v>
      </c>
      <c r="AA19" s="9">
        <v>1</v>
      </c>
      <c r="AB19" s="9">
        <v>0</v>
      </c>
      <c r="AC19" s="9">
        <v>0</v>
      </c>
      <c r="AD19" s="9">
        <v>1</v>
      </c>
      <c r="AE19" s="9">
        <v>0</v>
      </c>
      <c r="AF19" s="9">
        <v>1</v>
      </c>
      <c r="AG19" s="9">
        <v>1</v>
      </c>
      <c r="AH19" s="36">
        <f t="shared" si="14"/>
        <v>14</v>
      </c>
      <c r="AI19" s="30">
        <f t="shared" si="7"/>
        <v>1</v>
      </c>
      <c r="AJ19" s="34" t="str">
        <f t="shared" si="8"/>
        <v>A</v>
      </c>
      <c r="AK19" s="29"/>
      <c r="AL19" s="27">
        <f t="shared" si="9"/>
        <v>0</v>
      </c>
      <c r="AM19" s="27">
        <f t="shared" si="11"/>
        <v>0</v>
      </c>
      <c r="AN19" s="26">
        <f t="shared" si="12"/>
        <v>1</v>
      </c>
      <c r="AO19" s="25">
        <f t="shared" si="13"/>
        <v>0</v>
      </c>
      <c r="AP19" s="33">
        <f t="shared" ca="1" si="2"/>
        <v>10</v>
      </c>
      <c r="AQ19" s="14" t="str">
        <f t="shared" ca="1" si="0"/>
        <v>af_kat_52</v>
      </c>
      <c r="AR19" s="8">
        <f t="shared" ca="1" si="3"/>
        <v>1</v>
      </c>
      <c r="AS19" s="4">
        <f t="shared" ca="1" si="1"/>
        <v>0</v>
      </c>
      <c r="AT19" s="32">
        <v>1</v>
      </c>
      <c r="AU19" s="14"/>
      <c r="AV19"/>
      <c r="AW19" s="7"/>
      <c r="AX19" s="17">
        <f t="shared" ca="1" si="4"/>
        <v>1</v>
      </c>
      <c r="AY19" s="14">
        <f t="shared" ca="1" si="5"/>
        <v>5</v>
      </c>
      <c r="BA19" s="16">
        <f t="shared" si="10"/>
        <v>19</v>
      </c>
      <c r="BB19" s="5"/>
      <c r="BC19" s="64" t="str">
        <f t="shared" ca="1" si="6"/>
        <v/>
      </c>
      <c r="BD19" s="14"/>
    </row>
    <row r="20" spans="1:56" s="1" customFormat="1" ht="17.25" customHeight="1" thickBot="1">
      <c r="A20" s="9">
        <v>2</v>
      </c>
      <c r="B20" s="9">
        <v>4</v>
      </c>
      <c r="C20" s="9">
        <v>6</v>
      </c>
      <c r="D20" s="9">
        <v>9</v>
      </c>
      <c r="E20" s="29" t="s">
        <v>41</v>
      </c>
      <c r="F20" s="39" t="s">
        <v>26</v>
      </c>
      <c r="G20" s="38">
        <v>16</v>
      </c>
      <c r="H20" s="9">
        <v>1</v>
      </c>
      <c r="I20" s="47">
        <v>0</v>
      </c>
      <c r="J20" s="46">
        <v>1</v>
      </c>
      <c r="K20" s="46">
        <v>0</v>
      </c>
      <c r="L20" s="46">
        <v>1</v>
      </c>
      <c r="M20" s="9">
        <v>1</v>
      </c>
      <c r="N20" s="46">
        <v>1</v>
      </c>
      <c r="O20" s="9">
        <v>1</v>
      </c>
      <c r="P20" s="9">
        <v>1</v>
      </c>
      <c r="Q20" s="46">
        <v>0</v>
      </c>
      <c r="R20" s="46">
        <v>0</v>
      </c>
      <c r="S20" s="46">
        <v>1</v>
      </c>
      <c r="T20" s="46">
        <v>1</v>
      </c>
      <c r="U20" s="46">
        <v>1</v>
      </c>
      <c r="V20" s="9">
        <v>1</v>
      </c>
      <c r="W20" s="9">
        <v>1</v>
      </c>
      <c r="X20" s="46">
        <v>1</v>
      </c>
      <c r="Y20" s="46">
        <v>0</v>
      </c>
      <c r="Z20" s="46">
        <v>0</v>
      </c>
      <c r="AA20" s="9">
        <v>1</v>
      </c>
      <c r="AB20" s="46">
        <v>1</v>
      </c>
      <c r="AC20" s="46">
        <v>0</v>
      </c>
      <c r="AD20" s="46">
        <v>0</v>
      </c>
      <c r="AE20" s="46">
        <v>1</v>
      </c>
      <c r="AF20" s="9">
        <v>1</v>
      </c>
      <c r="AG20" s="9">
        <v>1</v>
      </c>
      <c r="AH20" s="45">
        <f t="shared" si="14"/>
        <v>17</v>
      </c>
      <c r="AI20" s="30">
        <f t="shared" si="7"/>
        <v>1</v>
      </c>
      <c r="AJ20" s="34" t="str">
        <f t="shared" si="8"/>
        <v>A</v>
      </c>
      <c r="AK20" s="29"/>
      <c r="AL20" s="27">
        <f t="shared" si="9"/>
        <v>0</v>
      </c>
      <c r="AM20" s="27">
        <f t="shared" si="11"/>
        <v>0</v>
      </c>
      <c r="AN20" s="26">
        <f t="shared" si="12"/>
        <v>1</v>
      </c>
      <c r="AO20" s="25">
        <f t="shared" si="13"/>
        <v>0</v>
      </c>
      <c r="AP20" s="33">
        <f t="shared" ca="1" si="2"/>
        <v>9</v>
      </c>
      <c r="AQ20" s="14" t="str">
        <f t="shared" ca="1" si="0"/>
        <v>af_kat_53</v>
      </c>
      <c r="AR20" s="8">
        <f t="shared" ca="1" si="3"/>
        <v>1</v>
      </c>
      <c r="AS20" s="4">
        <f t="shared" ca="1" si="1"/>
        <v>0</v>
      </c>
      <c r="AT20" s="32">
        <v>1</v>
      </c>
      <c r="AU20" s="14"/>
      <c r="AV20"/>
      <c r="AW20" s="7"/>
      <c r="AX20" s="17">
        <f t="shared" ca="1" si="4"/>
        <v>2</v>
      </c>
      <c r="AY20" s="14">
        <f t="shared" ca="1" si="5"/>
        <v>5</v>
      </c>
      <c r="BA20" s="16">
        <f t="shared" si="10"/>
        <v>20</v>
      </c>
      <c r="BB20" s="5"/>
      <c r="BC20" s="64" t="str">
        <f t="shared" ca="1" si="6"/>
        <v/>
      </c>
      <c r="BD20" s="14"/>
    </row>
    <row r="21" spans="1:56" s="1" customFormat="1" ht="17.25" customHeight="1" thickBot="1">
      <c r="A21" s="9">
        <v>0</v>
      </c>
      <c r="B21" s="9">
        <v>1</v>
      </c>
      <c r="C21" s="9">
        <v>2</v>
      </c>
      <c r="D21" s="9">
        <v>4</v>
      </c>
      <c r="E21" s="29" t="s">
        <v>40</v>
      </c>
      <c r="F21" s="40" t="s">
        <v>25</v>
      </c>
      <c r="G21" s="44">
        <v>16</v>
      </c>
      <c r="H21" s="9">
        <v>1</v>
      </c>
      <c r="I21" s="43">
        <v>1</v>
      </c>
      <c r="J21" s="42">
        <v>1</v>
      </c>
      <c r="K21" s="42">
        <v>0</v>
      </c>
      <c r="L21" s="42">
        <v>1</v>
      </c>
      <c r="M21" s="9">
        <v>1</v>
      </c>
      <c r="N21" s="42">
        <v>0</v>
      </c>
      <c r="O21" s="9">
        <v>1</v>
      </c>
      <c r="P21" s="9">
        <v>1</v>
      </c>
      <c r="Q21" s="42">
        <v>0</v>
      </c>
      <c r="R21" s="42">
        <v>0</v>
      </c>
      <c r="S21" s="42">
        <v>1</v>
      </c>
      <c r="T21" s="42">
        <v>0</v>
      </c>
      <c r="U21" s="42">
        <v>0</v>
      </c>
      <c r="V21" s="9">
        <v>1</v>
      </c>
      <c r="W21" s="9">
        <v>1</v>
      </c>
      <c r="X21" s="42">
        <v>1</v>
      </c>
      <c r="Y21" s="42">
        <v>0</v>
      </c>
      <c r="Z21" s="42">
        <v>0</v>
      </c>
      <c r="AA21" s="9">
        <v>1</v>
      </c>
      <c r="AB21" s="42">
        <v>0</v>
      </c>
      <c r="AC21" s="42">
        <v>1</v>
      </c>
      <c r="AD21" s="42">
        <v>1</v>
      </c>
      <c r="AE21" s="42">
        <v>0</v>
      </c>
      <c r="AF21" s="9">
        <v>1</v>
      </c>
      <c r="AG21" s="9">
        <v>1</v>
      </c>
      <c r="AH21" s="41">
        <f t="shared" si="14"/>
        <v>15</v>
      </c>
      <c r="AI21" s="30">
        <f t="shared" si="7"/>
        <v>1</v>
      </c>
      <c r="AJ21" s="34" t="str">
        <f t="shared" si="8"/>
        <v>A</v>
      </c>
      <c r="AK21" s="29"/>
      <c r="AL21" s="27">
        <f t="shared" si="9"/>
        <v>0</v>
      </c>
      <c r="AM21" s="27">
        <f t="shared" si="11"/>
        <v>0</v>
      </c>
      <c r="AN21" s="26">
        <f t="shared" si="12"/>
        <v>1</v>
      </c>
      <c r="AO21" s="25">
        <f t="shared" si="13"/>
        <v>0</v>
      </c>
      <c r="AP21" s="33">
        <f t="shared" ca="1" si="2"/>
        <v>8</v>
      </c>
      <c r="AQ21" s="14" t="str">
        <f t="shared" ca="1" si="0"/>
        <v>af_kat_54</v>
      </c>
      <c r="AR21" s="8">
        <f t="shared" ca="1" si="3"/>
        <v>1</v>
      </c>
      <c r="AS21" s="4">
        <f t="shared" ca="1" si="1"/>
        <v>0</v>
      </c>
      <c r="AT21" s="32">
        <v>1</v>
      </c>
      <c r="AU21" s="14"/>
      <c r="AV21"/>
      <c r="AW21" s="7"/>
      <c r="AX21" s="17">
        <f t="shared" ca="1" si="4"/>
        <v>2</v>
      </c>
      <c r="AY21" s="14">
        <f t="shared" ca="1" si="5"/>
        <v>5</v>
      </c>
      <c r="BA21" s="16">
        <f t="shared" si="10"/>
        <v>21</v>
      </c>
      <c r="BB21" s="5"/>
      <c r="BC21" s="64" t="str">
        <f t="shared" ca="1" si="6"/>
        <v/>
      </c>
      <c r="BD21" s="14"/>
    </row>
    <row r="22" spans="1:56" s="1" customFormat="1" ht="17.25" customHeight="1" thickBot="1">
      <c r="A22" s="9">
        <v>0</v>
      </c>
      <c r="B22" s="9">
        <v>0</v>
      </c>
      <c r="C22" s="9">
        <v>1</v>
      </c>
      <c r="D22" s="9">
        <v>2</v>
      </c>
      <c r="E22" s="29" t="s">
        <v>39</v>
      </c>
      <c r="F22" s="40" t="s">
        <v>24</v>
      </c>
      <c r="G22" s="38">
        <v>15</v>
      </c>
      <c r="H22" s="9">
        <v>1</v>
      </c>
      <c r="I22" s="37">
        <v>0</v>
      </c>
      <c r="J22" s="9">
        <v>1</v>
      </c>
      <c r="K22" s="9">
        <v>1</v>
      </c>
      <c r="L22" s="9">
        <v>0</v>
      </c>
      <c r="M22" s="9">
        <v>1</v>
      </c>
      <c r="N22" s="9">
        <v>1</v>
      </c>
      <c r="O22" s="9">
        <v>1</v>
      </c>
      <c r="P22" s="9">
        <v>1</v>
      </c>
      <c r="Q22" s="9">
        <v>0</v>
      </c>
      <c r="R22" s="9">
        <v>1</v>
      </c>
      <c r="S22" s="9">
        <v>0</v>
      </c>
      <c r="T22" s="9">
        <v>1</v>
      </c>
      <c r="U22" s="9">
        <v>1</v>
      </c>
      <c r="V22" s="9">
        <v>1</v>
      </c>
      <c r="W22" s="9">
        <v>1</v>
      </c>
      <c r="X22" s="9">
        <v>0</v>
      </c>
      <c r="Y22" s="9">
        <v>0</v>
      </c>
      <c r="Z22" s="9">
        <v>0</v>
      </c>
      <c r="AA22" s="9">
        <v>1</v>
      </c>
      <c r="AB22" s="9">
        <v>0</v>
      </c>
      <c r="AC22" s="9">
        <v>0</v>
      </c>
      <c r="AD22" s="9">
        <v>1</v>
      </c>
      <c r="AE22" s="9">
        <v>0</v>
      </c>
      <c r="AF22" s="9">
        <v>1</v>
      </c>
      <c r="AG22" s="9">
        <v>1</v>
      </c>
      <c r="AH22" s="36">
        <f t="shared" si="14"/>
        <v>15</v>
      </c>
      <c r="AI22" s="30">
        <f t="shared" si="7"/>
        <v>1</v>
      </c>
      <c r="AJ22" s="34" t="str">
        <f t="shared" si="8"/>
        <v>A</v>
      </c>
      <c r="AK22" s="29"/>
      <c r="AL22" s="27">
        <f t="shared" si="9"/>
        <v>0</v>
      </c>
      <c r="AM22" s="27">
        <f t="shared" si="11"/>
        <v>0</v>
      </c>
      <c r="AN22" s="26">
        <f t="shared" si="12"/>
        <v>1</v>
      </c>
      <c r="AO22" s="25">
        <f t="shared" si="13"/>
        <v>0</v>
      </c>
      <c r="AP22" s="33">
        <f t="shared" ca="1" si="2"/>
        <v>11</v>
      </c>
      <c r="AQ22" s="14" t="str">
        <f t="shared" ca="1" si="0"/>
        <v>af_kat_61</v>
      </c>
      <c r="AR22" s="8">
        <f t="shared" ca="1" si="3"/>
        <v>2</v>
      </c>
      <c r="AS22" s="4">
        <f t="shared" ca="1" si="1"/>
        <v>0</v>
      </c>
      <c r="AT22" s="32">
        <v>1</v>
      </c>
      <c r="AU22" s="14"/>
      <c r="AV22"/>
      <c r="AW22" s="7"/>
      <c r="AX22" s="17">
        <f t="shared" ca="1" si="4"/>
        <v>1</v>
      </c>
      <c r="AY22" s="14">
        <f t="shared" ca="1" si="5"/>
        <v>6</v>
      </c>
      <c r="BA22" s="16">
        <f t="shared" si="10"/>
        <v>22</v>
      </c>
      <c r="BB22" s="5"/>
      <c r="BC22" s="64" t="str">
        <f t="shared" ca="1" si="6"/>
        <v/>
      </c>
      <c r="BD22" s="14"/>
    </row>
    <row r="23" spans="1:56" s="1" customFormat="1" ht="17.25" customHeight="1" thickBot="1">
      <c r="A23" s="29"/>
      <c r="B23" s="29"/>
      <c r="C23" s="29"/>
      <c r="D23" s="29"/>
      <c r="E23" s="29"/>
      <c r="F23" s="40" t="s">
        <v>23</v>
      </c>
      <c r="G23" s="38">
        <v>16</v>
      </c>
      <c r="H23" s="9">
        <v>1</v>
      </c>
      <c r="I23" s="37">
        <v>0</v>
      </c>
      <c r="J23" s="9">
        <v>0</v>
      </c>
      <c r="K23" s="9">
        <v>1</v>
      </c>
      <c r="L23" s="9">
        <v>0</v>
      </c>
      <c r="M23" s="9">
        <v>1</v>
      </c>
      <c r="N23" s="9">
        <v>1</v>
      </c>
      <c r="O23" s="9">
        <v>1</v>
      </c>
      <c r="P23" s="9">
        <v>1</v>
      </c>
      <c r="Q23" s="9">
        <v>0</v>
      </c>
      <c r="R23" s="9">
        <v>0</v>
      </c>
      <c r="S23" s="9">
        <v>1</v>
      </c>
      <c r="T23" s="9">
        <v>1</v>
      </c>
      <c r="U23" s="9">
        <v>0</v>
      </c>
      <c r="V23" s="9">
        <v>1</v>
      </c>
      <c r="W23" s="9">
        <v>1</v>
      </c>
      <c r="X23" s="9">
        <v>1</v>
      </c>
      <c r="Y23" s="9">
        <v>0</v>
      </c>
      <c r="Z23" s="9">
        <v>0</v>
      </c>
      <c r="AA23" s="9">
        <v>1</v>
      </c>
      <c r="AB23" s="9">
        <v>1</v>
      </c>
      <c r="AC23" s="9">
        <v>0</v>
      </c>
      <c r="AD23" s="9">
        <v>1</v>
      </c>
      <c r="AE23" s="9">
        <v>1</v>
      </c>
      <c r="AF23" s="9">
        <v>1</v>
      </c>
      <c r="AG23" s="9">
        <v>1</v>
      </c>
      <c r="AH23" s="36">
        <f t="shared" si="14"/>
        <v>16</v>
      </c>
      <c r="AI23" s="30">
        <f t="shared" si="7"/>
        <v>1</v>
      </c>
      <c r="AJ23" s="34" t="str">
        <f t="shared" si="8"/>
        <v>A</v>
      </c>
      <c r="AK23" s="29"/>
      <c r="AL23" s="27">
        <f t="shared" si="9"/>
        <v>0</v>
      </c>
      <c r="AM23" s="27">
        <f t="shared" si="11"/>
        <v>0</v>
      </c>
      <c r="AN23" s="26">
        <f t="shared" si="12"/>
        <v>1</v>
      </c>
      <c r="AO23" s="25">
        <f t="shared" si="13"/>
        <v>0</v>
      </c>
      <c r="AP23" s="33">
        <f t="shared" ca="1" si="2"/>
        <v>10</v>
      </c>
      <c r="AQ23" s="14" t="str">
        <f t="shared" ca="1" si="0"/>
        <v>af_kat_62</v>
      </c>
      <c r="AR23" s="8">
        <f t="shared" ca="1" si="3"/>
        <v>2</v>
      </c>
      <c r="AS23" s="4">
        <f t="shared" ca="1" si="1"/>
        <v>0</v>
      </c>
      <c r="AT23" s="32">
        <v>1</v>
      </c>
      <c r="AU23" s="14"/>
      <c r="AV23"/>
      <c r="AW23" s="7"/>
      <c r="AX23" s="17">
        <f t="shared" ca="1" si="4"/>
        <v>1</v>
      </c>
      <c r="AY23" s="14">
        <f t="shared" ca="1" si="5"/>
        <v>6</v>
      </c>
      <c r="BA23" s="16">
        <f t="shared" si="10"/>
        <v>23</v>
      </c>
      <c r="BB23" s="5"/>
      <c r="BC23" s="64" t="str">
        <f t="shared" ca="1" si="6"/>
        <v/>
      </c>
      <c r="BD23" s="14"/>
    </row>
    <row r="24" spans="1:56" s="1" customFormat="1" ht="17.25" customHeight="1" thickBot="1">
      <c r="A24" s="9">
        <v>0</v>
      </c>
      <c r="B24" s="9">
        <v>2</v>
      </c>
      <c r="C24" s="9">
        <v>3</v>
      </c>
      <c r="D24" s="9">
        <v>5</v>
      </c>
      <c r="E24" s="14" t="s">
        <v>38</v>
      </c>
      <c r="F24" s="40" t="s">
        <v>22</v>
      </c>
      <c r="G24" s="38">
        <v>15</v>
      </c>
      <c r="H24" s="9">
        <v>1</v>
      </c>
      <c r="I24" s="37">
        <v>1</v>
      </c>
      <c r="J24" s="9">
        <v>1</v>
      </c>
      <c r="K24" s="9">
        <v>0</v>
      </c>
      <c r="L24" s="9">
        <v>0</v>
      </c>
      <c r="M24" s="9">
        <v>1</v>
      </c>
      <c r="N24" s="9">
        <v>0</v>
      </c>
      <c r="O24" s="9">
        <v>1</v>
      </c>
      <c r="P24" s="9">
        <v>1</v>
      </c>
      <c r="Q24" s="9">
        <v>1</v>
      </c>
      <c r="R24" s="9">
        <v>0</v>
      </c>
      <c r="S24" s="9">
        <v>0</v>
      </c>
      <c r="T24" s="9">
        <v>1</v>
      </c>
      <c r="U24" s="9">
        <v>0</v>
      </c>
      <c r="V24" s="9">
        <v>1</v>
      </c>
      <c r="W24" s="9">
        <v>1</v>
      </c>
      <c r="X24" s="9">
        <v>0</v>
      </c>
      <c r="Y24" s="9">
        <v>1</v>
      </c>
      <c r="Z24" s="9">
        <v>1</v>
      </c>
      <c r="AA24" s="9">
        <v>1</v>
      </c>
      <c r="AB24" s="9">
        <v>0</v>
      </c>
      <c r="AC24" s="9">
        <v>1</v>
      </c>
      <c r="AD24" s="9">
        <v>1</v>
      </c>
      <c r="AE24" s="9">
        <v>0</v>
      </c>
      <c r="AF24" s="9">
        <v>1</v>
      </c>
      <c r="AG24" s="9">
        <v>1</v>
      </c>
      <c r="AH24" s="36">
        <f t="shared" si="14"/>
        <v>16</v>
      </c>
      <c r="AI24" s="30">
        <f t="shared" si="7"/>
        <v>1</v>
      </c>
      <c r="AJ24" s="34" t="str">
        <f t="shared" si="8"/>
        <v>A</v>
      </c>
      <c r="AK24" s="29"/>
      <c r="AL24" s="27">
        <f t="shared" si="9"/>
        <v>0</v>
      </c>
      <c r="AM24" s="27">
        <f t="shared" si="11"/>
        <v>0</v>
      </c>
      <c r="AN24" s="26">
        <f t="shared" si="12"/>
        <v>1</v>
      </c>
      <c r="AO24" s="25">
        <f t="shared" si="13"/>
        <v>0</v>
      </c>
      <c r="AP24" s="33">
        <f t="shared" ca="1" si="2"/>
        <v>9</v>
      </c>
      <c r="AQ24" s="14" t="str">
        <f t="shared" ca="1" si="0"/>
        <v>af_kat_63</v>
      </c>
      <c r="AR24" s="8">
        <f t="shared" ca="1" si="3"/>
        <v>2</v>
      </c>
      <c r="AS24" s="4">
        <f t="shared" ca="1" si="1"/>
        <v>0</v>
      </c>
      <c r="AT24" s="32">
        <v>1</v>
      </c>
      <c r="AU24" s="14"/>
      <c r="AV24"/>
      <c r="AW24" s="7"/>
      <c r="AX24" s="17">
        <f t="shared" ca="1" si="4"/>
        <v>2</v>
      </c>
      <c r="AY24" s="14">
        <f t="shared" ca="1" si="5"/>
        <v>6</v>
      </c>
      <c r="BA24" s="16">
        <f t="shared" si="10"/>
        <v>24</v>
      </c>
      <c r="BB24" s="5"/>
      <c r="BC24" s="64" t="str">
        <f t="shared" ca="1" si="6"/>
        <v/>
      </c>
      <c r="BD24" s="14"/>
    </row>
    <row r="25" spans="1:56" s="1" customFormat="1" ht="17.25" customHeight="1" thickBot="1">
      <c r="A25" s="9">
        <v>0</v>
      </c>
      <c r="B25" s="9">
        <v>2</v>
      </c>
      <c r="C25" s="9">
        <v>3</v>
      </c>
      <c r="D25" s="9">
        <v>5</v>
      </c>
      <c r="E25" s="14" t="s">
        <v>37</v>
      </c>
      <c r="F25" s="40" t="s">
        <v>21</v>
      </c>
      <c r="G25" s="38">
        <v>16</v>
      </c>
      <c r="H25" s="9">
        <v>1</v>
      </c>
      <c r="I25" s="37">
        <v>0</v>
      </c>
      <c r="J25" s="9">
        <v>0</v>
      </c>
      <c r="K25" s="9">
        <v>1</v>
      </c>
      <c r="L25" s="9">
        <v>1</v>
      </c>
      <c r="M25" s="9">
        <v>1</v>
      </c>
      <c r="N25" s="9">
        <v>0</v>
      </c>
      <c r="O25" s="9">
        <v>1</v>
      </c>
      <c r="P25" s="9">
        <v>1</v>
      </c>
      <c r="Q25" s="9">
        <v>0</v>
      </c>
      <c r="R25" s="9">
        <v>0</v>
      </c>
      <c r="S25" s="9">
        <v>0</v>
      </c>
      <c r="T25" s="9">
        <v>0</v>
      </c>
      <c r="U25" s="9">
        <v>1</v>
      </c>
      <c r="V25" s="9">
        <v>1</v>
      </c>
      <c r="W25" s="9">
        <v>1</v>
      </c>
      <c r="X25" s="9">
        <v>0</v>
      </c>
      <c r="Y25" s="9">
        <v>1</v>
      </c>
      <c r="Z25" s="9">
        <v>1</v>
      </c>
      <c r="AA25" s="9">
        <v>1</v>
      </c>
      <c r="AB25" s="9">
        <v>0</v>
      </c>
      <c r="AC25" s="9">
        <v>1</v>
      </c>
      <c r="AD25" s="9">
        <v>0</v>
      </c>
      <c r="AE25" s="9">
        <v>0</v>
      </c>
      <c r="AF25" s="9">
        <v>1</v>
      </c>
      <c r="AG25" s="9">
        <v>1</v>
      </c>
      <c r="AH25" s="36">
        <f t="shared" si="14"/>
        <v>14</v>
      </c>
      <c r="AI25" s="30">
        <f t="shared" si="7"/>
        <v>1</v>
      </c>
      <c r="AJ25" s="34" t="str">
        <f t="shared" si="8"/>
        <v>A</v>
      </c>
      <c r="AK25" s="29"/>
      <c r="AL25" s="27">
        <f t="shared" si="9"/>
        <v>0</v>
      </c>
      <c r="AM25" s="27">
        <f t="shared" si="11"/>
        <v>0</v>
      </c>
      <c r="AN25" s="26">
        <f t="shared" si="12"/>
        <v>1</v>
      </c>
      <c r="AO25" s="25">
        <f t="shared" si="13"/>
        <v>0</v>
      </c>
      <c r="AP25" s="33">
        <f t="shared" ca="1" si="2"/>
        <v>8</v>
      </c>
      <c r="AQ25" s="14" t="str">
        <f t="shared" ca="1" si="0"/>
        <v>af_kat_64</v>
      </c>
      <c r="AR25" s="8">
        <f t="shared" ca="1" si="3"/>
        <v>2</v>
      </c>
      <c r="AS25" s="4">
        <f t="shared" ca="1" si="1"/>
        <v>0</v>
      </c>
      <c r="AT25" s="32">
        <v>1</v>
      </c>
      <c r="AU25" s="14"/>
      <c r="AV25"/>
      <c r="AW25" s="7"/>
      <c r="AX25" s="17">
        <f t="shared" ca="1" si="4"/>
        <v>2</v>
      </c>
      <c r="AY25" s="14">
        <f t="shared" ca="1" si="5"/>
        <v>6</v>
      </c>
      <c r="BA25" s="16">
        <f t="shared" si="10"/>
        <v>25</v>
      </c>
      <c r="BB25" s="5"/>
      <c r="BC25" s="64" t="str">
        <f t="shared" ca="1" si="6"/>
        <v/>
      </c>
      <c r="BD25" s="14"/>
    </row>
    <row r="26" spans="1:56" s="1" customFormat="1" ht="17.25" customHeight="1" thickBot="1">
      <c r="A26" s="9">
        <v>1</v>
      </c>
      <c r="B26" s="9">
        <v>2</v>
      </c>
      <c r="C26" s="9">
        <v>3</v>
      </c>
      <c r="D26" s="9">
        <v>5</v>
      </c>
      <c r="E26" s="14" t="s">
        <v>36</v>
      </c>
      <c r="F26" s="40" t="s">
        <v>20</v>
      </c>
      <c r="G26" s="38">
        <v>14</v>
      </c>
      <c r="H26" s="9">
        <v>1</v>
      </c>
      <c r="I26" s="37">
        <v>0</v>
      </c>
      <c r="J26" s="9">
        <v>0</v>
      </c>
      <c r="K26" s="9">
        <v>1</v>
      </c>
      <c r="L26" s="9">
        <v>0</v>
      </c>
      <c r="M26" s="9">
        <v>1</v>
      </c>
      <c r="N26" s="9">
        <v>0</v>
      </c>
      <c r="O26" s="9">
        <v>1</v>
      </c>
      <c r="P26" s="9">
        <v>1</v>
      </c>
      <c r="Q26" s="9">
        <v>1</v>
      </c>
      <c r="R26" s="9">
        <v>1</v>
      </c>
      <c r="S26" s="9">
        <v>1</v>
      </c>
      <c r="T26" s="9">
        <v>0</v>
      </c>
      <c r="U26" s="9">
        <v>1</v>
      </c>
      <c r="V26" s="9">
        <v>1</v>
      </c>
      <c r="W26" s="9">
        <v>1</v>
      </c>
      <c r="X26" s="9">
        <v>1</v>
      </c>
      <c r="Y26" s="9">
        <v>0</v>
      </c>
      <c r="Z26" s="9">
        <v>0</v>
      </c>
      <c r="AA26" s="9">
        <v>1</v>
      </c>
      <c r="AB26" s="9">
        <v>0</v>
      </c>
      <c r="AC26" s="9">
        <v>0</v>
      </c>
      <c r="AD26" s="9">
        <v>0</v>
      </c>
      <c r="AE26" s="9">
        <v>1</v>
      </c>
      <c r="AF26" s="9">
        <v>1</v>
      </c>
      <c r="AG26" s="9">
        <v>1</v>
      </c>
      <c r="AH26" s="36">
        <f t="shared" si="14"/>
        <v>15</v>
      </c>
      <c r="AI26" s="30">
        <f t="shared" si="7"/>
        <v>1</v>
      </c>
      <c r="AJ26" s="34" t="str">
        <f t="shared" si="8"/>
        <v>A</v>
      </c>
      <c r="AK26" s="29"/>
      <c r="AL26" s="27">
        <f t="shared" si="9"/>
        <v>0</v>
      </c>
      <c r="AM26" s="27">
        <f t="shared" si="11"/>
        <v>0</v>
      </c>
      <c r="AN26" s="26">
        <f t="shared" si="12"/>
        <v>1</v>
      </c>
      <c r="AO26" s="25">
        <f t="shared" si="13"/>
        <v>0</v>
      </c>
      <c r="AP26" s="33">
        <f t="shared" ca="1" si="2"/>
        <v>11</v>
      </c>
      <c r="AQ26" s="14" t="str">
        <f t="shared" ca="1" si="0"/>
        <v>af_kat_71</v>
      </c>
      <c r="AR26" s="8">
        <f t="shared" ca="1" si="3"/>
        <v>3</v>
      </c>
      <c r="AS26" s="4">
        <f t="shared" ca="1" si="1"/>
        <v>1</v>
      </c>
      <c r="AT26" s="32">
        <v>1</v>
      </c>
      <c r="AU26" s="14"/>
      <c r="AV26"/>
      <c r="AW26" s="7"/>
      <c r="AX26" s="17">
        <f t="shared" ca="1" si="4"/>
        <v>1</v>
      </c>
      <c r="AY26" s="14">
        <f t="shared" ca="1" si="5"/>
        <v>7</v>
      </c>
      <c r="BA26" s="16">
        <f t="shared" si="10"/>
        <v>26</v>
      </c>
      <c r="BB26" s="5"/>
      <c r="BC26" s="64" t="str">
        <f t="shared" ca="1" si="6"/>
        <v xml:space="preserve">af_kat_71, </v>
      </c>
      <c r="BD26" s="14"/>
    </row>
    <row r="27" spans="1:56" s="1" customFormat="1" ht="17.25" customHeight="1" thickBot="1">
      <c r="A27" s="48"/>
      <c r="B27" s="48"/>
      <c r="C27" s="48"/>
      <c r="D27" s="48"/>
      <c r="E27" s="48"/>
      <c r="F27" s="40" t="s">
        <v>19</v>
      </c>
      <c r="G27" s="38">
        <v>16</v>
      </c>
      <c r="H27" s="9">
        <v>1</v>
      </c>
      <c r="I27" s="37">
        <v>1</v>
      </c>
      <c r="J27" s="9">
        <v>0</v>
      </c>
      <c r="K27" s="9">
        <v>0</v>
      </c>
      <c r="L27" s="9">
        <v>1</v>
      </c>
      <c r="M27" s="9">
        <v>1</v>
      </c>
      <c r="N27" s="9">
        <v>1</v>
      </c>
      <c r="O27" s="9">
        <v>1</v>
      </c>
      <c r="P27" s="9">
        <v>1</v>
      </c>
      <c r="Q27" s="9">
        <v>0</v>
      </c>
      <c r="R27" s="9">
        <v>1</v>
      </c>
      <c r="S27" s="9">
        <v>1</v>
      </c>
      <c r="T27" s="9">
        <v>0</v>
      </c>
      <c r="U27" s="9">
        <v>0</v>
      </c>
      <c r="V27" s="9">
        <v>1</v>
      </c>
      <c r="W27" s="9">
        <v>1</v>
      </c>
      <c r="X27" s="9">
        <v>0</v>
      </c>
      <c r="Y27" s="9">
        <v>0</v>
      </c>
      <c r="Z27" s="9">
        <v>1</v>
      </c>
      <c r="AA27" s="9">
        <v>1</v>
      </c>
      <c r="AB27" s="9">
        <v>0</v>
      </c>
      <c r="AC27" s="9">
        <v>0</v>
      </c>
      <c r="AD27" s="9">
        <v>0</v>
      </c>
      <c r="AE27" s="9">
        <v>1</v>
      </c>
      <c r="AF27" s="9">
        <v>1</v>
      </c>
      <c r="AG27" s="9">
        <v>1</v>
      </c>
      <c r="AH27" s="36">
        <f t="shared" si="14"/>
        <v>15</v>
      </c>
      <c r="AI27" s="30">
        <f t="shared" si="7"/>
        <v>1</v>
      </c>
      <c r="AJ27" s="34" t="str">
        <f t="shared" si="8"/>
        <v>A</v>
      </c>
      <c r="AK27" s="29"/>
      <c r="AL27" s="27">
        <f t="shared" si="9"/>
        <v>0</v>
      </c>
      <c r="AM27" s="27">
        <f t="shared" si="11"/>
        <v>0</v>
      </c>
      <c r="AN27" s="26">
        <f t="shared" si="12"/>
        <v>1</v>
      </c>
      <c r="AO27" s="25">
        <f t="shared" si="13"/>
        <v>0</v>
      </c>
      <c r="AP27" s="33">
        <f t="shared" ca="1" si="2"/>
        <v>10</v>
      </c>
      <c r="AQ27" s="14" t="str">
        <f t="shared" ca="1" si="0"/>
        <v>af_kat_72</v>
      </c>
      <c r="AR27" s="8">
        <f t="shared" ca="1" si="3"/>
        <v>3</v>
      </c>
      <c r="AS27" s="4">
        <f t="shared" ca="1" si="1"/>
        <v>1</v>
      </c>
      <c r="AT27" s="32">
        <v>1</v>
      </c>
      <c r="AU27" s="14"/>
      <c r="AV27"/>
      <c r="AW27" s="7"/>
      <c r="AX27" s="17">
        <f t="shared" ca="1" si="4"/>
        <v>1</v>
      </c>
      <c r="AY27" s="14">
        <f t="shared" ca="1" si="5"/>
        <v>7</v>
      </c>
      <c r="BA27" s="16">
        <f t="shared" si="10"/>
        <v>27</v>
      </c>
      <c r="BB27" s="5"/>
      <c r="BC27" s="64" t="str">
        <f t="shared" ca="1" si="6"/>
        <v xml:space="preserve">af_kat_72, </v>
      </c>
      <c r="BD27" s="14"/>
    </row>
    <row r="28" spans="1:56" s="1" customFormat="1" ht="17.25" customHeight="1" thickBot="1">
      <c r="E28" s="2"/>
      <c r="F28" s="40" t="s">
        <v>18</v>
      </c>
      <c r="G28" s="38">
        <v>15</v>
      </c>
      <c r="H28" s="9">
        <v>1</v>
      </c>
      <c r="I28" s="37">
        <v>0</v>
      </c>
      <c r="J28" s="9">
        <v>0</v>
      </c>
      <c r="K28" s="9">
        <v>0</v>
      </c>
      <c r="L28" s="9">
        <v>1</v>
      </c>
      <c r="M28" s="9">
        <v>1</v>
      </c>
      <c r="N28" s="9">
        <v>1</v>
      </c>
      <c r="O28" s="9">
        <v>1</v>
      </c>
      <c r="P28" s="9">
        <v>1</v>
      </c>
      <c r="Q28" s="9">
        <v>0</v>
      </c>
      <c r="R28" s="9">
        <v>1</v>
      </c>
      <c r="S28" s="9">
        <v>0</v>
      </c>
      <c r="T28" s="9">
        <v>0</v>
      </c>
      <c r="U28" s="9">
        <v>1</v>
      </c>
      <c r="V28" s="9">
        <v>1</v>
      </c>
      <c r="W28" s="9">
        <v>1</v>
      </c>
      <c r="X28" s="9">
        <v>1</v>
      </c>
      <c r="Y28" s="9">
        <v>1</v>
      </c>
      <c r="Z28" s="9">
        <v>1</v>
      </c>
      <c r="AA28" s="9">
        <v>1</v>
      </c>
      <c r="AB28" s="9">
        <v>0</v>
      </c>
      <c r="AC28" s="9">
        <v>0</v>
      </c>
      <c r="AD28" s="9">
        <v>0</v>
      </c>
      <c r="AE28" s="9">
        <v>0</v>
      </c>
      <c r="AF28" s="9">
        <v>1</v>
      </c>
      <c r="AG28" s="9">
        <v>1</v>
      </c>
      <c r="AH28" s="36">
        <f t="shared" si="14"/>
        <v>15</v>
      </c>
      <c r="AI28" s="30">
        <f t="shared" si="7"/>
        <v>1</v>
      </c>
      <c r="AJ28" s="34" t="str">
        <f t="shared" si="8"/>
        <v>A</v>
      </c>
      <c r="AK28" s="29"/>
      <c r="AL28" s="27">
        <f t="shared" si="9"/>
        <v>0</v>
      </c>
      <c r="AM28" s="27">
        <f t="shared" si="11"/>
        <v>0</v>
      </c>
      <c r="AN28" s="26">
        <f t="shared" si="12"/>
        <v>1</v>
      </c>
      <c r="AO28" s="25">
        <f t="shared" si="13"/>
        <v>0</v>
      </c>
      <c r="AP28" s="33">
        <f t="shared" ca="1" si="2"/>
        <v>9</v>
      </c>
      <c r="AQ28" s="14" t="str">
        <f t="shared" ca="1" si="0"/>
        <v>af_kat_73</v>
      </c>
      <c r="AR28" s="8">
        <f t="shared" ca="1" si="3"/>
        <v>3</v>
      </c>
      <c r="AS28" s="4">
        <f t="shared" ca="1" si="1"/>
        <v>1</v>
      </c>
      <c r="AT28" s="32">
        <v>1</v>
      </c>
      <c r="AU28" s="14"/>
      <c r="AV28"/>
      <c r="AW28" s="7"/>
      <c r="AX28" s="17">
        <f t="shared" ca="1" si="4"/>
        <v>2</v>
      </c>
      <c r="AY28" s="14">
        <f t="shared" ca="1" si="5"/>
        <v>7</v>
      </c>
      <c r="BA28" s="16">
        <f t="shared" si="10"/>
        <v>28</v>
      </c>
      <c r="BB28" s="5"/>
      <c r="BC28" s="64" t="str">
        <f t="shared" ca="1" si="6"/>
        <v xml:space="preserve">af_kat_73, </v>
      </c>
      <c r="BD28" s="14"/>
    </row>
    <row r="29" spans="1:56" s="1" customFormat="1" ht="17.25" customHeight="1" thickBot="1">
      <c r="E29" s="2"/>
      <c r="F29" s="39" t="s">
        <v>17</v>
      </c>
      <c r="G29" s="38">
        <v>14</v>
      </c>
      <c r="H29" s="9">
        <v>1</v>
      </c>
      <c r="I29" s="47">
        <v>1</v>
      </c>
      <c r="J29" s="46">
        <v>1</v>
      </c>
      <c r="K29" s="46">
        <v>0</v>
      </c>
      <c r="L29" s="46">
        <v>0</v>
      </c>
      <c r="M29" s="9">
        <v>1</v>
      </c>
      <c r="N29" s="46">
        <v>0</v>
      </c>
      <c r="O29" s="9">
        <v>1</v>
      </c>
      <c r="P29" s="9">
        <v>1</v>
      </c>
      <c r="Q29" s="46">
        <v>0</v>
      </c>
      <c r="R29" s="46">
        <v>0</v>
      </c>
      <c r="S29" s="46">
        <v>1</v>
      </c>
      <c r="T29" s="46">
        <v>1</v>
      </c>
      <c r="U29" s="46">
        <v>1</v>
      </c>
      <c r="V29" s="9">
        <v>1</v>
      </c>
      <c r="W29" s="9">
        <v>1</v>
      </c>
      <c r="X29" s="46">
        <v>0</v>
      </c>
      <c r="Y29" s="46">
        <v>1</v>
      </c>
      <c r="Z29" s="46">
        <v>0</v>
      </c>
      <c r="AA29" s="9">
        <v>1</v>
      </c>
      <c r="AB29" s="46">
        <v>1</v>
      </c>
      <c r="AC29" s="46">
        <v>1</v>
      </c>
      <c r="AD29" s="46">
        <v>0</v>
      </c>
      <c r="AE29" s="46">
        <v>1</v>
      </c>
      <c r="AF29" s="9">
        <v>1</v>
      </c>
      <c r="AG29" s="9">
        <v>1</v>
      </c>
      <c r="AH29" s="45">
        <f t="shared" si="14"/>
        <v>17</v>
      </c>
      <c r="AI29" s="30">
        <f t="shared" si="7"/>
        <v>1</v>
      </c>
      <c r="AJ29" s="34" t="str">
        <f t="shared" si="8"/>
        <v>A</v>
      </c>
      <c r="AK29" s="29"/>
      <c r="AL29" s="27">
        <f t="shared" si="9"/>
        <v>0</v>
      </c>
      <c r="AM29" s="27">
        <f t="shared" si="11"/>
        <v>0</v>
      </c>
      <c r="AN29" s="26">
        <f t="shared" si="12"/>
        <v>1</v>
      </c>
      <c r="AO29" s="25">
        <f t="shared" si="13"/>
        <v>0</v>
      </c>
      <c r="AP29" s="33">
        <f t="shared" ca="1" si="2"/>
        <v>8</v>
      </c>
      <c r="AQ29" s="14" t="str">
        <f t="shared" ca="1" si="0"/>
        <v>af_kat_74</v>
      </c>
      <c r="AR29" s="8">
        <f t="shared" ca="1" si="3"/>
        <v>3</v>
      </c>
      <c r="AS29" s="4">
        <f t="shared" ca="1" si="1"/>
        <v>1</v>
      </c>
      <c r="AT29" s="32">
        <v>1</v>
      </c>
      <c r="AU29" s="14"/>
      <c r="AV29"/>
      <c r="AW29" s="7"/>
      <c r="AX29" s="17">
        <f t="shared" ca="1" si="4"/>
        <v>2</v>
      </c>
      <c r="AY29" s="14">
        <f t="shared" ca="1" si="5"/>
        <v>7</v>
      </c>
      <c r="BA29" s="16">
        <f t="shared" si="10"/>
        <v>29</v>
      </c>
      <c r="BB29" s="5"/>
      <c r="BC29" s="64" t="str">
        <f t="shared" ca="1" si="6"/>
        <v/>
      </c>
      <c r="BD29" s="14"/>
    </row>
    <row r="30" spans="1:56" s="1" customFormat="1" ht="17.25" customHeight="1" thickBot="1">
      <c r="E30" s="2"/>
      <c r="F30" s="40" t="s">
        <v>16</v>
      </c>
      <c r="G30" s="44">
        <v>15</v>
      </c>
      <c r="H30" s="9">
        <v>1</v>
      </c>
      <c r="I30" s="43">
        <v>0</v>
      </c>
      <c r="J30" s="42">
        <v>0</v>
      </c>
      <c r="K30" s="42">
        <v>1</v>
      </c>
      <c r="L30" s="42">
        <v>1</v>
      </c>
      <c r="M30" s="9">
        <v>1</v>
      </c>
      <c r="N30" s="42">
        <v>1</v>
      </c>
      <c r="O30" s="9">
        <v>1</v>
      </c>
      <c r="P30" s="9">
        <v>1</v>
      </c>
      <c r="Q30" s="42">
        <v>0</v>
      </c>
      <c r="R30" s="42">
        <v>1</v>
      </c>
      <c r="S30" s="42">
        <v>0</v>
      </c>
      <c r="T30" s="42">
        <v>0</v>
      </c>
      <c r="U30" s="42">
        <v>1</v>
      </c>
      <c r="V30" s="9">
        <v>1</v>
      </c>
      <c r="W30" s="9">
        <v>1</v>
      </c>
      <c r="X30" s="42">
        <v>0</v>
      </c>
      <c r="Y30" s="42">
        <v>0</v>
      </c>
      <c r="Z30" s="42">
        <v>0</v>
      </c>
      <c r="AA30" s="9">
        <v>1</v>
      </c>
      <c r="AB30" s="42">
        <v>0</v>
      </c>
      <c r="AC30" s="42">
        <v>0</v>
      </c>
      <c r="AD30" s="42">
        <v>1</v>
      </c>
      <c r="AE30" s="42">
        <v>0</v>
      </c>
      <c r="AF30" s="9">
        <v>1</v>
      </c>
      <c r="AG30" s="9">
        <v>1</v>
      </c>
      <c r="AH30" s="41">
        <f t="shared" si="14"/>
        <v>14</v>
      </c>
      <c r="AI30" s="30">
        <f t="shared" si="7"/>
        <v>1</v>
      </c>
      <c r="AJ30" s="34" t="str">
        <f t="shared" si="8"/>
        <v>A</v>
      </c>
      <c r="AK30" s="29"/>
      <c r="AL30" s="27">
        <f t="shared" si="9"/>
        <v>0</v>
      </c>
      <c r="AM30" s="27">
        <f t="shared" si="11"/>
        <v>0</v>
      </c>
      <c r="AN30" s="26">
        <f t="shared" si="12"/>
        <v>1</v>
      </c>
      <c r="AO30" s="25">
        <f t="shared" si="13"/>
        <v>0</v>
      </c>
      <c r="AP30" s="33">
        <f t="shared" ca="1" si="2"/>
        <v>11</v>
      </c>
      <c r="AQ30" s="14" t="str">
        <f t="shared" ca="1" si="0"/>
        <v>af_kat_81</v>
      </c>
      <c r="AR30" s="8">
        <f t="shared" ca="1" si="3"/>
        <v>4</v>
      </c>
      <c r="AS30" s="4">
        <f t="shared" ca="1" si="1"/>
        <v>0</v>
      </c>
      <c r="AT30" s="32">
        <v>1</v>
      </c>
      <c r="AU30" s="14"/>
      <c r="AV30"/>
      <c r="AW30" s="7"/>
      <c r="AX30" s="17">
        <f t="shared" ca="1" si="4"/>
        <v>1</v>
      </c>
      <c r="AY30" s="14">
        <f t="shared" ca="1" si="5"/>
        <v>8</v>
      </c>
      <c r="BA30" s="16">
        <f t="shared" si="10"/>
        <v>30</v>
      </c>
      <c r="BB30" s="5"/>
      <c r="BC30" s="64" t="str">
        <f t="shared" ca="1" si="6"/>
        <v/>
      </c>
      <c r="BD30" s="14"/>
    </row>
    <row r="31" spans="1:56" s="1" customFormat="1" ht="17.25" customHeight="1" thickBot="1">
      <c r="E31" s="2"/>
      <c r="F31" s="40" t="s">
        <v>15</v>
      </c>
      <c r="G31" s="38">
        <v>16</v>
      </c>
      <c r="H31" s="9">
        <v>1</v>
      </c>
      <c r="I31" s="37">
        <v>1</v>
      </c>
      <c r="J31" s="9">
        <v>0</v>
      </c>
      <c r="K31" s="9">
        <v>0</v>
      </c>
      <c r="L31" s="9">
        <v>1</v>
      </c>
      <c r="M31" s="9">
        <v>1</v>
      </c>
      <c r="N31" s="9">
        <v>0</v>
      </c>
      <c r="O31" s="9">
        <v>1</v>
      </c>
      <c r="P31" s="9">
        <v>1</v>
      </c>
      <c r="Q31" s="9">
        <v>1</v>
      </c>
      <c r="R31" s="9">
        <v>1</v>
      </c>
      <c r="S31" s="9">
        <v>1</v>
      </c>
      <c r="T31" s="9">
        <v>0</v>
      </c>
      <c r="U31" s="9">
        <v>1</v>
      </c>
      <c r="V31" s="9">
        <v>1</v>
      </c>
      <c r="W31" s="9">
        <v>1</v>
      </c>
      <c r="X31" s="9">
        <v>1</v>
      </c>
      <c r="Y31" s="9">
        <v>0</v>
      </c>
      <c r="Z31" s="9">
        <v>0</v>
      </c>
      <c r="AA31" s="9">
        <v>1</v>
      </c>
      <c r="AB31" s="9">
        <v>1</v>
      </c>
      <c r="AC31" s="9">
        <v>0</v>
      </c>
      <c r="AD31" s="9">
        <v>1</v>
      </c>
      <c r="AE31" s="9">
        <v>0</v>
      </c>
      <c r="AF31" s="9">
        <v>1</v>
      </c>
      <c r="AG31" s="9">
        <v>1</v>
      </c>
      <c r="AH31" s="36">
        <f t="shared" si="14"/>
        <v>17</v>
      </c>
      <c r="AI31" s="30">
        <f t="shared" si="7"/>
        <v>1</v>
      </c>
      <c r="AJ31" s="34" t="str">
        <f t="shared" si="8"/>
        <v>A</v>
      </c>
      <c r="AK31" s="29"/>
      <c r="AL31" s="27">
        <f t="shared" si="9"/>
        <v>0</v>
      </c>
      <c r="AM31" s="27">
        <f t="shared" si="11"/>
        <v>0</v>
      </c>
      <c r="AN31" s="26">
        <f t="shared" si="12"/>
        <v>1</v>
      </c>
      <c r="AO31" s="25">
        <f t="shared" si="13"/>
        <v>0</v>
      </c>
      <c r="AP31" s="33">
        <f t="shared" ca="1" si="2"/>
        <v>10</v>
      </c>
      <c r="AQ31" s="14" t="str">
        <f t="shared" ca="1" si="0"/>
        <v>af_kat_82</v>
      </c>
      <c r="AR31" s="8">
        <f t="shared" ca="1" si="3"/>
        <v>4</v>
      </c>
      <c r="AS31" s="4">
        <f t="shared" ca="1" si="1"/>
        <v>0</v>
      </c>
      <c r="AT31" s="32">
        <v>1</v>
      </c>
      <c r="AU31" s="14"/>
      <c r="AV31"/>
      <c r="AW31" s="7"/>
      <c r="AX31" s="17">
        <f t="shared" ca="1" si="4"/>
        <v>1</v>
      </c>
      <c r="AY31" s="14">
        <f t="shared" ca="1" si="5"/>
        <v>8</v>
      </c>
      <c r="BA31" s="16">
        <f t="shared" si="10"/>
        <v>31</v>
      </c>
      <c r="BB31" s="5"/>
      <c r="BC31" s="64" t="str">
        <f t="shared" ca="1" si="6"/>
        <v/>
      </c>
      <c r="BD31" s="14"/>
    </row>
    <row r="32" spans="1:56" s="1" customFormat="1" ht="17.25" customHeight="1" thickBot="1">
      <c r="E32" s="2"/>
      <c r="F32" s="40" t="s">
        <v>14</v>
      </c>
      <c r="G32" s="38">
        <v>16</v>
      </c>
      <c r="H32" s="9">
        <v>1</v>
      </c>
      <c r="I32" s="37">
        <v>0</v>
      </c>
      <c r="J32" s="9">
        <v>1</v>
      </c>
      <c r="K32" s="9">
        <v>1</v>
      </c>
      <c r="L32" s="9">
        <v>0</v>
      </c>
      <c r="M32" s="9">
        <v>1</v>
      </c>
      <c r="N32" s="9">
        <v>0</v>
      </c>
      <c r="O32" s="9">
        <v>1</v>
      </c>
      <c r="P32" s="9">
        <v>1</v>
      </c>
      <c r="Q32" s="9">
        <v>0</v>
      </c>
      <c r="R32" s="9">
        <v>0</v>
      </c>
      <c r="S32" s="9">
        <v>0</v>
      </c>
      <c r="T32" s="9">
        <v>1</v>
      </c>
      <c r="U32" s="9">
        <v>0</v>
      </c>
      <c r="V32" s="9">
        <v>1</v>
      </c>
      <c r="W32" s="9">
        <v>1</v>
      </c>
      <c r="X32" s="9">
        <v>0</v>
      </c>
      <c r="Y32" s="9">
        <v>0</v>
      </c>
      <c r="Z32" s="9">
        <v>1</v>
      </c>
      <c r="AA32" s="9">
        <v>1</v>
      </c>
      <c r="AB32" s="9">
        <v>0</v>
      </c>
      <c r="AC32" s="9">
        <v>1</v>
      </c>
      <c r="AD32" s="9">
        <v>1</v>
      </c>
      <c r="AE32" s="9">
        <v>1</v>
      </c>
      <c r="AF32" s="9">
        <v>1</v>
      </c>
      <c r="AG32" s="9">
        <v>1</v>
      </c>
      <c r="AH32" s="36">
        <f t="shared" si="14"/>
        <v>15</v>
      </c>
      <c r="AI32" s="30">
        <f t="shared" si="7"/>
        <v>1</v>
      </c>
      <c r="AJ32" s="34" t="str">
        <f t="shared" si="8"/>
        <v>A</v>
      </c>
      <c r="AK32" s="29"/>
      <c r="AL32" s="27">
        <f t="shared" si="9"/>
        <v>0</v>
      </c>
      <c r="AM32" s="27">
        <f t="shared" si="11"/>
        <v>0</v>
      </c>
      <c r="AN32" s="26">
        <f t="shared" si="12"/>
        <v>1</v>
      </c>
      <c r="AO32" s="25">
        <f t="shared" si="13"/>
        <v>0</v>
      </c>
      <c r="AP32" s="33">
        <f t="shared" ca="1" si="2"/>
        <v>9</v>
      </c>
      <c r="AQ32" s="14" t="str">
        <f t="shared" ca="1" si="0"/>
        <v>af_kat_83</v>
      </c>
      <c r="AR32" s="8">
        <f t="shared" ca="1" si="3"/>
        <v>4</v>
      </c>
      <c r="AS32" s="4">
        <f t="shared" ca="1" si="1"/>
        <v>0</v>
      </c>
      <c r="AT32" s="32">
        <v>1</v>
      </c>
      <c r="AU32" s="14"/>
      <c r="AV32"/>
      <c r="AW32" s="7"/>
      <c r="AX32" s="17">
        <f t="shared" ca="1" si="4"/>
        <v>2</v>
      </c>
      <c r="AY32" s="14">
        <f t="shared" ca="1" si="5"/>
        <v>8</v>
      </c>
      <c r="BA32" s="16">
        <f t="shared" si="10"/>
        <v>32</v>
      </c>
      <c r="BB32" s="5"/>
      <c r="BC32" s="64" t="str">
        <f t="shared" ca="1" si="6"/>
        <v/>
      </c>
      <c r="BD32" s="14"/>
    </row>
    <row r="33" spans="5:56" s="1" customFormat="1" ht="17.25" customHeight="1" thickBot="1">
      <c r="E33" s="2"/>
      <c r="F33" s="40" t="s">
        <v>13</v>
      </c>
      <c r="G33" s="38">
        <v>14</v>
      </c>
      <c r="H33" s="9">
        <v>1</v>
      </c>
      <c r="I33" s="37">
        <v>1</v>
      </c>
      <c r="J33" s="9">
        <v>0</v>
      </c>
      <c r="K33" s="9">
        <v>0</v>
      </c>
      <c r="L33" s="9">
        <v>1</v>
      </c>
      <c r="M33" s="9">
        <v>1</v>
      </c>
      <c r="N33" s="9">
        <v>0</v>
      </c>
      <c r="O33" s="9">
        <v>1</v>
      </c>
      <c r="P33" s="9">
        <v>1</v>
      </c>
      <c r="Q33" s="9">
        <v>0</v>
      </c>
      <c r="R33" s="9">
        <v>1</v>
      </c>
      <c r="S33" s="9">
        <v>0</v>
      </c>
      <c r="T33" s="9">
        <v>1</v>
      </c>
      <c r="U33" s="9">
        <v>1</v>
      </c>
      <c r="V33" s="9">
        <v>1</v>
      </c>
      <c r="W33" s="9">
        <v>1</v>
      </c>
      <c r="X33" s="9">
        <v>1</v>
      </c>
      <c r="Y33" s="9">
        <v>1</v>
      </c>
      <c r="Z33" s="9">
        <v>0</v>
      </c>
      <c r="AA33" s="9">
        <v>1</v>
      </c>
      <c r="AB33" s="9">
        <v>0</v>
      </c>
      <c r="AC33" s="9">
        <v>0</v>
      </c>
      <c r="AD33" s="9">
        <v>1</v>
      </c>
      <c r="AE33" s="9">
        <v>0</v>
      </c>
      <c r="AF33" s="9">
        <v>1</v>
      </c>
      <c r="AG33" s="9">
        <v>1</v>
      </c>
      <c r="AH33" s="36">
        <f t="shared" si="14"/>
        <v>16</v>
      </c>
      <c r="AI33" s="30">
        <f t="shared" si="7"/>
        <v>1</v>
      </c>
      <c r="AJ33" s="34" t="str">
        <f t="shared" si="8"/>
        <v>A</v>
      </c>
      <c r="AK33" s="29"/>
      <c r="AL33" s="27">
        <f t="shared" si="9"/>
        <v>0</v>
      </c>
      <c r="AM33" s="27">
        <f t="shared" si="11"/>
        <v>0</v>
      </c>
      <c r="AN33" s="26">
        <f t="shared" si="12"/>
        <v>1</v>
      </c>
      <c r="AO33" s="25">
        <f t="shared" si="13"/>
        <v>0</v>
      </c>
      <c r="AP33" s="33">
        <f t="shared" ca="1" si="2"/>
        <v>8</v>
      </c>
      <c r="AQ33" s="14" t="str">
        <f t="shared" ca="1" si="0"/>
        <v>af_kat_84</v>
      </c>
      <c r="AR33" s="8">
        <f t="shared" ca="1" si="3"/>
        <v>4</v>
      </c>
      <c r="AS33" s="4">
        <f t="shared" ca="1" si="1"/>
        <v>0</v>
      </c>
      <c r="AT33" s="32">
        <v>1</v>
      </c>
      <c r="AU33" s="14"/>
      <c r="AV33"/>
      <c r="AW33" s="7"/>
      <c r="AX33" s="17">
        <f t="shared" ca="1" si="4"/>
        <v>2</v>
      </c>
      <c r="AY33" s="14">
        <f t="shared" ca="1" si="5"/>
        <v>8</v>
      </c>
      <c r="BA33" s="16">
        <f t="shared" si="10"/>
        <v>33</v>
      </c>
      <c r="BB33" s="5"/>
      <c r="BC33" s="64" t="str">
        <f t="shared" ca="1" si="6"/>
        <v/>
      </c>
      <c r="BD33" s="14"/>
    </row>
    <row r="34" spans="5:56" s="1" customFormat="1" ht="17.25" customHeight="1" thickBot="1">
      <c r="E34" s="2"/>
      <c r="F34" s="40" t="s">
        <v>12</v>
      </c>
      <c r="G34" s="38">
        <v>15</v>
      </c>
      <c r="H34" s="9">
        <v>1</v>
      </c>
      <c r="I34" s="37">
        <v>0</v>
      </c>
      <c r="J34" s="9">
        <v>0</v>
      </c>
      <c r="K34" s="9">
        <v>0</v>
      </c>
      <c r="L34" s="9">
        <v>0</v>
      </c>
      <c r="M34" s="9">
        <v>1</v>
      </c>
      <c r="N34" s="9">
        <v>1</v>
      </c>
      <c r="O34" s="9">
        <v>1</v>
      </c>
      <c r="P34" s="9">
        <v>1</v>
      </c>
      <c r="Q34" s="9">
        <v>1</v>
      </c>
      <c r="R34" s="9">
        <v>0</v>
      </c>
      <c r="S34" s="9">
        <v>0</v>
      </c>
      <c r="T34" s="9">
        <v>0</v>
      </c>
      <c r="U34" s="9">
        <v>0</v>
      </c>
      <c r="V34" s="9">
        <v>1</v>
      </c>
      <c r="W34" s="9">
        <v>1</v>
      </c>
      <c r="X34" s="9">
        <v>0</v>
      </c>
      <c r="Y34" s="9">
        <v>1</v>
      </c>
      <c r="Z34" s="9">
        <v>1</v>
      </c>
      <c r="AA34" s="9">
        <v>1</v>
      </c>
      <c r="AB34" s="9">
        <v>1</v>
      </c>
      <c r="AC34" s="9">
        <v>0</v>
      </c>
      <c r="AD34" s="9">
        <v>0</v>
      </c>
      <c r="AE34" s="9">
        <v>1</v>
      </c>
      <c r="AF34" s="9">
        <v>1</v>
      </c>
      <c r="AG34" s="9">
        <v>1</v>
      </c>
      <c r="AH34" s="36">
        <f t="shared" si="14"/>
        <v>14</v>
      </c>
      <c r="AI34" s="30">
        <f t="shared" si="7"/>
        <v>1</v>
      </c>
      <c r="AJ34" s="34" t="str">
        <f t="shared" si="8"/>
        <v>A</v>
      </c>
      <c r="AK34" s="29"/>
      <c r="AL34" s="27">
        <f t="shared" si="9"/>
        <v>0</v>
      </c>
      <c r="AM34" s="27">
        <f t="shared" si="11"/>
        <v>0</v>
      </c>
      <c r="AN34" s="26">
        <f t="shared" si="12"/>
        <v>1</v>
      </c>
      <c r="AO34" s="25">
        <f t="shared" si="13"/>
        <v>0</v>
      </c>
      <c r="AP34" s="33">
        <f t="shared" ca="1" si="2"/>
        <v>11</v>
      </c>
      <c r="AQ34" s="14" t="str">
        <f t="shared" ca="1" si="0"/>
        <v>af_kat_91</v>
      </c>
      <c r="AR34" s="8">
        <f t="shared" ca="1" si="3"/>
        <v>9</v>
      </c>
      <c r="AS34" s="4">
        <f t="shared" ca="1" si="1"/>
        <v>0</v>
      </c>
      <c r="AT34" s="32">
        <v>1</v>
      </c>
      <c r="AU34" s="14"/>
      <c r="AV34"/>
      <c r="AW34" s="7"/>
      <c r="AX34" s="17">
        <f t="shared" ca="1" si="4"/>
        <v>1</v>
      </c>
      <c r="AY34" s="14">
        <f t="shared" ca="1" si="5"/>
        <v>9</v>
      </c>
      <c r="BA34" s="16">
        <f t="shared" si="10"/>
        <v>34</v>
      </c>
      <c r="BB34" s="5"/>
      <c r="BC34" s="64" t="str">
        <f t="shared" ca="1" si="6"/>
        <v/>
      </c>
      <c r="BD34" s="14"/>
    </row>
    <row r="35" spans="5:56" s="1" customFormat="1" ht="17.25" customHeight="1" thickBot="1">
      <c r="E35" s="2"/>
      <c r="F35" s="40" t="s">
        <v>11</v>
      </c>
      <c r="G35" s="38">
        <v>14</v>
      </c>
      <c r="H35" s="9">
        <v>1</v>
      </c>
      <c r="I35" s="37">
        <v>0</v>
      </c>
      <c r="J35" s="9">
        <v>1</v>
      </c>
      <c r="K35" s="9">
        <v>1</v>
      </c>
      <c r="L35" s="9">
        <v>0</v>
      </c>
      <c r="M35" s="9">
        <v>1</v>
      </c>
      <c r="N35" s="9">
        <v>1</v>
      </c>
      <c r="O35" s="9">
        <v>1</v>
      </c>
      <c r="P35" s="9">
        <v>1</v>
      </c>
      <c r="Q35" s="9">
        <v>0</v>
      </c>
      <c r="R35" s="9">
        <v>0</v>
      </c>
      <c r="S35" s="9">
        <v>1</v>
      </c>
      <c r="T35" s="9">
        <v>0</v>
      </c>
      <c r="U35" s="9">
        <v>1</v>
      </c>
      <c r="V35" s="9">
        <v>1</v>
      </c>
      <c r="W35" s="9">
        <v>1</v>
      </c>
      <c r="X35" s="9">
        <v>0</v>
      </c>
      <c r="Y35" s="9">
        <v>1</v>
      </c>
      <c r="Z35" s="9">
        <v>1</v>
      </c>
      <c r="AA35" s="9">
        <v>1</v>
      </c>
      <c r="AB35" s="9">
        <v>0</v>
      </c>
      <c r="AC35" s="9">
        <v>1</v>
      </c>
      <c r="AD35" s="9">
        <v>0</v>
      </c>
      <c r="AE35" s="9">
        <v>0</v>
      </c>
      <c r="AF35" s="9">
        <v>1</v>
      </c>
      <c r="AG35" s="9">
        <v>1</v>
      </c>
      <c r="AH35" s="36">
        <f t="shared" si="14"/>
        <v>16</v>
      </c>
      <c r="AI35" s="30">
        <f t="shared" si="7"/>
        <v>1</v>
      </c>
      <c r="AJ35" s="34" t="str">
        <f t="shared" si="8"/>
        <v>A</v>
      </c>
      <c r="AK35" s="29"/>
      <c r="AL35" s="27">
        <f t="shared" si="9"/>
        <v>0</v>
      </c>
      <c r="AM35" s="27">
        <f t="shared" si="11"/>
        <v>0</v>
      </c>
      <c r="AN35" s="26">
        <f t="shared" si="12"/>
        <v>1</v>
      </c>
      <c r="AO35" s="25">
        <f t="shared" si="13"/>
        <v>0</v>
      </c>
      <c r="AP35" s="33">
        <f t="shared" ca="1" si="2"/>
        <v>10</v>
      </c>
      <c r="AQ35" s="14" t="str">
        <f t="shared" ca="1" si="0"/>
        <v>af_kat_92</v>
      </c>
      <c r="AR35" s="8">
        <f t="shared" ca="1" si="3"/>
        <v>9</v>
      </c>
      <c r="AS35" s="4">
        <f t="shared" ca="1" si="1"/>
        <v>0</v>
      </c>
      <c r="AT35" s="32">
        <v>1</v>
      </c>
      <c r="AU35" s="14"/>
      <c r="AV35"/>
      <c r="AW35" s="7"/>
      <c r="AX35" s="17">
        <f t="shared" ca="1" si="4"/>
        <v>1</v>
      </c>
      <c r="AY35" s="14">
        <f t="shared" ca="1" si="5"/>
        <v>9</v>
      </c>
      <c r="BA35" s="16">
        <f t="shared" si="10"/>
        <v>35</v>
      </c>
      <c r="BB35" s="5"/>
      <c r="BC35" s="64" t="str">
        <f t="shared" ca="1" si="6"/>
        <v/>
      </c>
      <c r="BD35" s="14"/>
    </row>
    <row r="36" spans="5:56" s="1" customFormat="1" ht="17.25" customHeight="1" thickBot="1">
      <c r="E36" s="2"/>
      <c r="F36" s="40" t="s">
        <v>35</v>
      </c>
      <c r="G36" s="38">
        <v>16</v>
      </c>
      <c r="H36" s="9">
        <v>1</v>
      </c>
      <c r="I36" s="37">
        <v>1</v>
      </c>
      <c r="J36" s="9">
        <v>1</v>
      </c>
      <c r="K36" s="9">
        <v>1</v>
      </c>
      <c r="L36" s="9">
        <v>0</v>
      </c>
      <c r="M36" s="9">
        <v>1</v>
      </c>
      <c r="N36" s="9">
        <v>1</v>
      </c>
      <c r="O36" s="9">
        <v>1</v>
      </c>
      <c r="P36" s="9">
        <v>1</v>
      </c>
      <c r="Q36" s="9">
        <v>0</v>
      </c>
      <c r="R36" s="9">
        <v>0</v>
      </c>
      <c r="S36" s="9">
        <v>1</v>
      </c>
      <c r="T36" s="9">
        <v>0</v>
      </c>
      <c r="U36" s="9">
        <v>0</v>
      </c>
      <c r="V36" s="9">
        <v>1</v>
      </c>
      <c r="W36" s="9">
        <v>1</v>
      </c>
      <c r="X36" s="9">
        <v>1</v>
      </c>
      <c r="Y36" s="9">
        <v>0</v>
      </c>
      <c r="Z36" s="9">
        <v>0</v>
      </c>
      <c r="AA36" s="9">
        <v>1</v>
      </c>
      <c r="AB36" s="9">
        <v>0</v>
      </c>
      <c r="AC36" s="9">
        <v>0</v>
      </c>
      <c r="AD36" s="9">
        <v>0</v>
      </c>
      <c r="AE36" s="9">
        <v>1</v>
      </c>
      <c r="AF36" s="9">
        <v>1</v>
      </c>
      <c r="AG36" s="9">
        <v>1</v>
      </c>
      <c r="AH36" s="36">
        <f t="shared" si="14"/>
        <v>15</v>
      </c>
      <c r="AI36" s="30">
        <f t="shared" si="7"/>
        <v>1</v>
      </c>
      <c r="AJ36" s="34" t="str">
        <f t="shared" si="8"/>
        <v>A</v>
      </c>
      <c r="AK36" s="29"/>
      <c r="AL36" s="27">
        <f t="shared" ref="AL36:AL69" si="15">AL35</f>
        <v>0</v>
      </c>
      <c r="AM36" s="27">
        <f t="shared" ref="AM36:AM69" si="16">AM35</f>
        <v>0</v>
      </c>
      <c r="AN36" s="26">
        <f t="shared" ref="AN36:AN69" si="17">AN35</f>
        <v>1</v>
      </c>
      <c r="AO36" s="25">
        <f t="shared" ref="AO36:AO69" si="18">AO35</f>
        <v>0</v>
      </c>
      <c r="AP36" s="33">
        <f t="shared" ca="1" si="2"/>
        <v>9</v>
      </c>
      <c r="AQ36" s="14" t="str">
        <f t="shared" ca="1" si="0"/>
        <v>af_kat_93</v>
      </c>
      <c r="AR36" s="8">
        <f t="shared" ca="1" si="3"/>
        <v>9</v>
      </c>
      <c r="AS36" s="4">
        <f t="shared" ca="1" si="1"/>
        <v>0</v>
      </c>
      <c r="AT36" s="32">
        <v>1</v>
      </c>
      <c r="AU36" s="14"/>
      <c r="AV36"/>
      <c r="AW36" s="7"/>
      <c r="AX36" s="17">
        <f t="shared" ca="1" si="4"/>
        <v>2</v>
      </c>
      <c r="AY36" s="14">
        <f t="shared" ca="1" si="5"/>
        <v>9</v>
      </c>
      <c r="BA36" s="16">
        <f t="shared" si="10"/>
        <v>36</v>
      </c>
      <c r="BB36" s="5"/>
      <c r="BC36" s="64" t="str">
        <f t="shared" ca="1" si="6"/>
        <v/>
      </c>
      <c r="BD36" s="14"/>
    </row>
    <row r="37" spans="5:56" s="1" customFormat="1" ht="17.25" customHeight="1" thickBot="1">
      <c r="E37" s="2"/>
      <c r="F37" s="40" t="s">
        <v>10</v>
      </c>
      <c r="G37" s="38">
        <v>15</v>
      </c>
      <c r="H37" s="9">
        <v>1</v>
      </c>
      <c r="I37" s="37">
        <v>0</v>
      </c>
      <c r="J37" s="9">
        <v>0</v>
      </c>
      <c r="K37" s="9">
        <v>0</v>
      </c>
      <c r="L37" s="9">
        <v>1</v>
      </c>
      <c r="M37" s="9">
        <v>1</v>
      </c>
      <c r="N37" s="9">
        <v>0</v>
      </c>
      <c r="O37" s="9">
        <v>1</v>
      </c>
      <c r="P37" s="9">
        <v>1</v>
      </c>
      <c r="Q37" s="9">
        <v>0</v>
      </c>
      <c r="R37" s="9">
        <v>1</v>
      </c>
      <c r="S37" s="9">
        <v>1</v>
      </c>
      <c r="T37" s="9">
        <v>1</v>
      </c>
      <c r="U37" s="9">
        <v>1</v>
      </c>
      <c r="V37" s="9">
        <v>1</v>
      </c>
      <c r="W37" s="9">
        <v>1</v>
      </c>
      <c r="X37" s="9">
        <v>0</v>
      </c>
      <c r="Y37" s="9">
        <v>0</v>
      </c>
      <c r="Z37" s="9">
        <v>0</v>
      </c>
      <c r="AA37" s="9">
        <v>1</v>
      </c>
      <c r="AB37" s="9">
        <v>0</v>
      </c>
      <c r="AC37" s="9">
        <v>1</v>
      </c>
      <c r="AD37" s="9">
        <v>0</v>
      </c>
      <c r="AE37" s="9">
        <v>0</v>
      </c>
      <c r="AF37" s="9">
        <v>1</v>
      </c>
      <c r="AG37" s="9">
        <v>1</v>
      </c>
      <c r="AH37" s="36">
        <f t="shared" si="14"/>
        <v>14</v>
      </c>
      <c r="AI37" s="30">
        <f t="shared" si="7"/>
        <v>1</v>
      </c>
      <c r="AJ37" s="34" t="str">
        <f t="shared" si="8"/>
        <v>A</v>
      </c>
      <c r="AK37" s="29"/>
      <c r="AL37" s="27">
        <f t="shared" si="15"/>
        <v>0</v>
      </c>
      <c r="AM37" s="27">
        <f t="shared" si="16"/>
        <v>0</v>
      </c>
      <c r="AN37" s="26">
        <f t="shared" si="17"/>
        <v>1</v>
      </c>
      <c r="AO37" s="25">
        <f t="shared" si="18"/>
        <v>0</v>
      </c>
      <c r="AP37" s="33">
        <f t="shared" ca="1" si="2"/>
        <v>8</v>
      </c>
      <c r="AQ37" s="14" t="str">
        <f t="shared" ca="1" si="0"/>
        <v>af_kat_94</v>
      </c>
      <c r="AR37" s="8">
        <f t="shared" ca="1" si="3"/>
        <v>9</v>
      </c>
      <c r="AS37" s="4">
        <f t="shared" ca="1" si="1"/>
        <v>0</v>
      </c>
      <c r="AT37" s="32">
        <v>1</v>
      </c>
      <c r="AU37" s="14"/>
      <c r="AV37"/>
      <c r="AW37" s="7"/>
      <c r="AX37" s="17">
        <f t="shared" ca="1" si="4"/>
        <v>2</v>
      </c>
      <c r="AY37" s="14">
        <f t="shared" ca="1" si="5"/>
        <v>9</v>
      </c>
      <c r="BA37" s="16">
        <f t="shared" si="10"/>
        <v>37</v>
      </c>
      <c r="BB37" s="5"/>
      <c r="BC37" s="64" t="str">
        <f t="shared" ca="1" si="6"/>
        <v/>
      </c>
      <c r="BD37" s="14"/>
    </row>
    <row r="38" spans="5:56" s="1" customFormat="1" ht="17.25" customHeight="1" thickBot="1">
      <c r="E38" s="2"/>
      <c r="F38" s="39" t="s">
        <v>9</v>
      </c>
      <c r="G38" s="38">
        <v>16</v>
      </c>
      <c r="H38" s="9">
        <v>1</v>
      </c>
      <c r="I38" s="47">
        <v>1</v>
      </c>
      <c r="J38" s="46">
        <v>1</v>
      </c>
      <c r="K38" s="46">
        <v>0</v>
      </c>
      <c r="L38" s="46">
        <v>0</v>
      </c>
      <c r="M38" s="9">
        <v>1</v>
      </c>
      <c r="N38" s="46">
        <v>0</v>
      </c>
      <c r="O38" s="9">
        <v>1</v>
      </c>
      <c r="P38" s="9">
        <v>1</v>
      </c>
      <c r="Q38" s="46">
        <v>0</v>
      </c>
      <c r="R38" s="46">
        <v>0</v>
      </c>
      <c r="S38" s="46">
        <v>0</v>
      </c>
      <c r="T38" s="46">
        <v>1</v>
      </c>
      <c r="U38" s="46">
        <v>0</v>
      </c>
      <c r="V38" s="9">
        <v>1</v>
      </c>
      <c r="W38" s="9">
        <v>1</v>
      </c>
      <c r="X38" s="46">
        <v>1</v>
      </c>
      <c r="Y38" s="46">
        <v>1</v>
      </c>
      <c r="Z38" s="46">
        <v>1</v>
      </c>
      <c r="AA38" s="9">
        <v>1</v>
      </c>
      <c r="AB38" s="46">
        <v>0</v>
      </c>
      <c r="AC38" s="46">
        <v>1</v>
      </c>
      <c r="AD38" s="46">
        <v>0</v>
      </c>
      <c r="AE38" s="46">
        <v>1</v>
      </c>
      <c r="AF38" s="9">
        <v>1</v>
      </c>
      <c r="AG38" s="9">
        <v>1</v>
      </c>
      <c r="AH38" s="45">
        <f t="shared" si="14"/>
        <v>16</v>
      </c>
      <c r="AI38" s="30">
        <f t="shared" si="7"/>
        <v>1</v>
      </c>
      <c r="AJ38" s="34" t="str">
        <f t="shared" si="8"/>
        <v>A</v>
      </c>
      <c r="AK38" s="29"/>
      <c r="AL38" s="27">
        <f t="shared" si="15"/>
        <v>0</v>
      </c>
      <c r="AM38" s="27">
        <f t="shared" si="16"/>
        <v>0</v>
      </c>
      <c r="AN38" s="26">
        <f t="shared" si="17"/>
        <v>1</v>
      </c>
      <c r="AO38" s="25">
        <f t="shared" si="18"/>
        <v>0</v>
      </c>
      <c r="AP38" s="33">
        <f t="shared" ca="1" si="2"/>
        <v>11</v>
      </c>
      <c r="AQ38" s="14" t="str">
        <f t="shared" ca="1" si="0"/>
        <v>af_kat_01</v>
      </c>
      <c r="AR38" s="8">
        <f t="shared" ca="1" si="3"/>
        <v>0</v>
      </c>
      <c r="AS38" s="4">
        <f t="shared" ca="1" si="1"/>
        <v>1</v>
      </c>
      <c r="AT38" s="32">
        <v>1</v>
      </c>
      <c r="AU38" s="14"/>
      <c r="AV38"/>
      <c r="AW38" s="7"/>
      <c r="AX38" s="17">
        <f t="shared" ca="1" si="4"/>
        <v>1</v>
      </c>
      <c r="AY38" s="14">
        <f t="shared" ca="1" si="5"/>
        <v>0</v>
      </c>
      <c r="BA38" s="16">
        <f t="shared" si="10"/>
        <v>38</v>
      </c>
      <c r="BB38" s="5"/>
      <c r="BC38" s="64" t="str">
        <f t="shared" ca="1" si="6"/>
        <v xml:space="preserve">af_kat_01, </v>
      </c>
      <c r="BD38" s="14"/>
    </row>
    <row r="39" spans="5:56" s="1" customFormat="1" ht="17.25" customHeight="1" thickBot="1">
      <c r="E39" s="2"/>
      <c r="F39" s="40" t="s">
        <v>8</v>
      </c>
      <c r="G39" s="44">
        <v>16</v>
      </c>
      <c r="H39" s="9">
        <v>1</v>
      </c>
      <c r="I39" s="43">
        <v>1</v>
      </c>
      <c r="J39" s="42">
        <v>1</v>
      </c>
      <c r="K39" s="42">
        <v>0</v>
      </c>
      <c r="L39" s="42">
        <v>0</v>
      </c>
      <c r="M39" s="9">
        <v>1</v>
      </c>
      <c r="N39" s="42">
        <v>0</v>
      </c>
      <c r="O39" s="9">
        <v>1</v>
      </c>
      <c r="P39" s="9">
        <v>1</v>
      </c>
      <c r="Q39" s="42">
        <v>0</v>
      </c>
      <c r="R39" s="42">
        <v>1</v>
      </c>
      <c r="S39" s="42">
        <v>0</v>
      </c>
      <c r="T39" s="42">
        <v>1</v>
      </c>
      <c r="U39" s="42">
        <v>0</v>
      </c>
      <c r="V39" s="9">
        <v>1</v>
      </c>
      <c r="W39" s="9">
        <v>1</v>
      </c>
      <c r="X39" s="42">
        <v>0</v>
      </c>
      <c r="Y39" s="42">
        <v>0</v>
      </c>
      <c r="Z39" s="42">
        <v>1</v>
      </c>
      <c r="AA39" s="9">
        <v>1</v>
      </c>
      <c r="AB39" s="42">
        <v>0</v>
      </c>
      <c r="AC39" s="42">
        <v>1</v>
      </c>
      <c r="AD39" s="42">
        <v>0</v>
      </c>
      <c r="AE39" s="42">
        <v>1</v>
      </c>
      <c r="AF39" s="9">
        <v>1</v>
      </c>
      <c r="AG39" s="9">
        <v>1</v>
      </c>
      <c r="AH39" s="41">
        <f t="shared" si="14"/>
        <v>15</v>
      </c>
      <c r="AI39" s="30">
        <f t="shared" si="7"/>
        <v>1</v>
      </c>
      <c r="AJ39" s="34" t="str">
        <f t="shared" si="8"/>
        <v>A</v>
      </c>
      <c r="AK39" s="29"/>
      <c r="AL39" s="27">
        <f t="shared" si="15"/>
        <v>0</v>
      </c>
      <c r="AM39" s="27">
        <f t="shared" si="16"/>
        <v>0</v>
      </c>
      <c r="AN39" s="26">
        <f t="shared" si="17"/>
        <v>1</v>
      </c>
      <c r="AO39" s="25">
        <f t="shared" si="18"/>
        <v>0</v>
      </c>
      <c r="AP39" s="33">
        <f t="shared" ca="1" si="2"/>
        <v>10</v>
      </c>
      <c r="AQ39" s="14" t="str">
        <f t="shared" ca="1" si="0"/>
        <v>af_kat_02</v>
      </c>
      <c r="AR39" s="8">
        <f t="shared" ca="1" si="3"/>
        <v>0</v>
      </c>
      <c r="AS39" s="4">
        <f t="shared" ca="1" si="1"/>
        <v>1</v>
      </c>
      <c r="AT39" s="32">
        <v>1</v>
      </c>
      <c r="AU39" s="14"/>
      <c r="AV39"/>
      <c r="AW39" s="7"/>
      <c r="AX39" s="17">
        <f t="shared" ca="1" si="4"/>
        <v>1</v>
      </c>
      <c r="AY39" s="14">
        <f t="shared" ca="1" si="5"/>
        <v>0</v>
      </c>
      <c r="BA39" s="16">
        <f t="shared" si="10"/>
        <v>39</v>
      </c>
      <c r="BB39" s="5"/>
      <c r="BC39" s="64" t="str">
        <f t="shared" ca="1" si="6"/>
        <v xml:space="preserve">af_kat_02, </v>
      </c>
      <c r="BD39" s="14"/>
    </row>
    <row r="40" spans="5:56" s="1" customFormat="1" ht="17.25" customHeight="1" thickBot="1">
      <c r="E40" s="2"/>
      <c r="F40" s="40" t="s">
        <v>7</v>
      </c>
      <c r="G40" s="38">
        <v>16</v>
      </c>
      <c r="H40" s="9">
        <v>1</v>
      </c>
      <c r="I40" s="37">
        <v>1</v>
      </c>
      <c r="J40" s="9">
        <v>1</v>
      </c>
      <c r="K40" s="9">
        <v>0</v>
      </c>
      <c r="L40" s="9">
        <v>1</v>
      </c>
      <c r="M40" s="9">
        <v>1</v>
      </c>
      <c r="N40" s="9">
        <v>0</v>
      </c>
      <c r="O40" s="9">
        <v>1</v>
      </c>
      <c r="P40" s="9">
        <v>1</v>
      </c>
      <c r="Q40" s="9">
        <v>0</v>
      </c>
      <c r="R40" s="9">
        <v>1</v>
      </c>
      <c r="S40" s="9">
        <v>0</v>
      </c>
      <c r="T40" s="9">
        <v>1</v>
      </c>
      <c r="U40" s="9">
        <v>1</v>
      </c>
      <c r="V40" s="9">
        <v>1</v>
      </c>
      <c r="W40" s="9">
        <v>1</v>
      </c>
      <c r="X40" s="9">
        <v>0</v>
      </c>
      <c r="Y40" s="9">
        <v>1</v>
      </c>
      <c r="Z40" s="9">
        <v>1</v>
      </c>
      <c r="AA40" s="9">
        <v>1</v>
      </c>
      <c r="AB40" s="9">
        <v>0</v>
      </c>
      <c r="AC40" s="9">
        <v>1</v>
      </c>
      <c r="AD40" s="9">
        <v>0</v>
      </c>
      <c r="AE40" s="9">
        <v>0</v>
      </c>
      <c r="AF40" s="9">
        <v>1</v>
      </c>
      <c r="AG40" s="9">
        <v>1</v>
      </c>
      <c r="AH40" s="36">
        <f t="shared" si="14"/>
        <v>17</v>
      </c>
      <c r="AI40" s="30">
        <f t="shared" si="7"/>
        <v>1</v>
      </c>
      <c r="AJ40" s="34" t="str">
        <f t="shared" si="8"/>
        <v>A</v>
      </c>
      <c r="AK40" s="29"/>
      <c r="AL40" s="27">
        <f t="shared" si="15"/>
        <v>0</v>
      </c>
      <c r="AM40" s="27">
        <f t="shared" si="16"/>
        <v>0</v>
      </c>
      <c r="AN40" s="26">
        <f t="shared" si="17"/>
        <v>1</v>
      </c>
      <c r="AO40" s="25">
        <f t="shared" si="18"/>
        <v>0</v>
      </c>
      <c r="AP40" s="33">
        <f t="shared" ca="1" si="2"/>
        <v>9</v>
      </c>
      <c r="AQ40" s="14" t="str">
        <f t="shared" ca="1" si="0"/>
        <v>af_kat_03</v>
      </c>
      <c r="AR40" s="8">
        <f t="shared" ca="1" si="3"/>
        <v>0</v>
      </c>
      <c r="AS40" s="4">
        <f t="shared" ca="1" si="1"/>
        <v>1</v>
      </c>
      <c r="AT40" s="32">
        <v>1</v>
      </c>
      <c r="AU40" s="14"/>
      <c r="AV40"/>
      <c r="AW40" s="7"/>
      <c r="AX40" s="17">
        <f t="shared" ca="1" si="4"/>
        <v>2</v>
      </c>
      <c r="AY40" s="14">
        <f t="shared" ca="1" si="5"/>
        <v>0</v>
      </c>
      <c r="BA40" s="16">
        <f t="shared" si="10"/>
        <v>40</v>
      </c>
      <c r="BB40" s="5"/>
      <c r="BC40" s="64" t="str">
        <f t="shared" ca="1" si="6"/>
        <v xml:space="preserve">af_kat_03, </v>
      </c>
      <c r="BD40" s="14"/>
    </row>
    <row r="41" spans="5:56" s="1" customFormat="1" ht="17.25" customHeight="1" thickBot="1">
      <c r="E41" s="2"/>
      <c r="F41" s="40" t="s">
        <v>6</v>
      </c>
      <c r="G41" s="38">
        <v>15</v>
      </c>
      <c r="H41" s="9">
        <v>1</v>
      </c>
      <c r="I41" s="37">
        <v>0</v>
      </c>
      <c r="J41" s="9">
        <v>0</v>
      </c>
      <c r="K41" s="9">
        <v>1</v>
      </c>
      <c r="L41" s="9">
        <v>0</v>
      </c>
      <c r="M41" s="9">
        <v>1</v>
      </c>
      <c r="N41" s="9">
        <v>0</v>
      </c>
      <c r="O41" s="9">
        <v>1</v>
      </c>
      <c r="P41" s="9">
        <v>1</v>
      </c>
      <c r="Q41" s="9">
        <v>1</v>
      </c>
      <c r="R41" s="9">
        <v>1</v>
      </c>
      <c r="S41" s="9">
        <v>1</v>
      </c>
      <c r="T41" s="9">
        <v>0</v>
      </c>
      <c r="U41" s="9">
        <v>0</v>
      </c>
      <c r="V41" s="9">
        <v>1</v>
      </c>
      <c r="W41" s="9">
        <v>1</v>
      </c>
      <c r="X41" s="9">
        <v>0</v>
      </c>
      <c r="Y41" s="9">
        <v>1</v>
      </c>
      <c r="Z41" s="9">
        <v>0</v>
      </c>
      <c r="AA41" s="9">
        <v>1</v>
      </c>
      <c r="AB41" s="9">
        <v>0</v>
      </c>
      <c r="AC41" s="9">
        <v>1</v>
      </c>
      <c r="AD41" s="9">
        <v>1</v>
      </c>
      <c r="AE41" s="9">
        <v>0</v>
      </c>
      <c r="AF41" s="9">
        <v>1</v>
      </c>
      <c r="AG41" s="9">
        <v>1</v>
      </c>
      <c r="AH41" s="36">
        <f t="shared" si="14"/>
        <v>15</v>
      </c>
      <c r="AI41" s="30">
        <f t="shared" si="7"/>
        <v>1</v>
      </c>
      <c r="AJ41" s="34" t="str">
        <f t="shared" si="8"/>
        <v>A</v>
      </c>
      <c r="AK41" s="29"/>
      <c r="AL41" s="27">
        <f t="shared" si="15"/>
        <v>0</v>
      </c>
      <c r="AM41" s="27">
        <f t="shared" si="16"/>
        <v>0</v>
      </c>
      <c r="AN41" s="26">
        <f t="shared" si="17"/>
        <v>1</v>
      </c>
      <c r="AO41" s="25">
        <f t="shared" si="18"/>
        <v>0</v>
      </c>
      <c r="AP41" s="33">
        <f t="shared" ca="1" si="2"/>
        <v>8</v>
      </c>
      <c r="AQ41" s="14" t="str">
        <f t="shared" ca="1" si="0"/>
        <v>af_kat_04</v>
      </c>
      <c r="AR41" s="8">
        <f t="shared" ca="1" si="3"/>
        <v>0</v>
      </c>
      <c r="AS41" s="4">
        <f t="shared" ca="1" si="1"/>
        <v>1</v>
      </c>
      <c r="AT41" s="32">
        <v>1</v>
      </c>
      <c r="AU41" s="14"/>
      <c r="AV41"/>
      <c r="AW41" s="7"/>
      <c r="AX41" s="17">
        <f t="shared" ca="1" si="4"/>
        <v>2</v>
      </c>
      <c r="AY41" s="14">
        <f t="shared" ca="1" si="5"/>
        <v>0</v>
      </c>
      <c r="BA41" s="16">
        <f t="shared" si="10"/>
        <v>41</v>
      </c>
      <c r="BB41" s="5"/>
      <c r="BC41" s="64" t="str">
        <f t="shared" ca="1" si="6"/>
        <v/>
      </c>
      <c r="BD41" s="14"/>
    </row>
    <row r="42" spans="5:56" s="1" customFormat="1" ht="17.25" customHeight="1" thickBot="1">
      <c r="E42" s="2"/>
      <c r="F42" s="40" t="s">
        <v>5</v>
      </c>
      <c r="G42" s="38">
        <v>15</v>
      </c>
      <c r="H42" s="9">
        <v>1</v>
      </c>
      <c r="I42" s="37">
        <v>0</v>
      </c>
      <c r="J42" s="9">
        <v>1</v>
      </c>
      <c r="K42" s="9">
        <v>0</v>
      </c>
      <c r="L42" s="9">
        <v>0</v>
      </c>
      <c r="M42" s="9">
        <v>1</v>
      </c>
      <c r="N42" s="9">
        <v>1</v>
      </c>
      <c r="O42" s="9">
        <v>1</v>
      </c>
      <c r="P42" s="9">
        <v>1</v>
      </c>
      <c r="Q42" s="9">
        <v>0</v>
      </c>
      <c r="R42" s="9">
        <v>0</v>
      </c>
      <c r="S42" s="9">
        <v>1</v>
      </c>
      <c r="T42" s="9">
        <v>0</v>
      </c>
      <c r="U42" s="9">
        <v>1</v>
      </c>
      <c r="V42" s="9">
        <v>1</v>
      </c>
      <c r="W42" s="9">
        <v>1</v>
      </c>
      <c r="X42" s="9">
        <v>1</v>
      </c>
      <c r="Y42" s="9">
        <v>0</v>
      </c>
      <c r="Z42" s="9">
        <v>0</v>
      </c>
      <c r="AA42" s="9">
        <v>1</v>
      </c>
      <c r="AB42" s="9">
        <v>1</v>
      </c>
      <c r="AC42" s="9">
        <v>1</v>
      </c>
      <c r="AD42" s="9">
        <v>0</v>
      </c>
      <c r="AE42" s="9">
        <v>1</v>
      </c>
      <c r="AF42" s="9">
        <v>1</v>
      </c>
      <c r="AG42" s="9">
        <v>1</v>
      </c>
      <c r="AH42" s="36">
        <f t="shared" si="14"/>
        <v>16</v>
      </c>
      <c r="AI42" s="30">
        <f t="shared" si="7"/>
        <v>1</v>
      </c>
      <c r="AJ42" s="34" t="str">
        <f t="shared" si="8"/>
        <v>A</v>
      </c>
      <c r="AK42" s="29"/>
      <c r="AL42" s="27">
        <f t="shared" si="15"/>
        <v>0</v>
      </c>
      <c r="AM42" s="27">
        <f t="shared" si="16"/>
        <v>0</v>
      </c>
      <c r="AN42" s="26">
        <f t="shared" si="17"/>
        <v>1</v>
      </c>
      <c r="AO42" s="25">
        <f t="shared" si="18"/>
        <v>0</v>
      </c>
      <c r="AP42" s="33">
        <f t="shared" ca="1" si="2"/>
        <v>16</v>
      </c>
      <c r="AQ42" s="14" t="str">
        <f t="shared" ca="1" si="0"/>
        <v>af_medusa</v>
      </c>
      <c r="AR42" s="8">
        <f t="shared" ca="1" si="3"/>
        <v>1</v>
      </c>
      <c r="AS42" s="4">
        <f t="shared" ca="1" si="1"/>
        <v>0</v>
      </c>
      <c r="AT42" s="32">
        <f t="shared" ref="AT42:AT77" si="19">H12</f>
        <v>1</v>
      </c>
      <c r="AU42" s="14"/>
      <c r="AV42"/>
      <c r="AW42" s="7"/>
      <c r="AX42" s="17">
        <f t="shared" ca="1" si="4"/>
        <v>1</v>
      </c>
      <c r="AY42" s="14">
        <f t="shared" ca="1" si="5"/>
        <v>1</v>
      </c>
      <c r="BA42" s="16">
        <f t="shared" si="10"/>
        <v>42</v>
      </c>
      <c r="BB42" s="5"/>
      <c r="BC42" s="64" t="str">
        <f t="shared" ca="1" si="6"/>
        <v/>
      </c>
      <c r="BD42" s="14"/>
    </row>
    <row r="43" spans="5:56" s="1" customFormat="1" ht="17.25" customHeight="1" thickBot="1">
      <c r="E43" s="2"/>
      <c r="F43" s="40" t="s">
        <v>4</v>
      </c>
      <c r="G43" s="38">
        <v>16</v>
      </c>
      <c r="H43" s="9">
        <v>1</v>
      </c>
      <c r="I43" s="37">
        <v>0</v>
      </c>
      <c r="J43" s="9">
        <v>1</v>
      </c>
      <c r="K43" s="9">
        <v>0</v>
      </c>
      <c r="L43" s="9">
        <v>1</v>
      </c>
      <c r="M43" s="9">
        <v>1</v>
      </c>
      <c r="N43" s="9">
        <v>0</v>
      </c>
      <c r="O43" s="9">
        <v>1</v>
      </c>
      <c r="P43" s="9">
        <v>1</v>
      </c>
      <c r="Q43" s="9">
        <v>0</v>
      </c>
      <c r="R43" s="9">
        <v>0</v>
      </c>
      <c r="S43" s="9">
        <v>1</v>
      </c>
      <c r="T43" s="9">
        <v>0</v>
      </c>
      <c r="U43" s="9">
        <v>1</v>
      </c>
      <c r="V43" s="9">
        <v>1</v>
      </c>
      <c r="W43" s="9">
        <v>1</v>
      </c>
      <c r="X43" s="9">
        <v>0</v>
      </c>
      <c r="Y43" s="9">
        <v>1</v>
      </c>
      <c r="Z43" s="9">
        <v>1</v>
      </c>
      <c r="AA43" s="9">
        <v>1</v>
      </c>
      <c r="AB43" s="9">
        <v>0</v>
      </c>
      <c r="AC43" s="9">
        <v>0</v>
      </c>
      <c r="AD43" s="9">
        <v>0</v>
      </c>
      <c r="AE43" s="9">
        <v>0</v>
      </c>
      <c r="AF43" s="9">
        <v>1</v>
      </c>
      <c r="AG43" s="9">
        <v>1</v>
      </c>
      <c r="AH43" s="36">
        <f t="shared" si="14"/>
        <v>14</v>
      </c>
      <c r="AI43" s="30">
        <f t="shared" si="7"/>
        <v>1</v>
      </c>
      <c r="AJ43" s="34" t="str">
        <f t="shared" si="8"/>
        <v>A</v>
      </c>
      <c r="AK43" s="29"/>
      <c r="AL43" s="27">
        <f t="shared" si="15"/>
        <v>0</v>
      </c>
      <c r="AM43" s="27">
        <f t="shared" si="16"/>
        <v>0</v>
      </c>
      <c r="AN43" s="26">
        <f t="shared" si="17"/>
        <v>1</v>
      </c>
      <c r="AO43" s="25">
        <f t="shared" si="18"/>
        <v>0</v>
      </c>
      <c r="AP43" s="33">
        <f t="shared" ca="1" si="2"/>
        <v>15</v>
      </c>
      <c r="AQ43" s="14" t="str">
        <f t="shared" ca="1" si="0"/>
        <v>af_vyvert</v>
      </c>
      <c r="AR43" s="8">
        <f t="shared" ca="1" si="3"/>
        <v>1</v>
      </c>
      <c r="AS43" s="4">
        <f t="shared" ca="1" si="1"/>
        <v>0</v>
      </c>
      <c r="AT43" s="32">
        <f t="shared" si="19"/>
        <v>1</v>
      </c>
      <c r="AU43" s="14"/>
      <c r="AV43"/>
      <c r="AW43" s="7"/>
      <c r="AX43" s="17">
        <f t="shared" ca="1" si="4"/>
        <v>1</v>
      </c>
      <c r="AY43" s="14">
        <f t="shared" ca="1" si="5"/>
        <v>5</v>
      </c>
      <c r="BA43" s="16">
        <f>BA42+5</f>
        <v>47</v>
      </c>
      <c r="BB43" s="5"/>
      <c r="BC43" s="64" t="str">
        <f t="shared" ca="1" si="6"/>
        <v/>
      </c>
      <c r="BD43" s="14"/>
    </row>
    <row r="44" spans="5:56" s="1" customFormat="1" ht="17.25" customHeight="1" thickBot="1">
      <c r="E44" s="2"/>
      <c r="F44" s="40" t="s">
        <v>3</v>
      </c>
      <c r="G44" s="38">
        <v>16</v>
      </c>
      <c r="H44" s="9">
        <v>1</v>
      </c>
      <c r="I44" s="37">
        <v>0</v>
      </c>
      <c r="J44" s="9">
        <v>0</v>
      </c>
      <c r="K44" s="9">
        <v>1</v>
      </c>
      <c r="L44" s="9">
        <v>1</v>
      </c>
      <c r="M44" s="9">
        <v>1</v>
      </c>
      <c r="N44" s="9">
        <v>1</v>
      </c>
      <c r="O44" s="9">
        <v>1</v>
      </c>
      <c r="P44" s="9">
        <v>1</v>
      </c>
      <c r="Q44" s="9">
        <v>0</v>
      </c>
      <c r="R44" s="9">
        <v>0</v>
      </c>
      <c r="S44" s="9">
        <v>1</v>
      </c>
      <c r="T44" s="9">
        <v>0</v>
      </c>
      <c r="U44" s="9">
        <v>0</v>
      </c>
      <c r="V44" s="9">
        <v>1</v>
      </c>
      <c r="W44" s="9">
        <v>1</v>
      </c>
      <c r="X44" s="9">
        <v>1</v>
      </c>
      <c r="Y44" s="9">
        <v>0</v>
      </c>
      <c r="Z44" s="9">
        <v>0</v>
      </c>
      <c r="AA44" s="9">
        <v>1</v>
      </c>
      <c r="AB44" s="9">
        <v>0</v>
      </c>
      <c r="AC44" s="9">
        <v>0</v>
      </c>
      <c r="AD44" s="9">
        <v>0</v>
      </c>
      <c r="AE44" s="9">
        <v>1</v>
      </c>
      <c r="AF44" s="9">
        <v>1</v>
      </c>
      <c r="AG44" s="9">
        <v>1</v>
      </c>
      <c r="AH44" s="36">
        <f t="shared" si="14"/>
        <v>14</v>
      </c>
      <c r="AI44" s="30">
        <f t="shared" si="7"/>
        <v>1</v>
      </c>
      <c r="AJ44" s="34" t="str">
        <f t="shared" si="8"/>
        <v>A</v>
      </c>
      <c r="AK44" s="29"/>
      <c r="AL44" s="27">
        <f t="shared" si="15"/>
        <v>0</v>
      </c>
      <c r="AM44" s="27">
        <f t="shared" si="16"/>
        <v>0</v>
      </c>
      <c r="AN44" s="26">
        <f t="shared" si="17"/>
        <v>1</v>
      </c>
      <c r="AO44" s="25">
        <f t="shared" si="18"/>
        <v>0</v>
      </c>
      <c r="AP44" s="33">
        <f t="shared" ca="1" si="2"/>
        <v>17</v>
      </c>
      <c r="AQ44" s="14" t="str">
        <f t="shared" ca="1" si="0"/>
        <v>af_mayatnik</v>
      </c>
      <c r="AR44" s="8">
        <f t="shared" ca="1" si="3"/>
        <v>1</v>
      </c>
      <c r="AS44" s="4">
        <f t="shared" ca="1" si="1"/>
        <v>0</v>
      </c>
      <c r="AT44" s="32">
        <f t="shared" si="19"/>
        <v>1</v>
      </c>
      <c r="AU44" s="14"/>
      <c r="AV44"/>
      <c r="AW44" s="7"/>
      <c r="AX44" s="17">
        <f t="shared" ca="1" si="4"/>
        <v>1</v>
      </c>
      <c r="AY44" s="14">
        <f t="shared" ca="1" si="5"/>
        <v>5</v>
      </c>
      <c r="BA44" s="16">
        <f t="shared" ref="BA44:BA107" si="20">BA43+5</f>
        <v>52</v>
      </c>
      <c r="BB44" s="5"/>
      <c r="BC44" s="64" t="str">
        <f t="shared" ca="1" si="6"/>
        <v/>
      </c>
      <c r="BD44" s="14"/>
    </row>
    <row r="45" spans="5:56" s="1" customFormat="1" ht="17.25" customHeight="1" thickBot="1">
      <c r="E45" s="2"/>
      <c r="F45" s="40" t="s">
        <v>2</v>
      </c>
      <c r="G45" s="38">
        <v>14</v>
      </c>
      <c r="H45" s="9">
        <v>1</v>
      </c>
      <c r="I45" s="37">
        <v>0</v>
      </c>
      <c r="J45" s="9">
        <v>0</v>
      </c>
      <c r="K45" s="9">
        <v>1</v>
      </c>
      <c r="L45" s="9">
        <v>1</v>
      </c>
      <c r="M45" s="9">
        <v>1</v>
      </c>
      <c r="N45" s="9">
        <v>1</v>
      </c>
      <c r="O45" s="9">
        <v>1</v>
      </c>
      <c r="P45" s="9">
        <v>1</v>
      </c>
      <c r="Q45" s="9">
        <v>0</v>
      </c>
      <c r="R45" s="9">
        <v>0</v>
      </c>
      <c r="S45" s="9">
        <v>0</v>
      </c>
      <c r="T45" s="9">
        <v>1</v>
      </c>
      <c r="U45" s="9">
        <v>0</v>
      </c>
      <c r="V45" s="9">
        <v>1</v>
      </c>
      <c r="W45" s="9">
        <v>1</v>
      </c>
      <c r="X45" s="9">
        <v>0</v>
      </c>
      <c r="Y45" s="9">
        <v>0</v>
      </c>
      <c r="Z45" s="9">
        <v>1</v>
      </c>
      <c r="AA45" s="9">
        <v>1</v>
      </c>
      <c r="AB45" s="9">
        <v>0</v>
      </c>
      <c r="AC45" s="9">
        <v>0</v>
      </c>
      <c r="AD45" s="9">
        <v>1</v>
      </c>
      <c r="AE45" s="9">
        <v>0</v>
      </c>
      <c r="AF45" s="9">
        <v>1</v>
      </c>
      <c r="AG45" s="9">
        <v>1</v>
      </c>
      <c r="AH45" s="36">
        <f t="shared" si="14"/>
        <v>14</v>
      </c>
      <c r="AI45" s="30">
        <f t="shared" si="7"/>
        <v>1</v>
      </c>
      <c r="AJ45" s="34" t="str">
        <f t="shared" si="8"/>
        <v>A</v>
      </c>
      <c r="AK45" s="29"/>
      <c r="AL45" s="27">
        <f t="shared" si="15"/>
        <v>0</v>
      </c>
      <c r="AM45" s="27">
        <f t="shared" si="16"/>
        <v>0</v>
      </c>
      <c r="AN45" s="26">
        <f t="shared" si="17"/>
        <v>1</v>
      </c>
      <c r="AO45" s="25">
        <f t="shared" si="18"/>
        <v>0</v>
      </c>
      <c r="AP45" s="33">
        <f t="shared" ca="1" si="2"/>
        <v>15</v>
      </c>
      <c r="AQ45" s="14" t="str">
        <f t="shared" ca="1" si="0"/>
        <v>af_gravi</v>
      </c>
      <c r="AR45" s="8">
        <f t="shared" ca="1" si="3"/>
        <v>1</v>
      </c>
      <c r="AS45" s="4">
        <f t="shared" ca="1" si="1"/>
        <v>0</v>
      </c>
      <c r="AT45" s="32">
        <f t="shared" si="19"/>
        <v>1</v>
      </c>
      <c r="AU45" s="14"/>
      <c r="AV45"/>
      <c r="AW45" s="7"/>
      <c r="AX45" s="17">
        <f t="shared" ca="1" si="4"/>
        <v>1</v>
      </c>
      <c r="AY45" s="14">
        <f t="shared" ca="1" si="5"/>
        <v>5</v>
      </c>
      <c r="BA45" s="16">
        <f t="shared" si="20"/>
        <v>57</v>
      </c>
      <c r="BB45" s="5"/>
      <c r="BC45" s="64" t="str">
        <f t="shared" ca="1" si="6"/>
        <v/>
      </c>
      <c r="BD45" s="14"/>
    </row>
    <row r="46" spans="5:56" s="1" customFormat="1" ht="17.25" customHeight="1" thickBot="1">
      <c r="E46" s="2"/>
      <c r="F46" s="40" t="s">
        <v>1</v>
      </c>
      <c r="G46" s="38">
        <v>15</v>
      </c>
      <c r="H46" s="9">
        <v>1</v>
      </c>
      <c r="I46" s="37">
        <v>1</v>
      </c>
      <c r="J46" s="9">
        <v>0</v>
      </c>
      <c r="K46" s="9">
        <v>1</v>
      </c>
      <c r="L46" s="9">
        <v>0</v>
      </c>
      <c r="M46" s="9">
        <v>1</v>
      </c>
      <c r="N46" s="9">
        <v>1</v>
      </c>
      <c r="O46" s="9">
        <v>1</v>
      </c>
      <c r="P46" s="9">
        <v>1</v>
      </c>
      <c r="Q46" s="9">
        <v>0</v>
      </c>
      <c r="R46" s="9">
        <v>1</v>
      </c>
      <c r="S46" s="9">
        <v>0</v>
      </c>
      <c r="T46" s="9">
        <v>0</v>
      </c>
      <c r="U46" s="9">
        <v>1</v>
      </c>
      <c r="V46" s="9">
        <v>1</v>
      </c>
      <c r="W46" s="9">
        <v>1</v>
      </c>
      <c r="X46" s="9">
        <v>1</v>
      </c>
      <c r="Y46" s="9">
        <v>0</v>
      </c>
      <c r="Z46" s="9">
        <v>0</v>
      </c>
      <c r="AA46" s="9">
        <v>1</v>
      </c>
      <c r="AB46" s="9">
        <v>0</v>
      </c>
      <c r="AC46" s="9">
        <v>0</v>
      </c>
      <c r="AD46" s="9">
        <v>1</v>
      </c>
      <c r="AE46" s="9">
        <v>0</v>
      </c>
      <c r="AF46" s="9">
        <v>1</v>
      </c>
      <c r="AG46" s="9">
        <v>1</v>
      </c>
      <c r="AH46" s="36">
        <f t="shared" si="14"/>
        <v>15</v>
      </c>
      <c r="AI46" s="30">
        <f t="shared" si="7"/>
        <v>1</v>
      </c>
      <c r="AJ46" s="34" t="str">
        <f t="shared" si="8"/>
        <v>A</v>
      </c>
      <c r="AK46" s="29"/>
      <c r="AL46" s="27">
        <f t="shared" si="15"/>
        <v>0</v>
      </c>
      <c r="AM46" s="27">
        <f t="shared" si="16"/>
        <v>0</v>
      </c>
      <c r="AN46" s="26">
        <f t="shared" si="17"/>
        <v>1</v>
      </c>
      <c r="AO46" s="25">
        <f t="shared" si="18"/>
        <v>0</v>
      </c>
      <c r="AP46" s="33">
        <f t="shared" ca="1" si="2"/>
        <v>16</v>
      </c>
      <c r="AQ46" s="14" t="str">
        <f t="shared" ca="1" si="0"/>
        <v>af_cristall_flower</v>
      </c>
      <c r="AR46" s="8">
        <f t="shared" ca="1" si="3"/>
        <v>1</v>
      </c>
      <c r="AS46" s="4">
        <f t="shared" ca="1" si="1"/>
        <v>0</v>
      </c>
      <c r="AT46" s="32">
        <f t="shared" si="19"/>
        <v>1</v>
      </c>
      <c r="AU46" s="14"/>
      <c r="AV46"/>
      <c r="AW46" s="7"/>
      <c r="AX46" s="17">
        <f t="shared" ca="1" si="4"/>
        <v>1</v>
      </c>
      <c r="AY46" s="14">
        <f t="shared" ca="1" si="5"/>
        <v>1</v>
      </c>
      <c r="BA46" s="16">
        <f t="shared" si="20"/>
        <v>62</v>
      </c>
      <c r="BB46" s="5"/>
      <c r="BC46" s="64" t="str">
        <f t="shared" ca="1" si="6"/>
        <v/>
      </c>
      <c r="BD46" s="14"/>
    </row>
    <row r="47" spans="5:56" s="1" customFormat="1" ht="17.25" customHeight="1" thickBot="1">
      <c r="E47" s="2"/>
      <c r="F47" s="39" t="s">
        <v>0</v>
      </c>
      <c r="G47" s="38">
        <v>14</v>
      </c>
      <c r="H47" s="9">
        <v>1</v>
      </c>
      <c r="I47" s="37">
        <v>1</v>
      </c>
      <c r="J47" s="9">
        <v>0</v>
      </c>
      <c r="K47" s="9">
        <v>0</v>
      </c>
      <c r="L47" s="9">
        <v>0</v>
      </c>
      <c r="M47" s="9">
        <v>1</v>
      </c>
      <c r="N47" s="9">
        <v>0</v>
      </c>
      <c r="O47" s="9">
        <v>1</v>
      </c>
      <c r="P47" s="9">
        <v>1</v>
      </c>
      <c r="Q47" s="9">
        <v>1</v>
      </c>
      <c r="R47" s="9">
        <v>0</v>
      </c>
      <c r="S47" s="9">
        <v>0</v>
      </c>
      <c r="T47" s="9">
        <v>1</v>
      </c>
      <c r="U47" s="9">
        <v>1</v>
      </c>
      <c r="V47" s="9">
        <v>1</v>
      </c>
      <c r="W47" s="9">
        <v>1</v>
      </c>
      <c r="X47" s="9">
        <v>1</v>
      </c>
      <c r="Y47" s="9">
        <v>1</v>
      </c>
      <c r="Z47" s="9">
        <v>0</v>
      </c>
      <c r="AA47" s="9">
        <v>1</v>
      </c>
      <c r="AB47" s="9">
        <v>1</v>
      </c>
      <c r="AC47" s="9">
        <v>0</v>
      </c>
      <c r="AD47" s="9">
        <v>1</v>
      </c>
      <c r="AE47" s="9">
        <v>1</v>
      </c>
      <c r="AF47" s="9">
        <v>1</v>
      </c>
      <c r="AG47" s="9">
        <v>1</v>
      </c>
      <c r="AH47" s="36">
        <f t="shared" si="14"/>
        <v>17</v>
      </c>
      <c r="AI47" s="30">
        <f t="shared" si="7"/>
        <v>1</v>
      </c>
      <c r="AJ47" s="34" t="str">
        <f t="shared" si="8"/>
        <v>A</v>
      </c>
      <c r="AK47" s="29"/>
      <c r="AL47" s="27">
        <f t="shared" si="15"/>
        <v>0</v>
      </c>
      <c r="AM47" s="27">
        <f t="shared" si="16"/>
        <v>0</v>
      </c>
      <c r="AN47" s="26">
        <f t="shared" si="17"/>
        <v>1</v>
      </c>
      <c r="AO47" s="25">
        <f t="shared" si="18"/>
        <v>0</v>
      </c>
      <c r="AP47" s="33">
        <f t="shared" ca="1" si="2"/>
        <v>14</v>
      </c>
      <c r="AQ47" s="14" t="str">
        <f t="shared" ca="1" si="0"/>
        <v>af_cristall_star</v>
      </c>
      <c r="AR47" s="8">
        <f t="shared" ca="1" si="3"/>
        <v>1</v>
      </c>
      <c r="AS47" s="4">
        <f t="shared" ca="1" si="1"/>
        <v>0</v>
      </c>
      <c r="AT47" s="32">
        <f t="shared" si="19"/>
        <v>1</v>
      </c>
      <c r="AU47" s="14"/>
      <c r="AV47"/>
      <c r="AW47" s="7"/>
      <c r="AX47" s="17">
        <f t="shared" ca="1" si="4"/>
        <v>1</v>
      </c>
      <c r="AY47" s="14">
        <f t="shared" ca="1" si="5"/>
        <v>1</v>
      </c>
      <c r="BA47" s="16">
        <f t="shared" si="20"/>
        <v>67</v>
      </c>
      <c r="BB47" s="5"/>
      <c r="BC47" s="64" t="str">
        <f t="shared" ca="1" si="6"/>
        <v/>
      </c>
      <c r="BD47" s="14"/>
    </row>
    <row r="48" spans="5:56" s="1" customFormat="1" ht="17.25" customHeight="1" thickBot="1">
      <c r="E48" s="2"/>
      <c r="G48" s="2"/>
      <c r="H48" s="13">
        <f t="shared" ref="H48" si="21">SUM(H12:H47)</f>
        <v>36</v>
      </c>
      <c r="I48" s="13">
        <f t="shared" ref="I48:AG48" si="22">SUM(I12:I47)</f>
        <v>16</v>
      </c>
      <c r="J48" s="13">
        <f t="shared" si="22"/>
        <v>16</v>
      </c>
      <c r="K48" s="13">
        <f t="shared" si="22"/>
        <v>16</v>
      </c>
      <c r="L48" s="13">
        <f t="shared" si="22"/>
        <v>16</v>
      </c>
      <c r="M48" s="13">
        <f t="shared" si="22"/>
        <v>36</v>
      </c>
      <c r="N48" s="13">
        <f t="shared" si="22"/>
        <v>16</v>
      </c>
      <c r="O48" s="13">
        <f t="shared" si="22"/>
        <v>36</v>
      </c>
      <c r="P48" s="13">
        <f t="shared" si="22"/>
        <v>36</v>
      </c>
      <c r="Q48" s="13">
        <f t="shared" si="22"/>
        <v>10</v>
      </c>
      <c r="R48" s="13">
        <f t="shared" si="22"/>
        <v>16</v>
      </c>
      <c r="S48" s="13">
        <f t="shared" si="22"/>
        <v>17</v>
      </c>
      <c r="T48" s="13">
        <f t="shared" si="22"/>
        <v>16</v>
      </c>
      <c r="U48" s="13">
        <f t="shared" si="22"/>
        <v>20</v>
      </c>
      <c r="V48" s="13">
        <f t="shared" si="22"/>
        <v>36</v>
      </c>
      <c r="W48" s="13">
        <f t="shared" si="22"/>
        <v>36</v>
      </c>
      <c r="X48" s="13">
        <f t="shared" si="22"/>
        <v>16</v>
      </c>
      <c r="Y48" s="13">
        <f t="shared" si="22"/>
        <v>16</v>
      </c>
      <c r="Z48" s="13">
        <f t="shared" si="22"/>
        <v>16</v>
      </c>
      <c r="AA48" s="13">
        <f t="shared" si="22"/>
        <v>36</v>
      </c>
      <c r="AB48" s="13">
        <f t="shared" si="22"/>
        <v>8</v>
      </c>
      <c r="AC48" s="13">
        <f t="shared" si="22"/>
        <v>16</v>
      </c>
      <c r="AD48" s="13">
        <f t="shared" si="22"/>
        <v>16</v>
      </c>
      <c r="AE48" s="13">
        <f t="shared" si="22"/>
        <v>16</v>
      </c>
      <c r="AF48" s="13">
        <f t="shared" si="22"/>
        <v>36</v>
      </c>
      <c r="AG48" s="13">
        <f t="shared" si="22"/>
        <v>36</v>
      </c>
      <c r="AI48" s="30">
        <f t="shared" si="7"/>
        <v>1</v>
      </c>
      <c r="AJ48" s="34" t="str">
        <f t="shared" si="8"/>
        <v>A</v>
      </c>
      <c r="AK48" s="29"/>
      <c r="AL48" s="27">
        <f t="shared" si="15"/>
        <v>0</v>
      </c>
      <c r="AM48" s="27">
        <f t="shared" si="16"/>
        <v>0</v>
      </c>
      <c r="AN48" s="26">
        <f t="shared" si="17"/>
        <v>1</v>
      </c>
      <c r="AO48" s="25">
        <f t="shared" si="18"/>
        <v>0</v>
      </c>
      <c r="AP48" s="33">
        <f t="shared" ca="1" si="2"/>
        <v>17</v>
      </c>
      <c r="AQ48" s="14" t="str">
        <f t="shared" ca="1" si="0"/>
        <v>af_vtulka</v>
      </c>
      <c r="AR48" s="8">
        <f t="shared" ca="1" si="3"/>
        <v>1</v>
      </c>
      <c r="AS48" s="4">
        <f t="shared" ca="1" si="1"/>
        <v>0</v>
      </c>
      <c r="AT48" s="32">
        <f t="shared" si="19"/>
        <v>1</v>
      </c>
      <c r="AU48" s="14"/>
      <c r="AV48"/>
      <c r="AW48" s="7"/>
      <c r="AX48" s="17">
        <f t="shared" ca="1" si="4"/>
        <v>1</v>
      </c>
      <c r="AY48" s="14">
        <f t="shared" ca="1" si="5"/>
        <v>1</v>
      </c>
      <c r="BA48" s="16">
        <f t="shared" si="20"/>
        <v>72</v>
      </c>
      <c r="BB48" s="5"/>
      <c r="BC48" s="64" t="str">
        <f t="shared" ca="1" si="6"/>
        <v/>
      </c>
      <c r="BD48" s="14"/>
    </row>
    <row r="49" spans="5:56" s="1" customFormat="1" ht="17.25" customHeight="1" thickBot="1">
      <c r="E49" s="2"/>
      <c r="G49" s="2"/>
      <c r="H49" s="10"/>
      <c r="I49" s="18"/>
      <c r="J49" s="11"/>
      <c r="K49" s="11"/>
      <c r="L49" s="11"/>
      <c r="M49" s="11"/>
      <c r="N49" s="11"/>
      <c r="O49" s="11"/>
      <c r="P49" s="11"/>
      <c r="Q49" s="11"/>
      <c r="R49" s="11"/>
      <c r="S49" s="11"/>
      <c r="T49" s="11"/>
      <c r="U49" s="11"/>
      <c r="V49" s="11"/>
      <c r="W49" s="11"/>
      <c r="X49" s="11"/>
      <c r="Y49" s="11"/>
      <c r="Z49" s="11"/>
      <c r="AA49" s="11"/>
      <c r="AB49" s="11"/>
      <c r="AC49" s="11"/>
      <c r="AD49" s="11"/>
      <c r="AE49" s="11"/>
      <c r="AF49" s="11"/>
      <c r="AG49" s="10"/>
      <c r="AI49" s="30">
        <f t="shared" si="7"/>
        <v>1</v>
      </c>
      <c r="AJ49" s="34" t="str">
        <f t="shared" si="8"/>
        <v>A</v>
      </c>
      <c r="AK49" s="29"/>
      <c r="AL49" s="27">
        <f t="shared" si="15"/>
        <v>0</v>
      </c>
      <c r="AM49" s="27">
        <f t="shared" si="16"/>
        <v>0</v>
      </c>
      <c r="AN49" s="26">
        <f t="shared" si="17"/>
        <v>1</v>
      </c>
      <c r="AO49" s="25">
        <f t="shared" si="18"/>
        <v>0</v>
      </c>
      <c r="AP49" s="33">
        <f t="shared" ca="1" si="2"/>
        <v>14</v>
      </c>
      <c r="AQ49" s="14" t="str">
        <f t="shared" ca="1" si="0"/>
        <v>af_kletka</v>
      </c>
      <c r="AR49" s="8">
        <f t="shared" ca="1" si="3"/>
        <v>1</v>
      </c>
      <c r="AS49" s="4">
        <f t="shared" ca="1" si="1"/>
        <v>0</v>
      </c>
      <c r="AT49" s="32">
        <f t="shared" si="19"/>
        <v>1</v>
      </c>
      <c r="AU49" s="14"/>
      <c r="AV49"/>
      <c r="AW49" s="7"/>
      <c r="AX49" s="17">
        <f t="shared" ca="1" si="4"/>
        <v>1</v>
      </c>
      <c r="AY49" s="14">
        <f t="shared" ca="1" si="5"/>
        <v>5</v>
      </c>
      <c r="BA49" s="16">
        <f t="shared" si="20"/>
        <v>77</v>
      </c>
      <c r="BB49" s="5"/>
      <c r="BC49" s="64" t="str">
        <f t="shared" ca="1" si="6"/>
        <v/>
      </c>
      <c r="BD49" s="14"/>
    </row>
    <row r="50" spans="5:56" s="1" customFormat="1" ht="17.25" customHeight="1" thickBot="1">
      <c r="E50" s="2"/>
      <c r="G50" s="2"/>
      <c r="H50" s="10"/>
      <c r="I50" s="18"/>
      <c r="J50" s="11"/>
      <c r="K50" s="11"/>
      <c r="L50" s="11"/>
      <c r="M50" s="11"/>
      <c r="N50" s="11"/>
      <c r="O50" s="11"/>
      <c r="P50" s="11"/>
      <c r="Q50" s="11"/>
      <c r="R50" s="11"/>
      <c r="S50" s="11"/>
      <c r="T50" s="11"/>
      <c r="U50" s="11"/>
      <c r="V50" s="11"/>
      <c r="W50" s="11"/>
      <c r="X50" s="11"/>
      <c r="Y50" s="11"/>
      <c r="Z50" s="11"/>
      <c r="AA50" s="11"/>
      <c r="AB50" s="11"/>
      <c r="AC50" s="11"/>
      <c r="AD50" s="11"/>
      <c r="AE50" s="11"/>
      <c r="AF50" s="11"/>
      <c r="AG50" s="10"/>
      <c r="AI50" s="30">
        <f t="shared" si="7"/>
        <v>1</v>
      </c>
      <c r="AJ50" s="34" t="str">
        <f t="shared" si="8"/>
        <v>A</v>
      </c>
      <c r="AK50" s="29"/>
      <c r="AL50" s="27">
        <f t="shared" si="15"/>
        <v>0</v>
      </c>
      <c r="AM50" s="27">
        <f t="shared" si="16"/>
        <v>0</v>
      </c>
      <c r="AN50" s="26">
        <f t="shared" si="17"/>
        <v>1</v>
      </c>
      <c r="AO50" s="25">
        <f t="shared" si="18"/>
        <v>0</v>
      </c>
      <c r="AP50" s="33">
        <f t="shared" ca="1" si="2"/>
        <v>16</v>
      </c>
      <c r="AQ50" s="14" t="str">
        <f t="shared" ca="1" si="0"/>
        <v>af_vertushka</v>
      </c>
      <c r="AR50" s="8">
        <f t="shared" ca="1" si="3"/>
        <v>1</v>
      </c>
      <c r="AS50" s="4">
        <f t="shared" ca="1" si="1"/>
        <v>0</v>
      </c>
      <c r="AT50" s="32">
        <f t="shared" si="19"/>
        <v>1</v>
      </c>
      <c r="AU50" s="14"/>
      <c r="AV50"/>
      <c r="AW50" s="7"/>
      <c r="AX50" s="17">
        <f t="shared" ca="1" si="4"/>
        <v>1</v>
      </c>
      <c r="AY50" s="14">
        <f t="shared" ca="1" si="5"/>
        <v>1</v>
      </c>
      <c r="BA50" s="16">
        <f t="shared" si="20"/>
        <v>82</v>
      </c>
      <c r="BB50" s="5"/>
      <c r="BC50" s="64" t="str">
        <f t="shared" ca="1" si="6"/>
        <v/>
      </c>
      <c r="BD50" s="14"/>
    </row>
    <row r="51" spans="5:56" s="1" customFormat="1" ht="17.25" customHeight="1" thickBot="1">
      <c r="E51" s="2"/>
      <c r="G51" s="2"/>
      <c r="H51" s="10"/>
      <c r="I51" s="18"/>
      <c r="J51" s="11"/>
      <c r="K51" s="11"/>
      <c r="L51" s="11"/>
      <c r="M51" s="11"/>
      <c r="N51" s="11"/>
      <c r="O51" s="11"/>
      <c r="P51" s="11"/>
      <c r="Q51" s="11"/>
      <c r="R51" s="11"/>
      <c r="S51" s="11"/>
      <c r="T51" s="11"/>
      <c r="U51" s="11"/>
      <c r="V51" s="11"/>
      <c r="W51" s="11"/>
      <c r="X51" s="11"/>
      <c r="Y51" s="11"/>
      <c r="Z51" s="11"/>
      <c r="AA51" s="11"/>
      <c r="AB51" s="11"/>
      <c r="AC51" s="11"/>
      <c r="AD51" s="11"/>
      <c r="AE51" s="11"/>
      <c r="AF51" s="11"/>
      <c r="AG51" s="10"/>
      <c r="AI51" s="30">
        <f t="shared" si="7"/>
        <v>1</v>
      </c>
      <c r="AJ51" s="34" t="str">
        <f t="shared" si="8"/>
        <v>A</v>
      </c>
      <c r="AK51" s="29"/>
      <c r="AL51" s="27">
        <f t="shared" si="15"/>
        <v>0</v>
      </c>
      <c r="AM51" s="27">
        <f t="shared" si="16"/>
        <v>0</v>
      </c>
      <c r="AN51" s="26">
        <f t="shared" si="17"/>
        <v>1</v>
      </c>
      <c r="AO51" s="25">
        <f t="shared" si="18"/>
        <v>0</v>
      </c>
      <c r="AP51" s="33">
        <f t="shared" ca="1" si="2"/>
        <v>16</v>
      </c>
      <c r="AQ51" s="14" t="str">
        <f t="shared" ca="1" si="0"/>
        <v>af_blood</v>
      </c>
      <c r="AR51" s="8">
        <f t="shared" ca="1" si="3"/>
        <v>2</v>
      </c>
      <c r="AS51" s="4">
        <f t="shared" ca="1" si="1"/>
        <v>0</v>
      </c>
      <c r="AT51" s="32">
        <f t="shared" si="19"/>
        <v>1</v>
      </c>
      <c r="AU51" s="14"/>
      <c r="AV51"/>
      <c r="AW51" s="7"/>
      <c r="AX51" s="17">
        <f t="shared" ca="1" si="4"/>
        <v>1</v>
      </c>
      <c r="AY51" s="14">
        <f t="shared" ca="1" si="5"/>
        <v>2</v>
      </c>
      <c r="BA51" s="16">
        <f t="shared" si="20"/>
        <v>87</v>
      </c>
      <c r="BB51" s="5"/>
      <c r="BC51" s="64" t="str">
        <f t="shared" ca="1" si="6"/>
        <v/>
      </c>
      <c r="BD51" s="14"/>
    </row>
    <row r="52" spans="5:56" s="1" customFormat="1" ht="17.25" customHeight="1" thickBot="1">
      <c r="E52" s="2"/>
      <c r="G52" s="2"/>
      <c r="H52" s="10"/>
      <c r="I52" s="18"/>
      <c r="J52" s="11"/>
      <c r="K52" s="11"/>
      <c r="L52" s="11"/>
      <c r="M52" s="11"/>
      <c r="N52" s="11"/>
      <c r="O52" s="11"/>
      <c r="P52" s="11"/>
      <c r="Q52" s="11"/>
      <c r="R52" s="11"/>
      <c r="S52" s="11"/>
      <c r="T52" s="11"/>
      <c r="U52" s="11"/>
      <c r="V52" s="11"/>
      <c r="W52" s="11"/>
      <c r="X52" s="11"/>
      <c r="Y52" s="11"/>
      <c r="Z52" s="11"/>
      <c r="AA52" s="11"/>
      <c r="AB52" s="11"/>
      <c r="AC52" s="11"/>
      <c r="AD52" s="11"/>
      <c r="AE52" s="11"/>
      <c r="AF52" s="11"/>
      <c r="AG52" s="10"/>
      <c r="AI52" s="30">
        <f t="shared" si="7"/>
        <v>1</v>
      </c>
      <c r="AJ52" s="34" t="str">
        <f t="shared" si="8"/>
        <v>A</v>
      </c>
      <c r="AK52" s="29"/>
      <c r="AL52" s="27">
        <f t="shared" si="15"/>
        <v>0</v>
      </c>
      <c r="AM52" s="27">
        <f t="shared" si="16"/>
        <v>0</v>
      </c>
      <c r="AN52" s="26">
        <f t="shared" si="17"/>
        <v>1</v>
      </c>
      <c r="AO52" s="25">
        <f t="shared" si="18"/>
        <v>0</v>
      </c>
      <c r="AP52" s="33">
        <f t="shared" ca="1" si="2"/>
        <v>15</v>
      </c>
      <c r="AQ52" s="14" t="str">
        <f t="shared" ca="1" si="0"/>
        <v>af_mincer_meat</v>
      </c>
      <c r="AR52" s="8">
        <f t="shared" ca="1" si="3"/>
        <v>2</v>
      </c>
      <c r="AS52" s="4">
        <f t="shared" ca="1" si="1"/>
        <v>0</v>
      </c>
      <c r="AT52" s="32">
        <f t="shared" si="19"/>
        <v>1</v>
      </c>
      <c r="AU52" s="14"/>
      <c r="AV52"/>
      <c r="AW52" s="7"/>
      <c r="AX52" s="17">
        <f t="shared" ca="1" si="4"/>
        <v>1</v>
      </c>
      <c r="AY52" s="14">
        <f t="shared" ca="1" si="5"/>
        <v>6</v>
      </c>
      <c r="BA52" s="16">
        <f t="shared" si="20"/>
        <v>92</v>
      </c>
      <c r="BB52" s="5"/>
      <c r="BC52" s="64" t="str">
        <f t="shared" ca="1" si="6"/>
        <v/>
      </c>
      <c r="BD52" s="14"/>
    </row>
    <row r="53" spans="5:56" s="1" customFormat="1" ht="17.25" customHeight="1" thickBot="1">
      <c r="E53" s="2"/>
      <c r="G53" s="2"/>
      <c r="H53" s="10"/>
      <c r="I53" s="18"/>
      <c r="J53" s="11"/>
      <c r="K53" s="11"/>
      <c r="L53" s="11"/>
      <c r="M53" s="11"/>
      <c r="N53" s="11"/>
      <c r="O53" s="11"/>
      <c r="P53" s="11"/>
      <c r="Q53" s="11"/>
      <c r="R53" s="11"/>
      <c r="S53" s="11"/>
      <c r="T53" s="11"/>
      <c r="U53" s="11"/>
      <c r="V53" s="11"/>
      <c r="W53" s="11"/>
      <c r="X53" s="11"/>
      <c r="Y53" s="11"/>
      <c r="Z53" s="11"/>
      <c r="AA53" s="11"/>
      <c r="AB53" s="11"/>
      <c r="AC53" s="11"/>
      <c r="AD53" s="11"/>
      <c r="AE53" s="11"/>
      <c r="AF53" s="11"/>
      <c r="AG53" s="10"/>
      <c r="AI53" s="30">
        <f t="shared" si="7"/>
        <v>1</v>
      </c>
      <c r="AJ53" s="34" t="str">
        <f t="shared" si="8"/>
        <v>A</v>
      </c>
      <c r="AK53" s="29"/>
      <c r="AL53" s="27">
        <f t="shared" si="15"/>
        <v>0</v>
      </c>
      <c r="AM53" s="27">
        <f t="shared" si="16"/>
        <v>0</v>
      </c>
      <c r="AN53" s="26">
        <f t="shared" si="17"/>
        <v>1</v>
      </c>
      <c r="AO53" s="25">
        <f t="shared" si="18"/>
        <v>0</v>
      </c>
      <c r="AP53" s="33">
        <f t="shared" ca="1" si="2"/>
        <v>17</v>
      </c>
      <c r="AQ53" s="14" t="str">
        <f t="shared" ca="1" si="0"/>
        <v>af_itch</v>
      </c>
      <c r="AR53" s="8">
        <f t="shared" ca="1" si="3"/>
        <v>2</v>
      </c>
      <c r="AS53" s="4">
        <f t="shared" ca="1" si="1"/>
        <v>0</v>
      </c>
      <c r="AT53" s="32">
        <f t="shared" si="19"/>
        <v>1</v>
      </c>
      <c r="AU53" s="14"/>
      <c r="AV53"/>
      <c r="AW53" s="7"/>
      <c r="AX53" s="17">
        <f t="shared" ca="1" si="4"/>
        <v>1</v>
      </c>
      <c r="AY53" s="14">
        <f t="shared" ca="1" si="5"/>
        <v>2</v>
      </c>
      <c r="BA53" s="16">
        <f t="shared" si="20"/>
        <v>97</v>
      </c>
      <c r="BB53" s="5"/>
      <c r="BC53" s="64" t="str">
        <f t="shared" ca="1" si="6"/>
        <v/>
      </c>
      <c r="BD53" s="14"/>
    </row>
    <row r="54" spans="5:56" s="1" customFormat="1" ht="17.25" customHeight="1" thickBot="1">
      <c r="E54" s="2"/>
      <c r="G54" s="2"/>
      <c r="H54" s="10"/>
      <c r="I54" s="18"/>
      <c r="J54" s="11"/>
      <c r="K54" s="11"/>
      <c r="L54" s="11"/>
      <c r="M54" s="11"/>
      <c r="N54" s="11"/>
      <c r="O54" s="11"/>
      <c r="P54" s="11"/>
      <c r="Q54" s="11"/>
      <c r="R54" s="11"/>
      <c r="S54" s="11"/>
      <c r="T54" s="11"/>
      <c r="U54" s="11"/>
      <c r="V54" s="11"/>
      <c r="W54" s="11"/>
      <c r="X54" s="11"/>
      <c r="Y54" s="11"/>
      <c r="Z54" s="11"/>
      <c r="AA54" s="11"/>
      <c r="AB54" s="11"/>
      <c r="AC54" s="11"/>
      <c r="AD54" s="11"/>
      <c r="AE54" s="11"/>
      <c r="AF54" s="11"/>
      <c r="AG54" s="10"/>
      <c r="AI54" s="30">
        <f t="shared" si="7"/>
        <v>1</v>
      </c>
      <c r="AJ54" s="34" t="str">
        <f t="shared" si="8"/>
        <v>A</v>
      </c>
      <c r="AK54" s="29"/>
      <c r="AL54" s="27">
        <f t="shared" si="15"/>
        <v>0</v>
      </c>
      <c r="AM54" s="27">
        <f t="shared" si="16"/>
        <v>0</v>
      </c>
      <c r="AN54" s="26">
        <f t="shared" si="17"/>
        <v>1</v>
      </c>
      <c r="AO54" s="25">
        <f t="shared" si="18"/>
        <v>0</v>
      </c>
      <c r="AP54" s="33">
        <f t="shared" ca="1" si="2"/>
        <v>15</v>
      </c>
      <c r="AQ54" s="14" t="str">
        <f t="shared" ca="1" si="0"/>
        <v>af_mica</v>
      </c>
      <c r="AR54" s="8">
        <f t="shared" ca="1" si="3"/>
        <v>2</v>
      </c>
      <c r="AS54" s="4">
        <f t="shared" ca="1" si="1"/>
        <v>0</v>
      </c>
      <c r="AT54" s="32">
        <f t="shared" si="19"/>
        <v>1</v>
      </c>
      <c r="AU54" s="14"/>
      <c r="AV54"/>
      <c r="AW54" s="7"/>
      <c r="AX54" s="17">
        <f t="shared" ca="1" si="4"/>
        <v>1</v>
      </c>
      <c r="AY54" s="14">
        <f t="shared" ca="1" si="5"/>
        <v>2</v>
      </c>
      <c r="BA54" s="16">
        <f t="shared" si="20"/>
        <v>102</v>
      </c>
      <c r="BB54" s="5"/>
      <c r="BC54" s="64" t="str">
        <f t="shared" ca="1" si="6"/>
        <v/>
      </c>
      <c r="BD54" s="14"/>
    </row>
    <row r="55" spans="5:56" s="1" customFormat="1" ht="17.25" customHeight="1" thickBot="1">
      <c r="E55" s="2"/>
      <c r="G55" s="2"/>
      <c r="H55" s="10"/>
      <c r="I55" s="18"/>
      <c r="J55" s="11"/>
      <c r="K55" s="11"/>
      <c r="L55" s="11"/>
      <c r="M55" s="11"/>
      <c r="N55" s="11"/>
      <c r="O55" s="11"/>
      <c r="P55" s="11"/>
      <c r="Q55" s="11"/>
      <c r="R55" s="11"/>
      <c r="S55" s="11"/>
      <c r="T55" s="11"/>
      <c r="U55" s="11"/>
      <c r="V55" s="11"/>
      <c r="W55" s="11"/>
      <c r="X55" s="11"/>
      <c r="Y55" s="11"/>
      <c r="Z55" s="11"/>
      <c r="AA55" s="11"/>
      <c r="AB55" s="11"/>
      <c r="AC55" s="11"/>
      <c r="AD55" s="11"/>
      <c r="AE55" s="11"/>
      <c r="AF55" s="11"/>
      <c r="AG55" s="10"/>
      <c r="AI55" s="30">
        <f t="shared" si="7"/>
        <v>1</v>
      </c>
      <c r="AJ55" s="34" t="str">
        <f t="shared" si="8"/>
        <v>A</v>
      </c>
      <c r="AK55" s="29"/>
      <c r="AL55" s="27">
        <f t="shared" si="15"/>
        <v>0</v>
      </c>
      <c r="AM55" s="27">
        <f t="shared" si="16"/>
        <v>0</v>
      </c>
      <c r="AN55" s="26">
        <f t="shared" si="17"/>
        <v>1</v>
      </c>
      <c r="AO55" s="25">
        <f t="shared" si="18"/>
        <v>0</v>
      </c>
      <c r="AP55" s="33">
        <f t="shared" ca="1" si="2"/>
        <v>16</v>
      </c>
      <c r="AQ55" s="14" t="str">
        <f t="shared" ca="1" si="0"/>
        <v>af_phosphoric_fruit</v>
      </c>
      <c r="AR55" s="8">
        <f t="shared" ca="1" si="3"/>
        <v>2</v>
      </c>
      <c r="AS55" s="4">
        <f t="shared" ca="1" si="1"/>
        <v>0</v>
      </c>
      <c r="AT55" s="32">
        <f t="shared" si="19"/>
        <v>1</v>
      </c>
      <c r="AU55" s="14"/>
      <c r="AV55"/>
      <c r="AW55" s="7"/>
      <c r="AX55" s="17">
        <f t="shared" ca="1" si="4"/>
        <v>1</v>
      </c>
      <c r="AY55" s="14">
        <f t="shared" ca="1" si="5"/>
        <v>6</v>
      </c>
      <c r="BA55" s="16">
        <f t="shared" si="20"/>
        <v>107</v>
      </c>
      <c r="BB55" s="5"/>
      <c r="BC55" s="64" t="str">
        <f t="shared" ca="1" si="6"/>
        <v/>
      </c>
      <c r="BD55" s="14"/>
    </row>
    <row r="56" spans="5:56" s="1" customFormat="1" ht="17.25" customHeight="1" thickBot="1">
      <c r="E56" s="2"/>
      <c r="G56" s="2"/>
      <c r="H56" s="10"/>
      <c r="I56" s="18"/>
      <c r="J56" s="11"/>
      <c r="K56" s="11"/>
      <c r="L56" s="11"/>
      <c r="M56" s="11"/>
      <c r="N56" s="11"/>
      <c r="O56" s="11"/>
      <c r="P56" s="11"/>
      <c r="Q56" s="11"/>
      <c r="R56" s="11"/>
      <c r="S56" s="11"/>
      <c r="T56" s="11"/>
      <c r="U56" s="11"/>
      <c r="V56" s="11"/>
      <c r="W56" s="11"/>
      <c r="X56" s="11"/>
      <c r="Y56" s="11"/>
      <c r="Z56" s="11"/>
      <c r="AA56" s="11"/>
      <c r="AB56" s="11"/>
      <c r="AC56" s="11"/>
      <c r="AD56" s="11"/>
      <c r="AE56" s="11"/>
      <c r="AF56" s="11"/>
      <c r="AG56" s="10"/>
      <c r="AI56" s="30">
        <f t="shared" si="7"/>
        <v>1</v>
      </c>
      <c r="AJ56" s="34" t="str">
        <f t="shared" si="8"/>
        <v>A</v>
      </c>
      <c r="AK56" s="29"/>
      <c r="AL56" s="27">
        <f t="shared" si="15"/>
        <v>0</v>
      </c>
      <c r="AM56" s="27">
        <f t="shared" si="16"/>
        <v>0</v>
      </c>
      <c r="AN56" s="26">
        <f t="shared" si="17"/>
        <v>1</v>
      </c>
      <c r="AO56" s="25">
        <f t="shared" si="18"/>
        <v>0</v>
      </c>
      <c r="AP56" s="33">
        <f t="shared" ca="1" si="2"/>
        <v>14</v>
      </c>
      <c r="AQ56" s="14" t="str">
        <f t="shared" ca="1" si="0"/>
        <v>af_baloon</v>
      </c>
      <c r="AR56" s="8">
        <f t="shared" ca="1" si="3"/>
        <v>2</v>
      </c>
      <c r="AS56" s="4">
        <f t="shared" ca="1" si="1"/>
        <v>0</v>
      </c>
      <c r="AT56" s="32">
        <f t="shared" si="19"/>
        <v>1</v>
      </c>
      <c r="AU56" s="14"/>
      <c r="AV56"/>
      <c r="AW56" s="7"/>
      <c r="AX56" s="17">
        <f t="shared" ca="1" si="4"/>
        <v>1</v>
      </c>
      <c r="AY56" s="14">
        <f t="shared" ca="1" si="5"/>
        <v>2</v>
      </c>
      <c r="BA56" s="16">
        <f t="shared" si="20"/>
        <v>112</v>
      </c>
      <c r="BB56" s="5"/>
      <c r="BC56" s="64" t="str">
        <f t="shared" ca="1" si="6"/>
        <v/>
      </c>
      <c r="BD56" s="14"/>
    </row>
    <row r="57" spans="5:56" s="1" customFormat="1" ht="17.25" customHeight="1" thickBot="1">
      <c r="E57" s="2"/>
      <c r="G57" s="2"/>
      <c r="H57" s="10"/>
      <c r="I57" s="18"/>
      <c r="J57" s="11"/>
      <c r="K57" s="11"/>
      <c r="L57" s="11"/>
      <c r="M57" s="11"/>
      <c r="N57" s="11"/>
      <c r="O57" s="11"/>
      <c r="P57" s="11"/>
      <c r="Q57" s="11"/>
      <c r="R57" s="11"/>
      <c r="S57" s="11"/>
      <c r="T57" s="11"/>
      <c r="U57" s="11"/>
      <c r="V57" s="11"/>
      <c r="W57" s="11"/>
      <c r="X57" s="11"/>
      <c r="Y57" s="11"/>
      <c r="Z57" s="11"/>
      <c r="AA57" s="11"/>
      <c r="AB57" s="11"/>
      <c r="AC57" s="11"/>
      <c r="AD57" s="11"/>
      <c r="AE57" s="11"/>
      <c r="AF57" s="11"/>
      <c r="AG57" s="10"/>
      <c r="AI57" s="30">
        <f t="shared" si="7"/>
        <v>1</v>
      </c>
      <c r="AJ57" s="34" t="str">
        <f t="shared" si="8"/>
        <v>A</v>
      </c>
      <c r="AK57" s="29"/>
      <c r="AL57" s="27">
        <f t="shared" si="15"/>
        <v>0</v>
      </c>
      <c r="AM57" s="27">
        <f t="shared" si="16"/>
        <v>0</v>
      </c>
      <c r="AN57" s="26">
        <f t="shared" si="17"/>
        <v>1</v>
      </c>
      <c r="AO57" s="25">
        <f t="shared" si="18"/>
        <v>0</v>
      </c>
      <c r="AP57" s="33">
        <f t="shared" ca="1" si="2"/>
        <v>16</v>
      </c>
      <c r="AQ57" s="14" t="str">
        <f t="shared" ca="1" si="0"/>
        <v>af_weed</v>
      </c>
      <c r="AR57" s="8">
        <f t="shared" ca="1" si="3"/>
        <v>2</v>
      </c>
      <c r="AS57" s="4">
        <f t="shared" ca="1" si="1"/>
        <v>0</v>
      </c>
      <c r="AT57" s="32">
        <f t="shared" si="19"/>
        <v>1</v>
      </c>
      <c r="AU57" s="14"/>
      <c r="AV57"/>
      <c r="AW57" s="7"/>
      <c r="AX57" s="17">
        <f t="shared" ca="1" si="4"/>
        <v>1</v>
      </c>
      <c r="AY57" s="14">
        <f t="shared" ca="1" si="5"/>
        <v>6</v>
      </c>
      <c r="BA57" s="16">
        <f t="shared" si="20"/>
        <v>117</v>
      </c>
      <c r="BB57" s="5"/>
      <c r="BC57" s="64" t="str">
        <f t="shared" ca="1" si="6"/>
        <v/>
      </c>
      <c r="BD57" s="14"/>
    </row>
    <row r="58" spans="5:56" s="1" customFormat="1" ht="17.25" customHeight="1" thickBot="1">
      <c r="E58" s="2"/>
      <c r="G58" s="2"/>
      <c r="H58" s="10"/>
      <c r="I58" s="18"/>
      <c r="J58" s="11"/>
      <c r="K58" s="11"/>
      <c r="L58" s="11"/>
      <c r="M58" s="11"/>
      <c r="N58" s="11"/>
      <c r="O58" s="11"/>
      <c r="P58" s="11"/>
      <c r="Q58" s="11"/>
      <c r="R58" s="11"/>
      <c r="S58" s="11"/>
      <c r="T58" s="11"/>
      <c r="U58" s="11"/>
      <c r="V58" s="11"/>
      <c r="W58" s="11"/>
      <c r="X58" s="11"/>
      <c r="Y58" s="11"/>
      <c r="Z58" s="11"/>
      <c r="AA58" s="11"/>
      <c r="AB58" s="11"/>
      <c r="AC58" s="11"/>
      <c r="AD58" s="11"/>
      <c r="AE58" s="11"/>
      <c r="AF58" s="11"/>
      <c r="AG58" s="10"/>
      <c r="AI58" s="30">
        <f t="shared" si="7"/>
        <v>1</v>
      </c>
      <c r="AJ58" s="34" t="str">
        <f t="shared" si="8"/>
        <v>A</v>
      </c>
      <c r="AK58" s="29"/>
      <c r="AL58" s="27">
        <f t="shared" si="15"/>
        <v>0</v>
      </c>
      <c r="AM58" s="27">
        <f t="shared" si="16"/>
        <v>0</v>
      </c>
      <c r="AN58" s="26">
        <f t="shared" si="17"/>
        <v>1</v>
      </c>
      <c r="AO58" s="25">
        <f t="shared" si="18"/>
        <v>0</v>
      </c>
      <c r="AP58" s="33">
        <f t="shared" ca="1" si="2"/>
        <v>17</v>
      </c>
      <c r="AQ58" s="14" t="str">
        <f t="shared" ca="1" si="0"/>
        <v>af_flower</v>
      </c>
      <c r="AR58" s="8">
        <f t="shared" ca="1" si="3"/>
        <v>2</v>
      </c>
      <c r="AS58" s="4">
        <f t="shared" ca="1" si="1"/>
        <v>0</v>
      </c>
      <c r="AT58" s="32">
        <f t="shared" si="19"/>
        <v>1</v>
      </c>
      <c r="AU58" s="14"/>
      <c r="AV58"/>
      <c r="AW58" s="7"/>
      <c r="AX58" s="17">
        <f t="shared" ca="1" si="4"/>
        <v>1</v>
      </c>
      <c r="AY58" s="14">
        <f t="shared" ca="1" si="5"/>
        <v>6</v>
      </c>
      <c r="BA58" s="16">
        <f t="shared" si="20"/>
        <v>122</v>
      </c>
      <c r="BB58" s="5"/>
      <c r="BC58" s="64" t="str">
        <f t="shared" ca="1" si="6"/>
        <v/>
      </c>
      <c r="BD58" s="14"/>
    </row>
    <row r="59" spans="5:56" s="1" customFormat="1" ht="17.25" customHeight="1" thickBot="1">
      <c r="E59" s="2"/>
      <c r="G59" s="2"/>
      <c r="H59" s="10"/>
      <c r="I59" s="18"/>
      <c r="J59" s="11"/>
      <c r="K59" s="11"/>
      <c r="L59" s="11"/>
      <c r="M59" s="11"/>
      <c r="N59" s="11"/>
      <c r="O59" s="11"/>
      <c r="P59" s="11"/>
      <c r="Q59" s="11"/>
      <c r="R59" s="11"/>
      <c r="S59" s="11"/>
      <c r="T59" s="11"/>
      <c r="U59" s="11"/>
      <c r="V59" s="11"/>
      <c r="W59" s="11"/>
      <c r="X59" s="11"/>
      <c r="Y59" s="11"/>
      <c r="Z59" s="11"/>
      <c r="AA59" s="11"/>
      <c r="AB59" s="11"/>
      <c r="AC59" s="11"/>
      <c r="AD59" s="11"/>
      <c r="AE59" s="11"/>
      <c r="AF59" s="11"/>
      <c r="AG59" s="10"/>
      <c r="AI59" s="30">
        <f t="shared" si="7"/>
        <v>1</v>
      </c>
      <c r="AJ59" s="34" t="str">
        <f t="shared" si="8"/>
        <v>A</v>
      </c>
      <c r="AK59" s="29"/>
      <c r="AL59" s="27">
        <f t="shared" si="15"/>
        <v>0</v>
      </c>
      <c r="AM59" s="27">
        <f t="shared" si="16"/>
        <v>0</v>
      </c>
      <c r="AN59" s="26">
        <f t="shared" si="17"/>
        <v>1</v>
      </c>
      <c r="AO59" s="25">
        <f t="shared" si="18"/>
        <v>0</v>
      </c>
      <c r="AP59" s="33">
        <f t="shared" ca="1" si="2"/>
        <v>14</v>
      </c>
      <c r="AQ59" s="14" t="str">
        <f t="shared" ca="1" si="0"/>
        <v>af_plenka</v>
      </c>
      <c r="AR59" s="8">
        <f t="shared" ca="1" si="3"/>
        <v>2</v>
      </c>
      <c r="AS59" s="4">
        <f t="shared" ca="1" si="1"/>
        <v>0</v>
      </c>
      <c r="AT59" s="32">
        <f t="shared" si="19"/>
        <v>1</v>
      </c>
      <c r="AU59" s="14"/>
      <c r="AV59"/>
      <c r="AW59" s="7"/>
      <c r="AX59" s="17">
        <f t="shared" ca="1" si="4"/>
        <v>1</v>
      </c>
      <c r="AY59" s="14">
        <f t="shared" ca="1" si="5"/>
        <v>2</v>
      </c>
      <c r="BA59" s="16">
        <f t="shared" si="20"/>
        <v>127</v>
      </c>
      <c r="BB59" s="5"/>
      <c r="BC59" s="64" t="str">
        <f t="shared" ca="1" si="6"/>
        <v/>
      </c>
      <c r="BD59" s="14"/>
    </row>
    <row r="60" spans="5:56" s="1" customFormat="1" ht="17.25" customHeight="1" thickBot="1">
      <c r="E60" s="2"/>
      <c r="G60" s="2"/>
      <c r="H60" s="10"/>
      <c r="I60" s="18"/>
      <c r="J60" s="11"/>
      <c r="K60" s="11"/>
      <c r="L60" s="11"/>
      <c r="M60" s="11"/>
      <c r="N60" s="11"/>
      <c r="O60" s="11"/>
      <c r="P60" s="11"/>
      <c r="Q60" s="11"/>
      <c r="R60" s="11"/>
      <c r="S60" s="11"/>
      <c r="T60" s="11"/>
      <c r="U60" s="11"/>
      <c r="V60" s="11"/>
      <c r="W60" s="11"/>
      <c r="X60" s="11"/>
      <c r="Y60" s="11"/>
      <c r="Z60" s="11"/>
      <c r="AA60" s="11"/>
      <c r="AB60" s="11"/>
      <c r="AC60" s="11"/>
      <c r="AD60" s="11"/>
      <c r="AE60" s="11"/>
      <c r="AF60" s="11"/>
      <c r="AG60" s="10"/>
      <c r="AI60" s="30">
        <f t="shared" si="7"/>
        <v>1</v>
      </c>
      <c r="AJ60" s="34" t="str">
        <f t="shared" si="8"/>
        <v>A</v>
      </c>
      <c r="AK60" s="29"/>
      <c r="AL60" s="27">
        <f t="shared" si="15"/>
        <v>0</v>
      </c>
      <c r="AM60" s="27">
        <f t="shared" si="16"/>
        <v>0</v>
      </c>
      <c r="AN60" s="26">
        <f t="shared" si="17"/>
        <v>1</v>
      </c>
      <c r="AO60" s="25">
        <f t="shared" si="18"/>
        <v>0</v>
      </c>
      <c r="AP60" s="33">
        <f t="shared" ca="1" si="2"/>
        <v>15</v>
      </c>
      <c r="AQ60" s="14" t="str">
        <f t="shared" ca="1" si="0"/>
        <v>af_fireball</v>
      </c>
      <c r="AR60" s="8">
        <f t="shared" ca="1" si="3"/>
        <v>3</v>
      </c>
      <c r="AS60" s="4">
        <f t="shared" ca="1" si="1"/>
        <v>1</v>
      </c>
      <c r="AT60" s="32">
        <f t="shared" si="19"/>
        <v>1</v>
      </c>
      <c r="AU60" s="14"/>
      <c r="AV60"/>
      <c r="AW60" s="7"/>
      <c r="AX60" s="17">
        <f t="shared" ca="1" si="4"/>
        <v>1</v>
      </c>
      <c r="AY60" s="14">
        <f t="shared" ca="1" si="5"/>
        <v>3</v>
      </c>
      <c r="BA60" s="16">
        <f t="shared" si="20"/>
        <v>132</v>
      </c>
      <c r="BB60" s="5"/>
      <c r="BC60" s="64" t="str">
        <f t="shared" ca="1" si="6"/>
        <v xml:space="preserve">af_fireball, </v>
      </c>
      <c r="BD60" s="14"/>
    </row>
    <row r="61" spans="5:56" s="1" customFormat="1" ht="17.25" customHeight="1" thickBot="1">
      <c r="E61" s="2"/>
      <c r="G61" s="2"/>
      <c r="H61" s="10"/>
      <c r="I61" s="18"/>
      <c r="J61" s="11"/>
      <c r="K61" s="11"/>
      <c r="L61" s="11"/>
      <c r="M61" s="11"/>
      <c r="N61" s="11"/>
      <c r="O61" s="11"/>
      <c r="P61" s="11"/>
      <c r="Q61" s="11"/>
      <c r="R61" s="11"/>
      <c r="S61" s="11"/>
      <c r="T61" s="11"/>
      <c r="U61" s="11"/>
      <c r="V61" s="11"/>
      <c r="W61" s="11"/>
      <c r="X61" s="11"/>
      <c r="Y61" s="11"/>
      <c r="Z61" s="11"/>
      <c r="AA61" s="11"/>
      <c r="AB61" s="11"/>
      <c r="AC61" s="11"/>
      <c r="AD61" s="11"/>
      <c r="AE61" s="11"/>
      <c r="AF61" s="11"/>
      <c r="AG61" s="10"/>
      <c r="AI61" s="30">
        <f t="shared" si="7"/>
        <v>1</v>
      </c>
      <c r="AJ61" s="34" t="str">
        <f t="shared" si="8"/>
        <v>A</v>
      </c>
      <c r="AK61" s="29"/>
      <c r="AL61" s="27">
        <f t="shared" si="15"/>
        <v>0</v>
      </c>
      <c r="AM61" s="27">
        <f t="shared" si="16"/>
        <v>0</v>
      </c>
      <c r="AN61" s="26">
        <f t="shared" si="17"/>
        <v>1</v>
      </c>
      <c r="AO61" s="25">
        <f t="shared" si="18"/>
        <v>0</v>
      </c>
      <c r="AP61" s="33">
        <f t="shared" ca="1" si="2"/>
        <v>16</v>
      </c>
      <c r="AQ61" s="14" t="str">
        <f t="shared" ca="1" si="0"/>
        <v>af_cristall</v>
      </c>
      <c r="AR61" s="8">
        <f t="shared" ca="1" si="3"/>
        <v>3</v>
      </c>
      <c r="AS61" s="4">
        <f t="shared" ca="1" si="1"/>
        <v>1</v>
      </c>
      <c r="AT61" s="32">
        <f t="shared" si="19"/>
        <v>1</v>
      </c>
      <c r="AU61" s="14"/>
      <c r="AV61"/>
      <c r="AW61" s="7"/>
      <c r="AX61" s="17">
        <f t="shared" ca="1" si="4"/>
        <v>1</v>
      </c>
      <c r="AY61" s="14">
        <f t="shared" ca="1" si="5"/>
        <v>3</v>
      </c>
      <c r="BA61" s="16">
        <f t="shared" si="20"/>
        <v>137</v>
      </c>
      <c r="BB61" s="5"/>
      <c r="BC61" s="64" t="str">
        <f t="shared" ca="1" si="6"/>
        <v xml:space="preserve">af_cristall, </v>
      </c>
      <c r="BD61" s="14"/>
    </row>
    <row r="62" spans="5:56" s="1" customFormat="1" ht="17.25" customHeight="1" thickBot="1">
      <c r="E62" s="2"/>
      <c r="G62" s="2"/>
      <c r="H62" s="10"/>
      <c r="I62" s="18"/>
      <c r="J62" s="11"/>
      <c r="K62" s="11"/>
      <c r="L62" s="11"/>
      <c r="M62" s="11"/>
      <c r="N62" s="11"/>
      <c r="O62" s="11"/>
      <c r="P62" s="11"/>
      <c r="Q62" s="11"/>
      <c r="R62" s="11"/>
      <c r="S62" s="11"/>
      <c r="T62" s="11"/>
      <c r="U62" s="11"/>
      <c r="V62" s="11"/>
      <c r="W62" s="11"/>
      <c r="X62" s="11"/>
      <c r="Y62" s="11"/>
      <c r="Z62" s="11"/>
      <c r="AA62" s="11"/>
      <c r="AB62" s="11"/>
      <c r="AC62" s="11"/>
      <c r="AD62" s="11"/>
      <c r="AE62" s="11"/>
      <c r="AF62" s="11"/>
      <c r="AG62" s="10"/>
      <c r="AI62" s="30">
        <f t="shared" si="7"/>
        <v>1</v>
      </c>
      <c r="AJ62" s="34" t="str">
        <f t="shared" si="8"/>
        <v>A</v>
      </c>
      <c r="AK62" s="29"/>
      <c r="AL62" s="27">
        <f t="shared" si="15"/>
        <v>0</v>
      </c>
      <c r="AM62" s="27">
        <f t="shared" si="16"/>
        <v>0</v>
      </c>
      <c r="AN62" s="26">
        <f t="shared" si="17"/>
        <v>1</v>
      </c>
      <c r="AO62" s="25">
        <f t="shared" si="18"/>
        <v>0</v>
      </c>
      <c r="AP62" s="33">
        <f t="shared" ca="1" si="2"/>
        <v>17</v>
      </c>
      <c r="AQ62" s="14" t="str">
        <f t="shared" ca="1" si="0"/>
        <v>af_drops</v>
      </c>
      <c r="AR62" s="8">
        <f t="shared" ca="1" si="3"/>
        <v>3</v>
      </c>
      <c r="AS62" s="4">
        <f t="shared" ca="1" si="1"/>
        <v>1</v>
      </c>
      <c r="AT62" s="32">
        <f t="shared" si="19"/>
        <v>1</v>
      </c>
      <c r="AU62" s="14"/>
      <c r="AV62"/>
      <c r="AW62" s="7"/>
      <c r="AX62" s="17">
        <f t="shared" ca="1" si="4"/>
        <v>1</v>
      </c>
      <c r="AY62" s="14">
        <f t="shared" ca="1" si="5"/>
        <v>7</v>
      </c>
      <c r="BA62" s="16">
        <f t="shared" si="20"/>
        <v>142</v>
      </c>
      <c r="BB62" s="5"/>
      <c r="BC62" s="64" t="str">
        <f t="shared" ca="1" si="6"/>
        <v xml:space="preserve">af_drops, </v>
      </c>
      <c r="BD62" s="14"/>
    </row>
    <row r="63" spans="5:56" s="1" customFormat="1" ht="17.25" customHeight="1" thickBot="1">
      <c r="E63" s="2"/>
      <c r="G63" s="2"/>
      <c r="H63" s="10"/>
      <c r="I63" s="18"/>
      <c r="J63" s="11"/>
      <c r="K63" s="11"/>
      <c r="L63" s="11"/>
      <c r="M63" s="11"/>
      <c r="N63" s="11"/>
      <c r="O63" s="11"/>
      <c r="P63" s="11"/>
      <c r="Q63" s="11"/>
      <c r="R63" s="11"/>
      <c r="S63" s="11"/>
      <c r="T63" s="11"/>
      <c r="U63" s="11"/>
      <c r="V63" s="11"/>
      <c r="W63" s="11"/>
      <c r="X63" s="11"/>
      <c r="Y63" s="11"/>
      <c r="Z63" s="11"/>
      <c r="AA63" s="11"/>
      <c r="AB63" s="11"/>
      <c r="AC63" s="11"/>
      <c r="AD63" s="11"/>
      <c r="AE63" s="11"/>
      <c r="AF63" s="11"/>
      <c r="AG63" s="10"/>
      <c r="AI63" s="30">
        <f t="shared" si="7"/>
        <v>1</v>
      </c>
      <c r="AJ63" s="34" t="str">
        <f t="shared" si="8"/>
        <v>A</v>
      </c>
      <c r="AK63" s="29"/>
      <c r="AL63" s="27">
        <f t="shared" si="15"/>
        <v>0</v>
      </c>
      <c r="AM63" s="27">
        <f t="shared" si="16"/>
        <v>0</v>
      </c>
      <c r="AN63" s="26">
        <f t="shared" si="17"/>
        <v>1</v>
      </c>
      <c r="AO63" s="25">
        <f t="shared" si="18"/>
        <v>0</v>
      </c>
      <c r="AP63" s="33">
        <f t="shared" ca="1" si="2"/>
        <v>14</v>
      </c>
      <c r="AQ63" s="14" t="str">
        <f t="shared" ca="1" si="0"/>
        <v>af_nut</v>
      </c>
      <c r="AR63" s="8">
        <f t="shared" ca="1" si="3"/>
        <v>3</v>
      </c>
      <c r="AS63" s="4">
        <f t="shared" ca="1" si="1"/>
        <v>1</v>
      </c>
      <c r="AT63" s="32">
        <f t="shared" si="19"/>
        <v>1</v>
      </c>
      <c r="AU63" s="14"/>
      <c r="AV63"/>
      <c r="AW63" s="7"/>
      <c r="AX63" s="17">
        <f t="shared" ca="1" si="4"/>
        <v>1</v>
      </c>
      <c r="AY63" s="14">
        <f t="shared" ca="1" si="5"/>
        <v>7</v>
      </c>
      <c r="BA63" s="16">
        <f t="shared" si="20"/>
        <v>147</v>
      </c>
      <c r="BB63" s="5"/>
      <c r="BC63" s="64" t="str">
        <f t="shared" ca="1" si="6"/>
        <v xml:space="preserve">af_nut, </v>
      </c>
      <c r="BD63" s="14"/>
    </row>
    <row r="64" spans="5:56" s="1" customFormat="1" ht="17.25" customHeight="1" thickBot="1">
      <c r="E64" s="2"/>
      <c r="G64" s="2"/>
      <c r="H64" s="10"/>
      <c r="I64" s="18"/>
      <c r="J64" s="11"/>
      <c r="K64" s="11"/>
      <c r="L64" s="11"/>
      <c r="M64" s="11"/>
      <c r="N64" s="11"/>
      <c r="O64" s="11"/>
      <c r="P64" s="11"/>
      <c r="Q64" s="11"/>
      <c r="R64" s="11"/>
      <c r="S64" s="11"/>
      <c r="T64" s="11"/>
      <c r="U64" s="11"/>
      <c r="V64" s="11"/>
      <c r="W64" s="11"/>
      <c r="X64" s="11"/>
      <c r="Y64" s="11"/>
      <c r="Z64" s="11"/>
      <c r="AA64" s="11"/>
      <c r="AB64" s="11"/>
      <c r="AC64" s="11"/>
      <c r="AD64" s="11"/>
      <c r="AE64" s="11"/>
      <c r="AF64" s="11"/>
      <c r="AG64" s="10"/>
      <c r="AI64" s="30">
        <f t="shared" si="7"/>
        <v>1</v>
      </c>
      <c r="AJ64" s="34" t="str">
        <f t="shared" si="8"/>
        <v>A</v>
      </c>
      <c r="AK64" s="29"/>
      <c r="AL64" s="27">
        <f t="shared" si="15"/>
        <v>0</v>
      </c>
      <c r="AM64" s="27">
        <f t="shared" si="16"/>
        <v>0</v>
      </c>
      <c r="AN64" s="26">
        <f t="shared" si="17"/>
        <v>1</v>
      </c>
      <c r="AO64" s="25">
        <f t="shared" si="18"/>
        <v>0</v>
      </c>
      <c r="AP64" s="33">
        <f t="shared" ca="1" si="2"/>
        <v>15</v>
      </c>
      <c r="AQ64" s="14" t="str">
        <f t="shared" ca="1" si="0"/>
        <v>af_dummy_glassbeads</v>
      </c>
      <c r="AR64" s="8">
        <f t="shared" ca="1" si="3"/>
        <v>3</v>
      </c>
      <c r="AS64" s="4">
        <f t="shared" ca="1" si="1"/>
        <v>1</v>
      </c>
      <c r="AT64" s="32">
        <f t="shared" si="19"/>
        <v>1</v>
      </c>
      <c r="AU64" s="14"/>
      <c r="AV64"/>
      <c r="AW64" s="7"/>
      <c r="AX64" s="17">
        <f t="shared" ca="1" si="4"/>
        <v>1</v>
      </c>
      <c r="AY64" s="14">
        <f t="shared" ca="1" si="5"/>
        <v>3</v>
      </c>
      <c r="BA64" s="16">
        <f t="shared" si="20"/>
        <v>152</v>
      </c>
      <c r="BB64" s="5"/>
      <c r="BC64" s="64" t="str">
        <f t="shared" ca="1" si="6"/>
        <v xml:space="preserve">af_dummy_glassbeads, </v>
      </c>
      <c r="BD64" s="14"/>
    </row>
    <row r="65" spans="1:56" s="1" customFormat="1" ht="17.25" customHeight="1" thickBot="1">
      <c r="E65" s="2"/>
      <c r="G65" s="2"/>
      <c r="H65" s="10"/>
      <c r="I65" s="18"/>
      <c r="J65" s="11"/>
      <c r="K65" s="11"/>
      <c r="L65" s="11"/>
      <c r="M65" s="11"/>
      <c r="N65" s="11"/>
      <c r="O65" s="11"/>
      <c r="P65" s="11"/>
      <c r="Q65" s="11"/>
      <c r="R65" s="11"/>
      <c r="S65" s="11"/>
      <c r="T65" s="11"/>
      <c r="U65" s="11"/>
      <c r="V65" s="11"/>
      <c r="W65" s="11"/>
      <c r="X65" s="11"/>
      <c r="Y65" s="11"/>
      <c r="Z65" s="11"/>
      <c r="AA65" s="11"/>
      <c r="AB65" s="11"/>
      <c r="AC65" s="11"/>
      <c r="AD65" s="11"/>
      <c r="AE65" s="11"/>
      <c r="AF65" s="11"/>
      <c r="AG65" s="10"/>
      <c r="AI65" s="30">
        <f t="shared" si="7"/>
        <v>1</v>
      </c>
      <c r="AJ65" s="34" t="str">
        <f t="shared" si="8"/>
        <v>A</v>
      </c>
      <c r="AK65" s="29"/>
      <c r="AL65" s="27">
        <f t="shared" si="15"/>
        <v>0</v>
      </c>
      <c r="AM65" s="27">
        <f t="shared" si="16"/>
        <v>0</v>
      </c>
      <c r="AN65" s="26">
        <f t="shared" si="17"/>
        <v>1</v>
      </c>
      <c r="AO65" s="25">
        <f t="shared" si="18"/>
        <v>0</v>
      </c>
      <c r="AP65" s="33">
        <f t="shared" ca="1" si="2"/>
        <v>14</v>
      </c>
      <c r="AQ65" s="14" t="str">
        <f t="shared" ca="1" si="0"/>
        <v>af_nerve</v>
      </c>
      <c r="AR65" s="8">
        <f t="shared" ca="1" si="3"/>
        <v>3</v>
      </c>
      <c r="AS65" s="4">
        <f t="shared" ca="1" si="1"/>
        <v>1</v>
      </c>
      <c r="AT65" s="32">
        <f t="shared" si="19"/>
        <v>1</v>
      </c>
      <c r="AU65" s="14"/>
      <c r="AV65"/>
      <c r="AW65" s="7"/>
      <c r="AX65" s="17">
        <f t="shared" ca="1" si="4"/>
        <v>1</v>
      </c>
      <c r="AY65" s="14">
        <f t="shared" ca="1" si="5"/>
        <v>7</v>
      </c>
      <c r="BA65" s="16">
        <f t="shared" si="20"/>
        <v>157</v>
      </c>
      <c r="BB65" s="5"/>
      <c r="BC65" s="64" t="str">
        <f t="shared" ca="1" si="6"/>
        <v xml:space="preserve">af_nerve, </v>
      </c>
      <c r="BD65" s="14"/>
    </row>
    <row r="66" spans="1:56" s="1" customFormat="1" ht="17.25" customHeight="1" thickBot="1">
      <c r="E66" s="2"/>
      <c r="G66" s="2"/>
      <c r="H66" s="10"/>
      <c r="I66" s="18"/>
      <c r="J66" s="11"/>
      <c r="K66" s="11"/>
      <c r="L66" s="11"/>
      <c r="M66" s="11"/>
      <c r="N66" s="11"/>
      <c r="O66" s="11"/>
      <c r="P66" s="11"/>
      <c r="Q66" s="11"/>
      <c r="R66" s="11"/>
      <c r="S66" s="11"/>
      <c r="T66" s="11"/>
      <c r="U66" s="11"/>
      <c r="V66" s="11"/>
      <c r="W66" s="11"/>
      <c r="X66" s="11"/>
      <c r="Y66" s="11"/>
      <c r="Z66" s="11"/>
      <c r="AA66" s="11"/>
      <c r="AB66" s="11"/>
      <c r="AC66" s="11"/>
      <c r="AD66" s="11"/>
      <c r="AE66" s="11"/>
      <c r="AF66" s="11"/>
      <c r="AG66" s="10"/>
      <c r="AI66" s="30">
        <f t="shared" si="7"/>
        <v>1</v>
      </c>
      <c r="AJ66" s="34" t="str">
        <f t="shared" si="8"/>
        <v>A</v>
      </c>
      <c r="AK66" s="29"/>
      <c r="AL66" s="27">
        <f t="shared" si="15"/>
        <v>0</v>
      </c>
      <c r="AM66" s="27">
        <f t="shared" si="16"/>
        <v>0</v>
      </c>
      <c r="AN66" s="26">
        <f t="shared" si="17"/>
        <v>1</v>
      </c>
      <c r="AO66" s="25">
        <f t="shared" si="18"/>
        <v>0</v>
      </c>
      <c r="AP66" s="33">
        <f t="shared" ca="1" si="2"/>
        <v>16</v>
      </c>
      <c r="AQ66" s="14" t="str">
        <f t="shared" ref="AQ66:AQ129" ca="1" si="23">INDIRECT("'[Спавн артефактов.xlsx]Симбиоты, простые, абсолюты'!B"&amp;BA66)</f>
        <v>af_glass_crystal</v>
      </c>
      <c r="AR66" s="8">
        <f t="shared" ca="1" si="3"/>
        <v>3</v>
      </c>
      <c r="AS66" s="4">
        <f t="shared" ref="AS66:AS129" ca="1" si="24">IF(AND(AR66=1,AL66=1),1,IF(AND(AM66=1,AR66=2),1,IF(AND(AN66=1,AR66=3),1,IF(AND(AO66=1,AR66=4),1,IF(AND(OR(AL66=1,AO66=1),AR66=9),1,IF(AND(OR(AM66=1,AN66=1),AR66=0),1,0))))))</f>
        <v>1</v>
      </c>
      <c r="AT66" s="32">
        <f t="shared" si="19"/>
        <v>1</v>
      </c>
      <c r="AU66" s="14"/>
      <c r="AV66"/>
      <c r="AW66" s="7"/>
      <c r="AX66" s="17">
        <f t="shared" ca="1" si="4"/>
        <v>1</v>
      </c>
      <c r="AY66" s="14">
        <f t="shared" ca="1" si="5"/>
        <v>3</v>
      </c>
      <c r="BA66" s="16">
        <f t="shared" si="20"/>
        <v>162</v>
      </c>
      <c r="BB66" s="5"/>
      <c r="BC66" s="64" t="str">
        <f t="shared" ca="1" si="6"/>
        <v xml:space="preserve">af_glass_crystal, </v>
      </c>
      <c r="BD66" s="14"/>
    </row>
    <row r="67" spans="1:56" s="1" customFormat="1" ht="17.25" customHeight="1" thickBot="1">
      <c r="E67" s="2"/>
      <c r="G67" s="2"/>
      <c r="H67" s="10"/>
      <c r="I67" s="18"/>
      <c r="J67" s="11"/>
      <c r="K67" s="11"/>
      <c r="L67" s="11"/>
      <c r="M67" s="11"/>
      <c r="N67" s="11"/>
      <c r="O67" s="11"/>
      <c r="P67" s="11"/>
      <c r="Q67" s="11"/>
      <c r="R67" s="11"/>
      <c r="S67" s="11"/>
      <c r="T67" s="11"/>
      <c r="U67" s="11"/>
      <c r="V67" s="11"/>
      <c r="W67" s="11"/>
      <c r="X67" s="11"/>
      <c r="Y67" s="11"/>
      <c r="Z67" s="11"/>
      <c r="AA67" s="11"/>
      <c r="AB67" s="11"/>
      <c r="AC67" s="11"/>
      <c r="AD67" s="11"/>
      <c r="AE67" s="11"/>
      <c r="AF67" s="11"/>
      <c r="AG67" s="10"/>
      <c r="AI67" s="30">
        <f t="shared" si="7"/>
        <v>1</v>
      </c>
      <c r="AJ67" s="34" t="str">
        <f t="shared" si="8"/>
        <v>A</v>
      </c>
      <c r="AK67" s="29"/>
      <c r="AL67" s="27">
        <f t="shared" si="15"/>
        <v>0</v>
      </c>
      <c r="AM67" s="27">
        <f t="shared" si="16"/>
        <v>0</v>
      </c>
      <c r="AN67" s="26">
        <f t="shared" si="17"/>
        <v>1</v>
      </c>
      <c r="AO67" s="25">
        <f t="shared" si="18"/>
        <v>0</v>
      </c>
      <c r="AP67" s="33">
        <f t="shared" ref="AP67:AP130" ca="1" si="25">INDIRECT("'[Спавн артефактов.xlsx]Симбиоты, простые, абсолюты'!F"&amp;BA67)</f>
        <v>15</v>
      </c>
      <c r="AQ67" s="14" t="str">
        <f t="shared" ca="1" si="23"/>
        <v>af_soul</v>
      </c>
      <c r="AR67" s="8">
        <f t="shared" ref="AR67:AR130" ca="1" si="26">IF(AY67=5,1,IF(AY67=6,2,IF(AY67=7,3,IF(AY67=8,4,AY67))))</f>
        <v>3</v>
      </c>
      <c r="AS67" s="4">
        <f t="shared" ca="1" si="24"/>
        <v>1</v>
      </c>
      <c r="AT67" s="32">
        <f t="shared" si="19"/>
        <v>1</v>
      </c>
      <c r="AU67" s="14"/>
      <c r="AV67"/>
      <c r="AW67" s="7"/>
      <c r="AX67" s="17">
        <f t="shared" ref="AX67:AX130" ca="1" si="27">INDIRECT("'[Спавн артефактов.xlsx]Симбиоты, простые, абсолюты'!V"&amp;BA67)</f>
        <v>1</v>
      </c>
      <c r="AY67" s="14">
        <f t="shared" ref="AY67:AY130" ca="1" si="28">INDIRECT("'[Спавн артефактов.xlsx]Симбиоты, простые, абсолюты'!D"&amp;BA67)</f>
        <v>3</v>
      </c>
      <c r="BA67" s="16">
        <f t="shared" si="20"/>
        <v>167</v>
      </c>
      <c r="BB67" s="5"/>
      <c r="BC67" s="64" t="str">
        <f t="shared" ref="BC67:BC77" ca="1" si="29">IF(AND(AS67*AT67,BC774&lt;&gt;""),INDIRECT("'[Спавн артефактов.xlsx]Симбиоты, простые, абсолюты'!B"&amp;BA67)&amp;", ","")</f>
        <v xml:space="preserve">af_soul, </v>
      </c>
      <c r="BD67" s="14"/>
    </row>
    <row r="68" spans="1:56" s="1" customFormat="1" ht="17.25" customHeight="1" thickBot="1">
      <c r="A68" s="29"/>
      <c r="B68" s="29"/>
      <c r="C68" s="29"/>
      <c r="D68" s="29"/>
      <c r="E68" s="29"/>
      <c r="G68" s="2"/>
      <c r="H68" s="10"/>
      <c r="I68" s="18"/>
      <c r="J68" s="11"/>
      <c r="K68" s="11"/>
      <c r="L68" s="11"/>
      <c r="M68" s="11"/>
      <c r="N68" s="11"/>
      <c r="O68" s="11"/>
      <c r="P68" s="11"/>
      <c r="Q68" s="11"/>
      <c r="R68" s="11"/>
      <c r="S68" s="11"/>
      <c r="T68" s="11"/>
      <c r="U68" s="11"/>
      <c r="V68" s="11"/>
      <c r="W68" s="11"/>
      <c r="X68" s="11"/>
      <c r="Y68" s="11"/>
      <c r="Z68" s="11"/>
      <c r="AA68" s="11"/>
      <c r="AB68" s="11"/>
      <c r="AC68" s="11"/>
      <c r="AD68" s="11"/>
      <c r="AE68" s="11"/>
      <c r="AF68" s="11"/>
      <c r="AG68" s="10"/>
      <c r="AI68" s="30">
        <f t="shared" ref="AI68:AI131" si="30">AI67</f>
        <v>1</v>
      </c>
      <c r="AJ68" s="34" t="str">
        <f t="shared" ref="AJ68:AJ131" si="31">AJ67</f>
        <v>A</v>
      </c>
      <c r="AK68" s="29"/>
      <c r="AL68" s="27">
        <f t="shared" si="15"/>
        <v>0</v>
      </c>
      <c r="AM68" s="27">
        <f t="shared" si="16"/>
        <v>0</v>
      </c>
      <c r="AN68" s="26">
        <f t="shared" si="17"/>
        <v>1</v>
      </c>
      <c r="AO68" s="25">
        <f t="shared" si="18"/>
        <v>0</v>
      </c>
      <c r="AP68" s="33">
        <f t="shared" ca="1" si="25"/>
        <v>17</v>
      </c>
      <c r="AQ68" s="14" t="str">
        <f t="shared" ca="1" si="23"/>
        <v>af_mud</v>
      </c>
      <c r="AR68" s="8">
        <f t="shared" ca="1" si="26"/>
        <v>3</v>
      </c>
      <c r="AS68" s="4">
        <f t="shared" ca="1" si="24"/>
        <v>1</v>
      </c>
      <c r="AT68" s="32">
        <f t="shared" si="19"/>
        <v>1</v>
      </c>
      <c r="AU68" s="14"/>
      <c r="AV68"/>
      <c r="AW68" s="7"/>
      <c r="AX68" s="17">
        <f t="shared" ca="1" si="27"/>
        <v>1</v>
      </c>
      <c r="AY68" s="14">
        <f t="shared" ca="1" si="28"/>
        <v>7</v>
      </c>
      <c r="BA68" s="16">
        <f t="shared" si="20"/>
        <v>172</v>
      </c>
      <c r="BB68" s="5"/>
      <c r="BC68" s="64" t="str">
        <f t="shared" ca="1" si="29"/>
        <v xml:space="preserve">af_mud, </v>
      </c>
      <c r="BD68" s="14"/>
    </row>
    <row r="69" spans="1:56" s="1" customFormat="1" ht="17.25" customHeight="1" thickBot="1">
      <c r="A69" s="35"/>
      <c r="E69" s="2"/>
      <c r="G69" s="2"/>
      <c r="H69" s="10"/>
      <c r="I69" s="18"/>
      <c r="J69" s="11"/>
      <c r="K69" s="11"/>
      <c r="L69" s="11"/>
      <c r="M69" s="11"/>
      <c r="N69" s="11"/>
      <c r="O69" s="11"/>
      <c r="P69" s="11"/>
      <c r="Q69" s="11"/>
      <c r="R69" s="11"/>
      <c r="S69" s="11"/>
      <c r="T69" s="11"/>
      <c r="U69" s="11"/>
      <c r="V69" s="11"/>
      <c r="W69" s="11"/>
      <c r="X69" s="11"/>
      <c r="Y69" s="11"/>
      <c r="Z69" s="11"/>
      <c r="AA69" s="11"/>
      <c r="AB69" s="11"/>
      <c r="AC69" s="11"/>
      <c r="AD69" s="11"/>
      <c r="AE69" s="11"/>
      <c r="AF69" s="11"/>
      <c r="AG69" s="10"/>
      <c r="AI69" s="30">
        <f t="shared" si="30"/>
        <v>1</v>
      </c>
      <c r="AJ69" s="34" t="str">
        <f t="shared" si="31"/>
        <v>A</v>
      </c>
      <c r="AK69" s="29"/>
      <c r="AL69" s="27">
        <f t="shared" si="15"/>
        <v>0</v>
      </c>
      <c r="AM69" s="27">
        <f t="shared" si="16"/>
        <v>0</v>
      </c>
      <c r="AN69" s="26">
        <f t="shared" si="17"/>
        <v>1</v>
      </c>
      <c r="AO69" s="25">
        <f t="shared" si="18"/>
        <v>0</v>
      </c>
      <c r="AP69" s="33">
        <f t="shared" ca="1" si="25"/>
        <v>17</v>
      </c>
      <c r="AQ69" s="14" t="str">
        <f t="shared" ca="1" si="23"/>
        <v>af_electra_sparkler</v>
      </c>
      <c r="AR69" s="8">
        <f t="shared" ca="1" si="26"/>
        <v>4</v>
      </c>
      <c r="AS69" s="4">
        <f t="shared" ca="1" si="24"/>
        <v>0</v>
      </c>
      <c r="AT69" s="32">
        <f t="shared" si="19"/>
        <v>1</v>
      </c>
      <c r="AU69" s="14"/>
      <c r="AV69"/>
      <c r="AW69" s="7"/>
      <c r="AX69" s="17">
        <f t="shared" ca="1" si="27"/>
        <v>1</v>
      </c>
      <c r="AY69" s="14">
        <f t="shared" ca="1" si="28"/>
        <v>4</v>
      </c>
      <c r="BA69" s="16">
        <f t="shared" si="20"/>
        <v>177</v>
      </c>
      <c r="BB69" s="5"/>
      <c r="BC69" s="64" t="str">
        <f t="shared" ca="1" si="29"/>
        <v/>
      </c>
      <c r="BD69" s="14"/>
    </row>
    <row r="70" spans="1:56" s="1" customFormat="1" ht="17.25" customHeight="1" thickBot="1">
      <c r="A70" s="35"/>
      <c r="E70" s="2"/>
      <c r="G70" s="2"/>
      <c r="H70" s="10"/>
      <c r="I70" s="18"/>
      <c r="J70" s="11"/>
      <c r="K70" s="11"/>
      <c r="L70" s="11"/>
      <c r="M70" s="11"/>
      <c r="N70" s="11"/>
      <c r="O70" s="11"/>
      <c r="P70" s="11"/>
      <c r="Q70" s="11"/>
      <c r="R70" s="11"/>
      <c r="S70" s="11"/>
      <c r="T70" s="11"/>
      <c r="U70" s="11"/>
      <c r="V70" s="11"/>
      <c r="W70" s="11"/>
      <c r="X70" s="11"/>
      <c r="Y70" s="11"/>
      <c r="Z70" s="11"/>
      <c r="AA70" s="11"/>
      <c r="AB70" s="11"/>
      <c r="AC70" s="11"/>
      <c r="AD70" s="11"/>
      <c r="AE70" s="11"/>
      <c r="AF70" s="11"/>
      <c r="AG70" s="10"/>
      <c r="AI70" s="30">
        <f t="shared" si="30"/>
        <v>1</v>
      </c>
      <c r="AJ70" s="34" t="str">
        <f t="shared" si="31"/>
        <v>A</v>
      </c>
      <c r="AK70" s="29"/>
      <c r="AL70" s="27">
        <f t="shared" ref="AL70:AL133" si="32">AL69</f>
        <v>0</v>
      </c>
      <c r="AM70" s="27">
        <f>AM483</f>
        <v>0</v>
      </c>
      <c r="AN70" s="26">
        <f>AN483</f>
        <v>1</v>
      </c>
      <c r="AO70" s="25">
        <f>AO483</f>
        <v>0</v>
      </c>
      <c r="AP70" s="33">
        <f t="shared" ca="1" si="25"/>
        <v>16</v>
      </c>
      <c r="AQ70" s="14" t="str">
        <f t="shared" ca="1" si="23"/>
        <v>af_sea_urchin</v>
      </c>
      <c r="AR70" s="8">
        <f t="shared" ca="1" si="26"/>
        <v>4</v>
      </c>
      <c r="AS70" s="4">
        <f t="shared" ca="1" si="24"/>
        <v>0</v>
      </c>
      <c r="AT70" s="32">
        <f t="shared" si="19"/>
        <v>1</v>
      </c>
      <c r="AU70" s="14"/>
      <c r="AV70"/>
      <c r="AW70" s="7"/>
      <c r="AX70" s="17">
        <f t="shared" ca="1" si="27"/>
        <v>1</v>
      </c>
      <c r="AY70" s="14">
        <f t="shared" ca="1" si="28"/>
        <v>4</v>
      </c>
      <c r="BA70" s="16">
        <f t="shared" si="20"/>
        <v>182</v>
      </c>
      <c r="BB70" s="5"/>
      <c r="BC70" s="64" t="str">
        <f t="shared" ca="1" si="29"/>
        <v/>
      </c>
      <c r="BD70" s="14"/>
    </row>
    <row r="71" spans="1:56" s="1" customFormat="1" ht="17.25" customHeight="1" thickBot="1">
      <c r="A71" s="35"/>
      <c r="E71" s="2"/>
      <c r="G71" s="2"/>
      <c r="H71" s="10"/>
      <c r="I71" s="18"/>
      <c r="J71" s="11"/>
      <c r="K71" s="11"/>
      <c r="L71" s="11"/>
      <c r="M71" s="11"/>
      <c r="N71" s="11"/>
      <c r="O71" s="11"/>
      <c r="P71" s="11"/>
      <c r="Q71" s="11"/>
      <c r="R71" s="11"/>
      <c r="S71" s="11"/>
      <c r="T71" s="11"/>
      <c r="U71" s="11"/>
      <c r="V71" s="11"/>
      <c r="W71" s="11"/>
      <c r="X71" s="11"/>
      <c r="Y71" s="11"/>
      <c r="Z71" s="11"/>
      <c r="AA71" s="11"/>
      <c r="AB71" s="11"/>
      <c r="AC71" s="11"/>
      <c r="AD71" s="11"/>
      <c r="AE71" s="11"/>
      <c r="AF71" s="11"/>
      <c r="AG71" s="10"/>
      <c r="AI71" s="30">
        <f t="shared" si="30"/>
        <v>1</v>
      </c>
      <c r="AJ71" s="34" t="str">
        <f t="shared" si="31"/>
        <v>A</v>
      </c>
      <c r="AK71" s="29"/>
      <c r="AL71" s="27">
        <f t="shared" si="32"/>
        <v>0</v>
      </c>
      <c r="AM71" s="27">
        <f t="shared" ref="AM71:AM102" si="33">AM70</f>
        <v>0</v>
      </c>
      <c r="AN71" s="26">
        <f t="shared" ref="AN71:AN102" si="34">AN70</f>
        <v>1</v>
      </c>
      <c r="AO71" s="25">
        <f t="shared" ref="AO71:AO102" si="35">AO70</f>
        <v>0</v>
      </c>
      <c r="AP71" s="33">
        <f t="shared" ca="1" si="25"/>
        <v>15</v>
      </c>
      <c r="AQ71" s="14" t="str">
        <f t="shared" ca="1" si="23"/>
        <v>af_glass</v>
      </c>
      <c r="AR71" s="8">
        <f t="shared" ca="1" si="26"/>
        <v>4</v>
      </c>
      <c r="AS71" s="4">
        <f t="shared" ca="1" si="24"/>
        <v>0</v>
      </c>
      <c r="AT71" s="32">
        <f t="shared" si="19"/>
        <v>1</v>
      </c>
      <c r="AU71" s="14"/>
      <c r="AV71"/>
      <c r="AW71" s="7"/>
      <c r="AX71" s="17">
        <f t="shared" ca="1" si="27"/>
        <v>1</v>
      </c>
      <c r="AY71" s="14">
        <f t="shared" ca="1" si="28"/>
        <v>4</v>
      </c>
      <c r="BA71" s="16">
        <f t="shared" si="20"/>
        <v>187</v>
      </c>
      <c r="BB71" s="5"/>
      <c r="BC71" s="64" t="str">
        <f t="shared" ca="1" si="29"/>
        <v/>
      </c>
      <c r="BD71" s="14"/>
    </row>
    <row r="72" spans="1:56" s="1" customFormat="1" ht="17.25" customHeight="1" thickBot="1">
      <c r="A72" s="35"/>
      <c r="E72" s="2"/>
      <c r="G72" s="2"/>
      <c r="H72" s="10"/>
      <c r="I72" s="18"/>
      <c r="J72" s="11"/>
      <c r="K72" s="11"/>
      <c r="L72" s="11"/>
      <c r="M72" s="11"/>
      <c r="N72" s="11"/>
      <c r="O72" s="11"/>
      <c r="P72" s="11"/>
      <c r="Q72" s="11"/>
      <c r="R72" s="11"/>
      <c r="S72" s="11"/>
      <c r="T72" s="11"/>
      <c r="U72" s="11"/>
      <c r="V72" s="11"/>
      <c r="W72" s="11"/>
      <c r="X72" s="11"/>
      <c r="Y72" s="11"/>
      <c r="Z72" s="11"/>
      <c r="AA72" s="11"/>
      <c r="AB72" s="11"/>
      <c r="AC72" s="11"/>
      <c r="AD72" s="11"/>
      <c r="AE72" s="11"/>
      <c r="AF72" s="11"/>
      <c r="AG72" s="10"/>
      <c r="AI72" s="30">
        <f t="shared" si="30"/>
        <v>1</v>
      </c>
      <c r="AJ72" s="34" t="str">
        <f t="shared" si="31"/>
        <v>A</v>
      </c>
      <c r="AK72" s="29"/>
      <c r="AL72" s="27">
        <f t="shared" si="32"/>
        <v>0</v>
      </c>
      <c r="AM72" s="27">
        <f t="shared" si="33"/>
        <v>0</v>
      </c>
      <c r="AN72" s="26">
        <f t="shared" si="34"/>
        <v>1</v>
      </c>
      <c r="AO72" s="25">
        <f t="shared" si="35"/>
        <v>0</v>
      </c>
      <c r="AP72" s="33">
        <f t="shared" ca="1" si="25"/>
        <v>16</v>
      </c>
      <c r="AQ72" s="14" t="str">
        <f t="shared" ca="1" si="23"/>
        <v>af_dummy_battery</v>
      </c>
      <c r="AR72" s="8">
        <f t="shared" ca="1" si="26"/>
        <v>4</v>
      </c>
      <c r="AS72" s="4">
        <f t="shared" ca="1" si="24"/>
        <v>0</v>
      </c>
      <c r="AT72" s="32">
        <f t="shared" si="19"/>
        <v>1</v>
      </c>
      <c r="AU72" s="14"/>
      <c r="AV72"/>
      <c r="AW72" s="7"/>
      <c r="AX72" s="17">
        <f t="shared" ca="1" si="27"/>
        <v>1</v>
      </c>
      <c r="AY72" s="14">
        <f t="shared" ca="1" si="28"/>
        <v>4</v>
      </c>
      <c r="BA72" s="16">
        <f t="shared" si="20"/>
        <v>192</v>
      </c>
      <c r="BB72" s="5"/>
      <c r="BC72" s="64" t="str">
        <f t="shared" ca="1" si="29"/>
        <v/>
      </c>
      <c r="BD72" s="14"/>
    </row>
    <row r="73" spans="1:56" s="1" customFormat="1" ht="17.25" customHeight="1" thickBot="1">
      <c r="A73" s="35"/>
      <c r="E73" s="2"/>
      <c r="G73" s="2"/>
      <c r="H73" s="10"/>
      <c r="I73" s="18"/>
      <c r="J73" s="11"/>
      <c r="K73" s="11"/>
      <c r="L73" s="11"/>
      <c r="M73" s="11"/>
      <c r="N73" s="11"/>
      <c r="O73" s="11"/>
      <c r="P73" s="11"/>
      <c r="Q73" s="11"/>
      <c r="R73" s="11"/>
      <c r="S73" s="11"/>
      <c r="T73" s="11"/>
      <c r="U73" s="11"/>
      <c r="V73" s="11"/>
      <c r="W73" s="11"/>
      <c r="X73" s="11"/>
      <c r="Y73" s="11"/>
      <c r="Z73" s="11"/>
      <c r="AA73" s="11"/>
      <c r="AB73" s="11"/>
      <c r="AC73" s="11"/>
      <c r="AD73" s="11"/>
      <c r="AE73" s="11"/>
      <c r="AF73" s="11"/>
      <c r="AG73" s="10"/>
      <c r="AI73" s="30">
        <f t="shared" si="30"/>
        <v>1</v>
      </c>
      <c r="AJ73" s="34" t="str">
        <f t="shared" si="31"/>
        <v>A</v>
      </c>
      <c r="AK73" s="29"/>
      <c r="AL73" s="27">
        <f t="shared" si="32"/>
        <v>0</v>
      </c>
      <c r="AM73" s="27">
        <f t="shared" si="33"/>
        <v>0</v>
      </c>
      <c r="AN73" s="26">
        <f t="shared" si="34"/>
        <v>1</v>
      </c>
      <c r="AO73" s="25">
        <f t="shared" si="35"/>
        <v>0</v>
      </c>
      <c r="AP73" s="33">
        <f t="shared" ca="1" si="25"/>
        <v>17</v>
      </c>
      <c r="AQ73" s="14" t="str">
        <f t="shared" ca="1" si="23"/>
        <v>af_thorn</v>
      </c>
      <c r="AR73" s="8">
        <f t="shared" ca="1" si="26"/>
        <v>4</v>
      </c>
      <c r="AS73" s="4">
        <f t="shared" ca="1" si="24"/>
        <v>0</v>
      </c>
      <c r="AT73" s="32">
        <f t="shared" si="19"/>
        <v>1</v>
      </c>
      <c r="AU73" s="14"/>
      <c r="AV73"/>
      <c r="AW73" s="7"/>
      <c r="AX73" s="17">
        <f t="shared" ca="1" si="27"/>
        <v>1</v>
      </c>
      <c r="AY73" s="14">
        <f t="shared" ca="1" si="28"/>
        <v>8</v>
      </c>
      <c r="BA73" s="16">
        <f t="shared" si="20"/>
        <v>197</v>
      </c>
      <c r="BB73" s="5"/>
      <c r="BC73" s="64" t="str">
        <f t="shared" ca="1" si="29"/>
        <v/>
      </c>
      <c r="BD73" s="14"/>
    </row>
    <row r="74" spans="1:56" s="1" customFormat="1" ht="17.25" customHeight="1" thickBot="1">
      <c r="A74" s="35"/>
      <c r="E74" s="2"/>
      <c r="G74" s="2"/>
      <c r="H74" s="10"/>
      <c r="I74" s="18"/>
      <c r="J74" s="11"/>
      <c r="K74" s="11"/>
      <c r="L74" s="11"/>
      <c r="M74" s="11"/>
      <c r="N74" s="11"/>
      <c r="O74" s="11"/>
      <c r="P74" s="11"/>
      <c r="Q74" s="11"/>
      <c r="R74" s="11"/>
      <c r="S74" s="11"/>
      <c r="T74" s="11"/>
      <c r="U74" s="11"/>
      <c r="V74" s="11"/>
      <c r="W74" s="11"/>
      <c r="X74" s="11"/>
      <c r="Y74" s="11"/>
      <c r="Z74" s="11"/>
      <c r="AA74" s="11"/>
      <c r="AB74" s="11"/>
      <c r="AC74" s="11"/>
      <c r="AD74" s="11"/>
      <c r="AE74" s="11"/>
      <c r="AF74" s="11"/>
      <c r="AG74" s="10"/>
      <c r="AI74" s="30">
        <f t="shared" si="30"/>
        <v>1</v>
      </c>
      <c r="AJ74" s="34" t="str">
        <f t="shared" si="31"/>
        <v>A</v>
      </c>
      <c r="AK74" s="29"/>
      <c r="AL74" s="27">
        <f t="shared" si="32"/>
        <v>0</v>
      </c>
      <c r="AM74" s="27">
        <f t="shared" si="33"/>
        <v>0</v>
      </c>
      <c r="AN74" s="26">
        <f t="shared" si="34"/>
        <v>1</v>
      </c>
      <c r="AO74" s="25">
        <f t="shared" si="35"/>
        <v>0</v>
      </c>
      <c r="AP74" s="33">
        <f t="shared" ca="1" si="25"/>
        <v>15</v>
      </c>
      <c r="AQ74" s="14" t="str">
        <f t="shared" ca="1" si="23"/>
        <v>af_electra_moonlight</v>
      </c>
      <c r="AR74" s="8">
        <f t="shared" ca="1" si="26"/>
        <v>4</v>
      </c>
      <c r="AS74" s="4">
        <f t="shared" ca="1" si="24"/>
        <v>0</v>
      </c>
      <c r="AT74" s="32">
        <f t="shared" si="19"/>
        <v>1</v>
      </c>
      <c r="AU74" s="14"/>
      <c r="AV74"/>
      <c r="AW74" s="7"/>
      <c r="AX74" s="17">
        <f t="shared" ca="1" si="27"/>
        <v>1</v>
      </c>
      <c r="AY74" s="14">
        <f t="shared" ca="1" si="28"/>
        <v>4</v>
      </c>
      <c r="BA74" s="16">
        <f t="shared" si="20"/>
        <v>202</v>
      </c>
      <c r="BB74" s="5"/>
      <c r="BC74" s="64" t="str">
        <f t="shared" ca="1" si="29"/>
        <v/>
      </c>
      <c r="BD74" s="14"/>
    </row>
    <row r="75" spans="1:56" s="1" customFormat="1" ht="17.25" customHeight="1" thickBot="1">
      <c r="A75" s="35"/>
      <c r="E75" s="2"/>
      <c r="G75" s="2"/>
      <c r="H75" s="10"/>
      <c r="I75" s="18"/>
      <c r="J75" s="11"/>
      <c r="K75" s="11"/>
      <c r="L75" s="11"/>
      <c r="M75" s="11"/>
      <c r="N75" s="11"/>
      <c r="O75" s="11"/>
      <c r="P75" s="11"/>
      <c r="Q75" s="11"/>
      <c r="R75" s="11"/>
      <c r="S75" s="11"/>
      <c r="T75" s="11"/>
      <c r="U75" s="11"/>
      <c r="V75" s="11"/>
      <c r="W75" s="11"/>
      <c r="X75" s="11"/>
      <c r="Y75" s="11"/>
      <c r="Z75" s="11"/>
      <c r="AA75" s="11"/>
      <c r="AB75" s="11"/>
      <c r="AC75" s="11"/>
      <c r="AD75" s="11"/>
      <c r="AE75" s="11"/>
      <c r="AF75" s="11"/>
      <c r="AG75" s="10"/>
      <c r="AI75" s="30">
        <f t="shared" si="30"/>
        <v>1</v>
      </c>
      <c r="AJ75" s="34" t="str">
        <f t="shared" si="31"/>
        <v>A</v>
      </c>
      <c r="AK75" s="29"/>
      <c r="AL75" s="27">
        <f t="shared" si="32"/>
        <v>0</v>
      </c>
      <c r="AM75" s="27">
        <f t="shared" si="33"/>
        <v>0</v>
      </c>
      <c r="AN75" s="26">
        <f t="shared" si="34"/>
        <v>1</v>
      </c>
      <c r="AO75" s="25">
        <f t="shared" si="35"/>
        <v>0</v>
      </c>
      <c r="AP75" s="33">
        <f t="shared" ca="1" si="25"/>
        <v>14</v>
      </c>
      <c r="AQ75" s="14" t="str">
        <f t="shared" ca="1" si="23"/>
        <v>af_fuzz_kolobok</v>
      </c>
      <c r="AR75" s="8">
        <f t="shared" ca="1" si="26"/>
        <v>4</v>
      </c>
      <c r="AS75" s="4">
        <f t="shared" ca="1" si="24"/>
        <v>0</v>
      </c>
      <c r="AT75" s="32">
        <f t="shared" si="19"/>
        <v>1</v>
      </c>
      <c r="AU75" s="14"/>
      <c r="AV75"/>
      <c r="AW75" s="7"/>
      <c r="AX75" s="17">
        <f t="shared" ca="1" si="27"/>
        <v>1</v>
      </c>
      <c r="AY75" s="14">
        <f t="shared" ca="1" si="28"/>
        <v>8</v>
      </c>
      <c r="BA75" s="16">
        <f t="shared" si="20"/>
        <v>207</v>
      </c>
      <c r="BB75" s="5"/>
      <c r="BC75" s="64" t="str">
        <f t="shared" ca="1" si="29"/>
        <v/>
      </c>
      <c r="BD75" s="14"/>
    </row>
    <row r="76" spans="1:56" s="1" customFormat="1" ht="17.25" customHeight="1" thickBot="1">
      <c r="A76" s="35"/>
      <c r="E76" s="2"/>
      <c r="G76" s="2"/>
      <c r="H76" s="10"/>
      <c r="I76" s="18"/>
      <c r="J76" s="11"/>
      <c r="K76" s="11"/>
      <c r="L76" s="11"/>
      <c r="M76" s="11"/>
      <c r="N76" s="11"/>
      <c r="O76" s="11"/>
      <c r="P76" s="11"/>
      <c r="Q76" s="11"/>
      <c r="R76" s="11"/>
      <c r="S76" s="11"/>
      <c r="T76" s="11"/>
      <c r="U76" s="11"/>
      <c r="V76" s="11"/>
      <c r="W76" s="11"/>
      <c r="X76" s="11"/>
      <c r="Y76" s="11"/>
      <c r="Z76" s="11"/>
      <c r="AA76" s="11"/>
      <c r="AB76" s="11"/>
      <c r="AC76" s="11"/>
      <c r="AD76" s="11"/>
      <c r="AE76" s="11"/>
      <c r="AF76" s="11"/>
      <c r="AG76" s="10"/>
      <c r="AI76" s="30">
        <f t="shared" si="30"/>
        <v>1</v>
      </c>
      <c r="AJ76" s="34" t="str">
        <f t="shared" si="31"/>
        <v>A</v>
      </c>
      <c r="AK76" s="29"/>
      <c r="AL76" s="27">
        <f t="shared" si="32"/>
        <v>0</v>
      </c>
      <c r="AM76" s="27">
        <f t="shared" si="33"/>
        <v>0</v>
      </c>
      <c r="AN76" s="26">
        <f t="shared" si="34"/>
        <v>1</v>
      </c>
      <c r="AO76" s="25">
        <f t="shared" si="35"/>
        <v>0</v>
      </c>
      <c r="AP76" s="33">
        <f t="shared" ca="1" si="25"/>
        <v>15</v>
      </c>
      <c r="AQ76" s="14" t="str">
        <f t="shared" ca="1" si="23"/>
        <v>af_dummy_dummy</v>
      </c>
      <c r="AR76" s="8">
        <f t="shared" ca="1" si="26"/>
        <v>4</v>
      </c>
      <c r="AS76" s="4">
        <f t="shared" ca="1" si="24"/>
        <v>0</v>
      </c>
      <c r="AT76" s="32">
        <f t="shared" si="19"/>
        <v>1</v>
      </c>
      <c r="AU76" s="14"/>
      <c r="AV76"/>
      <c r="AW76" s="7"/>
      <c r="AX76" s="17">
        <f t="shared" ca="1" si="27"/>
        <v>1</v>
      </c>
      <c r="AY76" s="14">
        <f t="shared" ca="1" si="28"/>
        <v>8</v>
      </c>
      <c r="BA76" s="16">
        <f t="shared" si="20"/>
        <v>212</v>
      </c>
      <c r="BB76" s="5"/>
      <c r="BC76" s="64" t="str">
        <f t="shared" ca="1" si="29"/>
        <v/>
      </c>
      <c r="BD76" s="14"/>
    </row>
    <row r="77" spans="1:56" s="1" customFormat="1" ht="17.25" customHeight="1" thickBot="1">
      <c r="A77" s="35"/>
      <c r="E77" s="2"/>
      <c r="G77" s="2"/>
      <c r="H77" s="10"/>
      <c r="I77" s="18"/>
      <c r="J77" s="11"/>
      <c r="K77" s="11"/>
      <c r="L77" s="11"/>
      <c r="M77" s="11"/>
      <c r="N77" s="11"/>
      <c r="O77" s="11"/>
      <c r="P77" s="11"/>
      <c r="Q77" s="11"/>
      <c r="R77" s="11"/>
      <c r="S77" s="11"/>
      <c r="T77" s="11"/>
      <c r="U77" s="11"/>
      <c r="V77" s="11"/>
      <c r="W77" s="11"/>
      <c r="X77" s="11"/>
      <c r="Y77" s="11"/>
      <c r="Z77" s="11"/>
      <c r="AA77" s="11"/>
      <c r="AB77" s="11"/>
      <c r="AC77" s="11"/>
      <c r="AD77" s="11"/>
      <c r="AE77" s="11"/>
      <c r="AF77" s="11"/>
      <c r="AG77" s="10"/>
      <c r="AI77" s="30">
        <f t="shared" si="30"/>
        <v>1</v>
      </c>
      <c r="AJ77" s="34" t="str">
        <f t="shared" si="31"/>
        <v>A</v>
      </c>
      <c r="AK77" s="29"/>
      <c r="AL77" s="27">
        <f t="shared" si="32"/>
        <v>0</v>
      </c>
      <c r="AM77" s="27">
        <f t="shared" si="33"/>
        <v>0</v>
      </c>
      <c r="AN77" s="26">
        <f t="shared" si="34"/>
        <v>1</v>
      </c>
      <c r="AO77" s="25">
        <f t="shared" si="35"/>
        <v>0</v>
      </c>
      <c r="AP77" s="33">
        <f t="shared" ca="1" si="25"/>
        <v>14</v>
      </c>
      <c r="AQ77" s="14" t="str">
        <f t="shared" ca="1" si="23"/>
        <v>af_moonwalker</v>
      </c>
      <c r="AR77" s="8">
        <f t="shared" ca="1" si="26"/>
        <v>4</v>
      </c>
      <c r="AS77" s="4">
        <f t="shared" ca="1" si="24"/>
        <v>0</v>
      </c>
      <c r="AT77" s="32">
        <f t="shared" si="19"/>
        <v>1</v>
      </c>
      <c r="AU77" s="14"/>
      <c r="AV77"/>
      <c r="AW77" s="7"/>
      <c r="AX77" s="17">
        <f t="shared" ca="1" si="27"/>
        <v>1</v>
      </c>
      <c r="AY77" s="14">
        <f t="shared" ca="1" si="28"/>
        <v>8</v>
      </c>
      <c r="BA77" s="16">
        <f t="shared" si="20"/>
        <v>217</v>
      </c>
      <c r="BB77" s="5"/>
      <c r="BC77" s="64" t="str">
        <f t="shared" ca="1" si="29"/>
        <v/>
      </c>
      <c r="BD77" s="14"/>
    </row>
    <row r="78" spans="1:56" s="1" customFormat="1" ht="17.25" customHeight="1" thickBot="1">
      <c r="A78" s="15"/>
      <c r="B78" s="15"/>
      <c r="C78" s="15"/>
      <c r="D78" s="15"/>
      <c r="E78" s="14"/>
      <c r="G78" s="2"/>
      <c r="H78" s="10"/>
      <c r="I78" s="18"/>
      <c r="J78" s="11"/>
      <c r="K78" s="11"/>
      <c r="L78" s="11"/>
      <c r="M78" s="11"/>
      <c r="N78" s="11"/>
      <c r="O78" s="11"/>
      <c r="P78" s="11"/>
      <c r="Q78" s="11"/>
      <c r="R78" s="11"/>
      <c r="S78" s="11"/>
      <c r="T78" s="11"/>
      <c r="U78" s="11"/>
      <c r="V78" s="11"/>
      <c r="W78" s="11"/>
      <c r="X78" s="11"/>
      <c r="Y78" s="11"/>
      <c r="Z78" s="11"/>
      <c r="AA78" s="11"/>
      <c r="AB78" s="11"/>
      <c r="AC78" s="11"/>
      <c r="AD78" s="11"/>
      <c r="AE78" s="11"/>
      <c r="AF78" s="11"/>
      <c r="AG78" s="10"/>
      <c r="AI78" s="30">
        <f t="shared" si="30"/>
        <v>1</v>
      </c>
      <c r="AJ78" s="34" t="str">
        <f t="shared" si="31"/>
        <v>A</v>
      </c>
      <c r="AK78" s="29"/>
      <c r="AL78" s="27">
        <f t="shared" si="32"/>
        <v>0</v>
      </c>
      <c r="AM78" s="27">
        <f t="shared" si="33"/>
        <v>0</v>
      </c>
      <c r="AN78" s="26">
        <f t="shared" si="34"/>
        <v>1</v>
      </c>
      <c r="AO78" s="25">
        <f t="shared" si="35"/>
        <v>0</v>
      </c>
      <c r="AP78" s="33">
        <f t="shared" ca="1" si="25"/>
        <v>5</v>
      </c>
      <c r="AQ78" s="14" t="str">
        <f t="shared" ca="1" si="23"/>
        <v>af_medusa_1</v>
      </c>
      <c r="AR78" s="8">
        <f t="shared" ca="1" si="26"/>
        <v>1</v>
      </c>
      <c r="AS78" s="4">
        <f t="shared" ca="1" si="24"/>
        <v>0</v>
      </c>
      <c r="AT78" s="32">
        <f t="shared" ref="AT78:AT141" ca="1" si="36">INDIRECT("AT"&amp;AU78)</f>
        <v>1</v>
      </c>
      <c r="AU78" s="14">
        <v>42</v>
      </c>
      <c r="AV78">
        <f>1</f>
        <v>1</v>
      </c>
      <c r="AW78" s="7"/>
      <c r="AX78" s="17">
        <f t="shared" ca="1" si="27"/>
        <v>2</v>
      </c>
      <c r="AY78" s="14">
        <f t="shared" ca="1" si="28"/>
        <v>1</v>
      </c>
      <c r="BA78" s="16">
        <f t="shared" si="20"/>
        <v>222</v>
      </c>
      <c r="BB78" s="5"/>
      <c r="BC78" s="64" t="str">
        <f ca="1">IF(AND(AS78*AT78*AV78,BC785&lt;&gt;""),INDIRECT("'[Спавн артефактов.xlsx]Симбиоты, простые, абсолюты'!B"&amp;BA78)&amp;", ","")</f>
        <v/>
      </c>
      <c r="BD78" s="14"/>
    </row>
    <row r="79" spans="1:56" s="1" customFormat="1" ht="17.25" customHeight="1" thickBot="1">
      <c r="A79" s="15"/>
      <c r="B79" s="15"/>
      <c r="C79" s="15"/>
      <c r="D79" s="15"/>
      <c r="E79" s="14"/>
      <c r="G79" s="2"/>
      <c r="H79" s="10"/>
      <c r="I79" s="18"/>
      <c r="J79" s="11"/>
      <c r="K79" s="11"/>
      <c r="L79" s="11"/>
      <c r="M79" s="11"/>
      <c r="N79" s="11"/>
      <c r="O79" s="11"/>
      <c r="P79" s="11"/>
      <c r="Q79" s="11"/>
      <c r="R79" s="11"/>
      <c r="S79" s="11"/>
      <c r="T79" s="11"/>
      <c r="U79" s="11"/>
      <c r="V79" s="11"/>
      <c r="W79" s="11"/>
      <c r="X79" s="11"/>
      <c r="Y79" s="11"/>
      <c r="Z79" s="11"/>
      <c r="AA79" s="11"/>
      <c r="AB79" s="11"/>
      <c r="AC79" s="11"/>
      <c r="AD79" s="11"/>
      <c r="AE79" s="11"/>
      <c r="AF79" s="11"/>
      <c r="AG79" s="10"/>
      <c r="AI79" s="30">
        <f t="shared" si="30"/>
        <v>1</v>
      </c>
      <c r="AJ79" s="34" t="str">
        <f t="shared" si="31"/>
        <v>A</v>
      </c>
      <c r="AK79" s="29"/>
      <c r="AL79" s="27">
        <f t="shared" si="32"/>
        <v>0</v>
      </c>
      <c r="AM79" s="27">
        <f t="shared" si="33"/>
        <v>0</v>
      </c>
      <c r="AN79" s="26">
        <f t="shared" si="34"/>
        <v>1</v>
      </c>
      <c r="AO79" s="25">
        <f t="shared" si="35"/>
        <v>0</v>
      </c>
      <c r="AP79" s="33">
        <f t="shared" ca="1" si="25"/>
        <v>6</v>
      </c>
      <c r="AQ79" s="14" t="str">
        <f t="shared" ca="1" si="23"/>
        <v>af_medusa_2</v>
      </c>
      <c r="AR79" s="8">
        <f t="shared" ca="1" si="26"/>
        <v>2</v>
      </c>
      <c r="AS79" s="4">
        <f t="shared" ca="1" si="24"/>
        <v>0</v>
      </c>
      <c r="AT79" s="32">
        <f t="shared" ca="1" si="36"/>
        <v>1</v>
      </c>
      <c r="AU79" s="14">
        <f>AU78</f>
        <v>42</v>
      </c>
      <c r="AV79">
        <v>1</v>
      </c>
      <c r="AW79" s="7"/>
      <c r="AX79" s="17">
        <f t="shared" ca="1" si="27"/>
        <v>2</v>
      </c>
      <c r="AY79" s="14">
        <f t="shared" ca="1" si="28"/>
        <v>2</v>
      </c>
      <c r="BA79" s="16">
        <f t="shared" si="20"/>
        <v>227</v>
      </c>
      <c r="BB79" s="5"/>
      <c r="BC79" s="64" t="str">
        <f t="shared" ref="BC79:BC142" ca="1" si="37">IF(AND(AS79*AT79*AV79,BC786&lt;&gt;""),INDIRECT("'[Спавн артефактов.xlsx]Симбиоты, простые, абсолюты'!B"&amp;BA79)&amp;", ","")</f>
        <v/>
      </c>
      <c r="BD79" s="14"/>
    </row>
    <row r="80" spans="1:56" s="1" customFormat="1" ht="17.25" customHeight="1" thickBot="1">
      <c r="A80" s="15"/>
      <c r="B80" s="15"/>
      <c r="C80" s="15"/>
      <c r="D80" s="15"/>
      <c r="E80" s="14"/>
      <c r="G80" s="2"/>
      <c r="H80" s="10"/>
      <c r="I80" s="18"/>
      <c r="J80" s="11"/>
      <c r="K80" s="11"/>
      <c r="L80" s="11"/>
      <c r="M80" s="11"/>
      <c r="N80" s="11"/>
      <c r="O80" s="11"/>
      <c r="P80" s="11"/>
      <c r="Q80" s="11"/>
      <c r="R80" s="11"/>
      <c r="S80" s="11"/>
      <c r="T80" s="11"/>
      <c r="U80" s="11"/>
      <c r="V80" s="11"/>
      <c r="W80" s="11"/>
      <c r="X80" s="11"/>
      <c r="Y80" s="11"/>
      <c r="Z80" s="11"/>
      <c r="AA80" s="11"/>
      <c r="AB80" s="11"/>
      <c r="AC80" s="11"/>
      <c r="AD80" s="11"/>
      <c r="AE80" s="11"/>
      <c r="AF80" s="11"/>
      <c r="AG80" s="10"/>
      <c r="AI80" s="30">
        <f t="shared" si="30"/>
        <v>1</v>
      </c>
      <c r="AJ80" s="34" t="str">
        <f t="shared" si="31"/>
        <v>A</v>
      </c>
      <c r="AK80" s="29"/>
      <c r="AL80" s="27">
        <f t="shared" si="32"/>
        <v>0</v>
      </c>
      <c r="AM80" s="27">
        <f t="shared" si="33"/>
        <v>0</v>
      </c>
      <c r="AN80" s="26">
        <f t="shared" si="34"/>
        <v>1</v>
      </c>
      <c r="AO80" s="25">
        <f t="shared" si="35"/>
        <v>0</v>
      </c>
      <c r="AP80" s="33">
        <f t="shared" ca="1" si="25"/>
        <v>6</v>
      </c>
      <c r="AQ80" s="14" t="str">
        <f t="shared" ca="1" si="23"/>
        <v>af_medusa_3</v>
      </c>
      <c r="AR80" s="8">
        <f t="shared" ca="1" si="26"/>
        <v>3</v>
      </c>
      <c r="AS80" s="4">
        <f t="shared" ca="1" si="24"/>
        <v>1</v>
      </c>
      <c r="AT80" s="32">
        <f t="shared" ca="1" si="36"/>
        <v>1</v>
      </c>
      <c r="AU80" s="14">
        <f t="shared" ref="AU80:AU91" si="38">AU79</f>
        <v>42</v>
      </c>
      <c r="AV80">
        <v>1</v>
      </c>
      <c r="AW80" s="7"/>
      <c r="AX80" s="17">
        <f t="shared" ca="1" si="27"/>
        <v>2</v>
      </c>
      <c r="AY80" s="14">
        <f t="shared" ca="1" si="28"/>
        <v>3</v>
      </c>
      <c r="BA80" s="16">
        <f t="shared" si="20"/>
        <v>232</v>
      </c>
      <c r="BB80" s="5"/>
      <c r="BC80" s="64" t="str">
        <f t="shared" ca="1" si="37"/>
        <v xml:space="preserve">af_medusa_3, </v>
      </c>
      <c r="BD80" s="14"/>
    </row>
    <row r="81" spans="1:56" s="1" customFormat="1" ht="17.25" customHeight="1" thickBot="1">
      <c r="A81" s="15"/>
      <c r="B81" s="15"/>
      <c r="C81" s="15"/>
      <c r="D81" s="15"/>
      <c r="E81" s="14"/>
      <c r="G81" s="2"/>
      <c r="H81" s="10"/>
      <c r="I81" s="18"/>
      <c r="J81" s="11"/>
      <c r="K81" s="11"/>
      <c r="L81" s="11"/>
      <c r="M81" s="11"/>
      <c r="N81" s="11"/>
      <c r="O81" s="11"/>
      <c r="P81" s="11"/>
      <c r="Q81" s="11"/>
      <c r="R81" s="11"/>
      <c r="S81" s="11"/>
      <c r="T81" s="11"/>
      <c r="U81" s="11"/>
      <c r="V81" s="11"/>
      <c r="W81" s="11"/>
      <c r="X81" s="11"/>
      <c r="Y81" s="11"/>
      <c r="Z81" s="11"/>
      <c r="AA81" s="11"/>
      <c r="AB81" s="11"/>
      <c r="AC81" s="11"/>
      <c r="AD81" s="11"/>
      <c r="AE81" s="11"/>
      <c r="AF81" s="11"/>
      <c r="AG81" s="10"/>
      <c r="AI81" s="30">
        <f t="shared" si="30"/>
        <v>1</v>
      </c>
      <c r="AJ81" s="34" t="str">
        <f t="shared" si="31"/>
        <v>A</v>
      </c>
      <c r="AK81" s="29"/>
      <c r="AL81" s="27">
        <f t="shared" si="32"/>
        <v>0</v>
      </c>
      <c r="AM81" s="27">
        <f t="shared" si="33"/>
        <v>0</v>
      </c>
      <c r="AN81" s="26">
        <f t="shared" si="34"/>
        <v>1</v>
      </c>
      <c r="AO81" s="25">
        <f t="shared" si="35"/>
        <v>0</v>
      </c>
      <c r="AP81" s="33">
        <f t="shared" ca="1" si="25"/>
        <v>6</v>
      </c>
      <c r="AQ81" s="14" t="str">
        <f t="shared" ca="1" si="23"/>
        <v>af_medusa_4</v>
      </c>
      <c r="AR81" s="8">
        <f t="shared" ca="1" si="26"/>
        <v>4</v>
      </c>
      <c r="AS81" s="4">
        <f t="shared" ca="1" si="24"/>
        <v>0</v>
      </c>
      <c r="AT81" s="32">
        <f t="shared" ca="1" si="36"/>
        <v>1</v>
      </c>
      <c r="AU81" s="14">
        <f t="shared" si="38"/>
        <v>42</v>
      </c>
      <c r="AV81">
        <v>1</v>
      </c>
      <c r="AW81" s="7"/>
      <c r="AX81" s="17">
        <f t="shared" ca="1" si="27"/>
        <v>2</v>
      </c>
      <c r="AY81" s="14">
        <f t="shared" ca="1" si="28"/>
        <v>4</v>
      </c>
      <c r="BA81" s="16">
        <f t="shared" si="20"/>
        <v>237</v>
      </c>
      <c r="BB81" s="5"/>
      <c r="BC81" s="64" t="str">
        <f t="shared" ca="1" si="37"/>
        <v/>
      </c>
      <c r="BD81" s="14"/>
    </row>
    <row r="82" spans="1:56" s="1" customFormat="1" ht="17.25" customHeight="1" thickBot="1">
      <c r="A82" s="15"/>
      <c r="B82" s="15"/>
      <c r="C82" s="15"/>
      <c r="D82" s="15"/>
      <c r="E82" s="14"/>
      <c r="G82" s="2"/>
      <c r="H82" s="10"/>
      <c r="I82" s="18"/>
      <c r="J82" s="11"/>
      <c r="K82" s="11"/>
      <c r="L82" s="11"/>
      <c r="M82" s="11"/>
      <c r="N82" s="11"/>
      <c r="O82" s="11"/>
      <c r="P82" s="11"/>
      <c r="Q82" s="11"/>
      <c r="R82" s="11"/>
      <c r="S82" s="11"/>
      <c r="T82" s="11"/>
      <c r="U82" s="11"/>
      <c r="V82" s="11"/>
      <c r="W82" s="11"/>
      <c r="X82" s="11"/>
      <c r="Y82" s="11"/>
      <c r="Z82" s="11"/>
      <c r="AA82" s="11"/>
      <c r="AB82" s="11"/>
      <c r="AC82" s="11"/>
      <c r="AD82" s="11"/>
      <c r="AE82" s="11"/>
      <c r="AF82" s="11"/>
      <c r="AG82" s="10"/>
      <c r="AI82" s="30">
        <f t="shared" si="30"/>
        <v>1</v>
      </c>
      <c r="AJ82" s="34" t="str">
        <f t="shared" si="31"/>
        <v>A</v>
      </c>
      <c r="AK82" s="29"/>
      <c r="AL82" s="27">
        <f t="shared" si="32"/>
        <v>0</v>
      </c>
      <c r="AM82" s="27">
        <f t="shared" si="33"/>
        <v>0</v>
      </c>
      <c r="AN82" s="26">
        <f t="shared" si="34"/>
        <v>1</v>
      </c>
      <c r="AO82" s="25">
        <f t="shared" si="35"/>
        <v>0</v>
      </c>
      <c r="AP82" s="33">
        <f t="shared" ca="1" si="25"/>
        <v>5</v>
      </c>
      <c r="AQ82" s="14" t="str">
        <f t="shared" ca="1" si="23"/>
        <v>af_medusa_5</v>
      </c>
      <c r="AR82" s="8">
        <f t="shared" ca="1" si="26"/>
        <v>1</v>
      </c>
      <c r="AS82" s="4">
        <f t="shared" ca="1" si="24"/>
        <v>0</v>
      </c>
      <c r="AT82" s="32">
        <f t="shared" ca="1" si="36"/>
        <v>1</v>
      </c>
      <c r="AU82" s="14">
        <f t="shared" si="38"/>
        <v>42</v>
      </c>
      <c r="AV82">
        <f t="shared" ref="AV82:AV87" si="39">IF(AL82+AM82+AN82+AO82=1,1,0)*IF(AI82&gt;1,1,0)</f>
        <v>0</v>
      </c>
      <c r="AW82" s="7"/>
      <c r="AX82" s="17">
        <f t="shared" ca="1" si="27"/>
        <v>2</v>
      </c>
      <c r="AY82" s="14">
        <f t="shared" ca="1" si="28"/>
        <v>5</v>
      </c>
      <c r="BA82" s="16">
        <f t="shared" si="20"/>
        <v>242</v>
      </c>
      <c r="BB82" s="5"/>
      <c r="BC82" s="64" t="str">
        <f t="shared" ca="1" si="37"/>
        <v/>
      </c>
      <c r="BD82" s="14"/>
    </row>
    <row r="83" spans="1:56" s="1" customFormat="1" ht="17.25" customHeight="1" thickBot="1">
      <c r="A83" s="15"/>
      <c r="B83" s="15"/>
      <c r="C83" s="15"/>
      <c r="D83" s="15"/>
      <c r="E83" s="14"/>
      <c r="G83" s="2"/>
      <c r="H83" s="10"/>
      <c r="I83" s="18"/>
      <c r="J83" s="11"/>
      <c r="K83" s="11"/>
      <c r="L83" s="11"/>
      <c r="M83" s="11"/>
      <c r="N83" s="11"/>
      <c r="O83" s="11"/>
      <c r="P83" s="11"/>
      <c r="Q83" s="11"/>
      <c r="R83" s="11"/>
      <c r="S83" s="11"/>
      <c r="T83" s="11"/>
      <c r="U83" s="11"/>
      <c r="V83" s="11"/>
      <c r="W83" s="11"/>
      <c r="X83" s="11"/>
      <c r="Y83" s="11"/>
      <c r="Z83" s="11"/>
      <c r="AA83" s="11"/>
      <c r="AB83" s="11"/>
      <c r="AC83" s="11"/>
      <c r="AD83" s="11"/>
      <c r="AE83" s="11"/>
      <c r="AF83" s="11"/>
      <c r="AG83" s="10"/>
      <c r="AI83" s="30">
        <f t="shared" si="30"/>
        <v>1</v>
      </c>
      <c r="AJ83" s="34" t="str">
        <f t="shared" si="31"/>
        <v>A</v>
      </c>
      <c r="AK83" s="29"/>
      <c r="AL83" s="27">
        <f t="shared" si="32"/>
        <v>0</v>
      </c>
      <c r="AM83" s="27">
        <f t="shared" si="33"/>
        <v>0</v>
      </c>
      <c r="AN83" s="26">
        <f t="shared" si="34"/>
        <v>1</v>
      </c>
      <c r="AO83" s="25">
        <f t="shared" si="35"/>
        <v>0</v>
      </c>
      <c r="AP83" s="33">
        <f t="shared" ca="1" si="25"/>
        <v>3</v>
      </c>
      <c r="AQ83" s="14" t="str">
        <f t="shared" ca="1" si="23"/>
        <v>af_medusa_6</v>
      </c>
      <c r="AR83" s="8">
        <f t="shared" ca="1" si="26"/>
        <v>2</v>
      </c>
      <c r="AS83" s="4">
        <f t="shared" ca="1" si="24"/>
        <v>0</v>
      </c>
      <c r="AT83" s="32">
        <f t="shared" ca="1" si="36"/>
        <v>1</v>
      </c>
      <c r="AU83" s="14">
        <f t="shared" si="38"/>
        <v>42</v>
      </c>
      <c r="AV83">
        <f t="shared" si="39"/>
        <v>0</v>
      </c>
      <c r="AW83" s="7"/>
      <c r="AX83" s="17">
        <f t="shared" ca="1" si="27"/>
        <v>2</v>
      </c>
      <c r="AY83" s="14">
        <f t="shared" ca="1" si="28"/>
        <v>6</v>
      </c>
      <c r="BA83" s="16">
        <f t="shared" si="20"/>
        <v>247</v>
      </c>
      <c r="BB83" s="5"/>
      <c r="BC83" s="64" t="str">
        <f t="shared" ca="1" si="37"/>
        <v/>
      </c>
      <c r="BD83" s="14"/>
    </row>
    <row r="84" spans="1:56" s="1" customFormat="1" ht="17.25" customHeight="1" thickBot="1">
      <c r="A84" s="15"/>
      <c r="B84" s="15"/>
      <c r="C84" s="15"/>
      <c r="D84" s="15"/>
      <c r="E84" s="14"/>
      <c r="G84" s="2"/>
      <c r="H84" s="10"/>
      <c r="I84" s="18"/>
      <c r="J84" s="11"/>
      <c r="K84" s="11"/>
      <c r="L84" s="11"/>
      <c r="M84" s="11"/>
      <c r="N84" s="11"/>
      <c r="O84" s="11"/>
      <c r="P84" s="11"/>
      <c r="Q84" s="11"/>
      <c r="R84" s="11"/>
      <c r="S84" s="11"/>
      <c r="T84" s="11"/>
      <c r="U84" s="11"/>
      <c r="V84" s="11"/>
      <c r="W84" s="11"/>
      <c r="X84" s="11"/>
      <c r="Y84" s="11"/>
      <c r="Z84" s="11"/>
      <c r="AA84" s="11"/>
      <c r="AB84" s="11"/>
      <c r="AC84" s="11"/>
      <c r="AD84" s="11"/>
      <c r="AE84" s="11"/>
      <c r="AF84" s="11"/>
      <c r="AG84" s="10"/>
      <c r="AI84" s="30">
        <f t="shared" si="30"/>
        <v>1</v>
      </c>
      <c r="AJ84" s="34" t="str">
        <f t="shared" si="31"/>
        <v>A</v>
      </c>
      <c r="AK84" s="29"/>
      <c r="AL84" s="27">
        <f t="shared" si="32"/>
        <v>0</v>
      </c>
      <c r="AM84" s="27">
        <f t="shared" si="33"/>
        <v>0</v>
      </c>
      <c r="AN84" s="26">
        <f t="shared" si="34"/>
        <v>1</v>
      </c>
      <c r="AO84" s="25">
        <f t="shared" si="35"/>
        <v>0</v>
      </c>
      <c r="AP84" s="33">
        <f t="shared" ca="1" si="25"/>
        <v>5</v>
      </c>
      <c r="AQ84" s="14" t="str">
        <f t="shared" ca="1" si="23"/>
        <v>af_medusa_7</v>
      </c>
      <c r="AR84" s="8">
        <f t="shared" ca="1" si="26"/>
        <v>3</v>
      </c>
      <c r="AS84" s="4">
        <f t="shared" ca="1" si="24"/>
        <v>1</v>
      </c>
      <c r="AT84" s="32">
        <f t="shared" ca="1" si="36"/>
        <v>1</v>
      </c>
      <c r="AU84" s="14">
        <f t="shared" si="38"/>
        <v>42</v>
      </c>
      <c r="AV84">
        <f t="shared" si="39"/>
        <v>0</v>
      </c>
      <c r="AW84" s="7"/>
      <c r="AX84" s="17">
        <f t="shared" ca="1" si="27"/>
        <v>2</v>
      </c>
      <c r="AY84" s="14">
        <f t="shared" ca="1" si="28"/>
        <v>7</v>
      </c>
      <c r="BA84" s="16">
        <f t="shared" si="20"/>
        <v>252</v>
      </c>
      <c r="BB84" s="5"/>
      <c r="BC84" s="64" t="str">
        <f t="shared" ca="1" si="37"/>
        <v/>
      </c>
      <c r="BD84" s="14"/>
    </row>
    <row r="85" spans="1:56" s="1" customFormat="1" ht="17.25" customHeight="1" thickBot="1">
      <c r="A85" s="15"/>
      <c r="B85" s="15"/>
      <c r="C85" s="15"/>
      <c r="D85" s="15"/>
      <c r="E85" s="14"/>
      <c r="G85" s="2"/>
      <c r="H85" s="10"/>
      <c r="I85" s="18"/>
      <c r="J85" s="11"/>
      <c r="K85" s="11"/>
      <c r="L85" s="11"/>
      <c r="M85" s="11"/>
      <c r="N85" s="11"/>
      <c r="O85" s="11"/>
      <c r="P85" s="11"/>
      <c r="Q85" s="11"/>
      <c r="R85" s="11"/>
      <c r="S85" s="11"/>
      <c r="T85" s="11"/>
      <c r="U85" s="11"/>
      <c r="V85" s="11"/>
      <c r="W85" s="11"/>
      <c r="X85" s="11"/>
      <c r="Y85" s="11"/>
      <c r="Z85" s="11"/>
      <c r="AA85" s="11"/>
      <c r="AB85" s="11"/>
      <c r="AC85" s="11"/>
      <c r="AD85" s="11"/>
      <c r="AE85" s="11"/>
      <c r="AF85" s="11"/>
      <c r="AG85" s="10"/>
      <c r="AI85" s="30">
        <f t="shared" si="30"/>
        <v>1</v>
      </c>
      <c r="AJ85" s="34" t="str">
        <f t="shared" si="31"/>
        <v>A</v>
      </c>
      <c r="AK85" s="29"/>
      <c r="AL85" s="27">
        <f t="shared" si="32"/>
        <v>0</v>
      </c>
      <c r="AM85" s="27">
        <f t="shared" si="33"/>
        <v>0</v>
      </c>
      <c r="AN85" s="26">
        <f t="shared" si="34"/>
        <v>1</v>
      </c>
      <c r="AO85" s="25">
        <f t="shared" si="35"/>
        <v>0</v>
      </c>
      <c r="AP85" s="33">
        <f t="shared" ca="1" si="25"/>
        <v>4</v>
      </c>
      <c r="AQ85" s="14" t="str">
        <f t="shared" ca="1" si="23"/>
        <v>af_medusa_8</v>
      </c>
      <c r="AR85" s="8">
        <f t="shared" ca="1" si="26"/>
        <v>4</v>
      </c>
      <c r="AS85" s="4">
        <f t="shared" ca="1" si="24"/>
        <v>0</v>
      </c>
      <c r="AT85" s="32">
        <f t="shared" ca="1" si="36"/>
        <v>1</v>
      </c>
      <c r="AU85" s="14">
        <f t="shared" si="38"/>
        <v>42</v>
      </c>
      <c r="AV85">
        <f t="shared" si="39"/>
        <v>0</v>
      </c>
      <c r="AW85" s="7"/>
      <c r="AX85" s="17">
        <f t="shared" ca="1" si="27"/>
        <v>2</v>
      </c>
      <c r="AY85" s="14">
        <f t="shared" ca="1" si="28"/>
        <v>8</v>
      </c>
      <c r="BA85" s="16">
        <f t="shared" si="20"/>
        <v>257</v>
      </c>
      <c r="BB85" s="5"/>
      <c r="BC85" s="64" t="str">
        <f t="shared" ca="1" si="37"/>
        <v/>
      </c>
      <c r="BD85" s="14"/>
    </row>
    <row r="86" spans="1:56" s="1" customFormat="1" ht="17.25" customHeight="1" thickBot="1">
      <c r="A86" s="15"/>
      <c r="B86" s="15"/>
      <c r="C86" s="15"/>
      <c r="D86" s="15"/>
      <c r="E86" s="14"/>
      <c r="G86" s="2"/>
      <c r="H86" s="10"/>
      <c r="I86" s="18"/>
      <c r="J86" s="11"/>
      <c r="K86" s="11"/>
      <c r="L86" s="11"/>
      <c r="M86" s="11"/>
      <c r="N86" s="11"/>
      <c r="O86" s="11"/>
      <c r="P86" s="11"/>
      <c r="Q86" s="11"/>
      <c r="R86" s="11"/>
      <c r="S86" s="11"/>
      <c r="T86" s="11"/>
      <c r="U86" s="11"/>
      <c r="V86" s="11"/>
      <c r="W86" s="11"/>
      <c r="X86" s="11"/>
      <c r="Y86" s="11"/>
      <c r="Z86" s="11"/>
      <c r="AA86" s="11"/>
      <c r="AB86" s="11"/>
      <c r="AC86" s="11"/>
      <c r="AD86" s="11"/>
      <c r="AE86" s="11"/>
      <c r="AF86" s="11"/>
      <c r="AG86" s="10"/>
      <c r="AI86" s="30">
        <f t="shared" si="30"/>
        <v>1</v>
      </c>
      <c r="AJ86" s="34" t="str">
        <f t="shared" si="31"/>
        <v>A</v>
      </c>
      <c r="AK86" s="29"/>
      <c r="AL86" s="27">
        <f t="shared" si="32"/>
        <v>0</v>
      </c>
      <c r="AM86" s="27">
        <f t="shared" si="33"/>
        <v>0</v>
      </c>
      <c r="AN86" s="26">
        <f t="shared" si="34"/>
        <v>1</v>
      </c>
      <c r="AO86" s="25">
        <f t="shared" si="35"/>
        <v>0</v>
      </c>
      <c r="AP86" s="33">
        <f t="shared" ca="1" si="25"/>
        <v>4</v>
      </c>
      <c r="AQ86" s="14" t="str">
        <f t="shared" ca="1" si="23"/>
        <v>af_medusa_9</v>
      </c>
      <c r="AR86" s="8">
        <f t="shared" ca="1" si="26"/>
        <v>9</v>
      </c>
      <c r="AS86" s="4">
        <f t="shared" ca="1" si="24"/>
        <v>0</v>
      </c>
      <c r="AT86" s="32">
        <f t="shared" ca="1" si="36"/>
        <v>1</v>
      </c>
      <c r="AU86" s="14">
        <f t="shared" si="38"/>
        <v>42</v>
      </c>
      <c r="AV86">
        <f t="shared" si="39"/>
        <v>0</v>
      </c>
      <c r="AW86" s="7"/>
      <c r="AX86" s="17">
        <f t="shared" ca="1" si="27"/>
        <v>2</v>
      </c>
      <c r="AY86" s="14">
        <f t="shared" ca="1" si="28"/>
        <v>9</v>
      </c>
      <c r="BA86" s="16">
        <f t="shared" si="20"/>
        <v>262</v>
      </c>
      <c r="BB86" s="5"/>
      <c r="BC86" s="64" t="str">
        <f t="shared" ca="1" si="37"/>
        <v/>
      </c>
      <c r="BD86" s="14"/>
    </row>
    <row r="87" spans="1:56" s="1" customFormat="1" ht="17.25" customHeight="1" thickBot="1">
      <c r="A87" s="15"/>
      <c r="B87" s="15"/>
      <c r="C87" s="15"/>
      <c r="D87" s="15"/>
      <c r="E87" s="14"/>
      <c r="G87" s="2"/>
      <c r="H87" s="10"/>
      <c r="I87" s="18"/>
      <c r="J87" s="11"/>
      <c r="K87" s="11"/>
      <c r="L87" s="11"/>
      <c r="M87" s="11"/>
      <c r="N87" s="11"/>
      <c r="O87" s="11"/>
      <c r="P87" s="11"/>
      <c r="Q87" s="11"/>
      <c r="R87" s="11"/>
      <c r="S87" s="11"/>
      <c r="T87" s="11"/>
      <c r="U87" s="11"/>
      <c r="V87" s="11"/>
      <c r="W87" s="11"/>
      <c r="X87" s="11"/>
      <c r="Y87" s="11"/>
      <c r="Z87" s="11"/>
      <c r="AA87" s="11"/>
      <c r="AB87" s="11"/>
      <c r="AC87" s="11"/>
      <c r="AD87" s="11"/>
      <c r="AE87" s="11"/>
      <c r="AF87" s="11"/>
      <c r="AG87" s="10"/>
      <c r="AI87" s="30">
        <f t="shared" si="30"/>
        <v>1</v>
      </c>
      <c r="AJ87" s="34" t="str">
        <f t="shared" si="31"/>
        <v>A</v>
      </c>
      <c r="AK87" s="29"/>
      <c r="AL87" s="27">
        <f t="shared" si="32"/>
        <v>0</v>
      </c>
      <c r="AM87" s="27">
        <f t="shared" si="33"/>
        <v>0</v>
      </c>
      <c r="AN87" s="26">
        <f t="shared" si="34"/>
        <v>1</v>
      </c>
      <c r="AO87" s="25">
        <f t="shared" si="35"/>
        <v>0</v>
      </c>
      <c r="AP87" s="33">
        <f t="shared" ca="1" si="25"/>
        <v>4</v>
      </c>
      <c r="AQ87" s="14" t="str">
        <f t="shared" ca="1" si="23"/>
        <v>af_medusa_0</v>
      </c>
      <c r="AR87" s="8">
        <f t="shared" ca="1" si="26"/>
        <v>0</v>
      </c>
      <c r="AS87" s="4">
        <f t="shared" ca="1" si="24"/>
        <v>1</v>
      </c>
      <c r="AT87" s="32">
        <f t="shared" ca="1" si="36"/>
        <v>1</v>
      </c>
      <c r="AU87" s="14">
        <f t="shared" si="38"/>
        <v>42</v>
      </c>
      <c r="AV87">
        <f t="shared" si="39"/>
        <v>0</v>
      </c>
      <c r="AW87" s="7"/>
      <c r="AX87" s="17">
        <f t="shared" ca="1" si="27"/>
        <v>2</v>
      </c>
      <c r="AY87" s="14">
        <f t="shared" ca="1" si="28"/>
        <v>0</v>
      </c>
      <c r="BA87" s="16">
        <f t="shared" si="20"/>
        <v>267</v>
      </c>
      <c r="BB87" s="5"/>
      <c r="BC87" s="64" t="str">
        <f t="shared" ca="1" si="37"/>
        <v/>
      </c>
      <c r="BD87" s="14"/>
    </row>
    <row r="88" spans="1:56" s="1" customFormat="1" ht="17.25" customHeight="1" thickBot="1">
      <c r="E88" s="2"/>
      <c r="G88" s="2"/>
      <c r="H88" s="10"/>
      <c r="I88" s="18"/>
      <c r="J88" s="11"/>
      <c r="K88" s="11"/>
      <c r="L88" s="11"/>
      <c r="M88" s="11"/>
      <c r="N88" s="11"/>
      <c r="O88" s="11"/>
      <c r="P88" s="11"/>
      <c r="Q88" s="11"/>
      <c r="R88" s="11"/>
      <c r="S88" s="11"/>
      <c r="T88" s="11"/>
      <c r="U88" s="11"/>
      <c r="V88" s="11"/>
      <c r="W88" s="11"/>
      <c r="X88" s="11"/>
      <c r="Y88" s="11"/>
      <c r="Z88" s="11"/>
      <c r="AA88" s="11"/>
      <c r="AB88" s="11"/>
      <c r="AC88" s="11"/>
      <c r="AD88" s="11"/>
      <c r="AE88" s="11"/>
      <c r="AF88" s="11"/>
      <c r="AG88" s="10"/>
      <c r="AI88" s="30">
        <f t="shared" si="30"/>
        <v>1</v>
      </c>
      <c r="AJ88" s="34" t="str">
        <f t="shared" si="31"/>
        <v>A</v>
      </c>
      <c r="AK88" s="29"/>
      <c r="AL88" s="27">
        <f t="shared" si="32"/>
        <v>0</v>
      </c>
      <c r="AM88" s="27">
        <f t="shared" si="33"/>
        <v>0</v>
      </c>
      <c r="AN88" s="26">
        <f t="shared" si="34"/>
        <v>1</v>
      </c>
      <c r="AO88" s="25">
        <f t="shared" si="35"/>
        <v>0</v>
      </c>
      <c r="AP88" s="33">
        <f t="shared" ca="1" si="25"/>
        <v>26</v>
      </c>
      <c r="AQ88" s="14" t="str">
        <f t="shared" ca="1" si="23"/>
        <v>af_medusa_sp1_</v>
      </c>
      <c r="AR88" s="8">
        <f t="shared" ca="1" si="26"/>
        <v>1</v>
      </c>
      <c r="AS88" s="4">
        <f t="shared" ca="1" si="24"/>
        <v>0</v>
      </c>
      <c r="AT88" s="32">
        <f t="shared" ca="1" si="36"/>
        <v>1</v>
      </c>
      <c r="AU88" s="14">
        <f t="shared" si="38"/>
        <v>42</v>
      </c>
      <c r="AV88">
        <f>IF(OR(AL88+AM88+AN88+AO88=1,AI88&gt;3),1,0)</f>
        <v>1</v>
      </c>
      <c r="AW88" s="7"/>
      <c r="AX88" s="17">
        <f t="shared" ca="1" si="27"/>
        <v>3</v>
      </c>
      <c r="AY88" s="14">
        <f t="shared" ca="1" si="28"/>
        <v>1</v>
      </c>
      <c r="BA88" s="16">
        <f t="shared" si="20"/>
        <v>272</v>
      </c>
      <c r="BB88" s="5"/>
      <c r="BC88" s="64" t="str">
        <f t="shared" ca="1" si="37"/>
        <v/>
      </c>
      <c r="BD88" s="14"/>
    </row>
    <row r="89" spans="1:56" s="1" customFormat="1" ht="17.25" customHeight="1" thickBot="1">
      <c r="E89" s="2"/>
      <c r="G89" s="2"/>
      <c r="H89" s="10"/>
      <c r="I89" s="18"/>
      <c r="J89" s="11"/>
      <c r="K89" s="11"/>
      <c r="L89" s="11"/>
      <c r="M89" s="11"/>
      <c r="N89" s="11"/>
      <c r="O89" s="11"/>
      <c r="P89" s="11"/>
      <c r="Q89" s="11"/>
      <c r="R89" s="11"/>
      <c r="S89" s="11"/>
      <c r="T89" s="11"/>
      <c r="U89" s="11"/>
      <c r="V89" s="11"/>
      <c r="W89" s="11"/>
      <c r="X89" s="11"/>
      <c r="Y89" s="11"/>
      <c r="Z89" s="11"/>
      <c r="AA89" s="11"/>
      <c r="AB89" s="11"/>
      <c r="AC89" s="11"/>
      <c r="AD89" s="11"/>
      <c r="AE89" s="11"/>
      <c r="AF89" s="11"/>
      <c r="AG89" s="10"/>
      <c r="AI89" s="30">
        <f t="shared" si="30"/>
        <v>1</v>
      </c>
      <c r="AJ89" s="34" t="str">
        <f t="shared" si="31"/>
        <v>A</v>
      </c>
      <c r="AK89" s="29"/>
      <c r="AL89" s="27">
        <f t="shared" si="32"/>
        <v>0</v>
      </c>
      <c r="AM89" s="27">
        <f t="shared" si="33"/>
        <v>0</v>
      </c>
      <c r="AN89" s="26">
        <f t="shared" si="34"/>
        <v>1</v>
      </c>
      <c r="AO89" s="25">
        <f t="shared" si="35"/>
        <v>0</v>
      </c>
      <c r="AP89" s="33">
        <f t="shared" ca="1" si="25"/>
        <v>25</v>
      </c>
      <c r="AQ89" s="14" t="str">
        <f t="shared" ca="1" si="23"/>
        <v>af_medusa_sp2_</v>
      </c>
      <c r="AR89" s="8">
        <f t="shared" ca="1" si="26"/>
        <v>4</v>
      </c>
      <c r="AS89" s="4">
        <f t="shared" ca="1" si="24"/>
        <v>0</v>
      </c>
      <c r="AT89" s="32">
        <f t="shared" ca="1" si="36"/>
        <v>1</v>
      </c>
      <c r="AU89" s="14">
        <f t="shared" si="38"/>
        <v>42</v>
      </c>
      <c r="AV89">
        <f t="shared" ref="AV89:AV91" si="40">IF(OR(AL89+AM89+AN89+AO89=1,AI89&gt;3),1,0)</f>
        <v>1</v>
      </c>
      <c r="AW89" s="7"/>
      <c r="AX89" s="17">
        <f t="shared" ca="1" si="27"/>
        <v>3</v>
      </c>
      <c r="AY89" s="14">
        <f t="shared" ca="1" si="28"/>
        <v>8</v>
      </c>
      <c r="BA89" s="16">
        <f>BA88+17</f>
        <v>289</v>
      </c>
      <c r="BB89" s="5"/>
      <c r="BC89" s="64" t="str">
        <f t="shared" ca="1" si="37"/>
        <v/>
      </c>
      <c r="BD89" s="14"/>
    </row>
    <row r="90" spans="1:56" s="1" customFormat="1" ht="17.25" customHeight="1" thickBot="1">
      <c r="E90" s="2"/>
      <c r="G90" s="2"/>
      <c r="H90" s="10"/>
      <c r="I90" s="18"/>
      <c r="J90" s="11"/>
      <c r="K90" s="11"/>
      <c r="L90" s="11"/>
      <c r="M90" s="11"/>
      <c r="N90" s="11"/>
      <c r="O90" s="11"/>
      <c r="P90" s="11"/>
      <c r="Q90" s="11"/>
      <c r="R90" s="11"/>
      <c r="S90" s="11"/>
      <c r="T90" s="11"/>
      <c r="U90" s="11"/>
      <c r="V90" s="11"/>
      <c r="W90" s="11"/>
      <c r="X90" s="11"/>
      <c r="Y90" s="11"/>
      <c r="Z90" s="11"/>
      <c r="AA90" s="11"/>
      <c r="AB90" s="11"/>
      <c r="AC90" s="11"/>
      <c r="AD90" s="11"/>
      <c r="AE90" s="11"/>
      <c r="AF90" s="11"/>
      <c r="AG90" s="10"/>
      <c r="AI90" s="30">
        <f t="shared" si="30"/>
        <v>1</v>
      </c>
      <c r="AJ90" s="34" t="str">
        <f t="shared" si="31"/>
        <v>A</v>
      </c>
      <c r="AK90" s="29"/>
      <c r="AL90" s="27">
        <f t="shared" si="32"/>
        <v>0</v>
      </c>
      <c r="AM90" s="27">
        <f t="shared" si="33"/>
        <v>0</v>
      </c>
      <c r="AN90" s="26">
        <f t="shared" si="34"/>
        <v>1</v>
      </c>
      <c r="AO90" s="25">
        <f t="shared" si="35"/>
        <v>0</v>
      </c>
      <c r="AP90" s="33">
        <f t="shared" ca="1" si="25"/>
        <v>20</v>
      </c>
      <c r="AQ90" s="14" t="str">
        <f t="shared" ca="1" si="23"/>
        <v>af_medusa_ing_</v>
      </c>
      <c r="AR90" s="8">
        <f t="shared" ca="1" si="26"/>
        <v>1</v>
      </c>
      <c r="AS90" s="4">
        <f t="shared" ca="1" si="24"/>
        <v>0</v>
      </c>
      <c r="AT90" s="32">
        <f t="shared" ca="1" si="36"/>
        <v>1</v>
      </c>
      <c r="AU90" s="14">
        <f t="shared" si="38"/>
        <v>42</v>
      </c>
      <c r="AV90">
        <f t="shared" si="40"/>
        <v>1</v>
      </c>
      <c r="AW90" s="7"/>
      <c r="AX90" s="17">
        <f t="shared" ca="1" si="27"/>
        <v>2</v>
      </c>
      <c r="AY90" s="14">
        <f t="shared" ca="1" si="28"/>
        <v>1</v>
      </c>
      <c r="BA90" s="16">
        <f>BA89+17</f>
        <v>306</v>
      </c>
      <c r="BB90" s="5"/>
      <c r="BC90" s="64" t="str">
        <f t="shared" ca="1" si="37"/>
        <v/>
      </c>
      <c r="BD90" s="14"/>
    </row>
    <row r="91" spans="1:56" s="1" customFormat="1" ht="17.25" customHeight="1" thickBot="1">
      <c r="E91" s="2"/>
      <c r="G91" s="2"/>
      <c r="H91" s="10"/>
      <c r="I91" s="18"/>
      <c r="J91" s="11"/>
      <c r="K91" s="11"/>
      <c r="L91" s="11"/>
      <c r="M91" s="11"/>
      <c r="N91" s="11"/>
      <c r="O91" s="11"/>
      <c r="P91" s="11"/>
      <c r="Q91" s="11"/>
      <c r="R91" s="11"/>
      <c r="S91" s="11"/>
      <c r="T91" s="11"/>
      <c r="U91" s="11"/>
      <c r="V91" s="11"/>
      <c r="W91" s="11"/>
      <c r="X91" s="11"/>
      <c r="Y91" s="11"/>
      <c r="Z91" s="11"/>
      <c r="AA91" s="11"/>
      <c r="AB91" s="11"/>
      <c r="AC91" s="11"/>
      <c r="AD91" s="11"/>
      <c r="AE91" s="11"/>
      <c r="AF91" s="11"/>
      <c r="AG91" s="10"/>
      <c r="AI91" s="30">
        <f t="shared" si="30"/>
        <v>1</v>
      </c>
      <c r="AJ91" s="34" t="str">
        <f t="shared" si="31"/>
        <v>A</v>
      </c>
      <c r="AK91" s="29"/>
      <c r="AL91" s="27">
        <f t="shared" si="32"/>
        <v>0</v>
      </c>
      <c r="AM91" s="27">
        <f t="shared" si="33"/>
        <v>0</v>
      </c>
      <c r="AN91" s="26">
        <f t="shared" si="34"/>
        <v>1</v>
      </c>
      <c r="AO91" s="25">
        <f t="shared" si="35"/>
        <v>0</v>
      </c>
      <c r="AP91" s="33">
        <f t="shared" ca="1" si="25"/>
        <v>22</v>
      </c>
      <c r="AQ91" s="14" t="str">
        <f t="shared" ca="1" si="23"/>
        <v>af_medusa_abs_</v>
      </c>
      <c r="AR91" s="8">
        <f t="shared" ca="1" si="26"/>
        <v>1</v>
      </c>
      <c r="AS91" s="4">
        <f t="shared" ca="1" si="24"/>
        <v>0</v>
      </c>
      <c r="AT91" s="32">
        <f t="shared" ca="1" si="36"/>
        <v>1</v>
      </c>
      <c r="AU91" s="14">
        <f t="shared" si="38"/>
        <v>42</v>
      </c>
      <c r="AV91">
        <f t="shared" si="40"/>
        <v>1</v>
      </c>
      <c r="AW91" s="7"/>
      <c r="AX91" s="17">
        <f t="shared" ca="1" si="27"/>
        <v>3</v>
      </c>
      <c r="AY91" s="14">
        <f t="shared" ca="1" si="28"/>
        <v>1</v>
      </c>
      <c r="BA91" s="16">
        <f t="shared" si="20"/>
        <v>311</v>
      </c>
      <c r="BB91" s="5"/>
      <c r="BC91" s="64" t="str">
        <f t="shared" ca="1" si="37"/>
        <v/>
      </c>
      <c r="BD91" s="14"/>
    </row>
    <row r="92" spans="1:56" s="1" customFormat="1" ht="17.25" customHeight="1" thickBot="1">
      <c r="E92" s="2"/>
      <c r="G92" s="2"/>
      <c r="H92" s="10"/>
      <c r="I92" s="18"/>
      <c r="J92" s="11"/>
      <c r="K92" s="11"/>
      <c r="L92" s="11"/>
      <c r="M92" s="11"/>
      <c r="N92" s="11"/>
      <c r="O92" s="11"/>
      <c r="P92" s="11"/>
      <c r="Q92" s="11"/>
      <c r="R92" s="11"/>
      <c r="S92" s="11"/>
      <c r="T92" s="11"/>
      <c r="U92" s="11"/>
      <c r="V92" s="11"/>
      <c r="W92" s="11"/>
      <c r="X92" s="11"/>
      <c r="Y92" s="11"/>
      <c r="Z92" s="11"/>
      <c r="AA92" s="11"/>
      <c r="AB92" s="11"/>
      <c r="AC92" s="11"/>
      <c r="AD92" s="11"/>
      <c r="AE92" s="11"/>
      <c r="AF92" s="11"/>
      <c r="AG92" s="10"/>
      <c r="AI92" s="30">
        <f t="shared" si="30"/>
        <v>1</v>
      </c>
      <c r="AJ92" s="34" t="str">
        <f t="shared" si="31"/>
        <v>A</v>
      </c>
      <c r="AK92" s="29"/>
      <c r="AL92" s="27">
        <f t="shared" si="32"/>
        <v>0</v>
      </c>
      <c r="AM92" s="27">
        <f t="shared" si="33"/>
        <v>0</v>
      </c>
      <c r="AN92" s="26">
        <f t="shared" si="34"/>
        <v>1</v>
      </c>
      <c r="AO92" s="25">
        <f t="shared" si="35"/>
        <v>0</v>
      </c>
      <c r="AP92" s="33">
        <f t="shared" ca="1" si="25"/>
        <v>3</v>
      </c>
      <c r="AQ92" s="14" t="str">
        <f t="shared" ca="1" si="23"/>
        <v>af_vyvert_1</v>
      </c>
      <c r="AR92" s="8">
        <f t="shared" ca="1" si="26"/>
        <v>1</v>
      </c>
      <c r="AS92" s="4">
        <f t="shared" ca="1" si="24"/>
        <v>0</v>
      </c>
      <c r="AT92" s="32">
        <f t="shared" ca="1" si="36"/>
        <v>1</v>
      </c>
      <c r="AU92" s="14">
        <f>AU87+1</f>
        <v>43</v>
      </c>
      <c r="AV92">
        <f>1</f>
        <v>1</v>
      </c>
      <c r="AW92" s="7"/>
      <c r="AX92" s="17">
        <f t="shared" ca="1" si="27"/>
        <v>2</v>
      </c>
      <c r="AY92" s="14">
        <f t="shared" ca="1" si="28"/>
        <v>1</v>
      </c>
      <c r="BA92" s="16">
        <f t="shared" si="20"/>
        <v>316</v>
      </c>
      <c r="BB92" s="5"/>
      <c r="BC92" s="64" t="str">
        <f t="shared" ca="1" si="37"/>
        <v/>
      </c>
      <c r="BD92" s="14"/>
    </row>
    <row r="93" spans="1:56" s="1" customFormat="1" ht="17.25" customHeight="1" thickBot="1">
      <c r="E93" s="2"/>
      <c r="G93" s="2"/>
      <c r="H93" s="10"/>
      <c r="I93" s="18"/>
      <c r="J93" s="11"/>
      <c r="K93" s="11"/>
      <c r="L93" s="11"/>
      <c r="M93" s="11"/>
      <c r="N93" s="11"/>
      <c r="O93" s="11"/>
      <c r="P93" s="11"/>
      <c r="Q93" s="11"/>
      <c r="R93" s="11"/>
      <c r="S93" s="11"/>
      <c r="T93" s="11"/>
      <c r="U93" s="11"/>
      <c r="V93" s="11"/>
      <c r="W93" s="11"/>
      <c r="X93" s="11"/>
      <c r="Y93" s="11"/>
      <c r="Z93" s="11"/>
      <c r="AA93" s="11"/>
      <c r="AB93" s="11"/>
      <c r="AC93" s="11"/>
      <c r="AD93" s="11"/>
      <c r="AE93" s="11"/>
      <c r="AF93" s="11"/>
      <c r="AG93" s="10"/>
      <c r="AI93" s="30">
        <f t="shared" si="30"/>
        <v>1</v>
      </c>
      <c r="AJ93" s="34" t="str">
        <f t="shared" si="31"/>
        <v>A</v>
      </c>
      <c r="AK93" s="29"/>
      <c r="AL93" s="27">
        <f t="shared" si="32"/>
        <v>0</v>
      </c>
      <c r="AM93" s="27">
        <f t="shared" si="33"/>
        <v>0</v>
      </c>
      <c r="AN93" s="26">
        <f t="shared" si="34"/>
        <v>1</v>
      </c>
      <c r="AO93" s="25">
        <f t="shared" si="35"/>
        <v>0</v>
      </c>
      <c r="AP93" s="33">
        <f t="shared" ca="1" si="25"/>
        <v>3</v>
      </c>
      <c r="AQ93" s="14" t="str">
        <f t="shared" ca="1" si="23"/>
        <v>af_vyvert_2</v>
      </c>
      <c r="AR93" s="8">
        <f t="shared" ca="1" si="26"/>
        <v>2</v>
      </c>
      <c r="AS93" s="4">
        <f t="shared" ca="1" si="24"/>
        <v>0</v>
      </c>
      <c r="AT93" s="32">
        <f t="shared" ca="1" si="36"/>
        <v>1</v>
      </c>
      <c r="AU93" s="14">
        <f>AU92</f>
        <v>43</v>
      </c>
      <c r="AV93">
        <v>1</v>
      </c>
      <c r="AW93" s="7"/>
      <c r="AX93" s="17">
        <f t="shared" ca="1" si="27"/>
        <v>2</v>
      </c>
      <c r="AY93" s="14">
        <f t="shared" ca="1" si="28"/>
        <v>2</v>
      </c>
      <c r="BA93" s="16">
        <f t="shared" si="20"/>
        <v>321</v>
      </c>
      <c r="BB93" s="5"/>
      <c r="BC93" s="64" t="str">
        <f t="shared" ca="1" si="37"/>
        <v/>
      </c>
      <c r="BD93" s="14"/>
    </row>
    <row r="94" spans="1:56" s="1" customFormat="1" ht="17.25" customHeight="1" thickBot="1">
      <c r="E94" s="2"/>
      <c r="G94" s="2"/>
      <c r="H94" s="10"/>
      <c r="I94" s="18"/>
      <c r="J94" s="11"/>
      <c r="K94" s="11"/>
      <c r="L94" s="11"/>
      <c r="M94" s="11"/>
      <c r="N94" s="11"/>
      <c r="O94" s="11"/>
      <c r="P94" s="11"/>
      <c r="Q94" s="11"/>
      <c r="R94" s="11"/>
      <c r="S94" s="11"/>
      <c r="T94" s="11"/>
      <c r="U94" s="11"/>
      <c r="V94" s="11"/>
      <c r="W94" s="11"/>
      <c r="X94" s="11"/>
      <c r="Y94" s="11"/>
      <c r="Z94" s="11"/>
      <c r="AA94" s="11"/>
      <c r="AB94" s="11"/>
      <c r="AC94" s="11"/>
      <c r="AD94" s="11"/>
      <c r="AE94" s="11"/>
      <c r="AF94" s="11"/>
      <c r="AG94" s="10"/>
      <c r="AI94" s="30">
        <f t="shared" si="30"/>
        <v>1</v>
      </c>
      <c r="AJ94" s="34" t="str">
        <f t="shared" si="31"/>
        <v>A</v>
      </c>
      <c r="AK94" s="29"/>
      <c r="AL94" s="27">
        <f t="shared" si="32"/>
        <v>0</v>
      </c>
      <c r="AM94" s="27">
        <f t="shared" si="33"/>
        <v>0</v>
      </c>
      <c r="AN94" s="26">
        <f t="shared" si="34"/>
        <v>1</v>
      </c>
      <c r="AO94" s="25">
        <f t="shared" si="35"/>
        <v>0</v>
      </c>
      <c r="AP94" s="33">
        <f t="shared" ca="1" si="25"/>
        <v>5</v>
      </c>
      <c r="AQ94" s="14" t="str">
        <f t="shared" ca="1" si="23"/>
        <v>af_vyvert_3</v>
      </c>
      <c r="AR94" s="8">
        <f t="shared" ca="1" si="26"/>
        <v>3</v>
      </c>
      <c r="AS94" s="4">
        <f t="shared" ca="1" si="24"/>
        <v>1</v>
      </c>
      <c r="AT94" s="32">
        <f t="shared" ca="1" si="36"/>
        <v>1</v>
      </c>
      <c r="AU94" s="14">
        <f t="shared" ref="AU94:AU105" si="41">AU93</f>
        <v>43</v>
      </c>
      <c r="AV94">
        <v>1</v>
      </c>
      <c r="AW94" s="7"/>
      <c r="AX94" s="17">
        <f t="shared" ca="1" si="27"/>
        <v>2</v>
      </c>
      <c r="AY94" s="14">
        <f t="shared" ca="1" si="28"/>
        <v>3</v>
      </c>
      <c r="BA94" s="16">
        <f t="shared" si="20"/>
        <v>326</v>
      </c>
      <c r="BB94" s="5"/>
      <c r="BC94" s="64" t="str">
        <f t="shared" ca="1" si="37"/>
        <v xml:space="preserve">af_vyvert_3, </v>
      </c>
      <c r="BD94" s="14"/>
    </row>
    <row r="95" spans="1:56" s="1" customFormat="1" ht="17.25" customHeight="1" thickBot="1">
      <c r="E95" s="2"/>
      <c r="G95" s="2"/>
      <c r="H95" s="10"/>
      <c r="I95" s="18"/>
      <c r="J95" s="11"/>
      <c r="K95" s="11"/>
      <c r="L95" s="11"/>
      <c r="M95" s="11"/>
      <c r="N95" s="11"/>
      <c r="O95" s="11"/>
      <c r="P95" s="11"/>
      <c r="Q95" s="11"/>
      <c r="R95" s="11"/>
      <c r="S95" s="11"/>
      <c r="T95" s="11"/>
      <c r="U95" s="11"/>
      <c r="V95" s="11"/>
      <c r="W95" s="11"/>
      <c r="X95" s="11"/>
      <c r="Y95" s="11"/>
      <c r="Z95" s="11"/>
      <c r="AA95" s="11"/>
      <c r="AB95" s="11"/>
      <c r="AC95" s="11"/>
      <c r="AD95" s="11"/>
      <c r="AE95" s="11"/>
      <c r="AF95" s="11"/>
      <c r="AG95" s="10"/>
      <c r="AI95" s="30">
        <f t="shared" si="30"/>
        <v>1</v>
      </c>
      <c r="AJ95" s="34" t="str">
        <f t="shared" si="31"/>
        <v>A</v>
      </c>
      <c r="AK95" s="29"/>
      <c r="AL95" s="27">
        <f t="shared" si="32"/>
        <v>0</v>
      </c>
      <c r="AM95" s="27">
        <f t="shared" si="33"/>
        <v>0</v>
      </c>
      <c r="AN95" s="26">
        <f t="shared" si="34"/>
        <v>1</v>
      </c>
      <c r="AO95" s="25">
        <f t="shared" si="35"/>
        <v>0</v>
      </c>
      <c r="AP95" s="33">
        <f t="shared" ca="1" si="25"/>
        <v>5</v>
      </c>
      <c r="AQ95" s="14" t="str">
        <f t="shared" ca="1" si="23"/>
        <v>af_vyvert_4</v>
      </c>
      <c r="AR95" s="8">
        <f t="shared" ca="1" si="26"/>
        <v>4</v>
      </c>
      <c r="AS95" s="4">
        <f t="shared" ca="1" si="24"/>
        <v>0</v>
      </c>
      <c r="AT95" s="32">
        <f t="shared" ca="1" si="36"/>
        <v>1</v>
      </c>
      <c r="AU95" s="14">
        <f t="shared" si="41"/>
        <v>43</v>
      </c>
      <c r="AV95">
        <v>1</v>
      </c>
      <c r="AW95" s="7"/>
      <c r="AX95" s="17">
        <f t="shared" ca="1" si="27"/>
        <v>2</v>
      </c>
      <c r="AY95" s="14">
        <f t="shared" ca="1" si="28"/>
        <v>4</v>
      </c>
      <c r="BA95" s="16">
        <f t="shared" si="20"/>
        <v>331</v>
      </c>
      <c r="BB95" s="5"/>
      <c r="BC95" s="64" t="str">
        <f t="shared" ca="1" si="37"/>
        <v/>
      </c>
      <c r="BD95" s="14"/>
    </row>
    <row r="96" spans="1:56" s="1" customFormat="1" ht="17.25" customHeight="1" thickBot="1">
      <c r="E96" s="2"/>
      <c r="G96" s="2"/>
      <c r="H96" s="10"/>
      <c r="I96" s="18"/>
      <c r="J96" s="11"/>
      <c r="K96" s="11"/>
      <c r="L96" s="11"/>
      <c r="M96" s="11"/>
      <c r="N96" s="11"/>
      <c r="O96" s="11"/>
      <c r="P96" s="11"/>
      <c r="Q96" s="11"/>
      <c r="R96" s="11"/>
      <c r="S96" s="11"/>
      <c r="T96" s="11"/>
      <c r="U96" s="11"/>
      <c r="V96" s="11"/>
      <c r="W96" s="11"/>
      <c r="X96" s="11"/>
      <c r="Y96" s="11"/>
      <c r="Z96" s="11"/>
      <c r="AA96" s="11"/>
      <c r="AB96" s="11"/>
      <c r="AC96" s="11"/>
      <c r="AD96" s="11"/>
      <c r="AE96" s="11"/>
      <c r="AF96" s="11"/>
      <c r="AG96" s="10"/>
      <c r="AI96" s="30">
        <f t="shared" si="30"/>
        <v>1</v>
      </c>
      <c r="AJ96" s="34" t="str">
        <f t="shared" si="31"/>
        <v>A</v>
      </c>
      <c r="AK96" s="29"/>
      <c r="AL96" s="27">
        <f t="shared" si="32"/>
        <v>0</v>
      </c>
      <c r="AM96" s="27">
        <f t="shared" si="33"/>
        <v>0</v>
      </c>
      <c r="AN96" s="26">
        <f t="shared" si="34"/>
        <v>1</v>
      </c>
      <c r="AO96" s="25">
        <f t="shared" si="35"/>
        <v>0</v>
      </c>
      <c r="AP96" s="33">
        <f t="shared" ca="1" si="25"/>
        <v>4</v>
      </c>
      <c r="AQ96" s="14" t="str">
        <f t="shared" ca="1" si="23"/>
        <v>af_vyvert_5</v>
      </c>
      <c r="AR96" s="8">
        <f t="shared" ca="1" si="26"/>
        <v>1</v>
      </c>
      <c r="AS96" s="4">
        <f t="shared" ca="1" si="24"/>
        <v>0</v>
      </c>
      <c r="AT96" s="32">
        <f t="shared" ca="1" si="36"/>
        <v>1</v>
      </c>
      <c r="AU96" s="14">
        <f t="shared" si="41"/>
        <v>43</v>
      </c>
      <c r="AV96">
        <f t="shared" ref="AV96:AV157" si="42">IF(AL96+AM96+AN96+AO96=1,1,0)*IF(AI96&gt;1,1,0)</f>
        <v>0</v>
      </c>
      <c r="AW96" s="7"/>
      <c r="AX96" s="17">
        <f t="shared" ca="1" si="27"/>
        <v>2</v>
      </c>
      <c r="AY96" s="14">
        <f t="shared" ca="1" si="28"/>
        <v>5</v>
      </c>
      <c r="BA96" s="16">
        <f t="shared" si="20"/>
        <v>336</v>
      </c>
      <c r="BB96" s="5"/>
      <c r="BC96" s="64" t="str">
        <f t="shared" ca="1" si="37"/>
        <v/>
      </c>
      <c r="BD96" s="14"/>
    </row>
    <row r="97" spans="5:56" s="1" customFormat="1" ht="17.25" customHeight="1" thickBot="1">
      <c r="E97" s="2"/>
      <c r="G97" s="2"/>
      <c r="H97" s="10"/>
      <c r="I97" s="18"/>
      <c r="J97" s="11"/>
      <c r="K97" s="11"/>
      <c r="L97" s="11"/>
      <c r="M97" s="11"/>
      <c r="N97" s="11"/>
      <c r="O97" s="11"/>
      <c r="P97" s="11"/>
      <c r="Q97" s="11"/>
      <c r="R97" s="11"/>
      <c r="S97" s="11"/>
      <c r="T97" s="11"/>
      <c r="U97" s="11"/>
      <c r="V97" s="11"/>
      <c r="W97" s="11"/>
      <c r="X97" s="11"/>
      <c r="Y97" s="11"/>
      <c r="Z97" s="11"/>
      <c r="AA97" s="11"/>
      <c r="AB97" s="11"/>
      <c r="AC97" s="11"/>
      <c r="AD97" s="11"/>
      <c r="AE97" s="11"/>
      <c r="AF97" s="11"/>
      <c r="AG97" s="10"/>
      <c r="AI97" s="30">
        <f t="shared" si="30"/>
        <v>1</v>
      </c>
      <c r="AJ97" s="34" t="str">
        <f t="shared" si="31"/>
        <v>A</v>
      </c>
      <c r="AK97" s="29"/>
      <c r="AL97" s="27">
        <f t="shared" si="32"/>
        <v>0</v>
      </c>
      <c r="AM97" s="27">
        <f t="shared" si="33"/>
        <v>0</v>
      </c>
      <c r="AN97" s="26">
        <f t="shared" si="34"/>
        <v>1</v>
      </c>
      <c r="AO97" s="25">
        <f t="shared" si="35"/>
        <v>0</v>
      </c>
      <c r="AP97" s="33">
        <f t="shared" ca="1" si="25"/>
        <v>4</v>
      </c>
      <c r="AQ97" s="14" t="str">
        <f t="shared" ca="1" si="23"/>
        <v>af_vyvert_6</v>
      </c>
      <c r="AR97" s="8">
        <f t="shared" ca="1" si="26"/>
        <v>2</v>
      </c>
      <c r="AS97" s="4">
        <f t="shared" ca="1" si="24"/>
        <v>0</v>
      </c>
      <c r="AT97" s="32">
        <f t="shared" ca="1" si="36"/>
        <v>1</v>
      </c>
      <c r="AU97" s="14">
        <f t="shared" si="41"/>
        <v>43</v>
      </c>
      <c r="AV97">
        <f t="shared" si="42"/>
        <v>0</v>
      </c>
      <c r="AW97" s="7"/>
      <c r="AX97" s="17">
        <f t="shared" ca="1" si="27"/>
        <v>2</v>
      </c>
      <c r="AY97" s="14">
        <f t="shared" ca="1" si="28"/>
        <v>6</v>
      </c>
      <c r="BA97" s="16">
        <f t="shared" si="20"/>
        <v>341</v>
      </c>
      <c r="BB97" s="5"/>
      <c r="BC97" s="64" t="str">
        <f t="shared" ca="1" si="37"/>
        <v/>
      </c>
      <c r="BD97" s="14"/>
    </row>
    <row r="98" spans="5:56" s="1" customFormat="1" ht="17.25" customHeight="1" thickBot="1">
      <c r="E98" s="2"/>
      <c r="G98" s="2"/>
      <c r="H98" s="10"/>
      <c r="I98" s="18"/>
      <c r="J98" s="11"/>
      <c r="K98" s="11"/>
      <c r="L98" s="11"/>
      <c r="M98" s="11"/>
      <c r="N98" s="11"/>
      <c r="O98" s="11"/>
      <c r="P98" s="11"/>
      <c r="Q98" s="11"/>
      <c r="R98" s="11"/>
      <c r="S98" s="11"/>
      <c r="T98" s="11"/>
      <c r="U98" s="11"/>
      <c r="V98" s="11"/>
      <c r="W98" s="11"/>
      <c r="X98" s="11"/>
      <c r="Y98" s="11"/>
      <c r="Z98" s="11"/>
      <c r="AA98" s="11"/>
      <c r="AB98" s="11"/>
      <c r="AC98" s="11"/>
      <c r="AD98" s="11"/>
      <c r="AE98" s="11"/>
      <c r="AF98" s="11"/>
      <c r="AG98" s="10"/>
      <c r="AI98" s="30">
        <f t="shared" si="30"/>
        <v>1</v>
      </c>
      <c r="AJ98" s="34" t="str">
        <f t="shared" si="31"/>
        <v>A</v>
      </c>
      <c r="AK98" s="29"/>
      <c r="AL98" s="27">
        <f t="shared" si="32"/>
        <v>0</v>
      </c>
      <c r="AM98" s="27">
        <f t="shared" si="33"/>
        <v>0</v>
      </c>
      <c r="AN98" s="26">
        <f t="shared" si="34"/>
        <v>1</v>
      </c>
      <c r="AO98" s="25">
        <f t="shared" si="35"/>
        <v>0</v>
      </c>
      <c r="AP98" s="33">
        <f t="shared" ca="1" si="25"/>
        <v>4</v>
      </c>
      <c r="AQ98" s="14" t="str">
        <f t="shared" ca="1" si="23"/>
        <v>af_vyvert_7</v>
      </c>
      <c r="AR98" s="8">
        <f t="shared" ca="1" si="26"/>
        <v>3</v>
      </c>
      <c r="AS98" s="4">
        <f t="shared" ca="1" si="24"/>
        <v>1</v>
      </c>
      <c r="AT98" s="32">
        <f t="shared" ca="1" si="36"/>
        <v>1</v>
      </c>
      <c r="AU98" s="14">
        <f t="shared" si="41"/>
        <v>43</v>
      </c>
      <c r="AV98">
        <f t="shared" si="42"/>
        <v>0</v>
      </c>
      <c r="AW98" s="7"/>
      <c r="AX98" s="17">
        <f t="shared" ca="1" si="27"/>
        <v>2</v>
      </c>
      <c r="AY98" s="14">
        <f t="shared" ca="1" si="28"/>
        <v>7</v>
      </c>
      <c r="BA98" s="16">
        <f t="shared" si="20"/>
        <v>346</v>
      </c>
      <c r="BB98" s="5"/>
      <c r="BC98" s="64" t="str">
        <f t="shared" ca="1" si="37"/>
        <v/>
      </c>
      <c r="BD98" s="14"/>
    </row>
    <row r="99" spans="5:56" s="1" customFormat="1" ht="17.25" customHeight="1" thickBot="1">
      <c r="E99" s="2"/>
      <c r="G99" s="2"/>
      <c r="H99" s="10"/>
      <c r="I99" s="18"/>
      <c r="J99" s="11"/>
      <c r="K99" s="11"/>
      <c r="L99" s="11"/>
      <c r="M99" s="11"/>
      <c r="N99" s="11"/>
      <c r="O99" s="11"/>
      <c r="P99" s="11"/>
      <c r="Q99" s="11"/>
      <c r="R99" s="11"/>
      <c r="S99" s="11"/>
      <c r="T99" s="11"/>
      <c r="U99" s="11"/>
      <c r="V99" s="11"/>
      <c r="W99" s="11"/>
      <c r="X99" s="11"/>
      <c r="Y99" s="11"/>
      <c r="Z99" s="11"/>
      <c r="AA99" s="11"/>
      <c r="AB99" s="11"/>
      <c r="AC99" s="11"/>
      <c r="AD99" s="11"/>
      <c r="AE99" s="11"/>
      <c r="AF99" s="11"/>
      <c r="AG99" s="10"/>
      <c r="AI99" s="30">
        <f t="shared" si="30"/>
        <v>1</v>
      </c>
      <c r="AJ99" s="34" t="str">
        <f t="shared" si="31"/>
        <v>A</v>
      </c>
      <c r="AK99" s="29"/>
      <c r="AL99" s="27">
        <f t="shared" si="32"/>
        <v>0</v>
      </c>
      <c r="AM99" s="27">
        <f t="shared" si="33"/>
        <v>0</v>
      </c>
      <c r="AN99" s="26">
        <f t="shared" si="34"/>
        <v>1</v>
      </c>
      <c r="AO99" s="25">
        <f t="shared" si="35"/>
        <v>0</v>
      </c>
      <c r="AP99" s="33">
        <f t="shared" ca="1" si="25"/>
        <v>4</v>
      </c>
      <c r="AQ99" s="14" t="str">
        <f t="shared" ca="1" si="23"/>
        <v>af_vyvert_8</v>
      </c>
      <c r="AR99" s="8">
        <f t="shared" ca="1" si="26"/>
        <v>4</v>
      </c>
      <c r="AS99" s="4">
        <f t="shared" ca="1" si="24"/>
        <v>0</v>
      </c>
      <c r="AT99" s="32">
        <f t="shared" ca="1" si="36"/>
        <v>1</v>
      </c>
      <c r="AU99" s="14">
        <f t="shared" si="41"/>
        <v>43</v>
      </c>
      <c r="AV99">
        <f t="shared" si="42"/>
        <v>0</v>
      </c>
      <c r="AW99" s="7"/>
      <c r="AX99" s="17">
        <f t="shared" ca="1" si="27"/>
        <v>2</v>
      </c>
      <c r="AY99" s="14">
        <f t="shared" ca="1" si="28"/>
        <v>8</v>
      </c>
      <c r="BA99" s="16">
        <f t="shared" si="20"/>
        <v>351</v>
      </c>
      <c r="BB99" s="5"/>
      <c r="BC99" s="64" t="str">
        <f t="shared" ca="1" si="37"/>
        <v/>
      </c>
      <c r="BD99" s="14"/>
    </row>
    <row r="100" spans="5:56" s="1" customFormat="1" ht="17.25" customHeight="1" thickBot="1">
      <c r="E100" s="2"/>
      <c r="G100" s="2"/>
      <c r="H100" s="10"/>
      <c r="I100" s="18"/>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0"/>
      <c r="AI100" s="30">
        <f t="shared" si="30"/>
        <v>1</v>
      </c>
      <c r="AJ100" s="34" t="str">
        <f t="shared" si="31"/>
        <v>A</v>
      </c>
      <c r="AK100" s="29"/>
      <c r="AL100" s="27">
        <f t="shared" si="32"/>
        <v>0</v>
      </c>
      <c r="AM100" s="27">
        <f t="shared" si="33"/>
        <v>0</v>
      </c>
      <c r="AN100" s="26">
        <f t="shared" si="34"/>
        <v>1</v>
      </c>
      <c r="AO100" s="25">
        <f t="shared" si="35"/>
        <v>0</v>
      </c>
      <c r="AP100" s="33">
        <f t="shared" ca="1" si="25"/>
        <v>3</v>
      </c>
      <c r="AQ100" s="14" t="str">
        <f t="shared" ca="1" si="23"/>
        <v>af_vyvert_9</v>
      </c>
      <c r="AR100" s="8">
        <f t="shared" ca="1" si="26"/>
        <v>9</v>
      </c>
      <c r="AS100" s="4">
        <f t="shared" ca="1" si="24"/>
        <v>0</v>
      </c>
      <c r="AT100" s="32">
        <f t="shared" ca="1" si="36"/>
        <v>1</v>
      </c>
      <c r="AU100" s="14">
        <f t="shared" si="41"/>
        <v>43</v>
      </c>
      <c r="AV100">
        <f t="shared" si="42"/>
        <v>0</v>
      </c>
      <c r="AW100" s="7"/>
      <c r="AX100" s="17">
        <f t="shared" ca="1" si="27"/>
        <v>2</v>
      </c>
      <c r="AY100" s="14">
        <f t="shared" ca="1" si="28"/>
        <v>9</v>
      </c>
      <c r="BA100" s="16">
        <f t="shared" si="20"/>
        <v>356</v>
      </c>
      <c r="BB100" s="5"/>
      <c r="BC100" s="64" t="str">
        <f t="shared" ca="1" si="37"/>
        <v/>
      </c>
      <c r="BD100" s="14"/>
    </row>
    <row r="101" spans="5:56" s="1" customFormat="1" ht="17.25" customHeight="1" thickBot="1">
      <c r="E101" s="2"/>
      <c r="G101" s="2"/>
      <c r="H101" s="10"/>
      <c r="I101" s="18"/>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0"/>
      <c r="AI101" s="30">
        <f t="shared" si="30"/>
        <v>1</v>
      </c>
      <c r="AJ101" s="34" t="str">
        <f t="shared" si="31"/>
        <v>A</v>
      </c>
      <c r="AK101" s="29"/>
      <c r="AL101" s="27">
        <f t="shared" si="32"/>
        <v>0</v>
      </c>
      <c r="AM101" s="27">
        <f t="shared" si="33"/>
        <v>0</v>
      </c>
      <c r="AN101" s="26">
        <f t="shared" si="34"/>
        <v>1</v>
      </c>
      <c r="AO101" s="25">
        <f t="shared" si="35"/>
        <v>0</v>
      </c>
      <c r="AP101" s="33">
        <f t="shared" ca="1" si="25"/>
        <v>4</v>
      </c>
      <c r="AQ101" s="14" t="str">
        <f t="shared" ca="1" si="23"/>
        <v>af_vyvert_0</v>
      </c>
      <c r="AR101" s="8">
        <f t="shared" ca="1" si="26"/>
        <v>0</v>
      </c>
      <c r="AS101" s="4">
        <f t="shared" ca="1" si="24"/>
        <v>1</v>
      </c>
      <c r="AT101" s="32">
        <f t="shared" ca="1" si="36"/>
        <v>1</v>
      </c>
      <c r="AU101" s="14">
        <f t="shared" si="41"/>
        <v>43</v>
      </c>
      <c r="AV101">
        <f t="shared" si="42"/>
        <v>0</v>
      </c>
      <c r="AW101" s="7"/>
      <c r="AX101" s="17">
        <f t="shared" ca="1" si="27"/>
        <v>2</v>
      </c>
      <c r="AY101" s="14">
        <f t="shared" ca="1" si="28"/>
        <v>0</v>
      </c>
      <c r="BA101" s="16">
        <f t="shared" si="20"/>
        <v>361</v>
      </c>
      <c r="BB101" s="5"/>
      <c r="BC101" s="64" t="str">
        <f t="shared" ca="1" si="37"/>
        <v/>
      </c>
      <c r="BD101" s="14"/>
    </row>
    <row r="102" spans="5:56" s="1" customFormat="1" ht="17.25" customHeight="1" thickBot="1">
      <c r="E102" s="2"/>
      <c r="G102" s="2"/>
      <c r="H102" s="10"/>
      <c r="I102" s="18"/>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0"/>
      <c r="AI102" s="30">
        <f t="shared" si="30"/>
        <v>1</v>
      </c>
      <c r="AJ102" s="34" t="str">
        <f t="shared" si="31"/>
        <v>A</v>
      </c>
      <c r="AK102" s="29"/>
      <c r="AL102" s="27">
        <f t="shared" si="32"/>
        <v>0</v>
      </c>
      <c r="AM102" s="27">
        <f t="shared" si="33"/>
        <v>0</v>
      </c>
      <c r="AN102" s="26">
        <f t="shared" si="34"/>
        <v>1</v>
      </c>
      <c r="AO102" s="25">
        <f t="shared" si="35"/>
        <v>0</v>
      </c>
      <c r="AP102" s="33">
        <f t="shared" ca="1" si="25"/>
        <v>25</v>
      </c>
      <c r="AQ102" s="14" t="str">
        <f t="shared" ca="1" si="23"/>
        <v>af_vyvert_sp1_</v>
      </c>
      <c r="AR102" s="8">
        <f t="shared" ca="1" si="26"/>
        <v>3</v>
      </c>
      <c r="AS102" s="4">
        <f t="shared" ca="1" si="24"/>
        <v>1</v>
      </c>
      <c r="AT102" s="32">
        <f t="shared" ca="1" si="36"/>
        <v>1</v>
      </c>
      <c r="AU102" s="14">
        <f t="shared" si="41"/>
        <v>43</v>
      </c>
      <c r="AV102">
        <f t="shared" ref="AV102:AV161" si="43">IF(OR(AL102+AM102+AN102+AO102=1,AI102&gt;3),1,0)</f>
        <v>1</v>
      </c>
      <c r="AW102" s="7"/>
      <c r="AX102" s="17">
        <f t="shared" ca="1" si="27"/>
        <v>3</v>
      </c>
      <c r="AY102" s="14">
        <f t="shared" ca="1" si="28"/>
        <v>3</v>
      </c>
      <c r="BA102" s="16">
        <f t="shared" si="20"/>
        <v>366</v>
      </c>
      <c r="BB102" s="5"/>
      <c r="BC102" s="64" t="str">
        <f t="shared" ca="1" si="37"/>
        <v/>
      </c>
      <c r="BD102" s="14"/>
    </row>
    <row r="103" spans="5:56" s="1" customFormat="1" ht="17.25" customHeight="1" thickBot="1">
      <c r="E103" s="2"/>
      <c r="G103" s="2"/>
      <c r="H103" s="10"/>
      <c r="I103" s="18"/>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0"/>
      <c r="AI103" s="30">
        <f t="shared" si="30"/>
        <v>1</v>
      </c>
      <c r="AJ103" s="34" t="str">
        <f t="shared" si="31"/>
        <v>A</v>
      </c>
      <c r="AK103" s="29"/>
      <c r="AL103" s="27">
        <f t="shared" si="32"/>
        <v>0</v>
      </c>
      <c r="AM103" s="27">
        <f t="shared" ref="AM103:AM134" si="44">AM102</f>
        <v>0</v>
      </c>
      <c r="AN103" s="26">
        <f t="shared" ref="AN103:AN134" si="45">AN102</f>
        <v>1</v>
      </c>
      <c r="AO103" s="25">
        <f t="shared" ref="AO103:AO134" si="46">AO102</f>
        <v>0</v>
      </c>
      <c r="AP103" s="33">
        <f t="shared" ca="1" si="25"/>
        <v>24</v>
      </c>
      <c r="AQ103" s="14" t="str">
        <f t="shared" ca="1" si="23"/>
        <v>af_vyvert_sp2_</v>
      </c>
      <c r="AR103" s="8">
        <f t="shared" ca="1" si="26"/>
        <v>2</v>
      </c>
      <c r="AS103" s="4">
        <f t="shared" ca="1" si="24"/>
        <v>0</v>
      </c>
      <c r="AT103" s="32">
        <f t="shared" ca="1" si="36"/>
        <v>1</v>
      </c>
      <c r="AU103" s="14">
        <f t="shared" si="41"/>
        <v>43</v>
      </c>
      <c r="AV103">
        <f t="shared" si="43"/>
        <v>1</v>
      </c>
      <c r="AW103" s="7"/>
      <c r="AX103" s="17">
        <f t="shared" ca="1" si="27"/>
        <v>3</v>
      </c>
      <c r="AY103" s="14">
        <f t="shared" ca="1" si="28"/>
        <v>6</v>
      </c>
      <c r="BA103" s="16">
        <f>BA102+17</f>
        <v>383</v>
      </c>
      <c r="BB103" s="5"/>
      <c r="BC103" s="64" t="str">
        <f t="shared" ca="1" si="37"/>
        <v/>
      </c>
      <c r="BD103" s="14"/>
    </row>
    <row r="104" spans="5:56" s="1" customFormat="1" ht="17.25" customHeight="1" thickBot="1">
      <c r="E104" s="2"/>
      <c r="G104" s="2"/>
      <c r="H104" s="10"/>
      <c r="I104" s="18"/>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0"/>
      <c r="AI104" s="30">
        <f t="shared" si="30"/>
        <v>1</v>
      </c>
      <c r="AJ104" s="34" t="str">
        <f t="shared" si="31"/>
        <v>A</v>
      </c>
      <c r="AK104" s="29"/>
      <c r="AL104" s="27">
        <f t="shared" si="32"/>
        <v>0</v>
      </c>
      <c r="AM104" s="27">
        <f t="shared" si="44"/>
        <v>0</v>
      </c>
      <c r="AN104" s="26">
        <f t="shared" si="45"/>
        <v>1</v>
      </c>
      <c r="AO104" s="25">
        <f t="shared" si="46"/>
        <v>0</v>
      </c>
      <c r="AP104" s="33">
        <f t="shared" ca="1" si="25"/>
        <v>20</v>
      </c>
      <c r="AQ104" s="14" t="str">
        <f t="shared" ca="1" si="23"/>
        <v>af_vyvert_ing_</v>
      </c>
      <c r="AR104" s="8">
        <f t="shared" ca="1" si="26"/>
        <v>1</v>
      </c>
      <c r="AS104" s="4">
        <f t="shared" ca="1" si="24"/>
        <v>0</v>
      </c>
      <c r="AT104" s="32">
        <f t="shared" ca="1" si="36"/>
        <v>1</v>
      </c>
      <c r="AU104" s="14">
        <f t="shared" si="41"/>
        <v>43</v>
      </c>
      <c r="AV104">
        <f t="shared" si="43"/>
        <v>1</v>
      </c>
      <c r="AW104" s="7"/>
      <c r="AX104" s="17">
        <f t="shared" ca="1" si="27"/>
        <v>2</v>
      </c>
      <c r="AY104" s="14">
        <f t="shared" ca="1" si="28"/>
        <v>5</v>
      </c>
      <c r="BA104" s="16">
        <f>BA103+17</f>
        <v>400</v>
      </c>
      <c r="BB104" s="5"/>
      <c r="BC104" s="64" t="str">
        <f t="shared" ca="1" si="37"/>
        <v/>
      </c>
      <c r="BD104" s="14"/>
    </row>
    <row r="105" spans="5:56" s="1" customFormat="1" ht="17.25" customHeight="1" thickBot="1">
      <c r="E105" s="2"/>
      <c r="G105" s="2"/>
      <c r="H105" s="10"/>
      <c r="I105" s="18"/>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0"/>
      <c r="AI105" s="30">
        <f t="shared" si="30"/>
        <v>1</v>
      </c>
      <c r="AJ105" s="34" t="str">
        <f t="shared" si="31"/>
        <v>A</v>
      </c>
      <c r="AK105" s="29"/>
      <c r="AL105" s="27">
        <f t="shared" si="32"/>
        <v>0</v>
      </c>
      <c r="AM105" s="27">
        <f t="shared" si="44"/>
        <v>0</v>
      </c>
      <c r="AN105" s="26">
        <f t="shared" si="45"/>
        <v>1</v>
      </c>
      <c r="AO105" s="25">
        <f t="shared" si="46"/>
        <v>0</v>
      </c>
      <c r="AP105" s="33">
        <f t="shared" ca="1" si="25"/>
        <v>22</v>
      </c>
      <c r="AQ105" s="14" t="str">
        <f t="shared" ca="1" si="23"/>
        <v>af_vyvert_abs_</v>
      </c>
      <c r="AR105" s="8">
        <f t="shared" ca="1" si="26"/>
        <v>1</v>
      </c>
      <c r="AS105" s="4">
        <f t="shared" ca="1" si="24"/>
        <v>0</v>
      </c>
      <c r="AT105" s="32">
        <f t="shared" ca="1" si="36"/>
        <v>1</v>
      </c>
      <c r="AU105" s="14">
        <f t="shared" si="41"/>
        <v>43</v>
      </c>
      <c r="AV105">
        <f t="shared" si="43"/>
        <v>1</v>
      </c>
      <c r="AW105" s="7"/>
      <c r="AX105" s="17">
        <f t="shared" ca="1" si="27"/>
        <v>3</v>
      </c>
      <c r="AY105" s="14">
        <f t="shared" ca="1" si="28"/>
        <v>5</v>
      </c>
      <c r="BA105" s="16">
        <f t="shared" si="20"/>
        <v>405</v>
      </c>
      <c r="BB105" s="5"/>
      <c r="BC105" s="64" t="str">
        <f t="shared" ca="1" si="37"/>
        <v/>
      </c>
      <c r="BD105" s="14"/>
    </row>
    <row r="106" spans="5:56" s="1" customFormat="1" ht="17.25" customHeight="1" thickBot="1">
      <c r="E106" s="2"/>
      <c r="G106" s="2"/>
      <c r="H106" s="10"/>
      <c r="I106" s="18"/>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0"/>
      <c r="AI106" s="30">
        <f t="shared" si="30"/>
        <v>1</v>
      </c>
      <c r="AJ106" s="34" t="str">
        <f t="shared" si="31"/>
        <v>A</v>
      </c>
      <c r="AK106" s="29"/>
      <c r="AL106" s="27">
        <f t="shared" si="32"/>
        <v>0</v>
      </c>
      <c r="AM106" s="27">
        <f t="shared" si="44"/>
        <v>0</v>
      </c>
      <c r="AN106" s="26">
        <f t="shared" si="45"/>
        <v>1</v>
      </c>
      <c r="AO106" s="25">
        <f t="shared" si="46"/>
        <v>0</v>
      </c>
      <c r="AP106" s="33">
        <f t="shared" ca="1" si="25"/>
        <v>6</v>
      </c>
      <c r="AQ106" s="14" t="str">
        <f t="shared" ca="1" si="23"/>
        <v>af_mayatnik_1</v>
      </c>
      <c r="AR106" s="8">
        <f t="shared" ca="1" si="26"/>
        <v>1</v>
      </c>
      <c r="AS106" s="4">
        <f t="shared" ca="1" si="24"/>
        <v>0</v>
      </c>
      <c r="AT106" s="32">
        <f t="shared" ca="1" si="36"/>
        <v>1</v>
      </c>
      <c r="AU106" s="14">
        <f>AU101+1</f>
        <v>44</v>
      </c>
      <c r="AV106">
        <f>1</f>
        <v>1</v>
      </c>
      <c r="AW106" s="7"/>
      <c r="AX106" s="17">
        <f t="shared" ca="1" si="27"/>
        <v>2</v>
      </c>
      <c r="AY106" s="14">
        <f t="shared" ca="1" si="28"/>
        <v>1</v>
      </c>
      <c r="BA106" s="16">
        <f t="shared" si="20"/>
        <v>410</v>
      </c>
      <c r="BB106" s="5"/>
      <c r="BC106" s="64" t="str">
        <f t="shared" ca="1" si="37"/>
        <v/>
      </c>
      <c r="BD106" s="14"/>
    </row>
    <row r="107" spans="5:56" s="1" customFormat="1" ht="17.25" customHeight="1" thickBot="1">
      <c r="E107" s="2"/>
      <c r="G107" s="2"/>
      <c r="H107" s="10"/>
      <c r="I107" s="18"/>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0"/>
      <c r="AI107" s="30">
        <f t="shared" si="30"/>
        <v>1</v>
      </c>
      <c r="AJ107" s="34" t="str">
        <f t="shared" si="31"/>
        <v>A</v>
      </c>
      <c r="AK107" s="29"/>
      <c r="AL107" s="27">
        <f t="shared" si="32"/>
        <v>0</v>
      </c>
      <c r="AM107" s="27">
        <f t="shared" si="44"/>
        <v>0</v>
      </c>
      <c r="AN107" s="26">
        <f t="shared" si="45"/>
        <v>1</v>
      </c>
      <c r="AO107" s="25">
        <f t="shared" si="46"/>
        <v>0</v>
      </c>
      <c r="AP107" s="33">
        <f t="shared" ca="1" si="25"/>
        <v>4</v>
      </c>
      <c r="AQ107" s="14" t="str">
        <f t="shared" ca="1" si="23"/>
        <v>af_mayatnik_2</v>
      </c>
      <c r="AR107" s="8">
        <f t="shared" ca="1" si="26"/>
        <v>2</v>
      </c>
      <c r="AS107" s="4">
        <f t="shared" ca="1" si="24"/>
        <v>0</v>
      </c>
      <c r="AT107" s="32">
        <f t="shared" ca="1" si="36"/>
        <v>1</v>
      </c>
      <c r="AU107" s="14">
        <f t="shared" ref="AU107:AU170" si="47">AU106</f>
        <v>44</v>
      </c>
      <c r="AV107">
        <v>1</v>
      </c>
      <c r="AW107" s="7"/>
      <c r="AX107" s="17">
        <f t="shared" ca="1" si="27"/>
        <v>2</v>
      </c>
      <c r="AY107" s="14">
        <f t="shared" ca="1" si="28"/>
        <v>2</v>
      </c>
      <c r="BA107" s="16">
        <f t="shared" si="20"/>
        <v>415</v>
      </c>
      <c r="BB107" s="5"/>
      <c r="BC107" s="64" t="str">
        <f t="shared" ca="1" si="37"/>
        <v/>
      </c>
      <c r="BD107" s="14"/>
    </row>
    <row r="108" spans="5:56" s="1" customFormat="1" ht="17.25" customHeight="1" thickBot="1">
      <c r="E108" s="2"/>
      <c r="G108" s="2"/>
      <c r="H108" s="10"/>
      <c r="I108" s="18"/>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0"/>
      <c r="AI108" s="30">
        <f t="shared" si="30"/>
        <v>1</v>
      </c>
      <c r="AJ108" s="34" t="str">
        <f t="shared" si="31"/>
        <v>A</v>
      </c>
      <c r="AK108" s="29"/>
      <c r="AL108" s="27">
        <f t="shared" si="32"/>
        <v>0</v>
      </c>
      <c r="AM108" s="27">
        <f t="shared" si="44"/>
        <v>0</v>
      </c>
      <c r="AN108" s="26">
        <f t="shared" si="45"/>
        <v>1</v>
      </c>
      <c r="AO108" s="25">
        <f t="shared" si="46"/>
        <v>0</v>
      </c>
      <c r="AP108" s="33">
        <f t="shared" ca="1" si="25"/>
        <v>4</v>
      </c>
      <c r="AQ108" s="14" t="str">
        <f t="shared" ca="1" si="23"/>
        <v>af_mayatnik_3</v>
      </c>
      <c r="AR108" s="8">
        <f t="shared" ca="1" si="26"/>
        <v>3</v>
      </c>
      <c r="AS108" s="4">
        <f t="shared" ca="1" si="24"/>
        <v>1</v>
      </c>
      <c r="AT108" s="32">
        <f t="shared" ca="1" si="36"/>
        <v>1</v>
      </c>
      <c r="AU108" s="14">
        <f t="shared" si="47"/>
        <v>44</v>
      </c>
      <c r="AV108">
        <v>1</v>
      </c>
      <c r="AW108" s="7"/>
      <c r="AX108" s="17">
        <f t="shared" ca="1" si="27"/>
        <v>2</v>
      </c>
      <c r="AY108" s="14">
        <f t="shared" ca="1" si="28"/>
        <v>3</v>
      </c>
      <c r="BA108" s="16">
        <f t="shared" ref="BA108:BA171" si="48">BA107+5</f>
        <v>420</v>
      </c>
      <c r="BB108" s="5"/>
      <c r="BC108" s="64" t="str">
        <f t="shared" ca="1" si="37"/>
        <v xml:space="preserve">af_mayatnik_3, </v>
      </c>
      <c r="BD108" s="14"/>
    </row>
    <row r="109" spans="5:56" s="1" customFormat="1" ht="17.25" customHeight="1" thickBot="1">
      <c r="E109" s="2"/>
      <c r="G109" s="2"/>
      <c r="H109" s="10"/>
      <c r="I109" s="18"/>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0"/>
      <c r="AI109" s="30">
        <f t="shared" si="30"/>
        <v>1</v>
      </c>
      <c r="AJ109" s="34" t="str">
        <f t="shared" si="31"/>
        <v>A</v>
      </c>
      <c r="AK109" s="29"/>
      <c r="AL109" s="27">
        <f t="shared" si="32"/>
        <v>0</v>
      </c>
      <c r="AM109" s="27">
        <f t="shared" si="44"/>
        <v>0</v>
      </c>
      <c r="AN109" s="26">
        <f t="shared" si="45"/>
        <v>1</v>
      </c>
      <c r="AO109" s="25">
        <f t="shared" si="46"/>
        <v>0</v>
      </c>
      <c r="AP109" s="33">
        <f t="shared" ca="1" si="25"/>
        <v>5</v>
      </c>
      <c r="AQ109" s="14" t="str">
        <f t="shared" ca="1" si="23"/>
        <v>af_mayatnik_4</v>
      </c>
      <c r="AR109" s="8">
        <f t="shared" ca="1" si="26"/>
        <v>4</v>
      </c>
      <c r="AS109" s="4">
        <f t="shared" ca="1" si="24"/>
        <v>0</v>
      </c>
      <c r="AT109" s="32">
        <f t="shared" ca="1" si="36"/>
        <v>1</v>
      </c>
      <c r="AU109" s="14">
        <f t="shared" si="47"/>
        <v>44</v>
      </c>
      <c r="AV109">
        <v>1</v>
      </c>
      <c r="AW109" s="7"/>
      <c r="AX109" s="17">
        <f t="shared" ca="1" si="27"/>
        <v>2</v>
      </c>
      <c r="AY109" s="14">
        <f t="shared" ca="1" si="28"/>
        <v>4</v>
      </c>
      <c r="BA109" s="16">
        <f t="shared" si="48"/>
        <v>425</v>
      </c>
      <c r="BB109" s="5"/>
      <c r="BC109" s="64" t="str">
        <f t="shared" ca="1" si="37"/>
        <v/>
      </c>
      <c r="BD109" s="14"/>
    </row>
    <row r="110" spans="5:56" s="1" customFormat="1" ht="17.25" customHeight="1" thickBot="1">
      <c r="E110" s="2"/>
      <c r="G110" s="2"/>
      <c r="H110" s="10"/>
      <c r="I110" s="18"/>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0"/>
      <c r="AI110" s="30">
        <f t="shared" si="30"/>
        <v>1</v>
      </c>
      <c r="AJ110" s="34" t="str">
        <f t="shared" si="31"/>
        <v>A</v>
      </c>
      <c r="AK110" s="29"/>
      <c r="AL110" s="27">
        <f t="shared" si="32"/>
        <v>0</v>
      </c>
      <c r="AM110" s="27">
        <f t="shared" si="44"/>
        <v>0</v>
      </c>
      <c r="AN110" s="26">
        <f t="shared" si="45"/>
        <v>1</v>
      </c>
      <c r="AO110" s="25">
        <f t="shared" si="46"/>
        <v>0</v>
      </c>
      <c r="AP110" s="33">
        <f t="shared" ca="1" si="25"/>
        <v>5</v>
      </c>
      <c r="AQ110" s="14" t="str">
        <f t="shared" ca="1" si="23"/>
        <v>af_mayatnik_5</v>
      </c>
      <c r="AR110" s="8">
        <f t="shared" ca="1" si="26"/>
        <v>1</v>
      </c>
      <c r="AS110" s="4">
        <f t="shared" ca="1" si="24"/>
        <v>0</v>
      </c>
      <c r="AT110" s="32">
        <f t="shared" ca="1" si="36"/>
        <v>1</v>
      </c>
      <c r="AU110" s="14">
        <f t="shared" si="47"/>
        <v>44</v>
      </c>
      <c r="AV110">
        <f t="shared" si="42"/>
        <v>0</v>
      </c>
      <c r="AW110" s="7"/>
      <c r="AX110" s="17">
        <f t="shared" ca="1" si="27"/>
        <v>2</v>
      </c>
      <c r="AY110" s="14">
        <f t="shared" ca="1" si="28"/>
        <v>5</v>
      </c>
      <c r="BA110" s="16">
        <f t="shared" si="48"/>
        <v>430</v>
      </c>
      <c r="BB110" s="5"/>
      <c r="BC110" s="64" t="str">
        <f t="shared" ca="1" si="37"/>
        <v/>
      </c>
      <c r="BD110" s="14"/>
    </row>
    <row r="111" spans="5:56" s="1" customFormat="1" ht="17.25" customHeight="1" thickBot="1">
      <c r="E111" s="2"/>
      <c r="G111" s="2"/>
      <c r="H111" s="10"/>
      <c r="I111" s="18"/>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0"/>
      <c r="AI111" s="30">
        <f t="shared" si="30"/>
        <v>1</v>
      </c>
      <c r="AJ111" s="34" t="str">
        <f t="shared" si="31"/>
        <v>A</v>
      </c>
      <c r="AK111" s="29"/>
      <c r="AL111" s="27">
        <f t="shared" si="32"/>
        <v>0</v>
      </c>
      <c r="AM111" s="27">
        <f t="shared" si="44"/>
        <v>0</v>
      </c>
      <c r="AN111" s="26">
        <f t="shared" si="45"/>
        <v>1</v>
      </c>
      <c r="AO111" s="25">
        <f t="shared" si="46"/>
        <v>0</v>
      </c>
      <c r="AP111" s="33">
        <f t="shared" ca="1" si="25"/>
        <v>5</v>
      </c>
      <c r="AQ111" s="14" t="str">
        <f t="shared" ca="1" si="23"/>
        <v>af_mayatnik_6</v>
      </c>
      <c r="AR111" s="8">
        <f t="shared" ca="1" si="26"/>
        <v>2</v>
      </c>
      <c r="AS111" s="4">
        <f t="shared" ca="1" si="24"/>
        <v>0</v>
      </c>
      <c r="AT111" s="32">
        <f t="shared" ca="1" si="36"/>
        <v>1</v>
      </c>
      <c r="AU111" s="14">
        <f t="shared" si="47"/>
        <v>44</v>
      </c>
      <c r="AV111">
        <f t="shared" si="42"/>
        <v>0</v>
      </c>
      <c r="AW111" s="7"/>
      <c r="AX111" s="17">
        <f t="shared" ca="1" si="27"/>
        <v>2</v>
      </c>
      <c r="AY111" s="14">
        <f t="shared" ca="1" si="28"/>
        <v>6</v>
      </c>
      <c r="BA111" s="16">
        <f t="shared" si="48"/>
        <v>435</v>
      </c>
      <c r="BB111" s="5"/>
      <c r="BC111" s="64" t="str">
        <f t="shared" ca="1" si="37"/>
        <v/>
      </c>
      <c r="BD111" s="14"/>
    </row>
    <row r="112" spans="5:56" s="1" customFormat="1" ht="17.25" customHeight="1" thickBot="1">
      <c r="E112" s="2"/>
      <c r="G112" s="2"/>
      <c r="H112" s="10"/>
      <c r="I112" s="18"/>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0"/>
      <c r="AI112" s="30">
        <f t="shared" si="30"/>
        <v>1</v>
      </c>
      <c r="AJ112" s="34" t="str">
        <f t="shared" si="31"/>
        <v>A</v>
      </c>
      <c r="AK112" s="29"/>
      <c r="AL112" s="27">
        <f t="shared" si="32"/>
        <v>0</v>
      </c>
      <c r="AM112" s="27">
        <f t="shared" si="44"/>
        <v>0</v>
      </c>
      <c r="AN112" s="26">
        <f t="shared" si="45"/>
        <v>1</v>
      </c>
      <c r="AO112" s="25">
        <f t="shared" si="46"/>
        <v>0</v>
      </c>
      <c r="AP112" s="33">
        <f t="shared" ca="1" si="25"/>
        <v>5</v>
      </c>
      <c r="AQ112" s="14" t="str">
        <f t="shared" ca="1" si="23"/>
        <v>af_mayatnik_7</v>
      </c>
      <c r="AR112" s="8">
        <f t="shared" ca="1" si="26"/>
        <v>3</v>
      </c>
      <c r="AS112" s="4">
        <f t="shared" ca="1" si="24"/>
        <v>1</v>
      </c>
      <c r="AT112" s="32">
        <f t="shared" ca="1" si="36"/>
        <v>1</v>
      </c>
      <c r="AU112" s="14">
        <f t="shared" si="47"/>
        <v>44</v>
      </c>
      <c r="AV112">
        <f t="shared" si="42"/>
        <v>0</v>
      </c>
      <c r="AW112" s="7"/>
      <c r="AX112" s="17">
        <f t="shared" ca="1" si="27"/>
        <v>2</v>
      </c>
      <c r="AY112" s="14">
        <f t="shared" ca="1" si="28"/>
        <v>7</v>
      </c>
      <c r="BA112" s="16">
        <f t="shared" si="48"/>
        <v>440</v>
      </c>
      <c r="BB112" s="5"/>
      <c r="BC112" s="64" t="str">
        <f t="shared" ca="1" si="37"/>
        <v/>
      </c>
      <c r="BD112" s="14"/>
    </row>
    <row r="113" spans="5:56" s="1" customFormat="1" ht="17.25" customHeight="1" thickBot="1">
      <c r="E113" s="2"/>
      <c r="G113" s="2"/>
      <c r="H113" s="10"/>
      <c r="I113" s="18"/>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0"/>
      <c r="AI113" s="30">
        <f t="shared" si="30"/>
        <v>1</v>
      </c>
      <c r="AJ113" s="34" t="str">
        <f t="shared" si="31"/>
        <v>A</v>
      </c>
      <c r="AK113" s="29"/>
      <c r="AL113" s="27">
        <f t="shared" si="32"/>
        <v>0</v>
      </c>
      <c r="AM113" s="27">
        <f t="shared" si="44"/>
        <v>0</v>
      </c>
      <c r="AN113" s="26">
        <f t="shared" si="45"/>
        <v>1</v>
      </c>
      <c r="AO113" s="25">
        <f t="shared" si="46"/>
        <v>0</v>
      </c>
      <c r="AP113" s="33">
        <f t="shared" ca="1" si="25"/>
        <v>4</v>
      </c>
      <c r="AQ113" s="14" t="str">
        <f t="shared" ca="1" si="23"/>
        <v>af_mayatnik_8</v>
      </c>
      <c r="AR113" s="8">
        <f t="shared" ca="1" si="26"/>
        <v>4</v>
      </c>
      <c r="AS113" s="4">
        <f t="shared" ca="1" si="24"/>
        <v>0</v>
      </c>
      <c r="AT113" s="32">
        <f t="shared" ca="1" si="36"/>
        <v>1</v>
      </c>
      <c r="AU113" s="14">
        <f t="shared" si="47"/>
        <v>44</v>
      </c>
      <c r="AV113">
        <f t="shared" si="42"/>
        <v>0</v>
      </c>
      <c r="AW113" s="7"/>
      <c r="AX113" s="17">
        <f t="shared" ca="1" si="27"/>
        <v>2</v>
      </c>
      <c r="AY113" s="14">
        <f t="shared" ca="1" si="28"/>
        <v>8</v>
      </c>
      <c r="BA113" s="16">
        <f t="shared" si="48"/>
        <v>445</v>
      </c>
      <c r="BB113" s="5"/>
      <c r="BC113" s="64" t="str">
        <f t="shared" ca="1" si="37"/>
        <v/>
      </c>
      <c r="BD113" s="14"/>
    </row>
    <row r="114" spans="5:56" s="1" customFormat="1" ht="17.25" customHeight="1" thickBot="1">
      <c r="E114" s="2"/>
      <c r="G114" s="2"/>
      <c r="H114" s="10"/>
      <c r="I114" s="18"/>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0"/>
      <c r="AI114" s="30">
        <f t="shared" si="30"/>
        <v>1</v>
      </c>
      <c r="AJ114" s="34" t="str">
        <f t="shared" si="31"/>
        <v>A</v>
      </c>
      <c r="AK114" s="29"/>
      <c r="AL114" s="27">
        <f t="shared" si="32"/>
        <v>0</v>
      </c>
      <c r="AM114" s="27">
        <f t="shared" si="44"/>
        <v>0</v>
      </c>
      <c r="AN114" s="26">
        <f t="shared" si="45"/>
        <v>1</v>
      </c>
      <c r="AO114" s="25">
        <f t="shared" si="46"/>
        <v>0</v>
      </c>
      <c r="AP114" s="33">
        <f t="shared" ca="1" si="25"/>
        <v>4</v>
      </c>
      <c r="AQ114" s="14" t="str">
        <f t="shared" ca="1" si="23"/>
        <v>af_mayatnik_9</v>
      </c>
      <c r="AR114" s="8">
        <f t="shared" ca="1" si="26"/>
        <v>9</v>
      </c>
      <c r="AS114" s="4">
        <f t="shared" ca="1" si="24"/>
        <v>0</v>
      </c>
      <c r="AT114" s="32">
        <f t="shared" ca="1" si="36"/>
        <v>1</v>
      </c>
      <c r="AU114" s="14">
        <f t="shared" si="47"/>
        <v>44</v>
      </c>
      <c r="AV114">
        <f t="shared" si="42"/>
        <v>0</v>
      </c>
      <c r="AW114" s="7"/>
      <c r="AX114" s="17">
        <f t="shared" ca="1" si="27"/>
        <v>2</v>
      </c>
      <c r="AY114" s="14">
        <f t="shared" ca="1" si="28"/>
        <v>9</v>
      </c>
      <c r="BA114" s="16">
        <f t="shared" si="48"/>
        <v>450</v>
      </c>
      <c r="BB114" s="5"/>
      <c r="BC114" s="64" t="str">
        <f t="shared" ca="1" si="37"/>
        <v/>
      </c>
      <c r="BD114" s="14"/>
    </row>
    <row r="115" spans="5:56" s="1" customFormat="1" ht="17.25" customHeight="1" thickBot="1">
      <c r="E115" s="2"/>
      <c r="G115" s="2"/>
      <c r="H115" s="10"/>
      <c r="I115" s="18"/>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0"/>
      <c r="AI115" s="30">
        <f t="shared" si="30"/>
        <v>1</v>
      </c>
      <c r="AJ115" s="34" t="str">
        <f t="shared" si="31"/>
        <v>A</v>
      </c>
      <c r="AK115" s="29"/>
      <c r="AL115" s="27">
        <f t="shared" si="32"/>
        <v>0</v>
      </c>
      <c r="AM115" s="27">
        <f t="shared" si="44"/>
        <v>0</v>
      </c>
      <c r="AN115" s="26">
        <f t="shared" si="45"/>
        <v>1</v>
      </c>
      <c r="AO115" s="25">
        <f t="shared" si="46"/>
        <v>0</v>
      </c>
      <c r="AP115" s="33">
        <f t="shared" ca="1" si="25"/>
        <v>4</v>
      </c>
      <c r="AQ115" s="14" t="str">
        <f t="shared" ca="1" si="23"/>
        <v>af_mayatnik_0</v>
      </c>
      <c r="AR115" s="8">
        <f t="shared" ca="1" si="26"/>
        <v>0</v>
      </c>
      <c r="AS115" s="4">
        <f t="shared" ca="1" si="24"/>
        <v>1</v>
      </c>
      <c r="AT115" s="32">
        <f t="shared" ca="1" si="36"/>
        <v>1</v>
      </c>
      <c r="AU115" s="14">
        <f t="shared" si="47"/>
        <v>44</v>
      </c>
      <c r="AV115">
        <f t="shared" si="42"/>
        <v>0</v>
      </c>
      <c r="AW115" s="7"/>
      <c r="AX115" s="17">
        <f t="shared" ca="1" si="27"/>
        <v>2</v>
      </c>
      <c r="AY115" s="14">
        <f t="shared" ca="1" si="28"/>
        <v>0</v>
      </c>
      <c r="BA115" s="16">
        <f t="shared" si="48"/>
        <v>455</v>
      </c>
      <c r="BB115" s="5"/>
      <c r="BC115" s="64" t="str">
        <f t="shared" ca="1" si="37"/>
        <v/>
      </c>
      <c r="BD115" s="14"/>
    </row>
    <row r="116" spans="5:56" s="1" customFormat="1" ht="17.25" customHeight="1" thickBot="1">
      <c r="E116" s="2"/>
      <c r="G116" s="2"/>
      <c r="H116" s="10"/>
      <c r="I116" s="18"/>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0"/>
      <c r="AI116" s="30">
        <f t="shared" si="30"/>
        <v>1</v>
      </c>
      <c r="AJ116" s="34" t="str">
        <f t="shared" si="31"/>
        <v>A</v>
      </c>
      <c r="AK116" s="29"/>
      <c r="AL116" s="27">
        <f t="shared" si="32"/>
        <v>0</v>
      </c>
      <c r="AM116" s="27">
        <f t="shared" si="44"/>
        <v>0</v>
      </c>
      <c r="AN116" s="26">
        <f t="shared" si="45"/>
        <v>1</v>
      </c>
      <c r="AO116" s="25">
        <f t="shared" si="46"/>
        <v>0</v>
      </c>
      <c r="AP116" s="33">
        <f t="shared" ca="1" si="25"/>
        <v>25</v>
      </c>
      <c r="AQ116" s="14" t="str">
        <f t="shared" ca="1" si="23"/>
        <v>af_mayatnik_sp1_</v>
      </c>
      <c r="AR116" s="8">
        <f t="shared" ca="1" si="26"/>
        <v>4</v>
      </c>
      <c r="AS116" s="4">
        <f t="shared" ca="1" si="24"/>
        <v>0</v>
      </c>
      <c r="AT116" s="32">
        <f t="shared" ca="1" si="36"/>
        <v>1</v>
      </c>
      <c r="AU116" s="14">
        <f t="shared" si="47"/>
        <v>44</v>
      </c>
      <c r="AV116">
        <f t="shared" ref="AV116" si="49">IF(OR(AL116+AM116+AN116+AO116=1,AI116&gt;3),1,0)</f>
        <v>1</v>
      </c>
      <c r="AW116" s="7"/>
      <c r="AX116" s="17">
        <f t="shared" ca="1" si="27"/>
        <v>3</v>
      </c>
      <c r="AY116" s="14">
        <f t="shared" ca="1" si="28"/>
        <v>8</v>
      </c>
      <c r="BA116" s="16">
        <f t="shared" si="48"/>
        <v>460</v>
      </c>
      <c r="BB116" s="5"/>
      <c r="BC116" s="64" t="str">
        <f t="shared" ca="1" si="37"/>
        <v/>
      </c>
      <c r="BD116" s="14"/>
    </row>
    <row r="117" spans="5:56" s="1" customFormat="1" ht="17.25" customHeight="1" thickBot="1">
      <c r="E117" s="2"/>
      <c r="G117" s="2"/>
      <c r="H117" s="10"/>
      <c r="I117" s="18"/>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0"/>
      <c r="AI117" s="30">
        <f t="shared" si="30"/>
        <v>1</v>
      </c>
      <c r="AJ117" s="34" t="str">
        <f t="shared" si="31"/>
        <v>A</v>
      </c>
      <c r="AK117" s="29"/>
      <c r="AL117" s="27">
        <f t="shared" si="32"/>
        <v>0</v>
      </c>
      <c r="AM117" s="27">
        <f t="shared" si="44"/>
        <v>0</v>
      </c>
      <c r="AN117" s="26">
        <f t="shared" si="45"/>
        <v>1</v>
      </c>
      <c r="AO117" s="25">
        <f t="shared" si="46"/>
        <v>0</v>
      </c>
      <c r="AP117" s="33">
        <f t="shared" ca="1" si="25"/>
        <v>25</v>
      </c>
      <c r="AQ117" s="14" t="str">
        <f t="shared" ca="1" si="23"/>
        <v>af_mayatnik_sp2_</v>
      </c>
      <c r="AR117" s="8">
        <f t="shared" ca="1" si="26"/>
        <v>1</v>
      </c>
      <c r="AS117" s="4">
        <f t="shared" ca="1" si="24"/>
        <v>0</v>
      </c>
      <c r="AT117" s="32">
        <f t="shared" ca="1" si="36"/>
        <v>1</v>
      </c>
      <c r="AU117" s="14">
        <f t="shared" si="47"/>
        <v>44</v>
      </c>
      <c r="AV117">
        <f t="shared" si="43"/>
        <v>1</v>
      </c>
      <c r="AW117" s="7"/>
      <c r="AX117" s="17">
        <f t="shared" ca="1" si="27"/>
        <v>3</v>
      </c>
      <c r="AY117" s="14">
        <f t="shared" ca="1" si="28"/>
        <v>5</v>
      </c>
      <c r="BA117" s="16">
        <f>BA116+17</f>
        <v>477</v>
      </c>
      <c r="BB117" s="5"/>
      <c r="BC117" s="64" t="str">
        <f t="shared" ca="1" si="37"/>
        <v/>
      </c>
      <c r="BD117" s="14"/>
    </row>
    <row r="118" spans="5:56" s="1" customFormat="1" ht="17.25" customHeight="1" thickBot="1">
      <c r="E118" s="2"/>
      <c r="G118" s="2"/>
      <c r="H118" s="10"/>
      <c r="I118" s="18"/>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0"/>
      <c r="AI118" s="30">
        <f t="shared" si="30"/>
        <v>1</v>
      </c>
      <c r="AJ118" s="34" t="str">
        <f t="shared" si="31"/>
        <v>A</v>
      </c>
      <c r="AK118" s="29"/>
      <c r="AL118" s="27">
        <f t="shared" si="32"/>
        <v>0</v>
      </c>
      <c r="AM118" s="27">
        <f t="shared" si="44"/>
        <v>0</v>
      </c>
      <c r="AN118" s="26">
        <f t="shared" si="45"/>
        <v>1</v>
      </c>
      <c r="AO118" s="25">
        <f t="shared" si="46"/>
        <v>0</v>
      </c>
      <c r="AP118" s="33">
        <f t="shared" ca="1" si="25"/>
        <v>20</v>
      </c>
      <c r="AQ118" s="14" t="str">
        <f t="shared" ca="1" si="23"/>
        <v>af_mayatnik_ing_</v>
      </c>
      <c r="AR118" s="8">
        <f t="shared" ca="1" si="26"/>
        <v>1</v>
      </c>
      <c r="AS118" s="4">
        <f t="shared" ca="1" si="24"/>
        <v>0</v>
      </c>
      <c r="AT118" s="32">
        <f t="shared" ca="1" si="36"/>
        <v>1</v>
      </c>
      <c r="AU118" s="14">
        <f t="shared" si="47"/>
        <v>44</v>
      </c>
      <c r="AV118">
        <f t="shared" si="43"/>
        <v>1</v>
      </c>
      <c r="AW118" s="7"/>
      <c r="AX118" s="17">
        <f t="shared" ca="1" si="27"/>
        <v>2</v>
      </c>
      <c r="AY118" s="14">
        <f t="shared" ca="1" si="28"/>
        <v>5</v>
      </c>
      <c r="BA118" s="16">
        <f>BA117+17</f>
        <v>494</v>
      </c>
      <c r="BB118" s="5"/>
      <c r="BC118" s="64" t="str">
        <f t="shared" ca="1" si="37"/>
        <v/>
      </c>
      <c r="BD118" s="14"/>
    </row>
    <row r="119" spans="5:56" s="1" customFormat="1" ht="17.25" customHeight="1" thickBot="1">
      <c r="E119" s="2"/>
      <c r="G119" s="2"/>
      <c r="H119" s="10"/>
      <c r="I119" s="18"/>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0"/>
      <c r="AI119" s="30">
        <f t="shared" si="30"/>
        <v>1</v>
      </c>
      <c r="AJ119" s="34" t="str">
        <f t="shared" si="31"/>
        <v>A</v>
      </c>
      <c r="AK119" s="29"/>
      <c r="AL119" s="27">
        <f t="shared" si="32"/>
        <v>0</v>
      </c>
      <c r="AM119" s="27">
        <f t="shared" si="44"/>
        <v>0</v>
      </c>
      <c r="AN119" s="26">
        <f t="shared" si="45"/>
        <v>1</v>
      </c>
      <c r="AO119" s="25">
        <f t="shared" si="46"/>
        <v>0</v>
      </c>
      <c r="AP119" s="33">
        <f t="shared" ca="1" si="25"/>
        <v>22</v>
      </c>
      <c r="AQ119" s="14" t="str">
        <f t="shared" ca="1" si="23"/>
        <v>af_mayatnik_abs_</v>
      </c>
      <c r="AR119" s="8">
        <f t="shared" ca="1" si="26"/>
        <v>1</v>
      </c>
      <c r="AS119" s="4">
        <f t="shared" ca="1" si="24"/>
        <v>0</v>
      </c>
      <c r="AT119" s="32">
        <f t="shared" ca="1" si="36"/>
        <v>1</v>
      </c>
      <c r="AU119" s="14">
        <f t="shared" si="47"/>
        <v>44</v>
      </c>
      <c r="AV119">
        <f t="shared" si="43"/>
        <v>1</v>
      </c>
      <c r="AW119" s="7"/>
      <c r="AX119" s="17">
        <f t="shared" ca="1" si="27"/>
        <v>3</v>
      </c>
      <c r="AY119" s="14">
        <f t="shared" ca="1" si="28"/>
        <v>5</v>
      </c>
      <c r="BA119" s="16">
        <f t="shared" si="48"/>
        <v>499</v>
      </c>
      <c r="BB119" s="5"/>
      <c r="BC119" s="64" t="str">
        <f t="shared" ca="1" si="37"/>
        <v/>
      </c>
      <c r="BD119" s="14"/>
    </row>
    <row r="120" spans="5:56" s="1" customFormat="1" ht="17.25" customHeight="1" thickBot="1">
      <c r="E120" s="2"/>
      <c r="G120" s="2"/>
      <c r="H120" s="10"/>
      <c r="I120" s="18"/>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0"/>
      <c r="AI120" s="30">
        <f t="shared" si="30"/>
        <v>1</v>
      </c>
      <c r="AJ120" s="34" t="str">
        <f t="shared" si="31"/>
        <v>A</v>
      </c>
      <c r="AK120" s="29"/>
      <c r="AL120" s="27">
        <f t="shared" si="32"/>
        <v>0</v>
      </c>
      <c r="AM120" s="27">
        <f t="shared" si="44"/>
        <v>0</v>
      </c>
      <c r="AN120" s="26">
        <f t="shared" si="45"/>
        <v>1</v>
      </c>
      <c r="AO120" s="25">
        <f t="shared" si="46"/>
        <v>0</v>
      </c>
      <c r="AP120" s="33">
        <f t="shared" ca="1" si="25"/>
        <v>6</v>
      </c>
      <c r="AQ120" s="14" t="str">
        <f t="shared" ca="1" si="23"/>
        <v>af_gravi_1</v>
      </c>
      <c r="AR120" s="8">
        <f t="shared" ca="1" si="26"/>
        <v>1</v>
      </c>
      <c r="AS120" s="4">
        <f t="shared" ca="1" si="24"/>
        <v>0</v>
      </c>
      <c r="AT120" s="32">
        <f t="shared" ca="1" si="36"/>
        <v>1</v>
      </c>
      <c r="AU120" s="14">
        <f>AU115+1</f>
        <v>45</v>
      </c>
      <c r="AV120">
        <f>1</f>
        <v>1</v>
      </c>
      <c r="AW120" s="7"/>
      <c r="AX120" s="17">
        <f t="shared" ca="1" si="27"/>
        <v>2</v>
      </c>
      <c r="AY120" s="14">
        <f t="shared" ca="1" si="28"/>
        <v>1</v>
      </c>
      <c r="BA120" s="16">
        <f t="shared" si="48"/>
        <v>504</v>
      </c>
      <c r="BB120" s="5"/>
      <c r="BC120" s="64" t="str">
        <f t="shared" ca="1" si="37"/>
        <v/>
      </c>
      <c r="BD120" s="14"/>
    </row>
    <row r="121" spans="5:56" s="1" customFormat="1" ht="17.25" customHeight="1" thickBot="1">
      <c r="E121" s="2"/>
      <c r="G121" s="2"/>
      <c r="H121" s="10"/>
      <c r="I121" s="18"/>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0"/>
      <c r="AI121" s="30">
        <f t="shared" si="30"/>
        <v>1</v>
      </c>
      <c r="AJ121" s="34" t="str">
        <f t="shared" si="31"/>
        <v>A</v>
      </c>
      <c r="AK121" s="29"/>
      <c r="AL121" s="27">
        <f t="shared" si="32"/>
        <v>0</v>
      </c>
      <c r="AM121" s="27">
        <f t="shared" si="44"/>
        <v>0</v>
      </c>
      <c r="AN121" s="26">
        <f t="shared" si="45"/>
        <v>1</v>
      </c>
      <c r="AO121" s="25">
        <f t="shared" si="46"/>
        <v>0</v>
      </c>
      <c r="AP121" s="33">
        <f t="shared" ca="1" si="25"/>
        <v>6</v>
      </c>
      <c r="AQ121" s="14" t="str">
        <f t="shared" ca="1" si="23"/>
        <v>af_gravi_2</v>
      </c>
      <c r="AR121" s="8">
        <f t="shared" ca="1" si="26"/>
        <v>2</v>
      </c>
      <c r="AS121" s="4">
        <f t="shared" ca="1" si="24"/>
        <v>0</v>
      </c>
      <c r="AT121" s="32">
        <f t="shared" ca="1" si="36"/>
        <v>1</v>
      </c>
      <c r="AU121" s="14">
        <f>AU120</f>
        <v>45</v>
      </c>
      <c r="AV121">
        <v>1</v>
      </c>
      <c r="AW121" s="7"/>
      <c r="AX121" s="17">
        <f t="shared" ca="1" si="27"/>
        <v>2</v>
      </c>
      <c r="AY121" s="14">
        <f t="shared" ca="1" si="28"/>
        <v>2</v>
      </c>
      <c r="BA121" s="16">
        <f t="shared" si="48"/>
        <v>509</v>
      </c>
      <c r="BB121" s="5"/>
      <c r="BC121" s="64" t="str">
        <f t="shared" ca="1" si="37"/>
        <v/>
      </c>
      <c r="BD121" s="14"/>
    </row>
    <row r="122" spans="5:56" s="1" customFormat="1" ht="17.25" customHeight="1" thickBot="1">
      <c r="E122" s="2"/>
      <c r="G122" s="2"/>
      <c r="H122" s="10"/>
      <c r="I122" s="18"/>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0"/>
      <c r="AI122" s="30">
        <f t="shared" si="30"/>
        <v>1</v>
      </c>
      <c r="AJ122" s="34" t="str">
        <f t="shared" si="31"/>
        <v>A</v>
      </c>
      <c r="AK122" s="29"/>
      <c r="AL122" s="27">
        <f t="shared" si="32"/>
        <v>0</v>
      </c>
      <c r="AM122" s="27">
        <f t="shared" si="44"/>
        <v>0</v>
      </c>
      <c r="AN122" s="26">
        <f t="shared" si="45"/>
        <v>1</v>
      </c>
      <c r="AO122" s="25">
        <f t="shared" si="46"/>
        <v>0</v>
      </c>
      <c r="AP122" s="33">
        <f t="shared" ca="1" si="25"/>
        <v>5</v>
      </c>
      <c r="AQ122" s="14" t="str">
        <f t="shared" ca="1" si="23"/>
        <v>af_gravi_3</v>
      </c>
      <c r="AR122" s="8">
        <f t="shared" ca="1" si="26"/>
        <v>3</v>
      </c>
      <c r="AS122" s="4">
        <f t="shared" ca="1" si="24"/>
        <v>1</v>
      </c>
      <c r="AT122" s="32">
        <f t="shared" ca="1" si="36"/>
        <v>1</v>
      </c>
      <c r="AU122" s="14">
        <f t="shared" si="47"/>
        <v>45</v>
      </c>
      <c r="AV122">
        <v>1</v>
      </c>
      <c r="AW122" s="7"/>
      <c r="AX122" s="17">
        <f t="shared" ca="1" si="27"/>
        <v>2</v>
      </c>
      <c r="AY122" s="14">
        <f t="shared" ca="1" si="28"/>
        <v>3</v>
      </c>
      <c r="BA122" s="16">
        <f t="shared" si="48"/>
        <v>514</v>
      </c>
      <c r="BB122" s="5"/>
      <c r="BC122" s="64" t="str">
        <f t="shared" ca="1" si="37"/>
        <v xml:space="preserve">af_gravi_3, </v>
      </c>
      <c r="BD122" s="14"/>
    </row>
    <row r="123" spans="5:56" s="1" customFormat="1" ht="17.25" customHeight="1" thickBot="1">
      <c r="E123" s="2"/>
      <c r="G123" s="2"/>
      <c r="H123" s="10"/>
      <c r="I123" s="18"/>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0"/>
      <c r="AI123" s="30">
        <f t="shared" si="30"/>
        <v>1</v>
      </c>
      <c r="AJ123" s="34" t="str">
        <f t="shared" si="31"/>
        <v>A</v>
      </c>
      <c r="AK123" s="29"/>
      <c r="AL123" s="27">
        <f t="shared" si="32"/>
        <v>0</v>
      </c>
      <c r="AM123" s="27">
        <f t="shared" si="44"/>
        <v>0</v>
      </c>
      <c r="AN123" s="26">
        <f t="shared" si="45"/>
        <v>1</v>
      </c>
      <c r="AO123" s="25">
        <f t="shared" si="46"/>
        <v>0</v>
      </c>
      <c r="AP123" s="33">
        <f t="shared" ca="1" si="25"/>
        <v>6</v>
      </c>
      <c r="AQ123" s="14" t="str">
        <f t="shared" ca="1" si="23"/>
        <v>af_gravi_4</v>
      </c>
      <c r="AR123" s="8">
        <f t="shared" ca="1" si="26"/>
        <v>4</v>
      </c>
      <c r="AS123" s="4">
        <f t="shared" ca="1" si="24"/>
        <v>0</v>
      </c>
      <c r="AT123" s="32">
        <f t="shared" ca="1" si="36"/>
        <v>1</v>
      </c>
      <c r="AU123" s="14">
        <f t="shared" si="47"/>
        <v>45</v>
      </c>
      <c r="AV123">
        <v>1</v>
      </c>
      <c r="AW123" s="7"/>
      <c r="AX123" s="17">
        <f t="shared" ca="1" si="27"/>
        <v>2</v>
      </c>
      <c r="AY123" s="14">
        <f t="shared" ca="1" si="28"/>
        <v>4</v>
      </c>
      <c r="BA123" s="16">
        <f t="shared" si="48"/>
        <v>519</v>
      </c>
      <c r="BB123" s="5"/>
      <c r="BC123" s="64" t="str">
        <f t="shared" ca="1" si="37"/>
        <v/>
      </c>
      <c r="BD123" s="14"/>
    </row>
    <row r="124" spans="5:56" s="1" customFormat="1" ht="17.25" customHeight="1" thickBot="1">
      <c r="E124" s="2"/>
      <c r="G124" s="2"/>
      <c r="H124" s="10"/>
      <c r="I124" s="18"/>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0"/>
      <c r="AI124" s="30">
        <f t="shared" si="30"/>
        <v>1</v>
      </c>
      <c r="AJ124" s="34" t="str">
        <f t="shared" si="31"/>
        <v>A</v>
      </c>
      <c r="AK124" s="29"/>
      <c r="AL124" s="27">
        <f t="shared" si="32"/>
        <v>0</v>
      </c>
      <c r="AM124" s="27">
        <f t="shared" si="44"/>
        <v>0</v>
      </c>
      <c r="AN124" s="26">
        <f t="shared" si="45"/>
        <v>1</v>
      </c>
      <c r="AO124" s="25">
        <f t="shared" si="46"/>
        <v>0</v>
      </c>
      <c r="AP124" s="33">
        <f t="shared" ca="1" si="25"/>
        <v>4</v>
      </c>
      <c r="AQ124" s="14" t="str">
        <f t="shared" ca="1" si="23"/>
        <v>af_gravi_5</v>
      </c>
      <c r="AR124" s="8">
        <f t="shared" ca="1" si="26"/>
        <v>1</v>
      </c>
      <c r="AS124" s="4">
        <f t="shared" ca="1" si="24"/>
        <v>0</v>
      </c>
      <c r="AT124" s="32">
        <f t="shared" ca="1" si="36"/>
        <v>1</v>
      </c>
      <c r="AU124" s="14">
        <f t="shared" si="47"/>
        <v>45</v>
      </c>
      <c r="AV124">
        <f t="shared" si="42"/>
        <v>0</v>
      </c>
      <c r="AW124" s="7"/>
      <c r="AX124" s="17">
        <f t="shared" ca="1" si="27"/>
        <v>2</v>
      </c>
      <c r="AY124" s="14">
        <f t="shared" ca="1" si="28"/>
        <v>5</v>
      </c>
      <c r="BA124" s="16">
        <f t="shared" si="48"/>
        <v>524</v>
      </c>
      <c r="BB124" s="5"/>
      <c r="BC124" s="64" t="str">
        <f t="shared" ca="1" si="37"/>
        <v/>
      </c>
      <c r="BD124" s="14"/>
    </row>
    <row r="125" spans="5:56" s="1" customFormat="1" ht="17.25" customHeight="1" thickBot="1">
      <c r="E125" s="2"/>
      <c r="G125" s="2"/>
      <c r="H125" s="10"/>
      <c r="I125" s="18"/>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0"/>
      <c r="AI125" s="30">
        <f t="shared" si="30"/>
        <v>1</v>
      </c>
      <c r="AJ125" s="34" t="str">
        <f t="shared" si="31"/>
        <v>A</v>
      </c>
      <c r="AK125" s="29"/>
      <c r="AL125" s="27">
        <f t="shared" si="32"/>
        <v>0</v>
      </c>
      <c r="AM125" s="27">
        <f t="shared" si="44"/>
        <v>0</v>
      </c>
      <c r="AN125" s="26">
        <f t="shared" si="45"/>
        <v>1</v>
      </c>
      <c r="AO125" s="25">
        <f t="shared" si="46"/>
        <v>0</v>
      </c>
      <c r="AP125" s="33">
        <f t="shared" ca="1" si="25"/>
        <v>4</v>
      </c>
      <c r="AQ125" s="14" t="str">
        <f t="shared" ca="1" si="23"/>
        <v>af_gravi_6</v>
      </c>
      <c r="AR125" s="8">
        <f t="shared" ca="1" si="26"/>
        <v>2</v>
      </c>
      <c r="AS125" s="4">
        <f t="shared" ca="1" si="24"/>
        <v>0</v>
      </c>
      <c r="AT125" s="32">
        <f t="shared" ca="1" si="36"/>
        <v>1</v>
      </c>
      <c r="AU125" s="14">
        <f t="shared" si="47"/>
        <v>45</v>
      </c>
      <c r="AV125">
        <f t="shared" si="42"/>
        <v>0</v>
      </c>
      <c r="AW125" s="7"/>
      <c r="AX125" s="17">
        <f t="shared" ca="1" si="27"/>
        <v>2</v>
      </c>
      <c r="AY125" s="14">
        <f t="shared" ca="1" si="28"/>
        <v>6</v>
      </c>
      <c r="BA125" s="16">
        <f t="shared" si="48"/>
        <v>529</v>
      </c>
      <c r="BB125" s="5"/>
      <c r="BC125" s="64" t="str">
        <f t="shared" ca="1" si="37"/>
        <v/>
      </c>
      <c r="BD125" s="14"/>
    </row>
    <row r="126" spans="5:56" s="1" customFormat="1" ht="17.25" customHeight="1" thickBot="1">
      <c r="E126" s="2"/>
      <c r="G126" s="2"/>
      <c r="H126" s="10"/>
      <c r="I126" s="18"/>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0"/>
      <c r="AI126" s="30">
        <f t="shared" si="30"/>
        <v>1</v>
      </c>
      <c r="AJ126" s="34" t="str">
        <f t="shared" si="31"/>
        <v>A</v>
      </c>
      <c r="AK126" s="29"/>
      <c r="AL126" s="27">
        <f t="shared" si="32"/>
        <v>0</v>
      </c>
      <c r="AM126" s="27">
        <f t="shared" si="44"/>
        <v>0</v>
      </c>
      <c r="AN126" s="26">
        <f t="shared" si="45"/>
        <v>1</v>
      </c>
      <c r="AO126" s="25">
        <f t="shared" si="46"/>
        <v>0</v>
      </c>
      <c r="AP126" s="33">
        <f t="shared" ca="1" si="25"/>
        <v>4</v>
      </c>
      <c r="AQ126" s="14" t="str">
        <f t="shared" ca="1" si="23"/>
        <v>af_gravi_7</v>
      </c>
      <c r="AR126" s="8">
        <f t="shared" ca="1" si="26"/>
        <v>3</v>
      </c>
      <c r="AS126" s="4">
        <f t="shared" ca="1" si="24"/>
        <v>1</v>
      </c>
      <c r="AT126" s="32">
        <f t="shared" ca="1" si="36"/>
        <v>1</v>
      </c>
      <c r="AU126" s="14">
        <f t="shared" si="47"/>
        <v>45</v>
      </c>
      <c r="AV126">
        <f t="shared" si="42"/>
        <v>0</v>
      </c>
      <c r="AW126" s="7"/>
      <c r="AX126" s="17">
        <f t="shared" ca="1" si="27"/>
        <v>2</v>
      </c>
      <c r="AY126" s="14">
        <f t="shared" ca="1" si="28"/>
        <v>7</v>
      </c>
      <c r="BA126" s="16">
        <f t="shared" si="48"/>
        <v>534</v>
      </c>
      <c r="BB126" s="5"/>
      <c r="BC126" s="64" t="str">
        <f t="shared" ca="1" si="37"/>
        <v/>
      </c>
      <c r="BD126" s="14"/>
    </row>
    <row r="127" spans="5:56" s="1" customFormat="1" ht="17.25" customHeight="1" thickBot="1">
      <c r="E127" s="2"/>
      <c r="G127" s="2"/>
      <c r="H127" s="10"/>
      <c r="I127" s="18"/>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0"/>
      <c r="AI127" s="30">
        <f t="shared" si="30"/>
        <v>1</v>
      </c>
      <c r="AJ127" s="34" t="str">
        <f t="shared" si="31"/>
        <v>A</v>
      </c>
      <c r="AK127" s="29"/>
      <c r="AL127" s="27">
        <f t="shared" si="32"/>
        <v>0</v>
      </c>
      <c r="AM127" s="27">
        <f t="shared" si="44"/>
        <v>0</v>
      </c>
      <c r="AN127" s="26">
        <f t="shared" si="45"/>
        <v>1</v>
      </c>
      <c r="AO127" s="25">
        <f t="shared" si="46"/>
        <v>0</v>
      </c>
      <c r="AP127" s="33">
        <f t="shared" ca="1" si="25"/>
        <v>4</v>
      </c>
      <c r="AQ127" s="14" t="str">
        <f t="shared" ca="1" si="23"/>
        <v>af_gravi_8</v>
      </c>
      <c r="AR127" s="8">
        <f t="shared" ca="1" si="26"/>
        <v>4</v>
      </c>
      <c r="AS127" s="4">
        <f t="shared" ca="1" si="24"/>
        <v>0</v>
      </c>
      <c r="AT127" s="32">
        <f t="shared" ca="1" si="36"/>
        <v>1</v>
      </c>
      <c r="AU127" s="14">
        <f t="shared" si="47"/>
        <v>45</v>
      </c>
      <c r="AV127">
        <f t="shared" si="42"/>
        <v>0</v>
      </c>
      <c r="AW127" s="7"/>
      <c r="AX127" s="17">
        <f t="shared" ca="1" si="27"/>
        <v>2</v>
      </c>
      <c r="AY127" s="14">
        <f t="shared" ca="1" si="28"/>
        <v>8</v>
      </c>
      <c r="BA127" s="16">
        <f t="shared" si="48"/>
        <v>539</v>
      </c>
      <c r="BB127" s="5"/>
      <c r="BC127" s="64" t="str">
        <f t="shared" ca="1" si="37"/>
        <v/>
      </c>
      <c r="BD127" s="14"/>
    </row>
    <row r="128" spans="5:56" s="1" customFormat="1" ht="17.25" customHeight="1" thickBot="1">
      <c r="E128" s="2"/>
      <c r="G128" s="2"/>
      <c r="H128" s="10"/>
      <c r="I128" s="18"/>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0"/>
      <c r="AI128" s="30">
        <f t="shared" si="30"/>
        <v>1</v>
      </c>
      <c r="AJ128" s="34" t="str">
        <f t="shared" si="31"/>
        <v>A</v>
      </c>
      <c r="AK128" s="29"/>
      <c r="AL128" s="27">
        <f t="shared" si="32"/>
        <v>0</v>
      </c>
      <c r="AM128" s="27">
        <f t="shared" si="44"/>
        <v>0</v>
      </c>
      <c r="AN128" s="26">
        <f t="shared" si="45"/>
        <v>1</v>
      </c>
      <c r="AO128" s="25">
        <f t="shared" si="46"/>
        <v>0</v>
      </c>
      <c r="AP128" s="33">
        <f t="shared" ca="1" si="25"/>
        <v>4</v>
      </c>
      <c r="AQ128" s="14" t="str">
        <f t="shared" ca="1" si="23"/>
        <v>af_gravi_9</v>
      </c>
      <c r="AR128" s="8">
        <f t="shared" ca="1" si="26"/>
        <v>9</v>
      </c>
      <c r="AS128" s="4">
        <f t="shared" ca="1" si="24"/>
        <v>0</v>
      </c>
      <c r="AT128" s="32">
        <f t="shared" ca="1" si="36"/>
        <v>1</v>
      </c>
      <c r="AU128" s="14">
        <f t="shared" si="47"/>
        <v>45</v>
      </c>
      <c r="AV128">
        <f t="shared" si="42"/>
        <v>0</v>
      </c>
      <c r="AW128" s="7"/>
      <c r="AX128" s="17">
        <f t="shared" ca="1" si="27"/>
        <v>2</v>
      </c>
      <c r="AY128" s="14">
        <f t="shared" ca="1" si="28"/>
        <v>9</v>
      </c>
      <c r="BA128" s="16">
        <f t="shared" si="48"/>
        <v>544</v>
      </c>
      <c r="BB128" s="5"/>
      <c r="BC128" s="64" t="str">
        <f t="shared" ca="1" si="37"/>
        <v/>
      </c>
      <c r="BD128" s="14"/>
    </row>
    <row r="129" spans="5:56" s="1" customFormat="1" ht="17.25" customHeight="1" thickBot="1">
      <c r="E129" s="2"/>
      <c r="G129" s="2"/>
      <c r="H129" s="10"/>
      <c r="I129" s="18"/>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0"/>
      <c r="AI129" s="30">
        <f t="shared" si="30"/>
        <v>1</v>
      </c>
      <c r="AJ129" s="34" t="str">
        <f t="shared" si="31"/>
        <v>A</v>
      </c>
      <c r="AK129" s="29"/>
      <c r="AL129" s="27">
        <f t="shared" si="32"/>
        <v>0</v>
      </c>
      <c r="AM129" s="27">
        <f t="shared" si="44"/>
        <v>0</v>
      </c>
      <c r="AN129" s="26">
        <f t="shared" si="45"/>
        <v>1</v>
      </c>
      <c r="AO129" s="25">
        <f t="shared" si="46"/>
        <v>0</v>
      </c>
      <c r="AP129" s="33">
        <f t="shared" ca="1" si="25"/>
        <v>4</v>
      </c>
      <c r="AQ129" s="14" t="str">
        <f t="shared" ca="1" si="23"/>
        <v>af_gravi_0</v>
      </c>
      <c r="AR129" s="8">
        <f t="shared" ca="1" si="26"/>
        <v>0</v>
      </c>
      <c r="AS129" s="4">
        <f t="shared" ca="1" si="24"/>
        <v>1</v>
      </c>
      <c r="AT129" s="32">
        <f t="shared" ca="1" si="36"/>
        <v>1</v>
      </c>
      <c r="AU129" s="14">
        <f t="shared" si="47"/>
        <v>45</v>
      </c>
      <c r="AV129">
        <f t="shared" si="42"/>
        <v>0</v>
      </c>
      <c r="AW129" s="7"/>
      <c r="AX129" s="17">
        <f t="shared" ca="1" si="27"/>
        <v>2</v>
      </c>
      <c r="AY129" s="14">
        <f t="shared" ca="1" si="28"/>
        <v>0</v>
      </c>
      <c r="BA129" s="16">
        <f t="shared" si="48"/>
        <v>549</v>
      </c>
      <c r="BB129" s="5"/>
      <c r="BC129" s="64" t="str">
        <f t="shared" ca="1" si="37"/>
        <v/>
      </c>
      <c r="BD129" s="14"/>
    </row>
    <row r="130" spans="5:56" s="1" customFormat="1" ht="17.25" customHeight="1" thickBot="1">
      <c r="E130" s="2"/>
      <c r="G130" s="2"/>
      <c r="H130" s="10"/>
      <c r="I130" s="18"/>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0"/>
      <c r="AI130" s="30">
        <f t="shared" si="30"/>
        <v>1</v>
      </c>
      <c r="AJ130" s="34" t="str">
        <f t="shared" si="31"/>
        <v>A</v>
      </c>
      <c r="AK130" s="29"/>
      <c r="AL130" s="27">
        <f t="shared" si="32"/>
        <v>0</v>
      </c>
      <c r="AM130" s="27">
        <f t="shared" si="44"/>
        <v>0</v>
      </c>
      <c r="AN130" s="26">
        <f t="shared" si="45"/>
        <v>1</v>
      </c>
      <c r="AO130" s="25">
        <f t="shared" si="46"/>
        <v>0</v>
      </c>
      <c r="AP130" s="33">
        <f t="shared" ca="1" si="25"/>
        <v>26</v>
      </c>
      <c r="AQ130" s="14" t="str">
        <f t="shared" ref="AQ130:AQ193" ca="1" si="50">INDIRECT("'[Спавн артефактов.xlsx]Симбиоты, простые, абсолюты'!B"&amp;BA130)</f>
        <v>af_gravi_sp1_</v>
      </c>
      <c r="AR130" s="8">
        <f t="shared" ca="1" si="26"/>
        <v>4</v>
      </c>
      <c r="AS130" s="4">
        <f t="shared" ref="AS130:AS193" ca="1" si="51">IF(AND(AR130=1,AL130=1),1,IF(AND(AM130=1,AR130=2),1,IF(AND(AN130=1,AR130=3),1,IF(AND(AO130=1,AR130=4),1,IF(AND(OR(AL130=1,AO130=1),AR130=9),1,IF(AND(OR(AM130=1,AN130=1),AR130=0),1,0))))))</f>
        <v>0</v>
      </c>
      <c r="AT130" s="32">
        <f t="shared" ca="1" si="36"/>
        <v>1</v>
      </c>
      <c r="AU130" s="14">
        <f t="shared" si="47"/>
        <v>45</v>
      </c>
      <c r="AV130">
        <f t="shared" ref="AV130" si="52">IF(OR(AL130+AM130+AN130+AO130=1,AI130&gt;3),1,0)</f>
        <v>1</v>
      </c>
      <c r="AW130" s="7"/>
      <c r="AX130" s="17">
        <f t="shared" ca="1" si="27"/>
        <v>3</v>
      </c>
      <c r="AY130" s="14">
        <f t="shared" ca="1" si="28"/>
        <v>8</v>
      </c>
      <c r="BA130" s="16">
        <f t="shared" si="48"/>
        <v>554</v>
      </c>
      <c r="BB130" s="5"/>
      <c r="BC130" s="64" t="str">
        <f t="shared" ca="1" si="37"/>
        <v/>
      </c>
      <c r="BD130" s="14"/>
    </row>
    <row r="131" spans="5:56" s="1" customFormat="1" ht="17.25" customHeight="1" thickBot="1">
      <c r="E131" s="2"/>
      <c r="G131" s="2"/>
      <c r="H131" s="10"/>
      <c r="I131" s="18"/>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0"/>
      <c r="AI131" s="30">
        <f t="shared" si="30"/>
        <v>1</v>
      </c>
      <c r="AJ131" s="34" t="str">
        <f t="shared" si="31"/>
        <v>A</v>
      </c>
      <c r="AK131" s="29"/>
      <c r="AL131" s="27">
        <f t="shared" si="32"/>
        <v>0</v>
      </c>
      <c r="AM131" s="27">
        <f t="shared" si="44"/>
        <v>0</v>
      </c>
      <c r="AN131" s="26">
        <f t="shared" si="45"/>
        <v>1</v>
      </c>
      <c r="AO131" s="25">
        <f t="shared" si="46"/>
        <v>0</v>
      </c>
      <c r="AP131" s="33">
        <f t="shared" ref="AP131:AP194" ca="1" si="53">INDIRECT("'[Спавн артефактов.xlsx]Симбиоты, простые, абсолюты'!F"&amp;BA131)</f>
        <v>25</v>
      </c>
      <c r="AQ131" s="14" t="str">
        <f t="shared" ca="1" si="50"/>
        <v>af_gravi_sp2_</v>
      </c>
      <c r="AR131" s="8">
        <f t="shared" ref="AR131:AR194" ca="1" si="54">IF(AY131=5,1,IF(AY131=6,2,IF(AY131=7,3,IF(AY131=8,4,AY131))))</f>
        <v>3</v>
      </c>
      <c r="AS131" s="4">
        <f t="shared" ca="1" si="51"/>
        <v>1</v>
      </c>
      <c r="AT131" s="32">
        <f t="shared" ca="1" si="36"/>
        <v>1</v>
      </c>
      <c r="AU131" s="14">
        <f t="shared" si="47"/>
        <v>45</v>
      </c>
      <c r="AV131">
        <f t="shared" si="43"/>
        <v>1</v>
      </c>
      <c r="AW131" s="7"/>
      <c r="AX131" s="17">
        <f t="shared" ref="AX131:AX194" ca="1" si="55">INDIRECT("'[Спавн артефактов.xlsx]Симбиоты, простые, абсолюты'!V"&amp;BA131)</f>
        <v>3</v>
      </c>
      <c r="AY131" s="14">
        <f t="shared" ref="AY131:AY194" ca="1" si="56">INDIRECT("'[Спавн артефактов.xlsx]Симбиоты, простые, абсолюты'!D"&amp;BA131)</f>
        <v>7</v>
      </c>
      <c r="BA131" s="16">
        <f>BA130+17</f>
        <v>571</v>
      </c>
      <c r="BB131" s="5"/>
      <c r="BC131" s="64" t="str">
        <f t="shared" ca="1" si="37"/>
        <v/>
      </c>
      <c r="BD131" s="14"/>
    </row>
    <row r="132" spans="5:56" s="1" customFormat="1" ht="17.25" customHeight="1" thickBot="1">
      <c r="E132" s="2"/>
      <c r="G132" s="2"/>
      <c r="H132" s="10"/>
      <c r="I132" s="18"/>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0"/>
      <c r="AI132" s="30">
        <f t="shared" ref="AI132:AI195" si="57">AI131</f>
        <v>1</v>
      </c>
      <c r="AJ132" s="34" t="str">
        <f t="shared" ref="AJ132:AJ195" si="58">AJ131</f>
        <v>A</v>
      </c>
      <c r="AK132" s="29"/>
      <c r="AL132" s="27">
        <f t="shared" si="32"/>
        <v>0</v>
      </c>
      <c r="AM132" s="27">
        <f t="shared" si="44"/>
        <v>0</v>
      </c>
      <c r="AN132" s="26">
        <f t="shared" si="45"/>
        <v>1</v>
      </c>
      <c r="AO132" s="25">
        <f t="shared" si="46"/>
        <v>0</v>
      </c>
      <c r="AP132" s="33">
        <f t="shared" ca="1" si="53"/>
        <v>20</v>
      </c>
      <c r="AQ132" s="14" t="str">
        <f t="shared" ca="1" si="50"/>
        <v>af_gravi_ing_</v>
      </c>
      <c r="AR132" s="8">
        <f t="shared" ca="1" si="54"/>
        <v>1</v>
      </c>
      <c r="AS132" s="4">
        <f t="shared" ca="1" si="51"/>
        <v>0</v>
      </c>
      <c r="AT132" s="32">
        <f t="shared" ca="1" si="36"/>
        <v>1</v>
      </c>
      <c r="AU132" s="14">
        <f t="shared" si="47"/>
        <v>45</v>
      </c>
      <c r="AV132">
        <f t="shared" si="43"/>
        <v>1</v>
      </c>
      <c r="AW132" s="7"/>
      <c r="AX132" s="17">
        <f t="shared" ca="1" si="55"/>
        <v>2</v>
      </c>
      <c r="AY132" s="14">
        <f t="shared" ca="1" si="56"/>
        <v>5</v>
      </c>
      <c r="BA132" s="16">
        <f>BA131+17</f>
        <v>588</v>
      </c>
      <c r="BB132" s="5"/>
      <c r="BC132" s="64" t="str">
        <f t="shared" ca="1" si="37"/>
        <v/>
      </c>
      <c r="BD132" s="14"/>
    </row>
    <row r="133" spans="5:56" s="1" customFormat="1" ht="17.25" customHeight="1" thickBot="1">
      <c r="E133" s="2"/>
      <c r="G133" s="2"/>
      <c r="H133" s="10"/>
      <c r="I133" s="18"/>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0"/>
      <c r="AI133" s="30">
        <f t="shared" si="57"/>
        <v>1</v>
      </c>
      <c r="AJ133" s="34" t="str">
        <f t="shared" si="58"/>
        <v>A</v>
      </c>
      <c r="AK133" s="29"/>
      <c r="AL133" s="27">
        <f t="shared" si="32"/>
        <v>0</v>
      </c>
      <c r="AM133" s="27">
        <f t="shared" si="44"/>
        <v>0</v>
      </c>
      <c r="AN133" s="26">
        <f t="shared" si="45"/>
        <v>1</v>
      </c>
      <c r="AO133" s="25">
        <f t="shared" si="46"/>
        <v>0</v>
      </c>
      <c r="AP133" s="33">
        <f t="shared" ca="1" si="53"/>
        <v>22</v>
      </c>
      <c r="AQ133" s="14" t="str">
        <f t="shared" ca="1" si="50"/>
        <v>af_gravi_abs_</v>
      </c>
      <c r="AR133" s="8">
        <f t="shared" ca="1" si="54"/>
        <v>1</v>
      </c>
      <c r="AS133" s="4">
        <f t="shared" ca="1" si="51"/>
        <v>0</v>
      </c>
      <c r="AT133" s="32">
        <f t="shared" ca="1" si="36"/>
        <v>1</v>
      </c>
      <c r="AU133" s="14">
        <f t="shared" si="47"/>
        <v>45</v>
      </c>
      <c r="AV133">
        <f t="shared" si="43"/>
        <v>1</v>
      </c>
      <c r="AW133" s="7"/>
      <c r="AX133" s="17">
        <f t="shared" ca="1" si="55"/>
        <v>3</v>
      </c>
      <c r="AY133" s="14">
        <f t="shared" ca="1" si="56"/>
        <v>5</v>
      </c>
      <c r="BA133" s="16">
        <f t="shared" si="48"/>
        <v>593</v>
      </c>
      <c r="BB133" s="5"/>
      <c r="BC133" s="64" t="str">
        <f t="shared" ca="1" si="37"/>
        <v/>
      </c>
      <c r="BD133" s="14"/>
    </row>
    <row r="134" spans="5:56" s="1" customFormat="1" ht="17.25" customHeight="1" thickBot="1">
      <c r="E134" s="2"/>
      <c r="G134" s="2"/>
      <c r="H134" s="10"/>
      <c r="I134" s="18"/>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0"/>
      <c r="AI134" s="30">
        <f t="shared" si="57"/>
        <v>1</v>
      </c>
      <c r="AJ134" s="34" t="str">
        <f t="shared" si="58"/>
        <v>A</v>
      </c>
      <c r="AK134" s="29"/>
      <c r="AL134" s="27">
        <f t="shared" ref="AL134:AL197" si="59">AL133</f>
        <v>0</v>
      </c>
      <c r="AM134" s="27">
        <f t="shared" si="44"/>
        <v>0</v>
      </c>
      <c r="AN134" s="26">
        <f t="shared" si="45"/>
        <v>1</v>
      </c>
      <c r="AO134" s="25">
        <f t="shared" si="46"/>
        <v>0</v>
      </c>
      <c r="AP134" s="33">
        <f t="shared" ca="1" si="53"/>
        <v>5</v>
      </c>
      <c r="AQ134" s="14" t="str">
        <f t="shared" ca="1" si="50"/>
        <v>af_cristall_flower_1</v>
      </c>
      <c r="AR134" s="8">
        <f t="shared" ca="1" si="54"/>
        <v>1</v>
      </c>
      <c r="AS134" s="4">
        <f t="shared" ca="1" si="51"/>
        <v>0</v>
      </c>
      <c r="AT134" s="32">
        <f t="shared" ca="1" si="36"/>
        <v>1</v>
      </c>
      <c r="AU134" s="14">
        <f>AU129+1</f>
        <v>46</v>
      </c>
      <c r="AV134">
        <f>1</f>
        <v>1</v>
      </c>
      <c r="AW134" s="7"/>
      <c r="AX134" s="17">
        <f t="shared" ca="1" si="55"/>
        <v>2</v>
      </c>
      <c r="AY134" s="14">
        <f t="shared" ca="1" si="56"/>
        <v>1</v>
      </c>
      <c r="BA134" s="16">
        <f t="shared" si="48"/>
        <v>598</v>
      </c>
      <c r="BB134" s="5"/>
      <c r="BC134" s="64" t="str">
        <f t="shared" ca="1" si="37"/>
        <v/>
      </c>
      <c r="BD134" s="14"/>
    </row>
    <row r="135" spans="5:56" s="1" customFormat="1" ht="17.25" customHeight="1" thickBot="1">
      <c r="E135" s="2"/>
      <c r="G135" s="2"/>
      <c r="H135" s="10"/>
      <c r="I135" s="18"/>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0"/>
      <c r="AI135" s="30">
        <f t="shared" si="57"/>
        <v>1</v>
      </c>
      <c r="AJ135" s="34" t="str">
        <f t="shared" si="58"/>
        <v>A</v>
      </c>
      <c r="AK135" s="29"/>
      <c r="AL135" s="27">
        <f t="shared" si="59"/>
        <v>0</v>
      </c>
      <c r="AM135" s="27">
        <f t="shared" ref="AM135:AM166" si="60">AM134</f>
        <v>0</v>
      </c>
      <c r="AN135" s="26">
        <f t="shared" ref="AN135:AN166" si="61">AN134</f>
        <v>1</v>
      </c>
      <c r="AO135" s="25">
        <f t="shared" ref="AO135:AO166" si="62">AO134</f>
        <v>0</v>
      </c>
      <c r="AP135" s="33">
        <f t="shared" ca="1" si="53"/>
        <v>5</v>
      </c>
      <c r="AQ135" s="14" t="str">
        <f t="shared" ca="1" si="50"/>
        <v>af_cristall_flower_2</v>
      </c>
      <c r="AR135" s="8">
        <f t="shared" ca="1" si="54"/>
        <v>2</v>
      </c>
      <c r="AS135" s="4">
        <f t="shared" ca="1" si="51"/>
        <v>0</v>
      </c>
      <c r="AT135" s="32">
        <f t="shared" ca="1" si="36"/>
        <v>1</v>
      </c>
      <c r="AU135" s="14">
        <f>AU134</f>
        <v>46</v>
      </c>
      <c r="AV135">
        <v>1</v>
      </c>
      <c r="AW135" s="7"/>
      <c r="AX135" s="17">
        <f t="shared" ca="1" si="55"/>
        <v>2</v>
      </c>
      <c r="AY135" s="14">
        <f t="shared" ca="1" si="56"/>
        <v>2</v>
      </c>
      <c r="BA135" s="16">
        <f t="shared" si="48"/>
        <v>603</v>
      </c>
      <c r="BB135" s="5"/>
      <c r="BC135" s="64" t="str">
        <f t="shared" ca="1" si="37"/>
        <v/>
      </c>
      <c r="BD135" s="14"/>
    </row>
    <row r="136" spans="5:56" s="1" customFormat="1" ht="17.25" customHeight="1" thickBot="1">
      <c r="E136" s="2"/>
      <c r="G136" s="2"/>
      <c r="H136" s="10"/>
      <c r="I136" s="18"/>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0"/>
      <c r="AI136" s="30">
        <f t="shared" si="57"/>
        <v>1</v>
      </c>
      <c r="AJ136" s="34" t="str">
        <f t="shared" si="58"/>
        <v>A</v>
      </c>
      <c r="AK136" s="29"/>
      <c r="AL136" s="27">
        <f t="shared" si="59"/>
        <v>0</v>
      </c>
      <c r="AM136" s="27">
        <f t="shared" si="60"/>
        <v>0</v>
      </c>
      <c r="AN136" s="26">
        <f t="shared" si="61"/>
        <v>1</v>
      </c>
      <c r="AO136" s="25">
        <f t="shared" si="62"/>
        <v>0</v>
      </c>
      <c r="AP136" s="33">
        <f t="shared" ca="1" si="53"/>
        <v>5</v>
      </c>
      <c r="AQ136" s="14" t="str">
        <f t="shared" ca="1" si="50"/>
        <v>af_cristall_flower_3</v>
      </c>
      <c r="AR136" s="8">
        <f t="shared" ca="1" si="54"/>
        <v>3</v>
      </c>
      <c r="AS136" s="4">
        <f t="shared" ca="1" si="51"/>
        <v>1</v>
      </c>
      <c r="AT136" s="32">
        <f t="shared" ca="1" si="36"/>
        <v>1</v>
      </c>
      <c r="AU136" s="14">
        <f t="shared" si="47"/>
        <v>46</v>
      </c>
      <c r="AV136">
        <v>1</v>
      </c>
      <c r="AW136" s="7"/>
      <c r="AX136" s="17">
        <f t="shared" ca="1" si="55"/>
        <v>2</v>
      </c>
      <c r="AY136" s="14">
        <f t="shared" ca="1" si="56"/>
        <v>3</v>
      </c>
      <c r="BA136" s="16">
        <f t="shared" si="48"/>
        <v>608</v>
      </c>
      <c r="BB136" s="5"/>
      <c r="BC136" s="64" t="str">
        <f t="shared" ca="1" si="37"/>
        <v xml:space="preserve">af_cristall_flower_3, </v>
      </c>
      <c r="BD136" s="14"/>
    </row>
    <row r="137" spans="5:56" s="1" customFormat="1" ht="17.25" customHeight="1" thickBot="1">
      <c r="E137" s="2"/>
      <c r="G137" s="2"/>
      <c r="H137" s="10"/>
      <c r="I137" s="18"/>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0"/>
      <c r="AI137" s="30">
        <f t="shared" si="57"/>
        <v>1</v>
      </c>
      <c r="AJ137" s="34" t="str">
        <f t="shared" si="58"/>
        <v>A</v>
      </c>
      <c r="AK137" s="29"/>
      <c r="AL137" s="27">
        <f t="shared" si="59"/>
        <v>0</v>
      </c>
      <c r="AM137" s="27">
        <f t="shared" si="60"/>
        <v>0</v>
      </c>
      <c r="AN137" s="26">
        <f t="shared" si="61"/>
        <v>1</v>
      </c>
      <c r="AO137" s="25">
        <f t="shared" si="62"/>
        <v>0</v>
      </c>
      <c r="AP137" s="33">
        <f t="shared" ca="1" si="53"/>
        <v>3</v>
      </c>
      <c r="AQ137" s="14" t="str">
        <f t="shared" ca="1" si="50"/>
        <v>af_cristall_flower_4</v>
      </c>
      <c r="AR137" s="8">
        <f t="shared" ca="1" si="54"/>
        <v>4</v>
      </c>
      <c r="AS137" s="4">
        <f t="shared" ca="1" si="51"/>
        <v>0</v>
      </c>
      <c r="AT137" s="32">
        <f t="shared" ca="1" si="36"/>
        <v>1</v>
      </c>
      <c r="AU137" s="14">
        <f t="shared" si="47"/>
        <v>46</v>
      </c>
      <c r="AV137">
        <v>1</v>
      </c>
      <c r="AW137" s="7"/>
      <c r="AX137" s="17">
        <f t="shared" ca="1" si="55"/>
        <v>2</v>
      </c>
      <c r="AY137" s="14">
        <f t="shared" ca="1" si="56"/>
        <v>4</v>
      </c>
      <c r="BA137" s="16">
        <f t="shared" si="48"/>
        <v>613</v>
      </c>
      <c r="BB137" s="5"/>
      <c r="BC137" s="64" t="str">
        <f t="shared" ca="1" si="37"/>
        <v/>
      </c>
      <c r="BD137" s="14"/>
    </row>
    <row r="138" spans="5:56" s="1" customFormat="1" ht="17.25" customHeight="1" thickBot="1">
      <c r="E138" s="2"/>
      <c r="G138" s="2"/>
      <c r="H138" s="10"/>
      <c r="I138" s="18"/>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0"/>
      <c r="AI138" s="30">
        <f t="shared" si="57"/>
        <v>1</v>
      </c>
      <c r="AJ138" s="34" t="str">
        <f t="shared" si="58"/>
        <v>A</v>
      </c>
      <c r="AK138" s="29"/>
      <c r="AL138" s="27">
        <f t="shared" si="59"/>
        <v>0</v>
      </c>
      <c r="AM138" s="27">
        <f t="shared" si="60"/>
        <v>0</v>
      </c>
      <c r="AN138" s="26">
        <f t="shared" si="61"/>
        <v>1</v>
      </c>
      <c r="AO138" s="25">
        <f t="shared" si="62"/>
        <v>0</v>
      </c>
      <c r="AP138" s="33">
        <f t="shared" ca="1" si="53"/>
        <v>4</v>
      </c>
      <c r="AQ138" s="14" t="str">
        <f t="shared" ca="1" si="50"/>
        <v>af_cristall_flower_5</v>
      </c>
      <c r="AR138" s="8">
        <f t="shared" ca="1" si="54"/>
        <v>1</v>
      </c>
      <c r="AS138" s="4">
        <f t="shared" ca="1" si="51"/>
        <v>0</v>
      </c>
      <c r="AT138" s="32">
        <f t="shared" ca="1" si="36"/>
        <v>1</v>
      </c>
      <c r="AU138" s="14">
        <f t="shared" si="47"/>
        <v>46</v>
      </c>
      <c r="AV138">
        <f t="shared" si="42"/>
        <v>0</v>
      </c>
      <c r="AW138" s="7"/>
      <c r="AX138" s="17">
        <f t="shared" ca="1" si="55"/>
        <v>2</v>
      </c>
      <c r="AY138" s="14">
        <f t="shared" ca="1" si="56"/>
        <v>5</v>
      </c>
      <c r="BA138" s="16">
        <f t="shared" si="48"/>
        <v>618</v>
      </c>
      <c r="BB138" s="5"/>
      <c r="BC138" s="64" t="str">
        <f t="shared" ca="1" si="37"/>
        <v/>
      </c>
      <c r="BD138" s="14"/>
    </row>
    <row r="139" spans="5:56" s="1" customFormat="1" ht="17.25" customHeight="1" thickBot="1">
      <c r="E139" s="2"/>
      <c r="G139" s="2"/>
      <c r="H139" s="10"/>
      <c r="I139" s="18"/>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0"/>
      <c r="AI139" s="30">
        <f t="shared" si="57"/>
        <v>1</v>
      </c>
      <c r="AJ139" s="34" t="str">
        <f t="shared" si="58"/>
        <v>A</v>
      </c>
      <c r="AK139" s="29"/>
      <c r="AL139" s="27">
        <f t="shared" si="59"/>
        <v>0</v>
      </c>
      <c r="AM139" s="27">
        <f t="shared" si="60"/>
        <v>0</v>
      </c>
      <c r="AN139" s="26">
        <f t="shared" si="61"/>
        <v>1</v>
      </c>
      <c r="AO139" s="25">
        <f t="shared" si="62"/>
        <v>0</v>
      </c>
      <c r="AP139" s="33">
        <f t="shared" ca="1" si="53"/>
        <v>4</v>
      </c>
      <c r="AQ139" s="14" t="str">
        <f t="shared" ca="1" si="50"/>
        <v>af_cristall_flower_6</v>
      </c>
      <c r="AR139" s="8">
        <f t="shared" ca="1" si="54"/>
        <v>2</v>
      </c>
      <c r="AS139" s="4">
        <f t="shared" ca="1" si="51"/>
        <v>0</v>
      </c>
      <c r="AT139" s="32">
        <f t="shared" ca="1" si="36"/>
        <v>1</v>
      </c>
      <c r="AU139" s="14">
        <f t="shared" si="47"/>
        <v>46</v>
      </c>
      <c r="AV139">
        <f t="shared" si="42"/>
        <v>0</v>
      </c>
      <c r="AW139" s="7"/>
      <c r="AX139" s="17">
        <f t="shared" ca="1" si="55"/>
        <v>2</v>
      </c>
      <c r="AY139" s="14">
        <f t="shared" ca="1" si="56"/>
        <v>6</v>
      </c>
      <c r="BA139" s="16">
        <f t="shared" si="48"/>
        <v>623</v>
      </c>
      <c r="BB139" s="5"/>
      <c r="BC139" s="64" t="str">
        <f t="shared" ca="1" si="37"/>
        <v/>
      </c>
      <c r="BD139" s="14"/>
    </row>
    <row r="140" spans="5:56" s="1" customFormat="1" ht="17.25" customHeight="1" thickBot="1">
      <c r="E140" s="2"/>
      <c r="G140" s="2"/>
      <c r="H140" s="10"/>
      <c r="I140" s="18"/>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0"/>
      <c r="AI140" s="30">
        <f t="shared" si="57"/>
        <v>1</v>
      </c>
      <c r="AJ140" s="34" t="str">
        <f t="shared" si="58"/>
        <v>A</v>
      </c>
      <c r="AK140" s="29"/>
      <c r="AL140" s="27">
        <f t="shared" si="59"/>
        <v>0</v>
      </c>
      <c r="AM140" s="27">
        <f t="shared" si="60"/>
        <v>0</v>
      </c>
      <c r="AN140" s="26">
        <f t="shared" si="61"/>
        <v>1</v>
      </c>
      <c r="AO140" s="25">
        <f t="shared" si="62"/>
        <v>0</v>
      </c>
      <c r="AP140" s="33">
        <f t="shared" ca="1" si="53"/>
        <v>4</v>
      </c>
      <c r="AQ140" s="14" t="str">
        <f t="shared" ca="1" si="50"/>
        <v>af_cristall_flower_7</v>
      </c>
      <c r="AR140" s="8">
        <f t="shared" ca="1" si="54"/>
        <v>3</v>
      </c>
      <c r="AS140" s="4">
        <f t="shared" ca="1" si="51"/>
        <v>1</v>
      </c>
      <c r="AT140" s="32">
        <f t="shared" ca="1" si="36"/>
        <v>1</v>
      </c>
      <c r="AU140" s="14">
        <f t="shared" si="47"/>
        <v>46</v>
      </c>
      <c r="AV140">
        <f t="shared" si="42"/>
        <v>0</v>
      </c>
      <c r="AW140" s="7"/>
      <c r="AX140" s="17">
        <f t="shared" ca="1" si="55"/>
        <v>2</v>
      </c>
      <c r="AY140" s="14">
        <f t="shared" ca="1" si="56"/>
        <v>7</v>
      </c>
      <c r="BA140" s="16">
        <f t="shared" si="48"/>
        <v>628</v>
      </c>
      <c r="BB140" s="5"/>
      <c r="BC140" s="64" t="str">
        <f t="shared" ca="1" si="37"/>
        <v/>
      </c>
      <c r="BD140" s="14"/>
    </row>
    <row r="141" spans="5:56" s="1" customFormat="1" ht="17.25" customHeight="1" thickBot="1">
      <c r="E141" s="2"/>
      <c r="G141" s="2"/>
      <c r="H141" s="10"/>
      <c r="I141" s="18"/>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0"/>
      <c r="AI141" s="30">
        <f t="shared" si="57"/>
        <v>1</v>
      </c>
      <c r="AJ141" s="34" t="str">
        <f t="shared" si="58"/>
        <v>A</v>
      </c>
      <c r="AK141" s="29"/>
      <c r="AL141" s="27">
        <f t="shared" si="59"/>
        <v>0</v>
      </c>
      <c r="AM141" s="27">
        <f t="shared" si="60"/>
        <v>0</v>
      </c>
      <c r="AN141" s="26">
        <f t="shared" si="61"/>
        <v>1</v>
      </c>
      <c r="AO141" s="25">
        <f t="shared" si="62"/>
        <v>0</v>
      </c>
      <c r="AP141" s="33">
        <f t="shared" ca="1" si="53"/>
        <v>4</v>
      </c>
      <c r="AQ141" s="14" t="str">
        <f t="shared" ca="1" si="50"/>
        <v>af_cristall_flower_8</v>
      </c>
      <c r="AR141" s="8">
        <f t="shared" ca="1" si="54"/>
        <v>4</v>
      </c>
      <c r="AS141" s="4">
        <f t="shared" ca="1" si="51"/>
        <v>0</v>
      </c>
      <c r="AT141" s="32">
        <f t="shared" ca="1" si="36"/>
        <v>1</v>
      </c>
      <c r="AU141" s="14">
        <f t="shared" si="47"/>
        <v>46</v>
      </c>
      <c r="AV141">
        <f t="shared" si="42"/>
        <v>0</v>
      </c>
      <c r="AW141" s="7"/>
      <c r="AX141" s="17">
        <f t="shared" ca="1" si="55"/>
        <v>2</v>
      </c>
      <c r="AY141" s="14">
        <f t="shared" ca="1" si="56"/>
        <v>8</v>
      </c>
      <c r="BA141" s="16">
        <f t="shared" si="48"/>
        <v>633</v>
      </c>
      <c r="BB141" s="5"/>
      <c r="BC141" s="64" t="str">
        <f t="shared" ca="1" si="37"/>
        <v/>
      </c>
      <c r="BD141" s="14"/>
    </row>
    <row r="142" spans="5:56" s="1" customFormat="1" ht="17.25" customHeight="1" thickBot="1">
      <c r="E142" s="2"/>
      <c r="G142" s="2"/>
      <c r="H142" s="10"/>
      <c r="I142" s="18"/>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0"/>
      <c r="AI142" s="30">
        <f t="shared" si="57"/>
        <v>1</v>
      </c>
      <c r="AJ142" s="34" t="str">
        <f t="shared" si="58"/>
        <v>A</v>
      </c>
      <c r="AK142" s="29"/>
      <c r="AL142" s="27">
        <f t="shared" si="59"/>
        <v>0</v>
      </c>
      <c r="AM142" s="27">
        <f t="shared" si="60"/>
        <v>0</v>
      </c>
      <c r="AN142" s="26">
        <f t="shared" si="61"/>
        <v>1</v>
      </c>
      <c r="AO142" s="25">
        <f t="shared" si="62"/>
        <v>0</v>
      </c>
      <c r="AP142" s="33">
        <f t="shared" ca="1" si="53"/>
        <v>3</v>
      </c>
      <c r="AQ142" s="14" t="str">
        <f t="shared" ca="1" si="50"/>
        <v>af_cristall_flower_9</v>
      </c>
      <c r="AR142" s="8">
        <f t="shared" ca="1" si="54"/>
        <v>9</v>
      </c>
      <c r="AS142" s="4">
        <f t="shared" ca="1" si="51"/>
        <v>0</v>
      </c>
      <c r="AT142" s="32">
        <f t="shared" ref="AT142:AT205" ca="1" si="63">INDIRECT("AT"&amp;AU142)</f>
        <v>1</v>
      </c>
      <c r="AU142" s="14">
        <f t="shared" si="47"/>
        <v>46</v>
      </c>
      <c r="AV142">
        <f t="shared" si="42"/>
        <v>0</v>
      </c>
      <c r="AW142" s="7"/>
      <c r="AX142" s="17">
        <f t="shared" ca="1" si="55"/>
        <v>2</v>
      </c>
      <c r="AY142" s="14">
        <f t="shared" ca="1" si="56"/>
        <v>9</v>
      </c>
      <c r="BA142" s="16">
        <f t="shared" si="48"/>
        <v>638</v>
      </c>
      <c r="BB142" s="5"/>
      <c r="BC142" s="64" t="str">
        <f t="shared" ca="1" si="37"/>
        <v/>
      </c>
      <c r="BD142" s="14"/>
    </row>
    <row r="143" spans="5:56" s="1" customFormat="1" ht="17.25" customHeight="1" thickBot="1">
      <c r="E143" s="2"/>
      <c r="G143" s="2"/>
      <c r="H143" s="10"/>
      <c r="I143" s="18"/>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0"/>
      <c r="AI143" s="30">
        <f t="shared" si="57"/>
        <v>1</v>
      </c>
      <c r="AJ143" s="34" t="str">
        <f t="shared" si="58"/>
        <v>A</v>
      </c>
      <c r="AK143" s="29"/>
      <c r="AL143" s="27">
        <f t="shared" si="59"/>
        <v>0</v>
      </c>
      <c r="AM143" s="27">
        <f t="shared" si="60"/>
        <v>0</v>
      </c>
      <c r="AN143" s="26">
        <f t="shared" si="61"/>
        <v>1</v>
      </c>
      <c r="AO143" s="25">
        <f t="shared" si="62"/>
        <v>0</v>
      </c>
      <c r="AP143" s="33">
        <f t="shared" ca="1" si="53"/>
        <v>3</v>
      </c>
      <c r="AQ143" s="14" t="str">
        <f t="shared" ca="1" si="50"/>
        <v>af_cristall_flower_0</v>
      </c>
      <c r="AR143" s="8">
        <f t="shared" ca="1" si="54"/>
        <v>0</v>
      </c>
      <c r="AS143" s="4">
        <f t="shared" ca="1" si="51"/>
        <v>1</v>
      </c>
      <c r="AT143" s="32">
        <f t="shared" ca="1" si="63"/>
        <v>1</v>
      </c>
      <c r="AU143" s="14">
        <f t="shared" si="47"/>
        <v>46</v>
      </c>
      <c r="AV143">
        <f t="shared" si="42"/>
        <v>0</v>
      </c>
      <c r="AW143" s="7"/>
      <c r="AX143" s="17">
        <f t="shared" ca="1" si="55"/>
        <v>2</v>
      </c>
      <c r="AY143" s="14">
        <f t="shared" ca="1" si="56"/>
        <v>0</v>
      </c>
      <c r="BA143" s="16">
        <f t="shared" si="48"/>
        <v>643</v>
      </c>
      <c r="BB143" s="5"/>
      <c r="BC143" s="64" t="str">
        <f t="shared" ref="BC143:BC206" ca="1" si="64">IF(AND(AS143*AT143*AV143,BC850&lt;&gt;""),INDIRECT("'[Спавн артефактов.xlsx]Симбиоты, простые, абсолюты'!B"&amp;BA143)&amp;", ","")</f>
        <v/>
      </c>
      <c r="BD143" s="14"/>
    </row>
    <row r="144" spans="5:56" s="1" customFormat="1" ht="17.25" customHeight="1" thickBot="1">
      <c r="E144" s="2"/>
      <c r="G144" s="2"/>
      <c r="H144" s="10"/>
      <c r="I144" s="18"/>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0"/>
      <c r="AI144" s="30">
        <f t="shared" si="57"/>
        <v>1</v>
      </c>
      <c r="AJ144" s="34" t="str">
        <f t="shared" si="58"/>
        <v>A</v>
      </c>
      <c r="AK144" s="29"/>
      <c r="AL144" s="27">
        <f t="shared" si="59"/>
        <v>0</v>
      </c>
      <c r="AM144" s="27">
        <f t="shared" si="60"/>
        <v>0</v>
      </c>
      <c r="AN144" s="26">
        <f t="shared" si="61"/>
        <v>1</v>
      </c>
      <c r="AO144" s="25">
        <f t="shared" si="62"/>
        <v>0</v>
      </c>
      <c r="AP144" s="33">
        <f t="shared" ca="1" si="53"/>
        <v>24</v>
      </c>
      <c r="AQ144" s="14" t="str">
        <f t="shared" ca="1" si="50"/>
        <v>af_cristall_flower_sp1_</v>
      </c>
      <c r="AR144" s="8">
        <f t="shared" ca="1" si="54"/>
        <v>9</v>
      </c>
      <c r="AS144" s="4">
        <f t="shared" ca="1" si="51"/>
        <v>0</v>
      </c>
      <c r="AT144" s="32">
        <f t="shared" ca="1" si="63"/>
        <v>1</v>
      </c>
      <c r="AU144" s="14">
        <f t="shared" si="47"/>
        <v>46</v>
      </c>
      <c r="AV144">
        <f t="shared" ref="AV144" si="65">IF(OR(AL144+AM144+AN144+AO144=1,AI144&gt;3),1,0)</f>
        <v>1</v>
      </c>
      <c r="AW144" s="7"/>
      <c r="AX144" s="17">
        <f t="shared" ca="1" si="55"/>
        <v>3</v>
      </c>
      <c r="AY144" s="14">
        <f t="shared" ca="1" si="56"/>
        <v>9</v>
      </c>
      <c r="BA144" s="16">
        <f t="shared" si="48"/>
        <v>648</v>
      </c>
      <c r="BB144" s="5"/>
      <c r="BC144" s="64" t="str">
        <f t="shared" ca="1" si="64"/>
        <v/>
      </c>
      <c r="BD144" s="14"/>
    </row>
    <row r="145" spans="5:56" s="1" customFormat="1" ht="17.25" customHeight="1" thickBot="1">
      <c r="E145" s="2"/>
      <c r="G145" s="2"/>
      <c r="H145" s="10"/>
      <c r="I145" s="18"/>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0"/>
      <c r="AI145" s="30">
        <f t="shared" si="57"/>
        <v>1</v>
      </c>
      <c r="AJ145" s="34" t="str">
        <f t="shared" si="58"/>
        <v>A</v>
      </c>
      <c r="AK145" s="29"/>
      <c r="AL145" s="27">
        <f t="shared" si="59"/>
        <v>0</v>
      </c>
      <c r="AM145" s="27">
        <f t="shared" si="60"/>
        <v>0</v>
      </c>
      <c r="AN145" s="26">
        <f t="shared" si="61"/>
        <v>1</v>
      </c>
      <c r="AO145" s="25">
        <f t="shared" si="62"/>
        <v>0</v>
      </c>
      <c r="AP145" s="33">
        <f t="shared" ca="1" si="53"/>
        <v>25</v>
      </c>
      <c r="AQ145" s="14" t="str">
        <f t="shared" ca="1" si="50"/>
        <v>af_cristall_flower_sp2_</v>
      </c>
      <c r="AR145" s="8">
        <f t="shared" ca="1" si="54"/>
        <v>1</v>
      </c>
      <c r="AS145" s="4">
        <f t="shared" ca="1" si="51"/>
        <v>0</v>
      </c>
      <c r="AT145" s="32">
        <f t="shared" ca="1" si="63"/>
        <v>1</v>
      </c>
      <c r="AU145" s="14">
        <f t="shared" si="47"/>
        <v>46</v>
      </c>
      <c r="AV145">
        <f t="shared" si="43"/>
        <v>1</v>
      </c>
      <c r="AW145" s="7"/>
      <c r="AX145" s="17">
        <f t="shared" ca="1" si="55"/>
        <v>3</v>
      </c>
      <c r="AY145" s="14">
        <f t="shared" ca="1" si="56"/>
        <v>1</v>
      </c>
      <c r="BA145" s="16">
        <f>BA144+17</f>
        <v>665</v>
      </c>
      <c r="BB145" s="5"/>
      <c r="BC145" s="64" t="str">
        <f t="shared" ca="1" si="64"/>
        <v/>
      </c>
      <c r="BD145" s="14"/>
    </row>
    <row r="146" spans="5:56" s="1" customFormat="1" ht="17.25" customHeight="1" thickBot="1">
      <c r="E146" s="2"/>
      <c r="G146" s="2"/>
      <c r="H146" s="10"/>
      <c r="I146" s="18"/>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0"/>
      <c r="AI146" s="30">
        <f t="shared" si="57"/>
        <v>1</v>
      </c>
      <c r="AJ146" s="34" t="str">
        <f t="shared" si="58"/>
        <v>A</v>
      </c>
      <c r="AK146" s="29"/>
      <c r="AL146" s="27">
        <f t="shared" si="59"/>
        <v>0</v>
      </c>
      <c r="AM146" s="27">
        <f t="shared" si="60"/>
        <v>0</v>
      </c>
      <c r="AN146" s="26">
        <f t="shared" si="61"/>
        <v>1</v>
      </c>
      <c r="AO146" s="25">
        <f t="shared" si="62"/>
        <v>0</v>
      </c>
      <c r="AP146" s="33">
        <f t="shared" ca="1" si="53"/>
        <v>20</v>
      </c>
      <c r="AQ146" s="14" t="str">
        <f t="shared" ca="1" si="50"/>
        <v>af_cristall_flower_ing_</v>
      </c>
      <c r="AR146" s="8">
        <f t="shared" ca="1" si="54"/>
        <v>1</v>
      </c>
      <c r="AS146" s="4">
        <f t="shared" ca="1" si="51"/>
        <v>0</v>
      </c>
      <c r="AT146" s="32">
        <f t="shared" ca="1" si="63"/>
        <v>1</v>
      </c>
      <c r="AU146" s="14">
        <f t="shared" si="47"/>
        <v>46</v>
      </c>
      <c r="AV146">
        <f t="shared" si="43"/>
        <v>1</v>
      </c>
      <c r="AW146" s="7"/>
      <c r="AX146" s="17">
        <f t="shared" ca="1" si="55"/>
        <v>2</v>
      </c>
      <c r="AY146" s="14">
        <f t="shared" ca="1" si="56"/>
        <v>1</v>
      </c>
      <c r="BA146" s="16">
        <f>BA145+17</f>
        <v>682</v>
      </c>
      <c r="BB146" s="5"/>
      <c r="BC146" s="64" t="str">
        <f t="shared" ca="1" si="64"/>
        <v/>
      </c>
      <c r="BD146" s="14"/>
    </row>
    <row r="147" spans="5:56" s="1" customFormat="1" ht="17.25" customHeight="1" thickBot="1">
      <c r="E147" s="2"/>
      <c r="G147" s="2"/>
      <c r="H147" s="10"/>
      <c r="I147" s="18"/>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0"/>
      <c r="AI147" s="30">
        <f t="shared" si="57"/>
        <v>1</v>
      </c>
      <c r="AJ147" s="34" t="str">
        <f t="shared" si="58"/>
        <v>A</v>
      </c>
      <c r="AK147" s="29"/>
      <c r="AL147" s="27">
        <f t="shared" si="59"/>
        <v>0</v>
      </c>
      <c r="AM147" s="27">
        <f t="shared" si="60"/>
        <v>0</v>
      </c>
      <c r="AN147" s="26">
        <f t="shared" si="61"/>
        <v>1</v>
      </c>
      <c r="AO147" s="25">
        <f t="shared" si="62"/>
        <v>0</v>
      </c>
      <c r="AP147" s="33">
        <f t="shared" ca="1" si="53"/>
        <v>22</v>
      </c>
      <c r="AQ147" s="14" t="str">
        <f t="shared" ca="1" si="50"/>
        <v>af_cristall_flower_abs_</v>
      </c>
      <c r="AR147" s="8">
        <f t="shared" ca="1" si="54"/>
        <v>1</v>
      </c>
      <c r="AS147" s="4">
        <f t="shared" ca="1" si="51"/>
        <v>0</v>
      </c>
      <c r="AT147" s="32">
        <f t="shared" ca="1" si="63"/>
        <v>1</v>
      </c>
      <c r="AU147" s="14">
        <f t="shared" si="47"/>
        <v>46</v>
      </c>
      <c r="AV147">
        <f t="shared" si="43"/>
        <v>1</v>
      </c>
      <c r="AW147" s="7"/>
      <c r="AX147" s="17">
        <f t="shared" ca="1" si="55"/>
        <v>3</v>
      </c>
      <c r="AY147" s="14">
        <f t="shared" ca="1" si="56"/>
        <v>1</v>
      </c>
      <c r="BA147" s="16">
        <f t="shared" si="48"/>
        <v>687</v>
      </c>
      <c r="BB147" s="5"/>
      <c r="BC147" s="64" t="str">
        <f t="shared" ca="1" si="64"/>
        <v/>
      </c>
      <c r="BD147" s="14"/>
    </row>
    <row r="148" spans="5:56" s="1" customFormat="1" ht="17.25" customHeight="1" thickBot="1">
      <c r="E148" s="2"/>
      <c r="G148" s="2"/>
      <c r="H148" s="10"/>
      <c r="I148" s="18"/>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0"/>
      <c r="AI148" s="30">
        <f t="shared" si="57"/>
        <v>1</v>
      </c>
      <c r="AJ148" s="34" t="str">
        <f t="shared" si="58"/>
        <v>A</v>
      </c>
      <c r="AK148" s="29"/>
      <c r="AL148" s="27">
        <f t="shared" si="59"/>
        <v>0</v>
      </c>
      <c r="AM148" s="27">
        <f t="shared" si="60"/>
        <v>0</v>
      </c>
      <c r="AN148" s="26">
        <f t="shared" si="61"/>
        <v>1</v>
      </c>
      <c r="AO148" s="25">
        <f t="shared" si="62"/>
        <v>0</v>
      </c>
      <c r="AP148" s="33">
        <f t="shared" ca="1" si="53"/>
        <v>5</v>
      </c>
      <c r="AQ148" s="14" t="str">
        <f t="shared" ca="1" si="50"/>
        <v>af_cristall_star_1</v>
      </c>
      <c r="AR148" s="8">
        <f t="shared" ca="1" si="54"/>
        <v>1</v>
      </c>
      <c r="AS148" s="4">
        <f t="shared" ca="1" si="51"/>
        <v>0</v>
      </c>
      <c r="AT148" s="32">
        <f t="shared" ca="1" si="63"/>
        <v>1</v>
      </c>
      <c r="AU148" s="14">
        <f>AU143+1</f>
        <v>47</v>
      </c>
      <c r="AV148">
        <f>1</f>
        <v>1</v>
      </c>
      <c r="AW148" s="7"/>
      <c r="AX148" s="17">
        <f t="shared" ca="1" si="55"/>
        <v>2</v>
      </c>
      <c r="AY148" s="14">
        <f t="shared" ca="1" si="56"/>
        <v>1</v>
      </c>
      <c r="BA148" s="16">
        <f t="shared" si="48"/>
        <v>692</v>
      </c>
      <c r="BB148" s="5"/>
      <c r="BC148" s="64" t="str">
        <f t="shared" ca="1" si="64"/>
        <v/>
      </c>
      <c r="BD148" s="14"/>
    </row>
    <row r="149" spans="5:56" s="1" customFormat="1" ht="17.25" customHeight="1" thickBot="1">
      <c r="E149" s="2"/>
      <c r="G149" s="2"/>
      <c r="H149" s="10"/>
      <c r="I149" s="18"/>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0"/>
      <c r="AI149" s="30">
        <f t="shared" si="57"/>
        <v>1</v>
      </c>
      <c r="AJ149" s="34" t="str">
        <f t="shared" si="58"/>
        <v>A</v>
      </c>
      <c r="AK149" s="29"/>
      <c r="AL149" s="27">
        <f t="shared" si="59"/>
        <v>0</v>
      </c>
      <c r="AM149" s="27">
        <f t="shared" si="60"/>
        <v>0</v>
      </c>
      <c r="AN149" s="26">
        <f t="shared" si="61"/>
        <v>1</v>
      </c>
      <c r="AO149" s="25">
        <f t="shared" si="62"/>
        <v>0</v>
      </c>
      <c r="AP149" s="33">
        <f t="shared" ca="1" si="53"/>
        <v>5</v>
      </c>
      <c r="AQ149" s="14" t="str">
        <f t="shared" ca="1" si="50"/>
        <v>af_cristall_star_2</v>
      </c>
      <c r="AR149" s="8">
        <f t="shared" ca="1" si="54"/>
        <v>2</v>
      </c>
      <c r="AS149" s="4">
        <f t="shared" ca="1" si="51"/>
        <v>0</v>
      </c>
      <c r="AT149" s="32">
        <f t="shared" ca="1" si="63"/>
        <v>1</v>
      </c>
      <c r="AU149" s="14">
        <f>AU148</f>
        <v>47</v>
      </c>
      <c r="AV149">
        <v>1</v>
      </c>
      <c r="AW149" s="7"/>
      <c r="AX149" s="17">
        <f t="shared" ca="1" si="55"/>
        <v>2</v>
      </c>
      <c r="AY149" s="14">
        <f t="shared" ca="1" si="56"/>
        <v>2</v>
      </c>
      <c r="BA149" s="16">
        <f t="shared" si="48"/>
        <v>697</v>
      </c>
      <c r="BB149" s="5"/>
      <c r="BC149" s="64" t="str">
        <f t="shared" ca="1" si="64"/>
        <v/>
      </c>
      <c r="BD149" s="14"/>
    </row>
    <row r="150" spans="5:56" s="1" customFormat="1" ht="17.25" customHeight="1" thickBot="1">
      <c r="E150" s="2"/>
      <c r="G150" s="2"/>
      <c r="H150" s="10"/>
      <c r="I150" s="18"/>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0"/>
      <c r="AI150" s="30">
        <f t="shared" si="57"/>
        <v>1</v>
      </c>
      <c r="AJ150" s="34" t="str">
        <f t="shared" si="58"/>
        <v>A</v>
      </c>
      <c r="AK150" s="29"/>
      <c r="AL150" s="27">
        <f t="shared" si="59"/>
        <v>0</v>
      </c>
      <c r="AM150" s="27">
        <f t="shared" si="60"/>
        <v>0</v>
      </c>
      <c r="AN150" s="26">
        <f t="shared" si="61"/>
        <v>1</v>
      </c>
      <c r="AO150" s="25">
        <f t="shared" si="62"/>
        <v>0</v>
      </c>
      <c r="AP150" s="33">
        <f t="shared" ca="1" si="53"/>
        <v>5</v>
      </c>
      <c r="AQ150" s="14" t="str">
        <f t="shared" ca="1" si="50"/>
        <v>af_cristall_star_3</v>
      </c>
      <c r="AR150" s="8">
        <f t="shared" ca="1" si="54"/>
        <v>3</v>
      </c>
      <c r="AS150" s="4">
        <f t="shared" ca="1" si="51"/>
        <v>1</v>
      </c>
      <c r="AT150" s="32">
        <f t="shared" ca="1" si="63"/>
        <v>1</v>
      </c>
      <c r="AU150" s="14">
        <f t="shared" si="47"/>
        <v>47</v>
      </c>
      <c r="AV150">
        <v>1</v>
      </c>
      <c r="AW150" s="7"/>
      <c r="AX150" s="17">
        <f t="shared" ca="1" si="55"/>
        <v>2</v>
      </c>
      <c r="AY150" s="14">
        <f t="shared" ca="1" si="56"/>
        <v>3</v>
      </c>
      <c r="BA150" s="16">
        <f t="shared" si="48"/>
        <v>702</v>
      </c>
      <c r="BB150" s="5"/>
      <c r="BC150" s="64" t="str">
        <f t="shared" ca="1" si="64"/>
        <v xml:space="preserve">af_cristall_star_3, </v>
      </c>
      <c r="BD150" s="14"/>
    </row>
    <row r="151" spans="5:56" s="1" customFormat="1" ht="17.25" customHeight="1" thickBot="1">
      <c r="E151" s="2"/>
      <c r="G151" s="2"/>
      <c r="H151" s="10"/>
      <c r="I151" s="18"/>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0"/>
      <c r="AI151" s="30">
        <f t="shared" si="57"/>
        <v>1</v>
      </c>
      <c r="AJ151" s="34" t="str">
        <f t="shared" si="58"/>
        <v>A</v>
      </c>
      <c r="AK151" s="29"/>
      <c r="AL151" s="27">
        <f t="shared" si="59"/>
        <v>0</v>
      </c>
      <c r="AM151" s="27">
        <f t="shared" si="60"/>
        <v>0</v>
      </c>
      <c r="AN151" s="26">
        <f t="shared" si="61"/>
        <v>1</v>
      </c>
      <c r="AO151" s="25">
        <f t="shared" si="62"/>
        <v>0</v>
      </c>
      <c r="AP151" s="33">
        <f t="shared" ca="1" si="53"/>
        <v>3</v>
      </c>
      <c r="AQ151" s="14" t="str">
        <f t="shared" ca="1" si="50"/>
        <v>af_cristall_star_4</v>
      </c>
      <c r="AR151" s="8">
        <f t="shared" ca="1" si="54"/>
        <v>4</v>
      </c>
      <c r="AS151" s="4">
        <f t="shared" ca="1" si="51"/>
        <v>0</v>
      </c>
      <c r="AT151" s="32">
        <f t="shared" ca="1" si="63"/>
        <v>1</v>
      </c>
      <c r="AU151" s="14">
        <f t="shared" si="47"/>
        <v>47</v>
      </c>
      <c r="AV151">
        <v>1</v>
      </c>
      <c r="AW151" s="7"/>
      <c r="AX151" s="17">
        <f t="shared" ca="1" si="55"/>
        <v>2</v>
      </c>
      <c r="AY151" s="14">
        <f t="shared" ca="1" si="56"/>
        <v>4</v>
      </c>
      <c r="BA151" s="16">
        <f t="shared" si="48"/>
        <v>707</v>
      </c>
      <c r="BB151" s="5"/>
      <c r="BC151" s="64" t="str">
        <f t="shared" ca="1" si="64"/>
        <v/>
      </c>
      <c r="BD151" s="14"/>
    </row>
    <row r="152" spans="5:56" s="1" customFormat="1" ht="17.25" customHeight="1" thickBot="1">
      <c r="E152" s="2"/>
      <c r="G152" s="2"/>
      <c r="H152" s="10"/>
      <c r="I152" s="18"/>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0"/>
      <c r="AI152" s="30">
        <f t="shared" si="57"/>
        <v>1</v>
      </c>
      <c r="AJ152" s="34" t="str">
        <f t="shared" si="58"/>
        <v>A</v>
      </c>
      <c r="AK152" s="29"/>
      <c r="AL152" s="27">
        <f t="shared" si="59"/>
        <v>0</v>
      </c>
      <c r="AM152" s="27">
        <f t="shared" si="60"/>
        <v>0</v>
      </c>
      <c r="AN152" s="26">
        <f t="shared" si="61"/>
        <v>1</v>
      </c>
      <c r="AO152" s="25">
        <f t="shared" si="62"/>
        <v>0</v>
      </c>
      <c r="AP152" s="33">
        <f t="shared" ca="1" si="53"/>
        <v>4</v>
      </c>
      <c r="AQ152" s="14" t="str">
        <f t="shared" ca="1" si="50"/>
        <v>af_cristall_star_5</v>
      </c>
      <c r="AR152" s="8">
        <f t="shared" ca="1" si="54"/>
        <v>1</v>
      </c>
      <c r="AS152" s="4">
        <f t="shared" ca="1" si="51"/>
        <v>0</v>
      </c>
      <c r="AT152" s="32">
        <f t="shared" ca="1" si="63"/>
        <v>1</v>
      </c>
      <c r="AU152" s="14">
        <f t="shared" si="47"/>
        <v>47</v>
      </c>
      <c r="AV152">
        <f t="shared" si="42"/>
        <v>0</v>
      </c>
      <c r="AW152" s="7"/>
      <c r="AX152" s="17">
        <f t="shared" ca="1" si="55"/>
        <v>2</v>
      </c>
      <c r="AY152" s="14">
        <f t="shared" ca="1" si="56"/>
        <v>5</v>
      </c>
      <c r="BA152" s="16">
        <f t="shared" si="48"/>
        <v>712</v>
      </c>
      <c r="BB152" s="5"/>
      <c r="BC152" s="64" t="str">
        <f t="shared" ca="1" si="64"/>
        <v/>
      </c>
      <c r="BD152" s="14"/>
    </row>
    <row r="153" spans="5:56" s="1" customFormat="1" ht="17.25" customHeight="1" thickBot="1">
      <c r="E153" s="2"/>
      <c r="G153" s="2"/>
      <c r="H153" s="10"/>
      <c r="I153" s="18"/>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0"/>
      <c r="AI153" s="30">
        <f t="shared" si="57"/>
        <v>1</v>
      </c>
      <c r="AJ153" s="34" t="str">
        <f t="shared" si="58"/>
        <v>A</v>
      </c>
      <c r="AK153" s="29"/>
      <c r="AL153" s="27">
        <f t="shared" si="59"/>
        <v>0</v>
      </c>
      <c r="AM153" s="27">
        <f t="shared" si="60"/>
        <v>0</v>
      </c>
      <c r="AN153" s="26">
        <f t="shared" si="61"/>
        <v>1</v>
      </c>
      <c r="AO153" s="25">
        <f t="shared" si="62"/>
        <v>0</v>
      </c>
      <c r="AP153" s="33">
        <f t="shared" ca="1" si="53"/>
        <v>4</v>
      </c>
      <c r="AQ153" s="14" t="str">
        <f t="shared" ca="1" si="50"/>
        <v>af_cristall_star_6</v>
      </c>
      <c r="AR153" s="8">
        <f t="shared" ca="1" si="54"/>
        <v>2</v>
      </c>
      <c r="AS153" s="4">
        <f t="shared" ca="1" si="51"/>
        <v>0</v>
      </c>
      <c r="AT153" s="32">
        <f t="shared" ca="1" si="63"/>
        <v>1</v>
      </c>
      <c r="AU153" s="14">
        <f t="shared" si="47"/>
        <v>47</v>
      </c>
      <c r="AV153">
        <f t="shared" si="42"/>
        <v>0</v>
      </c>
      <c r="AW153" s="7"/>
      <c r="AX153" s="17">
        <f t="shared" ca="1" si="55"/>
        <v>2</v>
      </c>
      <c r="AY153" s="14">
        <f t="shared" ca="1" si="56"/>
        <v>6</v>
      </c>
      <c r="BA153" s="16">
        <f t="shared" si="48"/>
        <v>717</v>
      </c>
      <c r="BB153" s="5"/>
      <c r="BC153" s="64" t="str">
        <f t="shared" ca="1" si="64"/>
        <v/>
      </c>
      <c r="BD153" s="14"/>
    </row>
    <row r="154" spans="5:56" s="1" customFormat="1" ht="17.25" customHeight="1" thickBot="1">
      <c r="E154" s="2"/>
      <c r="G154" s="2"/>
      <c r="H154" s="10"/>
      <c r="I154" s="18"/>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0"/>
      <c r="AI154" s="30">
        <f t="shared" si="57"/>
        <v>1</v>
      </c>
      <c r="AJ154" s="34" t="str">
        <f t="shared" si="58"/>
        <v>A</v>
      </c>
      <c r="AK154" s="29"/>
      <c r="AL154" s="27">
        <f t="shared" si="59"/>
        <v>0</v>
      </c>
      <c r="AM154" s="27">
        <f t="shared" si="60"/>
        <v>0</v>
      </c>
      <c r="AN154" s="26">
        <f t="shared" si="61"/>
        <v>1</v>
      </c>
      <c r="AO154" s="25">
        <f t="shared" si="62"/>
        <v>0</v>
      </c>
      <c r="AP154" s="33">
        <f t="shared" ca="1" si="53"/>
        <v>4</v>
      </c>
      <c r="AQ154" s="14" t="str">
        <f t="shared" ca="1" si="50"/>
        <v>af_cristall_star_7</v>
      </c>
      <c r="AR154" s="8">
        <f t="shared" ca="1" si="54"/>
        <v>3</v>
      </c>
      <c r="AS154" s="4">
        <f t="shared" ca="1" si="51"/>
        <v>1</v>
      </c>
      <c r="AT154" s="32">
        <f t="shared" ca="1" si="63"/>
        <v>1</v>
      </c>
      <c r="AU154" s="14">
        <f t="shared" si="47"/>
        <v>47</v>
      </c>
      <c r="AV154">
        <f t="shared" si="42"/>
        <v>0</v>
      </c>
      <c r="AW154" s="7"/>
      <c r="AX154" s="17">
        <f t="shared" ca="1" si="55"/>
        <v>2</v>
      </c>
      <c r="AY154" s="14">
        <f t="shared" ca="1" si="56"/>
        <v>7</v>
      </c>
      <c r="BA154" s="16">
        <f t="shared" si="48"/>
        <v>722</v>
      </c>
      <c r="BB154" s="5"/>
      <c r="BC154" s="64" t="str">
        <f t="shared" ca="1" si="64"/>
        <v/>
      </c>
      <c r="BD154" s="14"/>
    </row>
    <row r="155" spans="5:56" s="1" customFormat="1" ht="17.25" customHeight="1" thickBot="1">
      <c r="E155" s="2"/>
      <c r="G155" s="2"/>
      <c r="H155" s="10"/>
      <c r="I155" s="18"/>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0"/>
      <c r="AI155" s="30">
        <f t="shared" si="57"/>
        <v>1</v>
      </c>
      <c r="AJ155" s="34" t="str">
        <f t="shared" si="58"/>
        <v>A</v>
      </c>
      <c r="AK155" s="29"/>
      <c r="AL155" s="27">
        <f t="shared" si="59"/>
        <v>0</v>
      </c>
      <c r="AM155" s="27">
        <f t="shared" si="60"/>
        <v>0</v>
      </c>
      <c r="AN155" s="26">
        <f t="shared" si="61"/>
        <v>1</v>
      </c>
      <c r="AO155" s="25">
        <f t="shared" si="62"/>
        <v>0</v>
      </c>
      <c r="AP155" s="33">
        <f t="shared" ca="1" si="53"/>
        <v>4</v>
      </c>
      <c r="AQ155" s="14" t="str">
        <f t="shared" ca="1" si="50"/>
        <v>af_cristall_star_8</v>
      </c>
      <c r="AR155" s="8">
        <f t="shared" ca="1" si="54"/>
        <v>4</v>
      </c>
      <c r="AS155" s="4">
        <f t="shared" ca="1" si="51"/>
        <v>0</v>
      </c>
      <c r="AT155" s="32">
        <f t="shared" ca="1" si="63"/>
        <v>1</v>
      </c>
      <c r="AU155" s="14">
        <f t="shared" si="47"/>
        <v>47</v>
      </c>
      <c r="AV155">
        <f t="shared" si="42"/>
        <v>0</v>
      </c>
      <c r="AW155" s="7"/>
      <c r="AX155" s="17">
        <f t="shared" ca="1" si="55"/>
        <v>2</v>
      </c>
      <c r="AY155" s="14">
        <f t="shared" ca="1" si="56"/>
        <v>8</v>
      </c>
      <c r="BA155" s="16">
        <f t="shared" si="48"/>
        <v>727</v>
      </c>
      <c r="BB155" s="5"/>
      <c r="BC155" s="64" t="str">
        <f t="shared" ca="1" si="64"/>
        <v/>
      </c>
      <c r="BD155" s="14"/>
    </row>
    <row r="156" spans="5:56" s="1" customFormat="1" ht="17.25" customHeight="1" thickBot="1">
      <c r="E156" s="2"/>
      <c r="G156" s="2"/>
      <c r="H156" s="10"/>
      <c r="I156" s="18"/>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0"/>
      <c r="AI156" s="30">
        <f t="shared" si="57"/>
        <v>1</v>
      </c>
      <c r="AJ156" s="34" t="str">
        <f t="shared" si="58"/>
        <v>A</v>
      </c>
      <c r="AK156" s="29"/>
      <c r="AL156" s="27">
        <f t="shared" si="59"/>
        <v>0</v>
      </c>
      <c r="AM156" s="27">
        <f t="shared" si="60"/>
        <v>0</v>
      </c>
      <c r="AN156" s="26">
        <f t="shared" si="61"/>
        <v>1</v>
      </c>
      <c r="AO156" s="25">
        <f t="shared" si="62"/>
        <v>0</v>
      </c>
      <c r="AP156" s="33">
        <f t="shared" ca="1" si="53"/>
        <v>4</v>
      </c>
      <c r="AQ156" s="14" t="str">
        <f t="shared" ca="1" si="50"/>
        <v>af_cristall_star_9</v>
      </c>
      <c r="AR156" s="8">
        <f t="shared" ca="1" si="54"/>
        <v>9</v>
      </c>
      <c r="AS156" s="4">
        <f t="shared" ca="1" si="51"/>
        <v>0</v>
      </c>
      <c r="AT156" s="32">
        <f t="shared" ca="1" si="63"/>
        <v>1</v>
      </c>
      <c r="AU156" s="14">
        <f t="shared" si="47"/>
        <v>47</v>
      </c>
      <c r="AV156">
        <f t="shared" si="42"/>
        <v>0</v>
      </c>
      <c r="AW156" s="7"/>
      <c r="AX156" s="17">
        <f t="shared" ca="1" si="55"/>
        <v>2</v>
      </c>
      <c r="AY156" s="14">
        <f t="shared" ca="1" si="56"/>
        <v>9</v>
      </c>
      <c r="BA156" s="16">
        <f t="shared" si="48"/>
        <v>732</v>
      </c>
      <c r="BB156" s="5"/>
      <c r="BC156" s="64" t="str">
        <f t="shared" ca="1" si="64"/>
        <v/>
      </c>
      <c r="BD156" s="14"/>
    </row>
    <row r="157" spans="5:56" s="1" customFormat="1" ht="17.25" customHeight="1" thickBot="1">
      <c r="E157" s="2"/>
      <c r="G157" s="2"/>
      <c r="H157" s="10"/>
      <c r="I157" s="18"/>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0"/>
      <c r="AI157" s="30">
        <f t="shared" si="57"/>
        <v>1</v>
      </c>
      <c r="AJ157" s="34" t="str">
        <f t="shared" si="58"/>
        <v>A</v>
      </c>
      <c r="AK157" s="29"/>
      <c r="AL157" s="27">
        <f t="shared" si="59"/>
        <v>0</v>
      </c>
      <c r="AM157" s="27">
        <f t="shared" si="60"/>
        <v>0</v>
      </c>
      <c r="AN157" s="26">
        <f t="shared" si="61"/>
        <v>1</v>
      </c>
      <c r="AO157" s="25">
        <f t="shared" si="62"/>
        <v>0</v>
      </c>
      <c r="AP157" s="33">
        <f t="shared" ca="1" si="53"/>
        <v>4</v>
      </c>
      <c r="AQ157" s="14" t="str">
        <f t="shared" ca="1" si="50"/>
        <v>af_cristall_star_0</v>
      </c>
      <c r="AR157" s="8">
        <f t="shared" ca="1" si="54"/>
        <v>0</v>
      </c>
      <c r="AS157" s="4">
        <f t="shared" ca="1" si="51"/>
        <v>1</v>
      </c>
      <c r="AT157" s="32">
        <f t="shared" ca="1" si="63"/>
        <v>1</v>
      </c>
      <c r="AU157" s="14">
        <f t="shared" si="47"/>
        <v>47</v>
      </c>
      <c r="AV157">
        <f t="shared" si="42"/>
        <v>0</v>
      </c>
      <c r="AW157" s="7"/>
      <c r="AX157" s="17">
        <f t="shared" ca="1" si="55"/>
        <v>2</v>
      </c>
      <c r="AY157" s="14">
        <f t="shared" ca="1" si="56"/>
        <v>0</v>
      </c>
      <c r="BA157" s="16">
        <f t="shared" si="48"/>
        <v>737</v>
      </c>
      <c r="BB157" s="5"/>
      <c r="BC157" s="64" t="str">
        <f t="shared" ca="1" si="64"/>
        <v/>
      </c>
      <c r="BD157" s="14"/>
    </row>
    <row r="158" spans="5:56" s="1" customFormat="1" ht="17.25" customHeight="1" thickBot="1">
      <c r="E158" s="2"/>
      <c r="G158" s="2"/>
      <c r="H158" s="10"/>
      <c r="I158" s="18"/>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0"/>
      <c r="AI158" s="30">
        <f t="shared" si="57"/>
        <v>1</v>
      </c>
      <c r="AJ158" s="34" t="str">
        <f t="shared" si="58"/>
        <v>A</v>
      </c>
      <c r="AK158" s="29"/>
      <c r="AL158" s="27">
        <f t="shared" si="59"/>
        <v>0</v>
      </c>
      <c r="AM158" s="27">
        <f t="shared" si="60"/>
        <v>0</v>
      </c>
      <c r="AN158" s="26">
        <f t="shared" si="61"/>
        <v>1</v>
      </c>
      <c r="AO158" s="25">
        <f t="shared" si="62"/>
        <v>0</v>
      </c>
      <c r="AP158" s="33">
        <f t="shared" ca="1" si="53"/>
        <v>25</v>
      </c>
      <c r="AQ158" s="14" t="str">
        <f t="shared" ca="1" si="50"/>
        <v>af_cristall_star_sp1_</v>
      </c>
      <c r="AR158" s="8">
        <f t="shared" ca="1" si="54"/>
        <v>3</v>
      </c>
      <c r="AS158" s="4">
        <f t="shared" ca="1" si="51"/>
        <v>1</v>
      </c>
      <c r="AT158" s="32">
        <f t="shared" ca="1" si="63"/>
        <v>1</v>
      </c>
      <c r="AU158" s="14">
        <f t="shared" si="47"/>
        <v>47</v>
      </c>
      <c r="AV158">
        <f t="shared" ref="AV158" si="66">IF(OR(AL158+AM158+AN158+AO158=1,AI158&gt;3),1,0)</f>
        <v>1</v>
      </c>
      <c r="AW158" s="7"/>
      <c r="AX158" s="17">
        <f t="shared" ca="1" si="55"/>
        <v>3</v>
      </c>
      <c r="AY158" s="14">
        <f t="shared" ca="1" si="56"/>
        <v>7</v>
      </c>
      <c r="BA158" s="16">
        <f t="shared" si="48"/>
        <v>742</v>
      </c>
      <c r="BB158" s="5"/>
      <c r="BC158" s="64" t="str">
        <f t="shared" ca="1" si="64"/>
        <v/>
      </c>
      <c r="BD158" s="14"/>
    </row>
    <row r="159" spans="5:56" s="1" customFormat="1" ht="17.25" customHeight="1" thickBot="1">
      <c r="E159" s="2"/>
      <c r="G159" s="2"/>
      <c r="H159" s="10"/>
      <c r="I159" s="18"/>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0"/>
      <c r="AI159" s="30">
        <f t="shared" si="57"/>
        <v>1</v>
      </c>
      <c r="AJ159" s="34" t="str">
        <f t="shared" si="58"/>
        <v>A</v>
      </c>
      <c r="AK159" s="29"/>
      <c r="AL159" s="27">
        <f t="shared" si="59"/>
        <v>0</v>
      </c>
      <c r="AM159" s="27">
        <f t="shared" si="60"/>
        <v>0</v>
      </c>
      <c r="AN159" s="26">
        <f t="shared" si="61"/>
        <v>1</v>
      </c>
      <c r="AO159" s="25">
        <f t="shared" si="62"/>
        <v>0</v>
      </c>
      <c r="AP159" s="33">
        <f t="shared" ca="1" si="53"/>
        <v>24</v>
      </c>
      <c r="AQ159" s="14" t="str">
        <f t="shared" ca="1" si="50"/>
        <v>af_cristall_star_sp2_</v>
      </c>
      <c r="AR159" s="8">
        <f t="shared" ca="1" si="54"/>
        <v>9</v>
      </c>
      <c r="AS159" s="4">
        <f t="shared" ca="1" si="51"/>
        <v>0</v>
      </c>
      <c r="AT159" s="32">
        <f t="shared" ca="1" si="63"/>
        <v>1</v>
      </c>
      <c r="AU159" s="14">
        <f t="shared" si="47"/>
        <v>47</v>
      </c>
      <c r="AV159">
        <f t="shared" si="43"/>
        <v>1</v>
      </c>
      <c r="AW159" s="7"/>
      <c r="AX159" s="17">
        <f t="shared" ca="1" si="55"/>
        <v>3</v>
      </c>
      <c r="AY159" s="14">
        <f t="shared" ca="1" si="56"/>
        <v>9</v>
      </c>
      <c r="BA159" s="16">
        <f>BA158+17</f>
        <v>759</v>
      </c>
      <c r="BB159" s="5"/>
      <c r="BC159" s="64" t="str">
        <f t="shared" ca="1" si="64"/>
        <v/>
      </c>
      <c r="BD159" s="14"/>
    </row>
    <row r="160" spans="5:56" s="1" customFormat="1" ht="17.25" customHeight="1" thickBot="1">
      <c r="E160" s="2"/>
      <c r="G160" s="2"/>
      <c r="H160" s="10"/>
      <c r="I160" s="18"/>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0"/>
      <c r="AI160" s="30">
        <f t="shared" si="57"/>
        <v>1</v>
      </c>
      <c r="AJ160" s="34" t="str">
        <f t="shared" si="58"/>
        <v>A</v>
      </c>
      <c r="AK160" s="29"/>
      <c r="AL160" s="27">
        <f t="shared" si="59"/>
        <v>0</v>
      </c>
      <c r="AM160" s="27">
        <f t="shared" si="60"/>
        <v>0</v>
      </c>
      <c r="AN160" s="26">
        <f t="shared" si="61"/>
        <v>1</v>
      </c>
      <c r="AO160" s="25">
        <f t="shared" si="62"/>
        <v>0</v>
      </c>
      <c r="AP160" s="33">
        <f t="shared" ca="1" si="53"/>
        <v>20</v>
      </c>
      <c r="AQ160" s="14" t="str">
        <f t="shared" ca="1" si="50"/>
        <v>af_cristall_star_ing_</v>
      </c>
      <c r="AR160" s="8">
        <f t="shared" ca="1" si="54"/>
        <v>1</v>
      </c>
      <c r="AS160" s="4">
        <f t="shared" ca="1" si="51"/>
        <v>0</v>
      </c>
      <c r="AT160" s="32">
        <f t="shared" ca="1" si="63"/>
        <v>1</v>
      </c>
      <c r="AU160" s="14">
        <f t="shared" si="47"/>
        <v>47</v>
      </c>
      <c r="AV160">
        <f t="shared" si="43"/>
        <v>1</v>
      </c>
      <c r="AW160" s="7"/>
      <c r="AX160" s="17">
        <f t="shared" ca="1" si="55"/>
        <v>2</v>
      </c>
      <c r="AY160" s="14">
        <f t="shared" ca="1" si="56"/>
        <v>1</v>
      </c>
      <c r="BA160" s="16">
        <f>BA159+17</f>
        <v>776</v>
      </c>
      <c r="BB160" s="5"/>
      <c r="BC160" s="64" t="str">
        <f t="shared" ca="1" si="64"/>
        <v/>
      </c>
      <c r="BD160" s="14"/>
    </row>
    <row r="161" spans="5:56" s="1" customFormat="1" ht="17.25" customHeight="1" thickBot="1">
      <c r="E161" s="2"/>
      <c r="G161" s="2"/>
      <c r="H161" s="10"/>
      <c r="I161" s="18"/>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0"/>
      <c r="AI161" s="30">
        <f t="shared" si="57"/>
        <v>1</v>
      </c>
      <c r="AJ161" s="34" t="str">
        <f t="shared" si="58"/>
        <v>A</v>
      </c>
      <c r="AK161" s="29"/>
      <c r="AL161" s="27">
        <f t="shared" si="59"/>
        <v>0</v>
      </c>
      <c r="AM161" s="27">
        <f t="shared" si="60"/>
        <v>0</v>
      </c>
      <c r="AN161" s="26">
        <f t="shared" si="61"/>
        <v>1</v>
      </c>
      <c r="AO161" s="25">
        <f t="shared" si="62"/>
        <v>0</v>
      </c>
      <c r="AP161" s="33">
        <f t="shared" ca="1" si="53"/>
        <v>22</v>
      </c>
      <c r="AQ161" s="14" t="str">
        <f t="shared" ca="1" si="50"/>
        <v>af_cristall_star_abs_</v>
      </c>
      <c r="AR161" s="8">
        <f t="shared" ca="1" si="54"/>
        <v>1</v>
      </c>
      <c r="AS161" s="4">
        <f t="shared" ca="1" si="51"/>
        <v>0</v>
      </c>
      <c r="AT161" s="32">
        <f t="shared" ca="1" si="63"/>
        <v>1</v>
      </c>
      <c r="AU161" s="14">
        <f t="shared" si="47"/>
        <v>47</v>
      </c>
      <c r="AV161">
        <f t="shared" si="43"/>
        <v>1</v>
      </c>
      <c r="AW161" s="7"/>
      <c r="AX161" s="17">
        <f t="shared" ca="1" si="55"/>
        <v>3</v>
      </c>
      <c r="AY161" s="14">
        <f t="shared" ca="1" si="56"/>
        <v>1</v>
      </c>
      <c r="BA161" s="16">
        <f t="shared" si="48"/>
        <v>781</v>
      </c>
      <c r="BB161" s="5"/>
      <c r="BC161" s="64" t="str">
        <f t="shared" ca="1" si="64"/>
        <v/>
      </c>
      <c r="BD161" s="14"/>
    </row>
    <row r="162" spans="5:56" s="1" customFormat="1" ht="17.25" customHeight="1" thickBot="1">
      <c r="E162" s="2"/>
      <c r="G162" s="2"/>
      <c r="H162" s="10"/>
      <c r="I162" s="18"/>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0"/>
      <c r="AI162" s="30">
        <f t="shared" si="57"/>
        <v>1</v>
      </c>
      <c r="AJ162" s="34" t="str">
        <f t="shared" si="58"/>
        <v>A</v>
      </c>
      <c r="AK162" s="29"/>
      <c r="AL162" s="27">
        <f t="shared" si="59"/>
        <v>0</v>
      </c>
      <c r="AM162" s="27">
        <f t="shared" si="60"/>
        <v>0</v>
      </c>
      <c r="AN162" s="26">
        <f t="shared" si="61"/>
        <v>1</v>
      </c>
      <c r="AO162" s="25">
        <f t="shared" si="62"/>
        <v>0</v>
      </c>
      <c r="AP162" s="33">
        <f t="shared" ca="1" si="53"/>
        <v>6</v>
      </c>
      <c r="AQ162" s="14" t="str">
        <f t="shared" ca="1" si="50"/>
        <v>af_vtulka_1</v>
      </c>
      <c r="AR162" s="8">
        <f t="shared" ca="1" si="54"/>
        <v>1</v>
      </c>
      <c r="AS162" s="4">
        <f t="shared" ca="1" si="51"/>
        <v>0</v>
      </c>
      <c r="AT162" s="32">
        <f t="shared" ca="1" si="63"/>
        <v>1</v>
      </c>
      <c r="AU162" s="14">
        <f>AU157+1</f>
        <v>48</v>
      </c>
      <c r="AV162">
        <f>1</f>
        <v>1</v>
      </c>
      <c r="AW162" s="7"/>
      <c r="AX162" s="17">
        <f t="shared" ca="1" si="55"/>
        <v>2</v>
      </c>
      <c r="AY162" s="14">
        <f t="shared" ca="1" si="56"/>
        <v>1</v>
      </c>
      <c r="BA162" s="16">
        <f t="shared" si="48"/>
        <v>786</v>
      </c>
      <c r="BB162" s="5"/>
      <c r="BC162" s="64" t="str">
        <f t="shared" ca="1" si="64"/>
        <v/>
      </c>
      <c r="BD162" s="14"/>
    </row>
    <row r="163" spans="5:56" s="1" customFormat="1" ht="17.25" customHeight="1" thickBot="1">
      <c r="E163" s="2"/>
      <c r="G163" s="2"/>
      <c r="H163" s="10"/>
      <c r="I163" s="18"/>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0"/>
      <c r="AI163" s="30">
        <f t="shared" si="57"/>
        <v>1</v>
      </c>
      <c r="AJ163" s="34" t="str">
        <f t="shared" si="58"/>
        <v>A</v>
      </c>
      <c r="AK163" s="29"/>
      <c r="AL163" s="27">
        <f t="shared" si="59"/>
        <v>0</v>
      </c>
      <c r="AM163" s="27">
        <f t="shared" si="60"/>
        <v>0</v>
      </c>
      <c r="AN163" s="26">
        <f t="shared" si="61"/>
        <v>1</v>
      </c>
      <c r="AO163" s="25">
        <f t="shared" si="62"/>
        <v>0</v>
      </c>
      <c r="AP163" s="33">
        <f t="shared" ca="1" si="53"/>
        <v>6</v>
      </c>
      <c r="AQ163" s="14" t="str">
        <f t="shared" ca="1" si="50"/>
        <v>af_vtulka_2</v>
      </c>
      <c r="AR163" s="8">
        <f t="shared" ca="1" si="54"/>
        <v>2</v>
      </c>
      <c r="AS163" s="4">
        <f t="shared" ca="1" si="51"/>
        <v>0</v>
      </c>
      <c r="AT163" s="32">
        <f t="shared" ca="1" si="63"/>
        <v>1</v>
      </c>
      <c r="AU163" s="14">
        <f>AU162</f>
        <v>48</v>
      </c>
      <c r="AV163">
        <v>1</v>
      </c>
      <c r="AW163" s="7"/>
      <c r="AX163" s="17">
        <f t="shared" ca="1" si="55"/>
        <v>2</v>
      </c>
      <c r="AY163" s="14">
        <f t="shared" ca="1" si="56"/>
        <v>2</v>
      </c>
      <c r="BA163" s="16">
        <f t="shared" si="48"/>
        <v>791</v>
      </c>
      <c r="BB163" s="5"/>
      <c r="BC163" s="64" t="str">
        <f t="shared" ca="1" si="64"/>
        <v/>
      </c>
      <c r="BD163" s="14"/>
    </row>
    <row r="164" spans="5:56" s="1" customFormat="1" ht="17.25" customHeight="1" thickBot="1">
      <c r="E164" s="2"/>
      <c r="G164" s="2"/>
      <c r="H164" s="10"/>
      <c r="I164" s="18"/>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0"/>
      <c r="AI164" s="30">
        <f t="shared" si="57"/>
        <v>1</v>
      </c>
      <c r="AJ164" s="34" t="str">
        <f t="shared" si="58"/>
        <v>A</v>
      </c>
      <c r="AK164" s="29"/>
      <c r="AL164" s="27">
        <f t="shared" si="59"/>
        <v>0</v>
      </c>
      <c r="AM164" s="27">
        <f t="shared" si="60"/>
        <v>0</v>
      </c>
      <c r="AN164" s="26">
        <f t="shared" si="61"/>
        <v>1</v>
      </c>
      <c r="AO164" s="25">
        <f t="shared" si="62"/>
        <v>0</v>
      </c>
      <c r="AP164" s="33">
        <f t="shared" ca="1" si="53"/>
        <v>6</v>
      </c>
      <c r="AQ164" s="14" t="str">
        <f t="shared" ca="1" si="50"/>
        <v>af_vtulka_3</v>
      </c>
      <c r="AR164" s="8">
        <f t="shared" ca="1" si="54"/>
        <v>3</v>
      </c>
      <c r="AS164" s="4">
        <f t="shared" ca="1" si="51"/>
        <v>1</v>
      </c>
      <c r="AT164" s="32">
        <f t="shared" ca="1" si="63"/>
        <v>1</v>
      </c>
      <c r="AU164" s="14">
        <f t="shared" si="47"/>
        <v>48</v>
      </c>
      <c r="AV164">
        <v>1</v>
      </c>
      <c r="AW164" s="7"/>
      <c r="AX164" s="17">
        <f t="shared" ca="1" si="55"/>
        <v>2</v>
      </c>
      <c r="AY164" s="14">
        <f t="shared" ca="1" si="56"/>
        <v>3</v>
      </c>
      <c r="BA164" s="16">
        <f t="shared" si="48"/>
        <v>796</v>
      </c>
      <c r="BB164" s="5"/>
      <c r="BC164" s="64" t="str">
        <f t="shared" ca="1" si="64"/>
        <v xml:space="preserve">af_vtulka_3, </v>
      </c>
      <c r="BD164" s="14"/>
    </row>
    <row r="165" spans="5:56" s="1" customFormat="1" ht="17.25" customHeight="1" thickBot="1">
      <c r="E165" s="2"/>
      <c r="G165" s="2"/>
      <c r="H165" s="10"/>
      <c r="I165" s="18"/>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0"/>
      <c r="AI165" s="30">
        <f t="shared" si="57"/>
        <v>1</v>
      </c>
      <c r="AJ165" s="34" t="str">
        <f t="shared" si="58"/>
        <v>A</v>
      </c>
      <c r="AK165" s="29"/>
      <c r="AL165" s="27">
        <f t="shared" si="59"/>
        <v>0</v>
      </c>
      <c r="AM165" s="27">
        <f t="shared" si="60"/>
        <v>0</v>
      </c>
      <c r="AN165" s="26">
        <f t="shared" si="61"/>
        <v>1</v>
      </c>
      <c r="AO165" s="25">
        <f t="shared" si="62"/>
        <v>0</v>
      </c>
      <c r="AP165" s="33">
        <f t="shared" ca="1" si="53"/>
        <v>6</v>
      </c>
      <c r="AQ165" s="14" t="str">
        <f t="shared" ca="1" si="50"/>
        <v>af_vtulka_4</v>
      </c>
      <c r="AR165" s="8">
        <f t="shared" ca="1" si="54"/>
        <v>4</v>
      </c>
      <c r="AS165" s="4">
        <f t="shared" ca="1" si="51"/>
        <v>0</v>
      </c>
      <c r="AT165" s="32">
        <f t="shared" ca="1" si="63"/>
        <v>1</v>
      </c>
      <c r="AU165" s="14">
        <f t="shared" si="47"/>
        <v>48</v>
      </c>
      <c r="AV165">
        <v>1</v>
      </c>
      <c r="AW165" s="7"/>
      <c r="AX165" s="17">
        <f t="shared" ca="1" si="55"/>
        <v>2</v>
      </c>
      <c r="AY165" s="14">
        <f t="shared" ca="1" si="56"/>
        <v>4</v>
      </c>
      <c r="BA165" s="16">
        <f t="shared" si="48"/>
        <v>801</v>
      </c>
      <c r="BB165" s="5"/>
      <c r="BC165" s="64" t="str">
        <f t="shared" ca="1" si="64"/>
        <v/>
      </c>
      <c r="BD165" s="14"/>
    </row>
    <row r="166" spans="5:56" s="1" customFormat="1" ht="17.25" customHeight="1" thickBot="1">
      <c r="E166" s="2"/>
      <c r="G166" s="2"/>
      <c r="H166" s="10"/>
      <c r="I166" s="18"/>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0"/>
      <c r="AI166" s="30">
        <f t="shared" si="57"/>
        <v>1</v>
      </c>
      <c r="AJ166" s="34" t="str">
        <f t="shared" si="58"/>
        <v>A</v>
      </c>
      <c r="AK166" s="29"/>
      <c r="AL166" s="27">
        <f t="shared" si="59"/>
        <v>0</v>
      </c>
      <c r="AM166" s="27">
        <f t="shared" si="60"/>
        <v>0</v>
      </c>
      <c r="AN166" s="26">
        <f t="shared" si="61"/>
        <v>1</v>
      </c>
      <c r="AO166" s="25">
        <f t="shared" si="62"/>
        <v>0</v>
      </c>
      <c r="AP166" s="33">
        <f t="shared" ca="1" si="53"/>
        <v>5</v>
      </c>
      <c r="AQ166" s="14" t="str">
        <f t="shared" ca="1" si="50"/>
        <v>af_vtulka_5</v>
      </c>
      <c r="AR166" s="8">
        <f t="shared" ca="1" si="54"/>
        <v>1</v>
      </c>
      <c r="AS166" s="4">
        <f t="shared" ca="1" si="51"/>
        <v>0</v>
      </c>
      <c r="AT166" s="32">
        <f t="shared" ca="1" si="63"/>
        <v>1</v>
      </c>
      <c r="AU166" s="14">
        <f t="shared" si="47"/>
        <v>48</v>
      </c>
      <c r="AV166">
        <f t="shared" ref="AV166:AV227" si="67">IF(AL166+AM166+AN166+AO166=1,1,0)*IF(AI166&gt;1,1,0)</f>
        <v>0</v>
      </c>
      <c r="AW166" s="7"/>
      <c r="AX166" s="17">
        <f t="shared" ca="1" si="55"/>
        <v>2</v>
      </c>
      <c r="AY166" s="14">
        <f t="shared" ca="1" si="56"/>
        <v>5</v>
      </c>
      <c r="BA166" s="16">
        <f t="shared" si="48"/>
        <v>806</v>
      </c>
      <c r="BB166" s="5"/>
      <c r="BC166" s="64" t="str">
        <f t="shared" ca="1" si="64"/>
        <v/>
      </c>
      <c r="BD166" s="14"/>
    </row>
    <row r="167" spans="5:56" s="1" customFormat="1" ht="17.25" customHeight="1" thickBot="1">
      <c r="E167" s="2"/>
      <c r="G167" s="2"/>
      <c r="H167" s="10"/>
      <c r="I167" s="18"/>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0"/>
      <c r="AI167" s="30">
        <f t="shared" si="57"/>
        <v>1</v>
      </c>
      <c r="AJ167" s="34" t="str">
        <f t="shared" si="58"/>
        <v>A</v>
      </c>
      <c r="AK167" s="29"/>
      <c r="AL167" s="27">
        <f t="shared" si="59"/>
        <v>0</v>
      </c>
      <c r="AM167" s="27">
        <f t="shared" ref="AM167:AM198" si="68">AM166</f>
        <v>0</v>
      </c>
      <c r="AN167" s="26">
        <f t="shared" ref="AN167:AN198" si="69">AN166</f>
        <v>1</v>
      </c>
      <c r="AO167" s="25">
        <f t="shared" ref="AO167:AO198" si="70">AO166</f>
        <v>0</v>
      </c>
      <c r="AP167" s="33">
        <f t="shared" ca="1" si="53"/>
        <v>5</v>
      </c>
      <c r="AQ167" s="14" t="str">
        <f t="shared" ca="1" si="50"/>
        <v>af_vtulka_6</v>
      </c>
      <c r="AR167" s="8">
        <f t="shared" ca="1" si="54"/>
        <v>2</v>
      </c>
      <c r="AS167" s="4">
        <f t="shared" ca="1" si="51"/>
        <v>0</v>
      </c>
      <c r="AT167" s="32">
        <f t="shared" ca="1" si="63"/>
        <v>1</v>
      </c>
      <c r="AU167" s="14">
        <f t="shared" si="47"/>
        <v>48</v>
      </c>
      <c r="AV167">
        <f t="shared" si="67"/>
        <v>0</v>
      </c>
      <c r="AW167" s="7"/>
      <c r="AX167" s="17">
        <f t="shared" ca="1" si="55"/>
        <v>2</v>
      </c>
      <c r="AY167" s="14">
        <f t="shared" ca="1" si="56"/>
        <v>6</v>
      </c>
      <c r="BA167" s="16">
        <f t="shared" si="48"/>
        <v>811</v>
      </c>
      <c r="BB167" s="5"/>
      <c r="BC167" s="64" t="str">
        <f t="shared" ca="1" si="64"/>
        <v/>
      </c>
      <c r="BD167" s="14"/>
    </row>
    <row r="168" spans="5:56" s="1" customFormat="1" ht="17.25" customHeight="1" thickBot="1">
      <c r="E168" s="2"/>
      <c r="G168" s="2"/>
      <c r="H168" s="10"/>
      <c r="I168" s="18"/>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0"/>
      <c r="AI168" s="30">
        <f t="shared" si="57"/>
        <v>1</v>
      </c>
      <c r="AJ168" s="34" t="str">
        <f t="shared" si="58"/>
        <v>A</v>
      </c>
      <c r="AK168" s="29"/>
      <c r="AL168" s="27">
        <f t="shared" si="59"/>
        <v>0</v>
      </c>
      <c r="AM168" s="27">
        <f t="shared" si="68"/>
        <v>0</v>
      </c>
      <c r="AN168" s="26">
        <f t="shared" si="69"/>
        <v>1</v>
      </c>
      <c r="AO168" s="25">
        <f t="shared" si="70"/>
        <v>0</v>
      </c>
      <c r="AP168" s="33">
        <f t="shared" ca="1" si="53"/>
        <v>4</v>
      </c>
      <c r="AQ168" s="14" t="str">
        <f t="shared" ca="1" si="50"/>
        <v>af_vtulka_7</v>
      </c>
      <c r="AR168" s="8">
        <f t="shared" ca="1" si="54"/>
        <v>3</v>
      </c>
      <c r="AS168" s="4">
        <f t="shared" ca="1" si="51"/>
        <v>1</v>
      </c>
      <c r="AT168" s="32">
        <f t="shared" ca="1" si="63"/>
        <v>1</v>
      </c>
      <c r="AU168" s="14">
        <f t="shared" si="47"/>
        <v>48</v>
      </c>
      <c r="AV168">
        <f t="shared" si="67"/>
        <v>0</v>
      </c>
      <c r="AW168" s="7"/>
      <c r="AX168" s="17">
        <f t="shared" ca="1" si="55"/>
        <v>2</v>
      </c>
      <c r="AY168" s="14">
        <f t="shared" ca="1" si="56"/>
        <v>7</v>
      </c>
      <c r="BA168" s="16">
        <f t="shared" si="48"/>
        <v>816</v>
      </c>
      <c r="BB168" s="5"/>
      <c r="BC168" s="64" t="str">
        <f t="shared" ca="1" si="64"/>
        <v/>
      </c>
      <c r="BD168" s="14"/>
    </row>
    <row r="169" spans="5:56" s="1" customFormat="1" ht="17.25" customHeight="1" thickBot="1">
      <c r="E169" s="2"/>
      <c r="G169" s="2"/>
      <c r="H169" s="10"/>
      <c r="I169" s="18"/>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0"/>
      <c r="AI169" s="30">
        <f t="shared" si="57"/>
        <v>1</v>
      </c>
      <c r="AJ169" s="34" t="str">
        <f t="shared" si="58"/>
        <v>A</v>
      </c>
      <c r="AK169" s="29"/>
      <c r="AL169" s="27">
        <f t="shared" si="59"/>
        <v>0</v>
      </c>
      <c r="AM169" s="27">
        <f t="shared" si="68"/>
        <v>0</v>
      </c>
      <c r="AN169" s="26">
        <f t="shared" si="69"/>
        <v>1</v>
      </c>
      <c r="AO169" s="25">
        <f t="shared" si="70"/>
        <v>0</v>
      </c>
      <c r="AP169" s="33">
        <f t="shared" ca="1" si="53"/>
        <v>5</v>
      </c>
      <c r="AQ169" s="14" t="str">
        <f t="shared" ca="1" si="50"/>
        <v>af_vtulka_8</v>
      </c>
      <c r="AR169" s="8">
        <f t="shared" ca="1" si="54"/>
        <v>4</v>
      </c>
      <c r="AS169" s="4">
        <f t="shared" ca="1" si="51"/>
        <v>0</v>
      </c>
      <c r="AT169" s="32">
        <f t="shared" ca="1" si="63"/>
        <v>1</v>
      </c>
      <c r="AU169" s="14">
        <f t="shared" si="47"/>
        <v>48</v>
      </c>
      <c r="AV169">
        <f t="shared" si="67"/>
        <v>0</v>
      </c>
      <c r="AW169" s="7"/>
      <c r="AX169" s="17">
        <f t="shared" ca="1" si="55"/>
        <v>2</v>
      </c>
      <c r="AY169" s="14">
        <f t="shared" ca="1" si="56"/>
        <v>8</v>
      </c>
      <c r="BA169" s="16">
        <f t="shared" si="48"/>
        <v>821</v>
      </c>
      <c r="BB169" s="5"/>
      <c r="BC169" s="64" t="str">
        <f t="shared" ca="1" si="64"/>
        <v/>
      </c>
      <c r="BD169" s="14"/>
    </row>
    <row r="170" spans="5:56" s="1" customFormat="1" ht="17.25" customHeight="1" thickBot="1">
      <c r="E170" s="2"/>
      <c r="G170" s="2"/>
      <c r="H170" s="10"/>
      <c r="I170" s="18"/>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0"/>
      <c r="AI170" s="30">
        <f t="shared" si="57"/>
        <v>1</v>
      </c>
      <c r="AJ170" s="34" t="str">
        <f t="shared" si="58"/>
        <v>A</v>
      </c>
      <c r="AK170" s="29"/>
      <c r="AL170" s="27">
        <f t="shared" si="59"/>
        <v>0</v>
      </c>
      <c r="AM170" s="27">
        <f t="shared" si="68"/>
        <v>0</v>
      </c>
      <c r="AN170" s="26">
        <f t="shared" si="69"/>
        <v>1</v>
      </c>
      <c r="AO170" s="25">
        <f t="shared" si="70"/>
        <v>0</v>
      </c>
      <c r="AP170" s="33">
        <f t="shared" ca="1" si="53"/>
        <v>4</v>
      </c>
      <c r="AQ170" s="14" t="str">
        <f t="shared" ca="1" si="50"/>
        <v>af_vtulka_9</v>
      </c>
      <c r="AR170" s="8">
        <f t="shared" ca="1" si="54"/>
        <v>9</v>
      </c>
      <c r="AS170" s="4">
        <f t="shared" ca="1" si="51"/>
        <v>0</v>
      </c>
      <c r="AT170" s="32">
        <f t="shared" ca="1" si="63"/>
        <v>1</v>
      </c>
      <c r="AU170" s="14">
        <f t="shared" si="47"/>
        <v>48</v>
      </c>
      <c r="AV170">
        <f t="shared" si="67"/>
        <v>0</v>
      </c>
      <c r="AW170" s="7"/>
      <c r="AX170" s="17">
        <f t="shared" ca="1" si="55"/>
        <v>2</v>
      </c>
      <c r="AY170" s="14">
        <f t="shared" ca="1" si="56"/>
        <v>9</v>
      </c>
      <c r="BA170" s="16">
        <f t="shared" si="48"/>
        <v>826</v>
      </c>
      <c r="BB170" s="5"/>
      <c r="BC170" s="64" t="str">
        <f t="shared" ca="1" si="64"/>
        <v/>
      </c>
      <c r="BD170" s="14"/>
    </row>
    <row r="171" spans="5:56" s="1" customFormat="1" ht="17.25" customHeight="1" thickBot="1">
      <c r="E171" s="2"/>
      <c r="G171" s="2"/>
      <c r="H171" s="10"/>
      <c r="I171" s="18"/>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0"/>
      <c r="AI171" s="30">
        <f t="shared" si="57"/>
        <v>1</v>
      </c>
      <c r="AJ171" s="34" t="str">
        <f t="shared" si="58"/>
        <v>A</v>
      </c>
      <c r="AK171" s="29"/>
      <c r="AL171" s="27">
        <f t="shared" si="59"/>
        <v>0</v>
      </c>
      <c r="AM171" s="27">
        <f t="shared" si="68"/>
        <v>0</v>
      </c>
      <c r="AN171" s="26">
        <f t="shared" si="69"/>
        <v>1</v>
      </c>
      <c r="AO171" s="25">
        <f t="shared" si="70"/>
        <v>0</v>
      </c>
      <c r="AP171" s="33">
        <f t="shared" ca="1" si="53"/>
        <v>4</v>
      </c>
      <c r="AQ171" s="14" t="str">
        <f t="shared" ca="1" si="50"/>
        <v>af_vtulka_0</v>
      </c>
      <c r="AR171" s="8">
        <f t="shared" ca="1" si="54"/>
        <v>0</v>
      </c>
      <c r="AS171" s="4">
        <f t="shared" ca="1" si="51"/>
        <v>1</v>
      </c>
      <c r="AT171" s="32">
        <f t="shared" ca="1" si="63"/>
        <v>1</v>
      </c>
      <c r="AU171" s="14">
        <f t="shared" ref="AU171:AU234" si="71">AU170</f>
        <v>48</v>
      </c>
      <c r="AV171">
        <f t="shared" si="67"/>
        <v>0</v>
      </c>
      <c r="AW171" s="7"/>
      <c r="AX171" s="17">
        <f t="shared" ca="1" si="55"/>
        <v>2</v>
      </c>
      <c r="AY171" s="14">
        <f t="shared" ca="1" si="56"/>
        <v>0</v>
      </c>
      <c r="BA171" s="16">
        <f t="shared" si="48"/>
        <v>831</v>
      </c>
      <c r="BB171" s="5"/>
      <c r="BC171" s="64" t="str">
        <f t="shared" ca="1" si="64"/>
        <v/>
      </c>
      <c r="BD171" s="14"/>
    </row>
    <row r="172" spans="5:56" s="1" customFormat="1" ht="17.25" customHeight="1" thickBot="1">
      <c r="E172" s="2"/>
      <c r="G172" s="2"/>
      <c r="H172" s="10"/>
      <c r="I172" s="18"/>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0"/>
      <c r="AI172" s="30">
        <f t="shared" si="57"/>
        <v>1</v>
      </c>
      <c r="AJ172" s="34" t="str">
        <f t="shared" si="58"/>
        <v>A</v>
      </c>
      <c r="AK172" s="29"/>
      <c r="AL172" s="27">
        <f t="shared" si="59"/>
        <v>0</v>
      </c>
      <c r="AM172" s="27">
        <f t="shared" si="68"/>
        <v>0</v>
      </c>
      <c r="AN172" s="26">
        <f t="shared" si="69"/>
        <v>1</v>
      </c>
      <c r="AO172" s="25">
        <f t="shared" si="70"/>
        <v>0</v>
      </c>
      <c r="AP172" s="33">
        <f t="shared" ca="1" si="53"/>
        <v>25</v>
      </c>
      <c r="AQ172" s="14" t="str">
        <f t="shared" ca="1" si="50"/>
        <v>af_vtulka_sp1_</v>
      </c>
      <c r="AR172" s="8">
        <f t="shared" ca="1" si="54"/>
        <v>3</v>
      </c>
      <c r="AS172" s="4">
        <f t="shared" ca="1" si="51"/>
        <v>1</v>
      </c>
      <c r="AT172" s="32">
        <f t="shared" ca="1" si="63"/>
        <v>1</v>
      </c>
      <c r="AU172" s="14">
        <f t="shared" si="71"/>
        <v>48</v>
      </c>
      <c r="AV172">
        <f t="shared" ref="AV172:AV231" si="72">IF(OR(AL172+AM172+AN172+AO172=1,AI172&gt;3),1,0)</f>
        <v>1</v>
      </c>
      <c r="AW172" s="7"/>
      <c r="AX172" s="17">
        <f t="shared" ca="1" si="55"/>
        <v>3</v>
      </c>
      <c r="AY172" s="14">
        <f t="shared" ca="1" si="56"/>
        <v>7</v>
      </c>
      <c r="BA172" s="16">
        <f t="shared" ref="BA172:BA235" si="73">BA171+5</f>
        <v>836</v>
      </c>
      <c r="BB172" s="5"/>
      <c r="BC172" s="64" t="str">
        <f t="shared" ca="1" si="64"/>
        <v/>
      </c>
      <c r="BD172" s="14"/>
    </row>
    <row r="173" spans="5:56" s="1" customFormat="1" ht="17.25" customHeight="1" thickBot="1">
      <c r="E173" s="2"/>
      <c r="G173" s="2"/>
      <c r="H173" s="10"/>
      <c r="I173" s="18"/>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0"/>
      <c r="AI173" s="30">
        <f t="shared" si="57"/>
        <v>1</v>
      </c>
      <c r="AJ173" s="34" t="str">
        <f t="shared" si="58"/>
        <v>A</v>
      </c>
      <c r="AK173" s="29"/>
      <c r="AL173" s="27">
        <f t="shared" si="59"/>
        <v>0</v>
      </c>
      <c r="AM173" s="27">
        <f t="shared" si="68"/>
        <v>0</v>
      </c>
      <c r="AN173" s="26">
        <f t="shared" si="69"/>
        <v>1</v>
      </c>
      <c r="AO173" s="25">
        <f t="shared" si="70"/>
        <v>0</v>
      </c>
      <c r="AP173" s="33">
        <f t="shared" ca="1" si="53"/>
        <v>25</v>
      </c>
      <c r="AQ173" s="14" t="str">
        <f t="shared" ca="1" si="50"/>
        <v>af_vtulka_sp2_</v>
      </c>
      <c r="AR173" s="8">
        <f t="shared" ca="1" si="54"/>
        <v>9</v>
      </c>
      <c r="AS173" s="4">
        <f t="shared" ca="1" si="51"/>
        <v>0</v>
      </c>
      <c r="AT173" s="32">
        <f t="shared" ca="1" si="63"/>
        <v>1</v>
      </c>
      <c r="AU173" s="14">
        <f t="shared" si="71"/>
        <v>48</v>
      </c>
      <c r="AV173">
        <f t="shared" si="72"/>
        <v>1</v>
      </c>
      <c r="AW173" s="7"/>
      <c r="AX173" s="17">
        <f t="shared" ca="1" si="55"/>
        <v>3</v>
      </c>
      <c r="AY173" s="14">
        <f t="shared" ca="1" si="56"/>
        <v>9</v>
      </c>
      <c r="BA173" s="16">
        <f>BA172+17</f>
        <v>853</v>
      </c>
      <c r="BB173" s="5"/>
      <c r="BC173" s="64" t="str">
        <f t="shared" ca="1" si="64"/>
        <v/>
      </c>
      <c r="BD173" s="14"/>
    </row>
    <row r="174" spans="5:56" s="1" customFormat="1" ht="17.25" customHeight="1" thickBot="1">
      <c r="E174" s="2"/>
      <c r="G174" s="2"/>
      <c r="H174" s="10"/>
      <c r="I174" s="18"/>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0"/>
      <c r="AI174" s="30">
        <f t="shared" si="57"/>
        <v>1</v>
      </c>
      <c r="AJ174" s="34" t="str">
        <f t="shared" si="58"/>
        <v>A</v>
      </c>
      <c r="AK174" s="29"/>
      <c r="AL174" s="27">
        <f t="shared" si="59"/>
        <v>0</v>
      </c>
      <c r="AM174" s="27">
        <f t="shared" si="68"/>
        <v>0</v>
      </c>
      <c r="AN174" s="26">
        <f t="shared" si="69"/>
        <v>1</v>
      </c>
      <c r="AO174" s="25">
        <f t="shared" si="70"/>
        <v>0</v>
      </c>
      <c r="AP174" s="33">
        <f t="shared" ca="1" si="53"/>
        <v>20</v>
      </c>
      <c r="AQ174" s="14" t="str">
        <f t="shared" ca="1" si="50"/>
        <v>af_vtulka_ing_</v>
      </c>
      <c r="AR174" s="8">
        <f t="shared" ca="1" si="54"/>
        <v>1</v>
      </c>
      <c r="AS174" s="4">
        <f t="shared" ca="1" si="51"/>
        <v>0</v>
      </c>
      <c r="AT174" s="32">
        <f t="shared" ca="1" si="63"/>
        <v>1</v>
      </c>
      <c r="AU174" s="14">
        <f t="shared" si="71"/>
        <v>48</v>
      </c>
      <c r="AV174">
        <f t="shared" si="72"/>
        <v>1</v>
      </c>
      <c r="AW174" s="7"/>
      <c r="AX174" s="17">
        <f t="shared" ca="1" si="55"/>
        <v>2</v>
      </c>
      <c r="AY174" s="14">
        <f t="shared" ca="1" si="56"/>
        <v>1</v>
      </c>
      <c r="BA174" s="16">
        <f>BA173+17</f>
        <v>870</v>
      </c>
      <c r="BB174" s="5"/>
      <c r="BC174" s="64" t="str">
        <f t="shared" ca="1" si="64"/>
        <v/>
      </c>
      <c r="BD174" s="14"/>
    </row>
    <row r="175" spans="5:56" s="1" customFormat="1" ht="17.25" customHeight="1" thickBot="1">
      <c r="E175" s="2"/>
      <c r="G175" s="2"/>
      <c r="H175" s="10"/>
      <c r="I175" s="18"/>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0"/>
      <c r="AI175" s="30">
        <f t="shared" si="57"/>
        <v>1</v>
      </c>
      <c r="AJ175" s="34" t="str">
        <f t="shared" si="58"/>
        <v>A</v>
      </c>
      <c r="AK175" s="29"/>
      <c r="AL175" s="27">
        <f t="shared" si="59"/>
        <v>0</v>
      </c>
      <c r="AM175" s="27">
        <f t="shared" si="68"/>
        <v>0</v>
      </c>
      <c r="AN175" s="26">
        <f t="shared" si="69"/>
        <v>1</v>
      </c>
      <c r="AO175" s="25">
        <f t="shared" si="70"/>
        <v>0</v>
      </c>
      <c r="AP175" s="33">
        <f t="shared" ca="1" si="53"/>
        <v>22</v>
      </c>
      <c r="AQ175" s="14" t="str">
        <f t="shared" ca="1" si="50"/>
        <v>af_vtulka_abs_</v>
      </c>
      <c r="AR175" s="8">
        <f t="shared" ca="1" si="54"/>
        <v>1</v>
      </c>
      <c r="AS175" s="4">
        <f t="shared" ca="1" si="51"/>
        <v>0</v>
      </c>
      <c r="AT175" s="32">
        <f t="shared" ca="1" si="63"/>
        <v>1</v>
      </c>
      <c r="AU175" s="14">
        <f t="shared" si="71"/>
        <v>48</v>
      </c>
      <c r="AV175">
        <f t="shared" si="72"/>
        <v>1</v>
      </c>
      <c r="AW175" s="7"/>
      <c r="AX175" s="17">
        <f t="shared" ca="1" si="55"/>
        <v>3</v>
      </c>
      <c r="AY175" s="14">
        <f t="shared" ca="1" si="56"/>
        <v>1</v>
      </c>
      <c r="BA175" s="16">
        <f t="shared" si="73"/>
        <v>875</v>
      </c>
      <c r="BB175" s="5"/>
      <c r="BC175" s="64" t="str">
        <f t="shared" ca="1" si="64"/>
        <v/>
      </c>
      <c r="BD175" s="14"/>
    </row>
    <row r="176" spans="5:56" s="1" customFormat="1" ht="17.25" customHeight="1" thickBot="1">
      <c r="E176" s="2"/>
      <c r="G176" s="2"/>
      <c r="H176" s="10"/>
      <c r="I176" s="18"/>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0"/>
      <c r="AI176" s="30">
        <f t="shared" si="57"/>
        <v>1</v>
      </c>
      <c r="AJ176" s="34" t="str">
        <f t="shared" si="58"/>
        <v>A</v>
      </c>
      <c r="AK176" s="29"/>
      <c r="AL176" s="27">
        <f t="shared" si="59"/>
        <v>0</v>
      </c>
      <c r="AM176" s="27">
        <f t="shared" si="68"/>
        <v>0</v>
      </c>
      <c r="AN176" s="26">
        <f t="shared" si="69"/>
        <v>1</v>
      </c>
      <c r="AO176" s="25">
        <f t="shared" si="70"/>
        <v>0</v>
      </c>
      <c r="AP176" s="33">
        <f t="shared" ca="1" si="53"/>
        <v>2</v>
      </c>
      <c r="AQ176" s="14" t="str">
        <f t="shared" ca="1" si="50"/>
        <v>af_kletka_1</v>
      </c>
      <c r="AR176" s="8">
        <f t="shared" ca="1" si="54"/>
        <v>1</v>
      </c>
      <c r="AS176" s="4">
        <f t="shared" ca="1" si="51"/>
        <v>0</v>
      </c>
      <c r="AT176" s="32">
        <f t="shared" ca="1" si="63"/>
        <v>1</v>
      </c>
      <c r="AU176" s="14">
        <f>AU171+1</f>
        <v>49</v>
      </c>
      <c r="AV176">
        <f>1</f>
        <v>1</v>
      </c>
      <c r="AW176" s="7"/>
      <c r="AX176" s="17">
        <f t="shared" ca="1" si="55"/>
        <v>2</v>
      </c>
      <c r="AY176" s="14">
        <f t="shared" ca="1" si="56"/>
        <v>1</v>
      </c>
      <c r="BA176" s="16">
        <f t="shared" si="73"/>
        <v>880</v>
      </c>
      <c r="BB176" s="5"/>
      <c r="BC176" s="64" t="str">
        <f t="shared" ca="1" si="64"/>
        <v/>
      </c>
      <c r="BD176" s="14"/>
    </row>
    <row r="177" spans="5:56" s="1" customFormat="1" ht="17.25" customHeight="1" thickBot="1">
      <c r="E177" s="2"/>
      <c r="G177" s="2"/>
      <c r="H177" s="10"/>
      <c r="I177" s="18"/>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0"/>
      <c r="AI177" s="30">
        <f t="shared" si="57"/>
        <v>1</v>
      </c>
      <c r="AJ177" s="34" t="str">
        <f t="shared" si="58"/>
        <v>A</v>
      </c>
      <c r="AK177" s="29"/>
      <c r="AL177" s="27">
        <f t="shared" si="59"/>
        <v>0</v>
      </c>
      <c r="AM177" s="27">
        <f t="shared" si="68"/>
        <v>0</v>
      </c>
      <c r="AN177" s="26">
        <f t="shared" si="69"/>
        <v>1</v>
      </c>
      <c r="AO177" s="25">
        <f t="shared" si="70"/>
        <v>0</v>
      </c>
      <c r="AP177" s="33">
        <f t="shared" ca="1" si="53"/>
        <v>3</v>
      </c>
      <c r="AQ177" s="14" t="str">
        <f t="shared" ca="1" si="50"/>
        <v>af_kletka_2</v>
      </c>
      <c r="AR177" s="8">
        <f t="shared" ca="1" si="54"/>
        <v>2</v>
      </c>
      <c r="AS177" s="4">
        <f t="shared" ca="1" si="51"/>
        <v>0</v>
      </c>
      <c r="AT177" s="32">
        <f t="shared" ca="1" si="63"/>
        <v>1</v>
      </c>
      <c r="AU177" s="14">
        <f>AU176</f>
        <v>49</v>
      </c>
      <c r="AV177">
        <v>1</v>
      </c>
      <c r="AW177" s="7"/>
      <c r="AX177" s="17">
        <f t="shared" ca="1" si="55"/>
        <v>2</v>
      </c>
      <c r="AY177" s="14">
        <f t="shared" ca="1" si="56"/>
        <v>2</v>
      </c>
      <c r="BA177" s="16">
        <f t="shared" si="73"/>
        <v>885</v>
      </c>
      <c r="BB177" s="5"/>
      <c r="BC177" s="64" t="str">
        <f t="shared" ca="1" si="64"/>
        <v/>
      </c>
      <c r="BD177" s="14"/>
    </row>
    <row r="178" spans="5:56" s="1" customFormat="1" ht="17.25" customHeight="1" thickBot="1">
      <c r="E178" s="2"/>
      <c r="G178" s="2"/>
      <c r="H178" s="10"/>
      <c r="I178" s="18"/>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0"/>
      <c r="AI178" s="30">
        <f t="shared" si="57"/>
        <v>1</v>
      </c>
      <c r="AJ178" s="34" t="str">
        <f t="shared" si="58"/>
        <v>A</v>
      </c>
      <c r="AK178" s="29"/>
      <c r="AL178" s="27">
        <f t="shared" si="59"/>
        <v>0</v>
      </c>
      <c r="AM178" s="27">
        <f t="shared" si="68"/>
        <v>0</v>
      </c>
      <c r="AN178" s="26">
        <f t="shared" si="69"/>
        <v>1</v>
      </c>
      <c r="AO178" s="25">
        <f t="shared" si="70"/>
        <v>0</v>
      </c>
      <c r="AP178" s="33">
        <f t="shared" ca="1" si="53"/>
        <v>2</v>
      </c>
      <c r="AQ178" s="14" t="str">
        <f t="shared" ca="1" si="50"/>
        <v>af_kletka_3</v>
      </c>
      <c r="AR178" s="8">
        <f t="shared" ca="1" si="54"/>
        <v>3</v>
      </c>
      <c r="AS178" s="4">
        <f t="shared" ca="1" si="51"/>
        <v>1</v>
      </c>
      <c r="AT178" s="32">
        <f t="shared" ca="1" si="63"/>
        <v>1</v>
      </c>
      <c r="AU178" s="14">
        <f t="shared" si="71"/>
        <v>49</v>
      </c>
      <c r="AV178">
        <v>1</v>
      </c>
      <c r="AW178" s="7"/>
      <c r="AX178" s="17">
        <f t="shared" ca="1" si="55"/>
        <v>2</v>
      </c>
      <c r="AY178" s="14">
        <f t="shared" ca="1" si="56"/>
        <v>3</v>
      </c>
      <c r="BA178" s="16">
        <f t="shared" si="73"/>
        <v>890</v>
      </c>
      <c r="BB178" s="5"/>
      <c r="BC178" s="64" t="str">
        <f t="shared" ca="1" si="64"/>
        <v/>
      </c>
      <c r="BD178" s="14"/>
    </row>
    <row r="179" spans="5:56" s="1" customFormat="1" ht="17.25" customHeight="1" thickBot="1">
      <c r="E179" s="2"/>
      <c r="G179" s="2"/>
      <c r="H179" s="10"/>
      <c r="I179" s="18"/>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0"/>
      <c r="AI179" s="30">
        <f t="shared" si="57"/>
        <v>1</v>
      </c>
      <c r="AJ179" s="34" t="str">
        <f t="shared" si="58"/>
        <v>A</v>
      </c>
      <c r="AK179" s="29"/>
      <c r="AL179" s="27">
        <f t="shared" si="59"/>
        <v>0</v>
      </c>
      <c r="AM179" s="27">
        <f t="shared" si="68"/>
        <v>0</v>
      </c>
      <c r="AN179" s="26">
        <f t="shared" si="69"/>
        <v>1</v>
      </c>
      <c r="AO179" s="25">
        <f t="shared" si="70"/>
        <v>0</v>
      </c>
      <c r="AP179" s="33">
        <f t="shared" ca="1" si="53"/>
        <v>3</v>
      </c>
      <c r="AQ179" s="14" t="str">
        <f t="shared" ca="1" si="50"/>
        <v>af_kletka_4</v>
      </c>
      <c r="AR179" s="8">
        <f t="shared" ca="1" si="54"/>
        <v>4</v>
      </c>
      <c r="AS179" s="4">
        <f t="shared" ca="1" si="51"/>
        <v>0</v>
      </c>
      <c r="AT179" s="32">
        <f t="shared" ca="1" si="63"/>
        <v>1</v>
      </c>
      <c r="AU179" s="14">
        <f t="shared" si="71"/>
        <v>49</v>
      </c>
      <c r="AV179">
        <v>1</v>
      </c>
      <c r="AW179" s="7"/>
      <c r="AX179" s="17">
        <f t="shared" ca="1" si="55"/>
        <v>2</v>
      </c>
      <c r="AY179" s="14">
        <f t="shared" ca="1" si="56"/>
        <v>4</v>
      </c>
      <c r="BA179" s="16">
        <f t="shared" si="73"/>
        <v>895</v>
      </c>
      <c r="BB179" s="5"/>
      <c r="BC179" s="64" t="str">
        <f t="shared" ca="1" si="64"/>
        <v/>
      </c>
      <c r="BD179" s="14"/>
    </row>
    <row r="180" spans="5:56" s="1" customFormat="1" ht="17.25" customHeight="1" thickBot="1">
      <c r="E180" s="2"/>
      <c r="G180" s="2"/>
      <c r="H180" s="10"/>
      <c r="I180" s="18"/>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0"/>
      <c r="AI180" s="30">
        <f t="shared" si="57"/>
        <v>1</v>
      </c>
      <c r="AJ180" s="34" t="str">
        <f t="shared" si="58"/>
        <v>A</v>
      </c>
      <c r="AK180" s="29"/>
      <c r="AL180" s="27">
        <f t="shared" si="59"/>
        <v>0</v>
      </c>
      <c r="AM180" s="27">
        <f t="shared" si="68"/>
        <v>0</v>
      </c>
      <c r="AN180" s="26">
        <f t="shared" si="69"/>
        <v>1</v>
      </c>
      <c r="AO180" s="25">
        <f t="shared" si="70"/>
        <v>0</v>
      </c>
      <c r="AP180" s="33">
        <f t="shared" ca="1" si="53"/>
        <v>2</v>
      </c>
      <c r="AQ180" s="14" t="str">
        <f t="shared" ca="1" si="50"/>
        <v>af_kletka_5</v>
      </c>
      <c r="AR180" s="8">
        <f t="shared" ca="1" si="54"/>
        <v>1</v>
      </c>
      <c r="AS180" s="4">
        <f t="shared" ca="1" si="51"/>
        <v>0</v>
      </c>
      <c r="AT180" s="32">
        <f t="shared" ca="1" si="63"/>
        <v>1</v>
      </c>
      <c r="AU180" s="14">
        <f t="shared" si="71"/>
        <v>49</v>
      </c>
      <c r="AV180">
        <f t="shared" si="67"/>
        <v>0</v>
      </c>
      <c r="AW180" s="7"/>
      <c r="AX180" s="17">
        <f t="shared" ca="1" si="55"/>
        <v>2</v>
      </c>
      <c r="AY180" s="14">
        <f t="shared" ca="1" si="56"/>
        <v>5</v>
      </c>
      <c r="BA180" s="16">
        <f t="shared" si="73"/>
        <v>900</v>
      </c>
      <c r="BB180" s="5"/>
      <c r="BC180" s="64" t="str">
        <f t="shared" ca="1" si="64"/>
        <v/>
      </c>
      <c r="BD180" s="14"/>
    </row>
    <row r="181" spans="5:56" s="1" customFormat="1" ht="17.25" customHeight="1" thickBot="1">
      <c r="E181" s="2"/>
      <c r="G181" s="2"/>
      <c r="H181" s="10"/>
      <c r="I181" s="18"/>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0"/>
      <c r="AI181" s="30">
        <f t="shared" si="57"/>
        <v>1</v>
      </c>
      <c r="AJ181" s="34" t="str">
        <f t="shared" si="58"/>
        <v>A</v>
      </c>
      <c r="AK181" s="29"/>
      <c r="AL181" s="27">
        <f t="shared" si="59"/>
        <v>0</v>
      </c>
      <c r="AM181" s="27">
        <f t="shared" si="68"/>
        <v>0</v>
      </c>
      <c r="AN181" s="26">
        <f t="shared" si="69"/>
        <v>1</v>
      </c>
      <c r="AO181" s="25">
        <f t="shared" si="70"/>
        <v>0</v>
      </c>
      <c r="AP181" s="33">
        <f t="shared" ca="1" si="53"/>
        <v>3</v>
      </c>
      <c r="AQ181" s="14" t="str">
        <f t="shared" ca="1" si="50"/>
        <v>af_kletka_6</v>
      </c>
      <c r="AR181" s="8">
        <f t="shared" ca="1" si="54"/>
        <v>2</v>
      </c>
      <c r="AS181" s="4">
        <f t="shared" ca="1" si="51"/>
        <v>0</v>
      </c>
      <c r="AT181" s="32">
        <f t="shared" ca="1" si="63"/>
        <v>1</v>
      </c>
      <c r="AU181" s="14">
        <f t="shared" si="71"/>
        <v>49</v>
      </c>
      <c r="AV181">
        <f t="shared" si="67"/>
        <v>0</v>
      </c>
      <c r="AW181" s="7"/>
      <c r="AX181" s="17">
        <f t="shared" ca="1" si="55"/>
        <v>2</v>
      </c>
      <c r="AY181" s="14">
        <f t="shared" ca="1" si="56"/>
        <v>6</v>
      </c>
      <c r="BA181" s="16">
        <f t="shared" si="73"/>
        <v>905</v>
      </c>
      <c r="BB181" s="5"/>
      <c r="BC181" s="64" t="str">
        <f t="shared" ca="1" si="64"/>
        <v/>
      </c>
      <c r="BD181" s="14"/>
    </row>
    <row r="182" spans="5:56" s="1" customFormat="1" ht="17.25" customHeight="1" thickBot="1">
      <c r="E182" s="2"/>
      <c r="G182" s="2"/>
      <c r="H182" s="10"/>
      <c r="I182" s="18"/>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0"/>
      <c r="AI182" s="30">
        <f t="shared" si="57"/>
        <v>1</v>
      </c>
      <c r="AJ182" s="34" t="str">
        <f t="shared" si="58"/>
        <v>A</v>
      </c>
      <c r="AK182" s="29"/>
      <c r="AL182" s="27">
        <f t="shared" si="59"/>
        <v>0</v>
      </c>
      <c r="AM182" s="27">
        <f t="shared" si="68"/>
        <v>0</v>
      </c>
      <c r="AN182" s="26">
        <f t="shared" si="69"/>
        <v>1</v>
      </c>
      <c r="AO182" s="25">
        <f t="shared" si="70"/>
        <v>0</v>
      </c>
      <c r="AP182" s="33">
        <f t="shared" ca="1" si="53"/>
        <v>2</v>
      </c>
      <c r="AQ182" s="14" t="str">
        <f t="shared" ca="1" si="50"/>
        <v>af_kletka_7</v>
      </c>
      <c r="AR182" s="8">
        <f t="shared" ca="1" si="54"/>
        <v>3</v>
      </c>
      <c r="AS182" s="4">
        <f t="shared" ca="1" si="51"/>
        <v>1</v>
      </c>
      <c r="AT182" s="32">
        <f t="shared" ca="1" si="63"/>
        <v>1</v>
      </c>
      <c r="AU182" s="14">
        <f t="shared" si="71"/>
        <v>49</v>
      </c>
      <c r="AV182">
        <f t="shared" si="67"/>
        <v>0</v>
      </c>
      <c r="AW182" s="7"/>
      <c r="AX182" s="17">
        <f t="shared" ca="1" si="55"/>
        <v>2</v>
      </c>
      <c r="AY182" s="14">
        <f t="shared" ca="1" si="56"/>
        <v>7</v>
      </c>
      <c r="BA182" s="16">
        <f t="shared" si="73"/>
        <v>910</v>
      </c>
      <c r="BB182" s="5"/>
      <c r="BC182" s="64" t="str">
        <f t="shared" ca="1" si="64"/>
        <v/>
      </c>
      <c r="BD182" s="14"/>
    </row>
    <row r="183" spans="5:56" s="1" customFormat="1" ht="17.25" customHeight="1" thickBot="1">
      <c r="E183" s="2"/>
      <c r="G183" s="2"/>
      <c r="H183" s="10"/>
      <c r="I183" s="18"/>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0"/>
      <c r="AI183" s="30">
        <f t="shared" si="57"/>
        <v>1</v>
      </c>
      <c r="AJ183" s="34" t="str">
        <f t="shared" si="58"/>
        <v>A</v>
      </c>
      <c r="AK183" s="29"/>
      <c r="AL183" s="27">
        <f t="shared" si="59"/>
        <v>0</v>
      </c>
      <c r="AM183" s="27">
        <f t="shared" si="68"/>
        <v>0</v>
      </c>
      <c r="AN183" s="26">
        <f t="shared" si="69"/>
        <v>1</v>
      </c>
      <c r="AO183" s="25">
        <f t="shared" si="70"/>
        <v>0</v>
      </c>
      <c r="AP183" s="33">
        <f t="shared" ca="1" si="53"/>
        <v>3</v>
      </c>
      <c r="AQ183" s="14" t="str">
        <f t="shared" ca="1" si="50"/>
        <v>af_kletka_8</v>
      </c>
      <c r="AR183" s="8">
        <f t="shared" ca="1" si="54"/>
        <v>4</v>
      </c>
      <c r="AS183" s="4">
        <f t="shared" ca="1" si="51"/>
        <v>0</v>
      </c>
      <c r="AT183" s="32">
        <f t="shared" ca="1" si="63"/>
        <v>1</v>
      </c>
      <c r="AU183" s="14">
        <f t="shared" si="71"/>
        <v>49</v>
      </c>
      <c r="AV183">
        <f t="shared" si="67"/>
        <v>0</v>
      </c>
      <c r="AW183" s="7"/>
      <c r="AX183" s="17">
        <f t="shared" ca="1" si="55"/>
        <v>2</v>
      </c>
      <c r="AY183" s="14">
        <f t="shared" ca="1" si="56"/>
        <v>8</v>
      </c>
      <c r="BA183" s="16">
        <f t="shared" si="73"/>
        <v>915</v>
      </c>
      <c r="BB183" s="5"/>
      <c r="BC183" s="64" t="str">
        <f t="shared" ca="1" si="64"/>
        <v/>
      </c>
      <c r="BD183" s="14"/>
    </row>
    <row r="184" spans="5:56" s="1" customFormat="1" ht="17.25" customHeight="1" thickBot="1">
      <c r="E184" s="2"/>
      <c r="G184" s="2"/>
      <c r="H184" s="10"/>
      <c r="I184" s="18"/>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0"/>
      <c r="AI184" s="30">
        <f t="shared" si="57"/>
        <v>1</v>
      </c>
      <c r="AJ184" s="34" t="str">
        <f t="shared" si="58"/>
        <v>A</v>
      </c>
      <c r="AK184" s="29"/>
      <c r="AL184" s="27">
        <f t="shared" si="59"/>
        <v>0</v>
      </c>
      <c r="AM184" s="27">
        <f t="shared" si="68"/>
        <v>0</v>
      </c>
      <c r="AN184" s="26">
        <f t="shared" si="69"/>
        <v>1</v>
      </c>
      <c r="AO184" s="25">
        <f t="shared" si="70"/>
        <v>0</v>
      </c>
      <c r="AP184" s="33">
        <f t="shared" ca="1" si="53"/>
        <v>2</v>
      </c>
      <c r="AQ184" s="14" t="str">
        <f t="shared" ca="1" si="50"/>
        <v>af_kletka_9</v>
      </c>
      <c r="AR184" s="8">
        <f t="shared" ca="1" si="54"/>
        <v>9</v>
      </c>
      <c r="AS184" s="4">
        <f t="shared" ca="1" si="51"/>
        <v>0</v>
      </c>
      <c r="AT184" s="32">
        <f t="shared" ca="1" si="63"/>
        <v>1</v>
      </c>
      <c r="AU184" s="14">
        <f t="shared" si="71"/>
        <v>49</v>
      </c>
      <c r="AV184">
        <f t="shared" si="67"/>
        <v>0</v>
      </c>
      <c r="AW184" s="7"/>
      <c r="AX184" s="17">
        <f t="shared" ca="1" si="55"/>
        <v>2</v>
      </c>
      <c r="AY184" s="14">
        <f t="shared" ca="1" si="56"/>
        <v>9</v>
      </c>
      <c r="BA184" s="16">
        <f t="shared" si="73"/>
        <v>920</v>
      </c>
      <c r="BB184" s="5"/>
      <c r="BC184" s="64" t="str">
        <f t="shared" ca="1" si="64"/>
        <v/>
      </c>
      <c r="BD184" s="14"/>
    </row>
    <row r="185" spans="5:56" s="1" customFormat="1" ht="17.25" customHeight="1" thickBot="1">
      <c r="E185" s="2"/>
      <c r="G185" s="2"/>
      <c r="H185" s="10"/>
      <c r="I185" s="18"/>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0"/>
      <c r="AI185" s="30">
        <f t="shared" si="57"/>
        <v>1</v>
      </c>
      <c r="AJ185" s="34" t="str">
        <f t="shared" si="58"/>
        <v>A</v>
      </c>
      <c r="AK185" s="29"/>
      <c r="AL185" s="27">
        <f t="shared" si="59"/>
        <v>0</v>
      </c>
      <c r="AM185" s="27">
        <f t="shared" si="68"/>
        <v>0</v>
      </c>
      <c r="AN185" s="26">
        <f t="shared" si="69"/>
        <v>1</v>
      </c>
      <c r="AO185" s="25">
        <f t="shared" si="70"/>
        <v>0</v>
      </c>
      <c r="AP185" s="33">
        <f t="shared" ca="1" si="53"/>
        <v>3</v>
      </c>
      <c r="AQ185" s="14" t="str">
        <f t="shared" ca="1" si="50"/>
        <v>af_kletka_0</v>
      </c>
      <c r="AR185" s="8">
        <f t="shared" ca="1" si="54"/>
        <v>0</v>
      </c>
      <c r="AS185" s="4">
        <f t="shared" ca="1" si="51"/>
        <v>1</v>
      </c>
      <c r="AT185" s="32">
        <f t="shared" ca="1" si="63"/>
        <v>1</v>
      </c>
      <c r="AU185" s="14">
        <f t="shared" si="71"/>
        <v>49</v>
      </c>
      <c r="AV185">
        <f t="shared" si="67"/>
        <v>0</v>
      </c>
      <c r="AW185" s="7"/>
      <c r="AX185" s="17">
        <f t="shared" ca="1" si="55"/>
        <v>2</v>
      </c>
      <c r="AY185" s="14">
        <f t="shared" ca="1" si="56"/>
        <v>0</v>
      </c>
      <c r="BA185" s="16">
        <f t="shared" si="73"/>
        <v>925</v>
      </c>
      <c r="BB185" s="5"/>
      <c r="BC185" s="64" t="str">
        <f t="shared" ca="1" si="64"/>
        <v/>
      </c>
      <c r="BD185" s="14"/>
    </row>
    <row r="186" spans="5:56" s="1" customFormat="1" ht="17.25" customHeight="1" thickBot="1">
      <c r="E186" s="2"/>
      <c r="G186" s="2"/>
      <c r="H186" s="10"/>
      <c r="I186" s="18"/>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0"/>
      <c r="AI186" s="30">
        <f t="shared" si="57"/>
        <v>1</v>
      </c>
      <c r="AJ186" s="34" t="str">
        <f t="shared" si="58"/>
        <v>A</v>
      </c>
      <c r="AK186" s="29"/>
      <c r="AL186" s="27">
        <f t="shared" si="59"/>
        <v>0</v>
      </c>
      <c r="AM186" s="27">
        <f t="shared" si="68"/>
        <v>0</v>
      </c>
      <c r="AN186" s="26">
        <f t="shared" si="69"/>
        <v>1</v>
      </c>
      <c r="AO186" s="25">
        <f t="shared" si="70"/>
        <v>0</v>
      </c>
      <c r="AP186" s="33">
        <f t="shared" ca="1" si="53"/>
        <v>24</v>
      </c>
      <c r="AQ186" s="14" t="str">
        <f t="shared" ca="1" si="50"/>
        <v>af_kletka_sp1_</v>
      </c>
      <c r="AR186" s="8">
        <f t="shared" ca="1" si="54"/>
        <v>9</v>
      </c>
      <c r="AS186" s="4">
        <f t="shared" ca="1" si="51"/>
        <v>0</v>
      </c>
      <c r="AT186" s="32">
        <f t="shared" ca="1" si="63"/>
        <v>1</v>
      </c>
      <c r="AU186" s="14">
        <f t="shared" si="71"/>
        <v>49</v>
      </c>
      <c r="AV186">
        <f t="shared" ref="AV186" si="74">IF(OR(AL186+AM186+AN186+AO186=1,AI186&gt;3),1,0)</f>
        <v>1</v>
      </c>
      <c r="AW186" s="7"/>
      <c r="AX186" s="17">
        <f t="shared" ca="1" si="55"/>
        <v>3</v>
      </c>
      <c r="AY186" s="14">
        <f t="shared" ca="1" si="56"/>
        <v>9</v>
      </c>
      <c r="BA186" s="16">
        <f t="shared" si="73"/>
        <v>930</v>
      </c>
      <c r="BB186" s="5"/>
      <c r="BC186" s="64" t="str">
        <f t="shared" ca="1" si="64"/>
        <v/>
      </c>
      <c r="BD186" s="14"/>
    </row>
    <row r="187" spans="5:56" s="1" customFormat="1" ht="17.25" customHeight="1" thickBot="1">
      <c r="E187" s="2"/>
      <c r="G187" s="2"/>
      <c r="H187" s="10"/>
      <c r="I187" s="18"/>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0"/>
      <c r="AI187" s="30">
        <f t="shared" si="57"/>
        <v>1</v>
      </c>
      <c r="AJ187" s="34" t="str">
        <f t="shared" si="58"/>
        <v>A</v>
      </c>
      <c r="AK187" s="29"/>
      <c r="AL187" s="27">
        <f t="shared" si="59"/>
        <v>0</v>
      </c>
      <c r="AM187" s="27">
        <f t="shared" si="68"/>
        <v>0</v>
      </c>
      <c r="AN187" s="26">
        <f t="shared" si="69"/>
        <v>1</v>
      </c>
      <c r="AO187" s="25">
        <f t="shared" si="70"/>
        <v>0</v>
      </c>
      <c r="AP187" s="33">
        <f t="shared" ca="1" si="53"/>
        <v>24</v>
      </c>
      <c r="AQ187" s="14" t="str">
        <f t="shared" ca="1" si="50"/>
        <v>af_kletka_sp2_</v>
      </c>
      <c r="AR187" s="8">
        <f t="shared" ca="1" si="54"/>
        <v>3</v>
      </c>
      <c r="AS187" s="4">
        <f t="shared" ca="1" si="51"/>
        <v>1</v>
      </c>
      <c r="AT187" s="32">
        <f t="shared" ca="1" si="63"/>
        <v>1</v>
      </c>
      <c r="AU187" s="14">
        <f t="shared" si="71"/>
        <v>49</v>
      </c>
      <c r="AV187">
        <f t="shared" si="72"/>
        <v>1</v>
      </c>
      <c r="AW187" s="7"/>
      <c r="AX187" s="17">
        <f t="shared" ca="1" si="55"/>
        <v>3</v>
      </c>
      <c r="AY187" s="14">
        <f t="shared" ca="1" si="56"/>
        <v>7</v>
      </c>
      <c r="BA187" s="16">
        <f>BA186+17</f>
        <v>947</v>
      </c>
      <c r="BB187" s="5"/>
      <c r="BC187" s="64" t="str">
        <f t="shared" ca="1" si="64"/>
        <v/>
      </c>
      <c r="BD187" s="14"/>
    </row>
    <row r="188" spans="5:56" s="1" customFormat="1" ht="17.25" customHeight="1" thickBot="1">
      <c r="E188" s="2"/>
      <c r="G188" s="2"/>
      <c r="H188" s="10"/>
      <c r="I188" s="18"/>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0"/>
      <c r="AI188" s="30">
        <f t="shared" si="57"/>
        <v>1</v>
      </c>
      <c r="AJ188" s="34" t="str">
        <f t="shared" si="58"/>
        <v>A</v>
      </c>
      <c r="AK188" s="29"/>
      <c r="AL188" s="27">
        <f t="shared" si="59"/>
        <v>0</v>
      </c>
      <c r="AM188" s="27">
        <f t="shared" si="68"/>
        <v>0</v>
      </c>
      <c r="AN188" s="26">
        <f t="shared" si="69"/>
        <v>1</v>
      </c>
      <c r="AO188" s="25">
        <f t="shared" si="70"/>
        <v>0</v>
      </c>
      <c r="AP188" s="33">
        <f t="shared" ca="1" si="53"/>
        <v>20</v>
      </c>
      <c r="AQ188" s="14" t="str">
        <f t="shared" ca="1" si="50"/>
        <v>af_kletka_ing_</v>
      </c>
      <c r="AR188" s="8">
        <f t="shared" ca="1" si="54"/>
        <v>1</v>
      </c>
      <c r="AS188" s="4">
        <f t="shared" ca="1" si="51"/>
        <v>0</v>
      </c>
      <c r="AT188" s="32">
        <f t="shared" ca="1" si="63"/>
        <v>1</v>
      </c>
      <c r="AU188" s="14">
        <f t="shared" si="71"/>
        <v>49</v>
      </c>
      <c r="AV188">
        <f t="shared" si="72"/>
        <v>1</v>
      </c>
      <c r="AW188" s="7"/>
      <c r="AX188" s="17">
        <f t="shared" ca="1" si="55"/>
        <v>2</v>
      </c>
      <c r="AY188" s="14">
        <f t="shared" ca="1" si="56"/>
        <v>5</v>
      </c>
      <c r="BA188" s="16">
        <f>BA187+17</f>
        <v>964</v>
      </c>
      <c r="BB188" s="5"/>
      <c r="BC188" s="64" t="str">
        <f t="shared" ca="1" si="64"/>
        <v/>
      </c>
      <c r="BD188" s="14"/>
    </row>
    <row r="189" spans="5:56" s="1" customFormat="1" ht="17.25" customHeight="1" thickBot="1">
      <c r="E189" s="2"/>
      <c r="G189" s="2"/>
      <c r="H189" s="10"/>
      <c r="I189" s="18"/>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0"/>
      <c r="AI189" s="30">
        <f t="shared" si="57"/>
        <v>1</v>
      </c>
      <c r="AJ189" s="34" t="str">
        <f t="shared" si="58"/>
        <v>A</v>
      </c>
      <c r="AK189" s="29"/>
      <c r="AL189" s="27">
        <f t="shared" si="59"/>
        <v>0</v>
      </c>
      <c r="AM189" s="27">
        <f t="shared" si="68"/>
        <v>0</v>
      </c>
      <c r="AN189" s="26">
        <f t="shared" si="69"/>
        <v>1</v>
      </c>
      <c r="AO189" s="25">
        <f t="shared" si="70"/>
        <v>0</v>
      </c>
      <c r="AP189" s="33">
        <f t="shared" ca="1" si="53"/>
        <v>22</v>
      </c>
      <c r="AQ189" s="14" t="str">
        <f t="shared" ca="1" si="50"/>
        <v>af_kletka_abs_</v>
      </c>
      <c r="AR189" s="8">
        <f t="shared" ca="1" si="54"/>
        <v>1</v>
      </c>
      <c r="AS189" s="4">
        <f t="shared" ca="1" si="51"/>
        <v>0</v>
      </c>
      <c r="AT189" s="32">
        <f t="shared" ca="1" si="63"/>
        <v>1</v>
      </c>
      <c r="AU189" s="14">
        <f t="shared" si="71"/>
        <v>49</v>
      </c>
      <c r="AV189">
        <f t="shared" si="72"/>
        <v>1</v>
      </c>
      <c r="AW189" s="7"/>
      <c r="AX189" s="17">
        <f t="shared" ca="1" si="55"/>
        <v>3</v>
      </c>
      <c r="AY189" s="14">
        <f t="shared" ca="1" si="56"/>
        <v>5</v>
      </c>
      <c r="BA189" s="16">
        <f t="shared" si="73"/>
        <v>969</v>
      </c>
      <c r="BB189" s="5"/>
      <c r="BC189" s="64" t="str">
        <f t="shared" ca="1" si="64"/>
        <v/>
      </c>
      <c r="BD189" s="14"/>
    </row>
    <row r="190" spans="5:56" s="1" customFormat="1" ht="17.25" customHeight="1" thickBot="1">
      <c r="E190" s="2"/>
      <c r="G190" s="2"/>
      <c r="H190" s="10"/>
      <c r="I190" s="18"/>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0"/>
      <c r="AI190" s="30">
        <f t="shared" si="57"/>
        <v>1</v>
      </c>
      <c r="AJ190" s="34" t="str">
        <f t="shared" si="58"/>
        <v>A</v>
      </c>
      <c r="AK190" s="29"/>
      <c r="AL190" s="27">
        <f t="shared" si="59"/>
        <v>0</v>
      </c>
      <c r="AM190" s="27">
        <f t="shared" si="68"/>
        <v>0</v>
      </c>
      <c r="AN190" s="26">
        <f t="shared" si="69"/>
        <v>1</v>
      </c>
      <c r="AO190" s="25">
        <f t="shared" si="70"/>
        <v>0</v>
      </c>
      <c r="AP190" s="33">
        <f t="shared" ca="1" si="53"/>
        <v>5</v>
      </c>
      <c r="AQ190" s="14" t="str">
        <f t="shared" ca="1" si="50"/>
        <v>af_vertushka_1</v>
      </c>
      <c r="AR190" s="8">
        <f t="shared" ca="1" si="54"/>
        <v>1</v>
      </c>
      <c r="AS190" s="4">
        <f t="shared" ca="1" si="51"/>
        <v>0</v>
      </c>
      <c r="AT190" s="32">
        <f t="shared" ca="1" si="63"/>
        <v>1</v>
      </c>
      <c r="AU190" s="14">
        <f>AU185+1</f>
        <v>50</v>
      </c>
      <c r="AV190">
        <f>1</f>
        <v>1</v>
      </c>
      <c r="AW190" s="7"/>
      <c r="AX190" s="17">
        <f t="shared" ca="1" si="55"/>
        <v>2</v>
      </c>
      <c r="AY190" s="14">
        <f t="shared" ca="1" si="56"/>
        <v>1</v>
      </c>
      <c r="BA190" s="16">
        <f t="shared" si="73"/>
        <v>974</v>
      </c>
      <c r="BB190" s="5"/>
      <c r="BC190" s="64" t="str">
        <f t="shared" ca="1" si="64"/>
        <v/>
      </c>
      <c r="BD190" s="14"/>
    </row>
    <row r="191" spans="5:56" s="1" customFormat="1" ht="17.25" customHeight="1" thickBot="1">
      <c r="E191" s="2"/>
      <c r="G191" s="2"/>
      <c r="H191" s="10"/>
      <c r="I191" s="18"/>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0"/>
      <c r="AI191" s="30">
        <f t="shared" si="57"/>
        <v>1</v>
      </c>
      <c r="AJ191" s="34" t="str">
        <f t="shared" si="58"/>
        <v>A</v>
      </c>
      <c r="AK191" s="29"/>
      <c r="AL191" s="27">
        <f t="shared" si="59"/>
        <v>0</v>
      </c>
      <c r="AM191" s="27">
        <f t="shared" si="68"/>
        <v>0</v>
      </c>
      <c r="AN191" s="26">
        <f t="shared" si="69"/>
        <v>1</v>
      </c>
      <c r="AO191" s="25">
        <f t="shared" si="70"/>
        <v>0</v>
      </c>
      <c r="AP191" s="33">
        <f t="shared" ca="1" si="53"/>
        <v>6</v>
      </c>
      <c r="AQ191" s="14" t="str">
        <f t="shared" ca="1" si="50"/>
        <v>af_vertushka_2</v>
      </c>
      <c r="AR191" s="8">
        <f t="shared" ca="1" si="54"/>
        <v>2</v>
      </c>
      <c r="AS191" s="4">
        <f t="shared" ca="1" si="51"/>
        <v>0</v>
      </c>
      <c r="AT191" s="32">
        <f t="shared" ca="1" si="63"/>
        <v>1</v>
      </c>
      <c r="AU191" s="14">
        <f>AU190</f>
        <v>50</v>
      </c>
      <c r="AV191">
        <v>1</v>
      </c>
      <c r="AW191" s="7"/>
      <c r="AX191" s="17">
        <f t="shared" ca="1" si="55"/>
        <v>2</v>
      </c>
      <c r="AY191" s="14">
        <f t="shared" ca="1" si="56"/>
        <v>2</v>
      </c>
      <c r="BA191" s="16">
        <f t="shared" si="73"/>
        <v>979</v>
      </c>
      <c r="BB191" s="5"/>
      <c r="BC191" s="64" t="str">
        <f t="shared" ca="1" si="64"/>
        <v/>
      </c>
      <c r="BD191" s="14"/>
    </row>
    <row r="192" spans="5:56" s="1" customFormat="1" ht="17.25" customHeight="1" thickBot="1">
      <c r="E192" s="2"/>
      <c r="G192" s="2"/>
      <c r="H192" s="10"/>
      <c r="I192" s="18"/>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0"/>
      <c r="AI192" s="30">
        <f t="shared" si="57"/>
        <v>1</v>
      </c>
      <c r="AJ192" s="34" t="str">
        <f t="shared" si="58"/>
        <v>A</v>
      </c>
      <c r="AK192" s="29"/>
      <c r="AL192" s="27">
        <f t="shared" si="59"/>
        <v>0</v>
      </c>
      <c r="AM192" s="27">
        <f t="shared" si="68"/>
        <v>0</v>
      </c>
      <c r="AN192" s="26">
        <f t="shared" si="69"/>
        <v>1</v>
      </c>
      <c r="AO192" s="25">
        <f t="shared" si="70"/>
        <v>0</v>
      </c>
      <c r="AP192" s="33">
        <f t="shared" ca="1" si="53"/>
        <v>6</v>
      </c>
      <c r="AQ192" s="14" t="str">
        <f t="shared" ca="1" si="50"/>
        <v>af_vertushka_3</v>
      </c>
      <c r="AR192" s="8">
        <f t="shared" ca="1" si="54"/>
        <v>3</v>
      </c>
      <c r="AS192" s="4">
        <f t="shared" ca="1" si="51"/>
        <v>1</v>
      </c>
      <c r="AT192" s="32">
        <f t="shared" ca="1" si="63"/>
        <v>1</v>
      </c>
      <c r="AU192" s="14">
        <f t="shared" si="71"/>
        <v>50</v>
      </c>
      <c r="AV192">
        <v>1</v>
      </c>
      <c r="AW192" s="7"/>
      <c r="AX192" s="17">
        <f t="shared" ca="1" si="55"/>
        <v>2</v>
      </c>
      <c r="AY192" s="14">
        <f t="shared" ca="1" si="56"/>
        <v>3</v>
      </c>
      <c r="BA192" s="16">
        <f t="shared" si="73"/>
        <v>984</v>
      </c>
      <c r="BB192" s="5"/>
      <c r="BC192" s="64" t="str">
        <f t="shared" ca="1" si="64"/>
        <v xml:space="preserve">af_vertushka_3, </v>
      </c>
      <c r="BD192" s="14"/>
    </row>
    <row r="193" spans="5:56" s="1" customFormat="1" ht="17.25" customHeight="1" thickBot="1">
      <c r="E193" s="2"/>
      <c r="G193" s="2"/>
      <c r="H193" s="10"/>
      <c r="I193" s="18"/>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0"/>
      <c r="AI193" s="30">
        <f t="shared" si="57"/>
        <v>1</v>
      </c>
      <c r="AJ193" s="34" t="str">
        <f t="shared" si="58"/>
        <v>A</v>
      </c>
      <c r="AK193" s="29"/>
      <c r="AL193" s="27">
        <f t="shared" si="59"/>
        <v>0</v>
      </c>
      <c r="AM193" s="27">
        <f t="shared" si="68"/>
        <v>0</v>
      </c>
      <c r="AN193" s="26">
        <f t="shared" si="69"/>
        <v>1</v>
      </c>
      <c r="AO193" s="25">
        <f t="shared" si="70"/>
        <v>0</v>
      </c>
      <c r="AP193" s="33">
        <f t="shared" ca="1" si="53"/>
        <v>4</v>
      </c>
      <c r="AQ193" s="14" t="str">
        <f t="shared" ca="1" si="50"/>
        <v>af_vertushka_4</v>
      </c>
      <c r="AR193" s="8">
        <f t="shared" ca="1" si="54"/>
        <v>4</v>
      </c>
      <c r="AS193" s="4">
        <f t="shared" ca="1" si="51"/>
        <v>0</v>
      </c>
      <c r="AT193" s="32">
        <f t="shared" ca="1" si="63"/>
        <v>1</v>
      </c>
      <c r="AU193" s="14">
        <f t="shared" si="71"/>
        <v>50</v>
      </c>
      <c r="AV193">
        <v>1</v>
      </c>
      <c r="AW193" s="7"/>
      <c r="AX193" s="17">
        <f t="shared" ca="1" si="55"/>
        <v>2</v>
      </c>
      <c r="AY193" s="14">
        <f t="shared" ca="1" si="56"/>
        <v>4</v>
      </c>
      <c r="BA193" s="16">
        <f t="shared" si="73"/>
        <v>989</v>
      </c>
      <c r="BB193" s="5"/>
      <c r="BC193" s="64" t="str">
        <f t="shared" ca="1" si="64"/>
        <v/>
      </c>
      <c r="BD193" s="14"/>
    </row>
    <row r="194" spans="5:56" s="1" customFormat="1" ht="17.25" customHeight="1" thickBot="1">
      <c r="E194" s="2"/>
      <c r="G194" s="2"/>
      <c r="H194" s="10"/>
      <c r="I194" s="18"/>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0"/>
      <c r="AI194" s="30">
        <f t="shared" si="57"/>
        <v>1</v>
      </c>
      <c r="AJ194" s="34" t="str">
        <f t="shared" si="58"/>
        <v>A</v>
      </c>
      <c r="AK194" s="29"/>
      <c r="AL194" s="27">
        <f t="shared" si="59"/>
        <v>0</v>
      </c>
      <c r="AM194" s="27">
        <f t="shared" si="68"/>
        <v>0</v>
      </c>
      <c r="AN194" s="26">
        <f t="shared" si="69"/>
        <v>1</v>
      </c>
      <c r="AO194" s="25">
        <f t="shared" si="70"/>
        <v>0</v>
      </c>
      <c r="AP194" s="33">
        <f t="shared" ca="1" si="53"/>
        <v>2</v>
      </c>
      <c r="AQ194" s="14" t="str">
        <f t="shared" ref="AQ194:AQ257" ca="1" si="75">INDIRECT("'[Спавн артефактов.xlsx]Симбиоты, простые, абсолюты'!B"&amp;BA194)</f>
        <v>af_vertushka_5</v>
      </c>
      <c r="AR194" s="8">
        <f t="shared" ca="1" si="54"/>
        <v>1</v>
      </c>
      <c r="AS194" s="4">
        <f t="shared" ref="AS194:AS257" ca="1" si="76">IF(AND(AR194=1,AL194=1),1,IF(AND(AM194=1,AR194=2),1,IF(AND(AN194=1,AR194=3),1,IF(AND(AO194=1,AR194=4),1,IF(AND(OR(AL194=1,AO194=1),AR194=9),1,IF(AND(OR(AM194=1,AN194=1),AR194=0),1,0))))))</f>
        <v>0</v>
      </c>
      <c r="AT194" s="32">
        <f t="shared" ca="1" si="63"/>
        <v>1</v>
      </c>
      <c r="AU194" s="14">
        <f t="shared" si="71"/>
        <v>50</v>
      </c>
      <c r="AV194">
        <f t="shared" si="67"/>
        <v>0</v>
      </c>
      <c r="AW194" s="7"/>
      <c r="AX194" s="17">
        <f t="shared" ca="1" si="55"/>
        <v>2</v>
      </c>
      <c r="AY194" s="14">
        <f t="shared" ca="1" si="56"/>
        <v>5</v>
      </c>
      <c r="BA194" s="16">
        <f t="shared" si="73"/>
        <v>994</v>
      </c>
      <c r="BB194" s="5"/>
      <c r="BC194" s="64" t="str">
        <f t="shared" ca="1" si="64"/>
        <v/>
      </c>
      <c r="BD194" s="14"/>
    </row>
    <row r="195" spans="5:56" s="1" customFormat="1" ht="17.25" customHeight="1" thickBot="1">
      <c r="E195" s="2"/>
      <c r="G195" s="2"/>
      <c r="H195" s="10"/>
      <c r="I195" s="18"/>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0"/>
      <c r="AI195" s="30">
        <f t="shared" si="57"/>
        <v>1</v>
      </c>
      <c r="AJ195" s="34" t="str">
        <f t="shared" si="58"/>
        <v>A</v>
      </c>
      <c r="AK195" s="29"/>
      <c r="AL195" s="27">
        <f t="shared" si="59"/>
        <v>0</v>
      </c>
      <c r="AM195" s="27">
        <f t="shared" si="68"/>
        <v>0</v>
      </c>
      <c r="AN195" s="26">
        <f t="shared" si="69"/>
        <v>1</v>
      </c>
      <c r="AO195" s="25">
        <f t="shared" si="70"/>
        <v>0</v>
      </c>
      <c r="AP195" s="33">
        <f t="shared" ref="AP195:AP258" ca="1" si="77">INDIRECT("'[Спавн артефактов.xlsx]Симбиоты, простые, абсолюты'!F"&amp;BA195)</f>
        <v>4</v>
      </c>
      <c r="AQ195" s="14" t="str">
        <f t="shared" ca="1" si="75"/>
        <v>af_vertushka_6</v>
      </c>
      <c r="AR195" s="8">
        <f t="shared" ref="AR195:AR258" ca="1" si="78">IF(AY195=5,1,IF(AY195=6,2,IF(AY195=7,3,IF(AY195=8,4,AY195))))</f>
        <v>2</v>
      </c>
      <c r="AS195" s="4">
        <f t="shared" ca="1" si="76"/>
        <v>0</v>
      </c>
      <c r="AT195" s="32">
        <f t="shared" ca="1" si="63"/>
        <v>1</v>
      </c>
      <c r="AU195" s="14">
        <f t="shared" si="71"/>
        <v>50</v>
      </c>
      <c r="AV195">
        <f t="shared" si="67"/>
        <v>0</v>
      </c>
      <c r="AW195" s="7"/>
      <c r="AX195" s="17">
        <f t="shared" ref="AX195:AX258" ca="1" si="79">INDIRECT("'[Спавн артефактов.xlsx]Симбиоты, простые, абсолюты'!V"&amp;BA195)</f>
        <v>2</v>
      </c>
      <c r="AY195" s="14">
        <f t="shared" ref="AY195:AY258" ca="1" si="80">INDIRECT("'[Спавн артефактов.xlsx]Симбиоты, простые, абсолюты'!D"&amp;BA195)</f>
        <v>6</v>
      </c>
      <c r="BA195" s="16">
        <f t="shared" si="73"/>
        <v>999</v>
      </c>
      <c r="BB195" s="5"/>
      <c r="BC195" s="64" t="str">
        <f t="shared" ca="1" si="64"/>
        <v/>
      </c>
      <c r="BD195" s="14"/>
    </row>
    <row r="196" spans="5:56" s="1" customFormat="1" ht="17.25" customHeight="1" thickBot="1">
      <c r="E196" s="2"/>
      <c r="G196" s="2"/>
      <c r="H196" s="10"/>
      <c r="I196" s="18"/>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0"/>
      <c r="AI196" s="30">
        <f t="shared" ref="AI196:AI259" si="81">AI195</f>
        <v>1</v>
      </c>
      <c r="AJ196" s="34" t="str">
        <f t="shared" ref="AJ196:AJ259" si="82">AJ195</f>
        <v>A</v>
      </c>
      <c r="AK196" s="29"/>
      <c r="AL196" s="27">
        <f t="shared" si="59"/>
        <v>0</v>
      </c>
      <c r="AM196" s="27">
        <f t="shared" si="68"/>
        <v>0</v>
      </c>
      <c r="AN196" s="26">
        <f t="shared" si="69"/>
        <v>1</v>
      </c>
      <c r="AO196" s="25">
        <f t="shared" si="70"/>
        <v>0</v>
      </c>
      <c r="AP196" s="33">
        <f t="shared" ca="1" si="77"/>
        <v>5</v>
      </c>
      <c r="AQ196" s="14" t="str">
        <f t="shared" ca="1" si="75"/>
        <v>af_vertushka_7</v>
      </c>
      <c r="AR196" s="8">
        <f t="shared" ca="1" si="78"/>
        <v>3</v>
      </c>
      <c r="AS196" s="4">
        <f t="shared" ca="1" si="76"/>
        <v>1</v>
      </c>
      <c r="AT196" s="32">
        <f t="shared" ca="1" si="63"/>
        <v>1</v>
      </c>
      <c r="AU196" s="14">
        <f t="shared" si="71"/>
        <v>50</v>
      </c>
      <c r="AV196">
        <f t="shared" si="67"/>
        <v>0</v>
      </c>
      <c r="AW196" s="7"/>
      <c r="AX196" s="17">
        <f t="shared" ca="1" si="79"/>
        <v>2</v>
      </c>
      <c r="AY196" s="14">
        <f t="shared" ca="1" si="80"/>
        <v>7</v>
      </c>
      <c r="BA196" s="16">
        <f t="shared" si="73"/>
        <v>1004</v>
      </c>
      <c r="BB196" s="5"/>
      <c r="BC196" s="64" t="str">
        <f t="shared" ca="1" si="64"/>
        <v/>
      </c>
      <c r="BD196" s="14"/>
    </row>
    <row r="197" spans="5:56" s="1" customFormat="1" ht="17.25" customHeight="1" thickBot="1">
      <c r="E197" s="2"/>
      <c r="G197" s="2"/>
      <c r="H197" s="10"/>
      <c r="I197" s="18"/>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0"/>
      <c r="AI197" s="30">
        <f t="shared" si="81"/>
        <v>1</v>
      </c>
      <c r="AJ197" s="34" t="str">
        <f t="shared" si="82"/>
        <v>A</v>
      </c>
      <c r="AK197" s="29"/>
      <c r="AL197" s="27">
        <f t="shared" si="59"/>
        <v>0</v>
      </c>
      <c r="AM197" s="27">
        <f t="shared" si="68"/>
        <v>0</v>
      </c>
      <c r="AN197" s="26">
        <f t="shared" si="69"/>
        <v>1</v>
      </c>
      <c r="AO197" s="25">
        <f t="shared" si="70"/>
        <v>0</v>
      </c>
      <c r="AP197" s="33">
        <f t="shared" ca="1" si="77"/>
        <v>3</v>
      </c>
      <c r="AQ197" s="14" t="str">
        <f t="shared" ca="1" si="75"/>
        <v>af_vertushka_8</v>
      </c>
      <c r="AR197" s="8">
        <f t="shared" ca="1" si="78"/>
        <v>4</v>
      </c>
      <c r="AS197" s="4">
        <f t="shared" ca="1" si="76"/>
        <v>0</v>
      </c>
      <c r="AT197" s="32">
        <f t="shared" ca="1" si="63"/>
        <v>1</v>
      </c>
      <c r="AU197" s="14">
        <f t="shared" si="71"/>
        <v>50</v>
      </c>
      <c r="AV197">
        <f t="shared" si="67"/>
        <v>0</v>
      </c>
      <c r="AW197" s="7"/>
      <c r="AX197" s="17">
        <f t="shared" ca="1" si="79"/>
        <v>2</v>
      </c>
      <c r="AY197" s="14">
        <f t="shared" ca="1" si="80"/>
        <v>8</v>
      </c>
      <c r="BA197" s="16">
        <f t="shared" si="73"/>
        <v>1009</v>
      </c>
      <c r="BB197" s="5"/>
      <c r="BC197" s="64" t="str">
        <f t="shared" ca="1" si="64"/>
        <v/>
      </c>
      <c r="BD197" s="14"/>
    </row>
    <row r="198" spans="5:56" s="1" customFormat="1" ht="17.25" customHeight="1" thickBot="1">
      <c r="E198" s="2"/>
      <c r="G198" s="2"/>
      <c r="H198" s="10"/>
      <c r="I198" s="18"/>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0"/>
      <c r="AI198" s="30">
        <f t="shared" si="81"/>
        <v>1</v>
      </c>
      <c r="AJ198" s="34" t="str">
        <f t="shared" si="82"/>
        <v>A</v>
      </c>
      <c r="AK198" s="29"/>
      <c r="AL198" s="27">
        <f t="shared" ref="AL198:AL261" si="83">AL197</f>
        <v>0</v>
      </c>
      <c r="AM198" s="27">
        <f t="shared" si="68"/>
        <v>0</v>
      </c>
      <c r="AN198" s="26">
        <f t="shared" si="69"/>
        <v>1</v>
      </c>
      <c r="AO198" s="25">
        <f t="shared" si="70"/>
        <v>0</v>
      </c>
      <c r="AP198" s="33">
        <f t="shared" ca="1" si="77"/>
        <v>2</v>
      </c>
      <c r="AQ198" s="14" t="str">
        <f t="shared" ca="1" si="75"/>
        <v>af_vertushka_9</v>
      </c>
      <c r="AR198" s="8">
        <f t="shared" ca="1" si="78"/>
        <v>9</v>
      </c>
      <c r="AS198" s="4">
        <f t="shared" ca="1" si="76"/>
        <v>0</v>
      </c>
      <c r="AT198" s="32">
        <f t="shared" ca="1" si="63"/>
        <v>1</v>
      </c>
      <c r="AU198" s="14">
        <f t="shared" si="71"/>
        <v>50</v>
      </c>
      <c r="AV198">
        <f t="shared" si="67"/>
        <v>0</v>
      </c>
      <c r="AW198" s="7"/>
      <c r="AX198" s="17">
        <f t="shared" ca="1" si="79"/>
        <v>2</v>
      </c>
      <c r="AY198" s="14">
        <f t="shared" ca="1" si="80"/>
        <v>9</v>
      </c>
      <c r="BA198" s="16">
        <f t="shared" si="73"/>
        <v>1014</v>
      </c>
      <c r="BB198" s="5"/>
      <c r="BC198" s="64" t="str">
        <f t="shared" ca="1" si="64"/>
        <v/>
      </c>
      <c r="BD198" s="14"/>
    </row>
    <row r="199" spans="5:56" s="1" customFormat="1" ht="17.25" customHeight="1" thickBot="1">
      <c r="E199" s="2"/>
      <c r="G199" s="2"/>
      <c r="H199" s="10"/>
      <c r="I199" s="18"/>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0"/>
      <c r="AI199" s="30">
        <f t="shared" si="81"/>
        <v>1</v>
      </c>
      <c r="AJ199" s="34" t="str">
        <f t="shared" si="82"/>
        <v>A</v>
      </c>
      <c r="AK199" s="29"/>
      <c r="AL199" s="27">
        <f t="shared" si="83"/>
        <v>0</v>
      </c>
      <c r="AM199" s="27">
        <f t="shared" ref="AM199:AM230" si="84">AM198</f>
        <v>0</v>
      </c>
      <c r="AN199" s="26">
        <f t="shared" ref="AN199:AN230" si="85">AN198</f>
        <v>1</v>
      </c>
      <c r="AO199" s="25">
        <f t="shared" ref="AO199:AO230" si="86">AO198</f>
        <v>0</v>
      </c>
      <c r="AP199" s="33">
        <f t="shared" ca="1" si="77"/>
        <v>4</v>
      </c>
      <c r="AQ199" s="14" t="str">
        <f t="shared" ca="1" si="75"/>
        <v>af_vertushka_0</v>
      </c>
      <c r="AR199" s="8">
        <f t="shared" ca="1" si="78"/>
        <v>0</v>
      </c>
      <c r="AS199" s="4">
        <f t="shared" ca="1" si="76"/>
        <v>1</v>
      </c>
      <c r="AT199" s="32">
        <f t="shared" ca="1" si="63"/>
        <v>1</v>
      </c>
      <c r="AU199" s="14">
        <f t="shared" si="71"/>
        <v>50</v>
      </c>
      <c r="AV199">
        <f t="shared" si="67"/>
        <v>0</v>
      </c>
      <c r="AW199" s="7"/>
      <c r="AX199" s="17">
        <f t="shared" ca="1" si="79"/>
        <v>2</v>
      </c>
      <c r="AY199" s="14">
        <f t="shared" ca="1" si="80"/>
        <v>0</v>
      </c>
      <c r="BA199" s="16">
        <f t="shared" si="73"/>
        <v>1019</v>
      </c>
      <c r="BB199" s="5"/>
      <c r="BC199" s="64" t="str">
        <f t="shared" ca="1" si="64"/>
        <v/>
      </c>
      <c r="BD199" s="14"/>
    </row>
    <row r="200" spans="5:56" s="1" customFormat="1" ht="17.25" customHeight="1" thickBot="1">
      <c r="E200" s="2"/>
      <c r="G200" s="2"/>
      <c r="H200" s="10"/>
      <c r="I200" s="18"/>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0"/>
      <c r="AI200" s="30">
        <f t="shared" si="81"/>
        <v>1</v>
      </c>
      <c r="AJ200" s="34" t="str">
        <f t="shared" si="82"/>
        <v>A</v>
      </c>
      <c r="AK200" s="29"/>
      <c r="AL200" s="27">
        <f t="shared" si="83"/>
        <v>0</v>
      </c>
      <c r="AM200" s="27">
        <f t="shared" si="84"/>
        <v>0</v>
      </c>
      <c r="AN200" s="26">
        <f t="shared" si="85"/>
        <v>1</v>
      </c>
      <c r="AO200" s="25">
        <f t="shared" si="86"/>
        <v>0</v>
      </c>
      <c r="AP200" s="33">
        <f t="shared" ca="1" si="77"/>
        <v>26</v>
      </c>
      <c r="AQ200" s="14" t="str">
        <f t="shared" ca="1" si="75"/>
        <v>af_vertushka_sp1_</v>
      </c>
      <c r="AR200" s="8">
        <f t="shared" ca="1" si="78"/>
        <v>3</v>
      </c>
      <c r="AS200" s="4">
        <f t="shared" ca="1" si="76"/>
        <v>1</v>
      </c>
      <c r="AT200" s="32">
        <f t="shared" ca="1" si="63"/>
        <v>1</v>
      </c>
      <c r="AU200" s="14">
        <f t="shared" si="71"/>
        <v>50</v>
      </c>
      <c r="AV200">
        <f t="shared" ref="AV200" si="87">IF(OR(AL200+AM200+AN200+AO200=1,AI200&gt;3),1,0)</f>
        <v>1</v>
      </c>
      <c r="AW200" s="7"/>
      <c r="AX200" s="17">
        <f t="shared" ca="1" si="79"/>
        <v>3</v>
      </c>
      <c r="AY200" s="14">
        <f t="shared" ca="1" si="80"/>
        <v>3</v>
      </c>
      <c r="BA200" s="16">
        <f t="shared" si="73"/>
        <v>1024</v>
      </c>
      <c r="BB200" s="5"/>
      <c r="BC200" s="64" t="str">
        <f t="shared" ca="1" si="64"/>
        <v xml:space="preserve">af_vertushka_sp1_, </v>
      </c>
      <c r="BD200" s="14"/>
    </row>
    <row r="201" spans="5:56" s="1" customFormat="1" ht="17.25" customHeight="1" thickBot="1">
      <c r="E201" s="2"/>
      <c r="G201" s="2"/>
      <c r="H201" s="10"/>
      <c r="I201" s="18"/>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0"/>
      <c r="AI201" s="30">
        <f t="shared" si="81"/>
        <v>1</v>
      </c>
      <c r="AJ201" s="34" t="str">
        <f t="shared" si="82"/>
        <v>A</v>
      </c>
      <c r="AK201" s="29"/>
      <c r="AL201" s="27">
        <f t="shared" si="83"/>
        <v>0</v>
      </c>
      <c r="AM201" s="27">
        <f t="shared" si="84"/>
        <v>0</v>
      </c>
      <c r="AN201" s="26">
        <f t="shared" si="85"/>
        <v>1</v>
      </c>
      <c r="AO201" s="25">
        <f t="shared" si="86"/>
        <v>0</v>
      </c>
      <c r="AP201" s="33">
        <f t="shared" ca="1" si="77"/>
        <v>26</v>
      </c>
      <c r="AQ201" s="14" t="str">
        <f t="shared" ca="1" si="75"/>
        <v>af_vertushka_sp2_</v>
      </c>
      <c r="AR201" s="8">
        <f t="shared" ca="1" si="78"/>
        <v>2</v>
      </c>
      <c r="AS201" s="4">
        <f t="shared" ca="1" si="76"/>
        <v>0</v>
      </c>
      <c r="AT201" s="32">
        <f t="shared" ca="1" si="63"/>
        <v>1</v>
      </c>
      <c r="AU201" s="14">
        <f t="shared" si="71"/>
        <v>50</v>
      </c>
      <c r="AV201">
        <f t="shared" si="72"/>
        <v>1</v>
      </c>
      <c r="AW201" s="7"/>
      <c r="AX201" s="17">
        <f t="shared" ca="1" si="79"/>
        <v>3</v>
      </c>
      <c r="AY201" s="14">
        <f t="shared" ca="1" si="80"/>
        <v>6</v>
      </c>
      <c r="BA201" s="16">
        <f>BA200+17</f>
        <v>1041</v>
      </c>
      <c r="BB201" s="5"/>
      <c r="BC201" s="64" t="str">
        <f t="shared" ca="1" si="64"/>
        <v/>
      </c>
      <c r="BD201" s="14"/>
    </row>
    <row r="202" spans="5:56" s="1" customFormat="1" ht="17.25" customHeight="1" thickBot="1">
      <c r="E202" s="2"/>
      <c r="G202" s="2"/>
      <c r="H202" s="10"/>
      <c r="I202" s="18"/>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0"/>
      <c r="AI202" s="30">
        <f t="shared" si="81"/>
        <v>1</v>
      </c>
      <c r="AJ202" s="34" t="str">
        <f t="shared" si="82"/>
        <v>A</v>
      </c>
      <c r="AK202" s="29"/>
      <c r="AL202" s="27">
        <f t="shared" si="83"/>
        <v>0</v>
      </c>
      <c r="AM202" s="27">
        <f t="shared" si="84"/>
        <v>0</v>
      </c>
      <c r="AN202" s="26">
        <f t="shared" si="85"/>
        <v>1</v>
      </c>
      <c r="AO202" s="25">
        <f t="shared" si="86"/>
        <v>0</v>
      </c>
      <c r="AP202" s="33">
        <f t="shared" ca="1" si="77"/>
        <v>20</v>
      </c>
      <c r="AQ202" s="14" t="str">
        <f t="shared" ca="1" si="75"/>
        <v>af_vertushka_ing_</v>
      </c>
      <c r="AR202" s="8">
        <f t="shared" ca="1" si="78"/>
        <v>1</v>
      </c>
      <c r="AS202" s="4">
        <f t="shared" ca="1" si="76"/>
        <v>0</v>
      </c>
      <c r="AT202" s="32">
        <f t="shared" ca="1" si="63"/>
        <v>1</v>
      </c>
      <c r="AU202" s="14">
        <f t="shared" si="71"/>
        <v>50</v>
      </c>
      <c r="AV202">
        <f t="shared" si="72"/>
        <v>1</v>
      </c>
      <c r="AW202" s="7"/>
      <c r="AX202" s="17">
        <f t="shared" ca="1" si="79"/>
        <v>2</v>
      </c>
      <c r="AY202" s="14">
        <f t="shared" ca="1" si="80"/>
        <v>1</v>
      </c>
      <c r="BA202" s="16">
        <f>BA201+17</f>
        <v>1058</v>
      </c>
      <c r="BB202" s="5"/>
      <c r="BC202" s="64" t="str">
        <f t="shared" ca="1" si="64"/>
        <v/>
      </c>
      <c r="BD202" s="14"/>
    </row>
    <row r="203" spans="5:56" s="1" customFormat="1" ht="17.25" customHeight="1" thickBot="1">
      <c r="E203" s="2"/>
      <c r="G203" s="2"/>
      <c r="H203" s="10"/>
      <c r="I203" s="18"/>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0"/>
      <c r="AI203" s="30">
        <f t="shared" si="81"/>
        <v>1</v>
      </c>
      <c r="AJ203" s="34" t="str">
        <f t="shared" si="82"/>
        <v>A</v>
      </c>
      <c r="AK203" s="29"/>
      <c r="AL203" s="27">
        <f t="shared" si="83"/>
        <v>0</v>
      </c>
      <c r="AM203" s="27">
        <f t="shared" si="84"/>
        <v>0</v>
      </c>
      <c r="AN203" s="26">
        <f t="shared" si="85"/>
        <v>1</v>
      </c>
      <c r="AO203" s="25">
        <f t="shared" si="86"/>
        <v>0</v>
      </c>
      <c r="AP203" s="33">
        <f t="shared" ca="1" si="77"/>
        <v>22</v>
      </c>
      <c r="AQ203" s="14" t="str">
        <f t="shared" ca="1" si="75"/>
        <v>af_vertushka_abs_</v>
      </c>
      <c r="AR203" s="8">
        <f t="shared" ca="1" si="78"/>
        <v>1</v>
      </c>
      <c r="AS203" s="4">
        <f t="shared" ca="1" si="76"/>
        <v>0</v>
      </c>
      <c r="AT203" s="32">
        <f t="shared" ca="1" si="63"/>
        <v>1</v>
      </c>
      <c r="AU203" s="14">
        <f t="shared" si="71"/>
        <v>50</v>
      </c>
      <c r="AV203">
        <f t="shared" si="72"/>
        <v>1</v>
      </c>
      <c r="AW203" s="7"/>
      <c r="AX203" s="17">
        <f t="shared" ca="1" si="79"/>
        <v>3</v>
      </c>
      <c r="AY203" s="14">
        <f t="shared" ca="1" si="80"/>
        <v>1</v>
      </c>
      <c r="BA203" s="16">
        <f t="shared" si="73"/>
        <v>1063</v>
      </c>
      <c r="BB203" s="5"/>
      <c r="BC203" s="64" t="str">
        <f t="shared" ca="1" si="64"/>
        <v/>
      </c>
      <c r="BD203" s="14"/>
    </row>
    <row r="204" spans="5:56" s="1" customFormat="1" ht="17.25" customHeight="1" thickBot="1">
      <c r="E204" s="2"/>
      <c r="G204" s="2"/>
      <c r="H204" s="10"/>
      <c r="I204" s="18"/>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0"/>
      <c r="AI204" s="30">
        <f t="shared" si="81"/>
        <v>1</v>
      </c>
      <c r="AJ204" s="34" t="str">
        <f t="shared" si="82"/>
        <v>A</v>
      </c>
      <c r="AK204" s="29"/>
      <c r="AL204" s="27">
        <f t="shared" si="83"/>
        <v>0</v>
      </c>
      <c r="AM204" s="27">
        <f t="shared" si="84"/>
        <v>0</v>
      </c>
      <c r="AN204" s="26">
        <f t="shared" si="85"/>
        <v>1</v>
      </c>
      <c r="AO204" s="25">
        <f t="shared" si="86"/>
        <v>0</v>
      </c>
      <c r="AP204" s="33">
        <f t="shared" ca="1" si="77"/>
        <v>6</v>
      </c>
      <c r="AQ204" s="14" t="str">
        <f t="shared" ca="1" si="75"/>
        <v>af_blood_1</v>
      </c>
      <c r="AR204" s="8">
        <f t="shared" ca="1" si="78"/>
        <v>1</v>
      </c>
      <c r="AS204" s="4">
        <f t="shared" ca="1" si="76"/>
        <v>0</v>
      </c>
      <c r="AT204" s="32">
        <f t="shared" ca="1" si="63"/>
        <v>1</v>
      </c>
      <c r="AU204" s="14">
        <f>AU199+1</f>
        <v>51</v>
      </c>
      <c r="AV204">
        <f>1</f>
        <v>1</v>
      </c>
      <c r="AW204" s="7"/>
      <c r="AX204" s="17">
        <f t="shared" ca="1" si="79"/>
        <v>2</v>
      </c>
      <c r="AY204" s="14">
        <f t="shared" ca="1" si="80"/>
        <v>1</v>
      </c>
      <c r="BA204" s="16">
        <f t="shared" si="73"/>
        <v>1068</v>
      </c>
      <c r="BB204" s="5"/>
      <c r="BC204" s="64" t="str">
        <f t="shared" ca="1" si="64"/>
        <v/>
      </c>
      <c r="BD204" s="14"/>
    </row>
    <row r="205" spans="5:56" s="1" customFormat="1" ht="17.25" customHeight="1" thickBot="1">
      <c r="E205" s="2"/>
      <c r="G205" s="2"/>
      <c r="H205" s="10"/>
      <c r="I205" s="18"/>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0"/>
      <c r="AI205" s="30">
        <f t="shared" si="81"/>
        <v>1</v>
      </c>
      <c r="AJ205" s="34" t="str">
        <f t="shared" si="82"/>
        <v>A</v>
      </c>
      <c r="AK205" s="29"/>
      <c r="AL205" s="27">
        <f t="shared" si="83"/>
        <v>0</v>
      </c>
      <c r="AM205" s="27">
        <f t="shared" si="84"/>
        <v>0</v>
      </c>
      <c r="AN205" s="26">
        <f t="shared" si="85"/>
        <v>1</v>
      </c>
      <c r="AO205" s="25">
        <f t="shared" si="86"/>
        <v>0</v>
      </c>
      <c r="AP205" s="33">
        <f t="shared" ca="1" si="77"/>
        <v>5</v>
      </c>
      <c r="AQ205" s="14" t="str">
        <f t="shared" ca="1" si="75"/>
        <v>af_blood_2</v>
      </c>
      <c r="AR205" s="8">
        <f t="shared" ca="1" si="78"/>
        <v>2</v>
      </c>
      <c r="AS205" s="4">
        <f t="shared" ca="1" si="76"/>
        <v>0</v>
      </c>
      <c r="AT205" s="32">
        <f t="shared" ca="1" si="63"/>
        <v>1</v>
      </c>
      <c r="AU205" s="14">
        <f>AU204</f>
        <v>51</v>
      </c>
      <c r="AV205">
        <v>1</v>
      </c>
      <c r="AW205" s="7"/>
      <c r="AX205" s="17">
        <f t="shared" ca="1" si="79"/>
        <v>2</v>
      </c>
      <c r="AY205" s="14">
        <f t="shared" ca="1" si="80"/>
        <v>2</v>
      </c>
      <c r="BA205" s="16">
        <f t="shared" si="73"/>
        <v>1073</v>
      </c>
      <c r="BB205" s="5"/>
      <c r="BC205" s="64" t="str">
        <f t="shared" ca="1" si="64"/>
        <v/>
      </c>
      <c r="BD205" s="14"/>
    </row>
    <row r="206" spans="5:56" s="1" customFormat="1" ht="17.25" customHeight="1" thickBot="1">
      <c r="E206" s="2"/>
      <c r="G206" s="2"/>
      <c r="H206" s="10"/>
      <c r="I206" s="18"/>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0"/>
      <c r="AI206" s="30">
        <f t="shared" si="81"/>
        <v>1</v>
      </c>
      <c r="AJ206" s="34" t="str">
        <f t="shared" si="82"/>
        <v>A</v>
      </c>
      <c r="AK206" s="29"/>
      <c r="AL206" s="27">
        <f t="shared" si="83"/>
        <v>0</v>
      </c>
      <c r="AM206" s="27">
        <f t="shared" si="84"/>
        <v>0</v>
      </c>
      <c r="AN206" s="26">
        <f t="shared" si="85"/>
        <v>1</v>
      </c>
      <c r="AO206" s="25">
        <f t="shared" si="86"/>
        <v>0</v>
      </c>
      <c r="AP206" s="33">
        <f t="shared" ca="1" si="77"/>
        <v>6</v>
      </c>
      <c r="AQ206" s="14" t="str">
        <f t="shared" ca="1" si="75"/>
        <v>af_blood_3</v>
      </c>
      <c r="AR206" s="8">
        <f t="shared" ca="1" si="78"/>
        <v>3</v>
      </c>
      <c r="AS206" s="4">
        <f t="shared" ca="1" si="76"/>
        <v>1</v>
      </c>
      <c r="AT206" s="32">
        <f t="shared" ref="AT206:AT269" ca="1" si="88">INDIRECT("AT"&amp;AU206)</f>
        <v>1</v>
      </c>
      <c r="AU206" s="14">
        <f t="shared" si="71"/>
        <v>51</v>
      </c>
      <c r="AV206">
        <v>1</v>
      </c>
      <c r="AW206" s="7"/>
      <c r="AX206" s="17">
        <f t="shared" ca="1" si="79"/>
        <v>2</v>
      </c>
      <c r="AY206" s="14">
        <f t="shared" ca="1" si="80"/>
        <v>3</v>
      </c>
      <c r="BA206" s="16">
        <f t="shared" si="73"/>
        <v>1078</v>
      </c>
      <c r="BB206" s="5"/>
      <c r="BC206" s="64" t="str">
        <f t="shared" ca="1" si="64"/>
        <v xml:space="preserve">af_blood_3, </v>
      </c>
      <c r="BD206" s="14"/>
    </row>
    <row r="207" spans="5:56" s="1" customFormat="1" ht="17.25" customHeight="1" thickBot="1">
      <c r="E207" s="2"/>
      <c r="G207" s="2"/>
      <c r="H207" s="10"/>
      <c r="I207" s="18"/>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0"/>
      <c r="AI207" s="30">
        <f t="shared" si="81"/>
        <v>1</v>
      </c>
      <c r="AJ207" s="34" t="str">
        <f t="shared" si="82"/>
        <v>A</v>
      </c>
      <c r="AK207" s="29"/>
      <c r="AL207" s="27">
        <f t="shared" si="83"/>
        <v>0</v>
      </c>
      <c r="AM207" s="27">
        <f t="shared" si="84"/>
        <v>0</v>
      </c>
      <c r="AN207" s="26">
        <f t="shared" si="85"/>
        <v>1</v>
      </c>
      <c r="AO207" s="25">
        <f t="shared" si="86"/>
        <v>0</v>
      </c>
      <c r="AP207" s="33">
        <f t="shared" ca="1" si="77"/>
        <v>6</v>
      </c>
      <c r="AQ207" s="14" t="str">
        <f t="shared" ca="1" si="75"/>
        <v>af_blood_4</v>
      </c>
      <c r="AR207" s="8">
        <f t="shared" ca="1" si="78"/>
        <v>4</v>
      </c>
      <c r="AS207" s="4">
        <f t="shared" ca="1" si="76"/>
        <v>0</v>
      </c>
      <c r="AT207" s="32">
        <f t="shared" ca="1" si="88"/>
        <v>1</v>
      </c>
      <c r="AU207" s="14">
        <f t="shared" si="71"/>
        <v>51</v>
      </c>
      <c r="AV207">
        <v>1</v>
      </c>
      <c r="AW207" s="7"/>
      <c r="AX207" s="17">
        <f t="shared" ca="1" si="79"/>
        <v>2</v>
      </c>
      <c r="AY207" s="14">
        <f t="shared" ca="1" si="80"/>
        <v>4</v>
      </c>
      <c r="BA207" s="16">
        <f t="shared" si="73"/>
        <v>1083</v>
      </c>
      <c r="BB207" s="5"/>
      <c r="BC207" s="64" t="str">
        <f t="shared" ref="BC207:BC270" ca="1" si="89">IF(AND(AS207*AT207*AV207,BC914&lt;&gt;""),INDIRECT("'[Спавн артефактов.xlsx]Симбиоты, простые, абсолюты'!B"&amp;BA207)&amp;", ","")</f>
        <v/>
      </c>
      <c r="BD207" s="14"/>
    </row>
    <row r="208" spans="5:56" s="1" customFormat="1" ht="17.25" customHeight="1" thickBot="1">
      <c r="E208" s="2"/>
      <c r="G208" s="2"/>
      <c r="H208" s="10"/>
      <c r="I208" s="18"/>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0"/>
      <c r="AI208" s="30">
        <f t="shared" si="81"/>
        <v>1</v>
      </c>
      <c r="AJ208" s="34" t="str">
        <f t="shared" si="82"/>
        <v>A</v>
      </c>
      <c r="AK208" s="29"/>
      <c r="AL208" s="27">
        <f t="shared" si="83"/>
        <v>0</v>
      </c>
      <c r="AM208" s="27">
        <f t="shared" si="84"/>
        <v>0</v>
      </c>
      <c r="AN208" s="26">
        <f t="shared" si="85"/>
        <v>1</v>
      </c>
      <c r="AO208" s="25">
        <f t="shared" si="86"/>
        <v>0</v>
      </c>
      <c r="AP208" s="33">
        <f t="shared" ca="1" si="77"/>
        <v>4</v>
      </c>
      <c r="AQ208" s="14" t="str">
        <f t="shared" ca="1" si="75"/>
        <v>af_blood_5</v>
      </c>
      <c r="AR208" s="8">
        <f t="shared" ca="1" si="78"/>
        <v>1</v>
      </c>
      <c r="AS208" s="4">
        <f t="shared" ca="1" si="76"/>
        <v>0</v>
      </c>
      <c r="AT208" s="32">
        <f t="shared" ca="1" si="88"/>
        <v>1</v>
      </c>
      <c r="AU208" s="14">
        <f t="shared" si="71"/>
        <v>51</v>
      </c>
      <c r="AV208">
        <f t="shared" si="67"/>
        <v>0</v>
      </c>
      <c r="AW208" s="7"/>
      <c r="AX208" s="17">
        <f t="shared" ca="1" si="79"/>
        <v>2</v>
      </c>
      <c r="AY208" s="14">
        <f t="shared" ca="1" si="80"/>
        <v>5</v>
      </c>
      <c r="BA208" s="16">
        <f t="shared" si="73"/>
        <v>1088</v>
      </c>
      <c r="BB208" s="5"/>
      <c r="BC208" s="64" t="str">
        <f t="shared" ca="1" si="89"/>
        <v/>
      </c>
      <c r="BD208" s="14"/>
    </row>
    <row r="209" spans="5:56" s="1" customFormat="1" ht="17.25" customHeight="1" thickBot="1">
      <c r="E209" s="2"/>
      <c r="G209" s="2"/>
      <c r="H209" s="10"/>
      <c r="I209" s="18"/>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0"/>
      <c r="AI209" s="30">
        <f t="shared" si="81"/>
        <v>1</v>
      </c>
      <c r="AJ209" s="34" t="str">
        <f t="shared" si="82"/>
        <v>A</v>
      </c>
      <c r="AK209" s="29"/>
      <c r="AL209" s="27">
        <f t="shared" si="83"/>
        <v>0</v>
      </c>
      <c r="AM209" s="27">
        <f t="shared" si="84"/>
        <v>0</v>
      </c>
      <c r="AN209" s="26">
        <f t="shared" si="85"/>
        <v>1</v>
      </c>
      <c r="AO209" s="25">
        <f t="shared" si="86"/>
        <v>0</v>
      </c>
      <c r="AP209" s="33">
        <f t="shared" ca="1" si="77"/>
        <v>5</v>
      </c>
      <c r="AQ209" s="14" t="str">
        <f t="shared" ca="1" si="75"/>
        <v>af_blood_6</v>
      </c>
      <c r="AR209" s="8">
        <f t="shared" ca="1" si="78"/>
        <v>2</v>
      </c>
      <c r="AS209" s="4">
        <f t="shared" ca="1" si="76"/>
        <v>0</v>
      </c>
      <c r="AT209" s="32">
        <f t="shared" ca="1" si="88"/>
        <v>1</v>
      </c>
      <c r="AU209" s="14">
        <f t="shared" si="71"/>
        <v>51</v>
      </c>
      <c r="AV209">
        <f t="shared" si="67"/>
        <v>0</v>
      </c>
      <c r="AW209" s="7"/>
      <c r="AX209" s="17">
        <f t="shared" ca="1" si="79"/>
        <v>2</v>
      </c>
      <c r="AY209" s="14">
        <f t="shared" ca="1" si="80"/>
        <v>6</v>
      </c>
      <c r="BA209" s="16">
        <f t="shared" si="73"/>
        <v>1093</v>
      </c>
      <c r="BB209" s="5"/>
      <c r="BC209" s="64" t="str">
        <f t="shared" ca="1" si="89"/>
        <v/>
      </c>
      <c r="BD209" s="14"/>
    </row>
    <row r="210" spans="5:56" s="1" customFormat="1" ht="17.25" customHeight="1" thickBot="1">
      <c r="E210" s="2"/>
      <c r="G210" s="2"/>
      <c r="H210" s="10"/>
      <c r="I210" s="18"/>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0"/>
      <c r="AI210" s="30">
        <f t="shared" si="81"/>
        <v>1</v>
      </c>
      <c r="AJ210" s="34" t="str">
        <f t="shared" si="82"/>
        <v>A</v>
      </c>
      <c r="AK210" s="29"/>
      <c r="AL210" s="27">
        <f t="shared" si="83"/>
        <v>0</v>
      </c>
      <c r="AM210" s="27">
        <f t="shared" si="84"/>
        <v>0</v>
      </c>
      <c r="AN210" s="26">
        <f t="shared" si="85"/>
        <v>1</v>
      </c>
      <c r="AO210" s="25">
        <f t="shared" si="86"/>
        <v>0</v>
      </c>
      <c r="AP210" s="33">
        <f t="shared" ca="1" si="77"/>
        <v>4</v>
      </c>
      <c r="AQ210" s="14" t="str">
        <f t="shared" ca="1" si="75"/>
        <v>af_blood_7</v>
      </c>
      <c r="AR210" s="8">
        <f t="shared" ca="1" si="78"/>
        <v>3</v>
      </c>
      <c r="AS210" s="4">
        <f t="shared" ca="1" si="76"/>
        <v>1</v>
      </c>
      <c r="AT210" s="32">
        <f t="shared" ca="1" si="88"/>
        <v>1</v>
      </c>
      <c r="AU210" s="14">
        <f t="shared" si="71"/>
        <v>51</v>
      </c>
      <c r="AV210">
        <f t="shared" si="67"/>
        <v>0</v>
      </c>
      <c r="AW210" s="7"/>
      <c r="AX210" s="17">
        <f t="shared" ca="1" si="79"/>
        <v>2</v>
      </c>
      <c r="AY210" s="14">
        <f t="shared" ca="1" si="80"/>
        <v>7</v>
      </c>
      <c r="BA210" s="16">
        <f t="shared" si="73"/>
        <v>1098</v>
      </c>
      <c r="BB210" s="5"/>
      <c r="BC210" s="64" t="str">
        <f t="shared" ca="1" si="89"/>
        <v/>
      </c>
      <c r="BD210" s="14"/>
    </row>
    <row r="211" spans="5:56" s="1" customFormat="1" ht="17.25" customHeight="1" thickBot="1">
      <c r="E211" s="2"/>
      <c r="G211" s="2"/>
      <c r="H211" s="10"/>
      <c r="I211" s="18"/>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0"/>
      <c r="AI211" s="30">
        <f t="shared" si="81"/>
        <v>1</v>
      </c>
      <c r="AJ211" s="34" t="str">
        <f t="shared" si="82"/>
        <v>A</v>
      </c>
      <c r="AK211" s="29"/>
      <c r="AL211" s="27">
        <f t="shared" si="83"/>
        <v>0</v>
      </c>
      <c r="AM211" s="27">
        <f t="shared" si="84"/>
        <v>0</v>
      </c>
      <c r="AN211" s="26">
        <f t="shared" si="85"/>
        <v>1</v>
      </c>
      <c r="AO211" s="25">
        <f t="shared" si="86"/>
        <v>0</v>
      </c>
      <c r="AP211" s="33">
        <f t="shared" ca="1" si="77"/>
        <v>4</v>
      </c>
      <c r="AQ211" s="14" t="str">
        <f t="shared" ca="1" si="75"/>
        <v>af_blood_8</v>
      </c>
      <c r="AR211" s="8">
        <f t="shared" ca="1" si="78"/>
        <v>4</v>
      </c>
      <c r="AS211" s="4">
        <f t="shared" ca="1" si="76"/>
        <v>0</v>
      </c>
      <c r="AT211" s="32">
        <f t="shared" ca="1" si="88"/>
        <v>1</v>
      </c>
      <c r="AU211" s="14">
        <f t="shared" si="71"/>
        <v>51</v>
      </c>
      <c r="AV211">
        <f t="shared" si="67"/>
        <v>0</v>
      </c>
      <c r="AW211" s="7"/>
      <c r="AX211" s="17">
        <f t="shared" ca="1" si="79"/>
        <v>2</v>
      </c>
      <c r="AY211" s="14">
        <f t="shared" ca="1" si="80"/>
        <v>8</v>
      </c>
      <c r="BA211" s="16">
        <f t="shared" si="73"/>
        <v>1103</v>
      </c>
      <c r="BB211" s="5"/>
      <c r="BC211" s="64" t="str">
        <f t="shared" ca="1" si="89"/>
        <v/>
      </c>
      <c r="BD211" s="14"/>
    </row>
    <row r="212" spans="5:56" s="1" customFormat="1" ht="17.25" customHeight="1" thickBot="1">
      <c r="E212" s="2"/>
      <c r="G212" s="2"/>
      <c r="H212" s="10"/>
      <c r="I212" s="18"/>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0"/>
      <c r="AI212" s="30">
        <f t="shared" si="81"/>
        <v>1</v>
      </c>
      <c r="AJ212" s="34" t="str">
        <f t="shared" si="82"/>
        <v>A</v>
      </c>
      <c r="AK212" s="29"/>
      <c r="AL212" s="27">
        <f t="shared" si="83"/>
        <v>0</v>
      </c>
      <c r="AM212" s="27">
        <f t="shared" si="84"/>
        <v>0</v>
      </c>
      <c r="AN212" s="26">
        <f t="shared" si="85"/>
        <v>1</v>
      </c>
      <c r="AO212" s="25">
        <f t="shared" si="86"/>
        <v>0</v>
      </c>
      <c r="AP212" s="33">
        <f t="shared" ca="1" si="77"/>
        <v>4</v>
      </c>
      <c r="AQ212" s="14" t="str">
        <f t="shared" ca="1" si="75"/>
        <v>af_blood_9</v>
      </c>
      <c r="AR212" s="8">
        <f t="shared" ca="1" si="78"/>
        <v>9</v>
      </c>
      <c r="AS212" s="4">
        <f t="shared" ca="1" si="76"/>
        <v>0</v>
      </c>
      <c r="AT212" s="32">
        <f t="shared" ca="1" si="88"/>
        <v>1</v>
      </c>
      <c r="AU212" s="14">
        <f t="shared" si="71"/>
        <v>51</v>
      </c>
      <c r="AV212">
        <f t="shared" si="67"/>
        <v>0</v>
      </c>
      <c r="AW212" s="7"/>
      <c r="AX212" s="17">
        <f t="shared" ca="1" si="79"/>
        <v>2</v>
      </c>
      <c r="AY212" s="14">
        <f t="shared" ca="1" si="80"/>
        <v>9</v>
      </c>
      <c r="BA212" s="16">
        <f t="shared" si="73"/>
        <v>1108</v>
      </c>
      <c r="BB212" s="5"/>
      <c r="BC212" s="64" t="str">
        <f t="shared" ca="1" si="89"/>
        <v/>
      </c>
      <c r="BD212" s="14"/>
    </row>
    <row r="213" spans="5:56" s="1" customFormat="1" ht="17.25" customHeight="1" thickBot="1">
      <c r="E213" s="2"/>
      <c r="G213" s="2"/>
      <c r="H213" s="10"/>
      <c r="I213" s="18"/>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0"/>
      <c r="AI213" s="30">
        <f t="shared" si="81"/>
        <v>1</v>
      </c>
      <c r="AJ213" s="34" t="str">
        <f t="shared" si="82"/>
        <v>A</v>
      </c>
      <c r="AK213" s="29"/>
      <c r="AL213" s="27">
        <f t="shared" si="83"/>
        <v>0</v>
      </c>
      <c r="AM213" s="27">
        <f t="shared" si="84"/>
        <v>0</v>
      </c>
      <c r="AN213" s="26">
        <f t="shared" si="85"/>
        <v>1</v>
      </c>
      <c r="AO213" s="25">
        <f t="shared" si="86"/>
        <v>0</v>
      </c>
      <c r="AP213" s="33">
        <f t="shared" ca="1" si="77"/>
        <v>2</v>
      </c>
      <c r="AQ213" s="14" t="str">
        <f t="shared" ca="1" si="75"/>
        <v>af_blood_0</v>
      </c>
      <c r="AR213" s="8">
        <f t="shared" ca="1" si="78"/>
        <v>0</v>
      </c>
      <c r="AS213" s="4">
        <f t="shared" ca="1" si="76"/>
        <v>1</v>
      </c>
      <c r="AT213" s="32">
        <f t="shared" ca="1" si="88"/>
        <v>1</v>
      </c>
      <c r="AU213" s="14">
        <f t="shared" si="71"/>
        <v>51</v>
      </c>
      <c r="AV213">
        <f t="shared" si="67"/>
        <v>0</v>
      </c>
      <c r="AW213" s="7"/>
      <c r="AX213" s="17">
        <f t="shared" ca="1" si="79"/>
        <v>2</v>
      </c>
      <c r="AY213" s="14">
        <f t="shared" ca="1" si="80"/>
        <v>0</v>
      </c>
      <c r="BA213" s="16">
        <f t="shared" si="73"/>
        <v>1113</v>
      </c>
      <c r="BB213" s="5"/>
      <c r="BC213" s="64" t="str">
        <f t="shared" ca="1" si="89"/>
        <v/>
      </c>
      <c r="BD213" s="14"/>
    </row>
    <row r="214" spans="5:56" s="1" customFormat="1" ht="17.25" customHeight="1" thickBot="1">
      <c r="E214" s="2"/>
      <c r="G214" s="2"/>
      <c r="H214" s="10"/>
      <c r="I214" s="18"/>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0"/>
      <c r="AI214" s="30">
        <f t="shared" si="81"/>
        <v>1</v>
      </c>
      <c r="AJ214" s="34" t="str">
        <f t="shared" si="82"/>
        <v>A</v>
      </c>
      <c r="AK214" s="29"/>
      <c r="AL214" s="27">
        <f t="shared" si="83"/>
        <v>0</v>
      </c>
      <c r="AM214" s="27">
        <f t="shared" si="84"/>
        <v>0</v>
      </c>
      <c r="AN214" s="26">
        <f t="shared" si="85"/>
        <v>1</v>
      </c>
      <c r="AO214" s="25">
        <f t="shared" si="86"/>
        <v>0</v>
      </c>
      <c r="AP214" s="33">
        <f t="shared" ca="1" si="77"/>
        <v>25</v>
      </c>
      <c r="AQ214" s="14" t="str">
        <f t="shared" ca="1" si="75"/>
        <v>af_blood_sp1_</v>
      </c>
      <c r="AR214" s="8">
        <f t="shared" ca="1" si="78"/>
        <v>4</v>
      </c>
      <c r="AS214" s="4">
        <f t="shared" ca="1" si="76"/>
        <v>0</v>
      </c>
      <c r="AT214" s="32">
        <f t="shared" ca="1" si="88"/>
        <v>1</v>
      </c>
      <c r="AU214" s="14">
        <f t="shared" si="71"/>
        <v>51</v>
      </c>
      <c r="AV214">
        <f t="shared" ref="AV214" si="90">IF(OR(AL214+AM214+AN214+AO214=1,AI214&gt;3),1,0)</f>
        <v>1</v>
      </c>
      <c r="AW214" s="7"/>
      <c r="AX214" s="17">
        <f t="shared" ca="1" si="79"/>
        <v>3</v>
      </c>
      <c r="AY214" s="14">
        <f t="shared" ca="1" si="80"/>
        <v>4</v>
      </c>
      <c r="BA214" s="16">
        <f t="shared" si="73"/>
        <v>1118</v>
      </c>
      <c r="BB214" s="5"/>
      <c r="BC214" s="64" t="str">
        <f t="shared" ca="1" si="89"/>
        <v/>
      </c>
      <c r="BD214" s="14"/>
    </row>
    <row r="215" spans="5:56" s="1" customFormat="1" ht="17.25" customHeight="1" thickBot="1">
      <c r="E215" s="2"/>
      <c r="G215" s="2"/>
      <c r="H215" s="10"/>
      <c r="I215" s="18"/>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0"/>
      <c r="AI215" s="30">
        <f t="shared" si="81"/>
        <v>1</v>
      </c>
      <c r="AJ215" s="34" t="str">
        <f t="shared" si="82"/>
        <v>A</v>
      </c>
      <c r="AK215" s="29"/>
      <c r="AL215" s="27">
        <f t="shared" si="83"/>
        <v>0</v>
      </c>
      <c r="AM215" s="27">
        <f t="shared" si="84"/>
        <v>0</v>
      </c>
      <c r="AN215" s="26">
        <f t="shared" si="85"/>
        <v>1</v>
      </c>
      <c r="AO215" s="25">
        <f t="shared" si="86"/>
        <v>0</v>
      </c>
      <c r="AP215" s="33">
        <f t="shared" ca="1" si="77"/>
        <v>25</v>
      </c>
      <c r="AQ215" s="14" t="str">
        <f t="shared" ca="1" si="75"/>
        <v>af_blood_sp2_</v>
      </c>
      <c r="AR215" s="8">
        <f t="shared" ca="1" si="78"/>
        <v>1</v>
      </c>
      <c r="AS215" s="4">
        <f t="shared" ca="1" si="76"/>
        <v>0</v>
      </c>
      <c r="AT215" s="32">
        <f t="shared" ca="1" si="88"/>
        <v>1</v>
      </c>
      <c r="AU215" s="14">
        <f t="shared" si="71"/>
        <v>51</v>
      </c>
      <c r="AV215">
        <f t="shared" si="72"/>
        <v>1</v>
      </c>
      <c r="AW215" s="7"/>
      <c r="AX215" s="17">
        <f t="shared" ca="1" si="79"/>
        <v>3</v>
      </c>
      <c r="AY215" s="14">
        <f t="shared" ca="1" si="80"/>
        <v>1</v>
      </c>
      <c r="BA215" s="16">
        <f>BA214+17</f>
        <v>1135</v>
      </c>
      <c r="BB215" s="5"/>
      <c r="BC215" s="64" t="str">
        <f t="shared" ca="1" si="89"/>
        <v/>
      </c>
      <c r="BD215" s="14"/>
    </row>
    <row r="216" spans="5:56" s="1" customFormat="1" ht="17.25" customHeight="1" thickBot="1">
      <c r="E216" s="2"/>
      <c r="G216" s="2"/>
      <c r="H216" s="10"/>
      <c r="I216" s="18"/>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0"/>
      <c r="AI216" s="30">
        <f t="shared" si="81"/>
        <v>1</v>
      </c>
      <c r="AJ216" s="34" t="str">
        <f t="shared" si="82"/>
        <v>A</v>
      </c>
      <c r="AK216" s="29"/>
      <c r="AL216" s="27">
        <f t="shared" si="83"/>
        <v>0</v>
      </c>
      <c r="AM216" s="27">
        <f t="shared" si="84"/>
        <v>0</v>
      </c>
      <c r="AN216" s="26">
        <f t="shared" si="85"/>
        <v>1</v>
      </c>
      <c r="AO216" s="25">
        <f t="shared" si="86"/>
        <v>0</v>
      </c>
      <c r="AP216" s="33">
        <f t="shared" ca="1" si="77"/>
        <v>20</v>
      </c>
      <c r="AQ216" s="14" t="str">
        <f t="shared" ca="1" si="75"/>
        <v>af_blood_ing_</v>
      </c>
      <c r="AR216" s="8">
        <f t="shared" ca="1" si="78"/>
        <v>2</v>
      </c>
      <c r="AS216" s="4">
        <f t="shared" ca="1" si="76"/>
        <v>0</v>
      </c>
      <c r="AT216" s="32">
        <f t="shared" ca="1" si="88"/>
        <v>1</v>
      </c>
      <c r="AU216" s="14">
        <f t="shared" si="71"/>
        <v>51</v>
      </c>
      <c r="AV216">
        <f t="shared" si="72"/>
        <v>1</v>
      </c>
      <c r="AW216" s="7"/>
      <c r="AX216" s="17">
        <f t="shared" ca="1" si="79"/>
        <v>2</v>
      </c>
      <c r="AY216" s="14">
        <f t="shared" ca="1" si="80"/>
        <v>2</v>
      </c>
      <c r="BA216" s="16">
        <f>BA215+17</f>
        <v>1152</v>
      </c>
      <c r="BB216" s="5"/>
      <c r="BC216" s="64" t="str">
        <f t="shared" ca="1" si="89"/>
        <v/>
      </c>
      <c r="BD216" s="14"/>
    </row>
    <row r="217" spans="5:56" s="1" customFormat="1" ht="17.25" customHeight="1" thickBot="1">
      <c r="E217" s="2"/>
      <c r="G217" s="2"/>
      <c r="H217" s="10"/>
      <c r="I217" s="18"/>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0"/>
      <c r="AI217" s="30">
        <f t="shared" si="81"/>
        <v>1</v>
      </c>
      <c r="AJ217" s="34" t="str">
        <f t="shared" si="82"/>
        <v>A</v>
      </c>
      <c r="AK217" s="29"/>
      <c r="AL217" s="27">
        <f t="shared" si="83"/>
        <v>0</v>
      </c>
      <c r="AM217" s="27">
        <f t="shared" si="84"/>
        <v>0</v>
      </c>
      <c r="AN217" s="26">
        <f t="shared" si="85"/>
        <v>1</v>
      </c>
      <c r="AO217" s="25">
        <f t="shared" si="86"/>
        <v>0</v>
      </c>
      <c r="AP217" s="33">
        <f t="shared" ca="1" si="77"/>
        <v>22</v>
      </c>
      <c r="AQ217" s="14" t="str">
        <f t="shared" ca="1" si="75"/>
        <v>af_blood_abs_</v>
      </c>
      <c r="AR217" s="8">
        <f t="shared" ca="1" si="78"/>
        <v>2</v>
      </c>
      <c r="AS217" s="4">
        <f t="shared" ca="1" si="76"/>
        <v>0</v>
      </c>
      <c r="AT217" s="32">
        <f t="shared" ca="1" si="88"/>
        <v>1</v>
      </c>
      <c r="AU217" s="14">
        <f t="shared" si="71"/>
        <v>51</v>
      </c>
      <c r="AV217">
        <f t="shared" si="72"/>
        <v>1</v>
      </c>
      <c r="AW217" s="7"/>
      <c r="AX217" s="17">
        <f t="shared" ca="1" si="79"/>
        <v>3</v>
      </c>
      <c r="AY217" s="14">
        <f t="shared" ca="1" si="80"/>
        <v>2</v>
      </c>
      <c r="BA217" s="16">
        <f t="shared" si="73"/>
        <v>1157</v>
      </c>
      <c r="BB217" s="5"/>
      <c r="BC217" s="64" t="str">
        <f t="shared" ca="1" si="89"/>
        <v/>
      </c>
      <c r="BD217" s="14"/>
    </row>
    <row r="218" spans="5:56" s="1" customFormat="1" ht="17.25" customHeight="1" thickBot="1">
      <c r="E218" s="2"/>
      <c r="G218" s="2"/>
      <c r="H218" s="10"/>
      <c r="I218" s="18"/>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0"/>
      <c r="AI218" s="30">
        <f t="shared" si="81"/>
        <v>1</v>
      </c>
      <c r="AJ218" s="34" t="str">
        <f t="shared" si="82"/>
        <v>A</v>
      </c>
      <c r="AK218" s="29"/>
      <c r="AL218" s="27">
        <f t="shared" si="83"/>
        <v>0</v>
      </c>
      <c r="AM218" s="27">
        <f t="shared" si="84"/>
        <v>0</v>
      </c>
      <c r="AN218" s="26">
        <f t="shared" si="85"/>
        <v>1</v>
      </c>
      <c r="AO218" s="25">
        <f t="shared" si="86"/>
        <v>0</v>
      </c>
      <c r="AP218" s="33">
        <f t="shared" ca="1" si="77"/>
        <v>6</v>
      </c>
      <c r="AQ218" s="14" t="str">
        <f t="shared" ca="1" si="75"/>
        <v>af_mincer_meat_1</v>
      </c>
      <c r="AR218" s="8">
        <f t="shared" ca="1" si="78"/>
        <v>1</v>
      </c>
      <c r="AS218" s="4">
        <f t="shared" ca="1" si="76"/>
        <v>0</v>
      </c>
      <c r="AT218" s="32">
        <f t="shared" ca="1" si="88"/>
        <v>1</v>
      </c>
      <c r="AU218" s="14">
        <f>AU213+1</f>
        <v>52</v>
      </c>
      <c r="AV218">
        <f>1</f>
        <v>1</v>
      </c>
      <c r="AW218" s="7"/>
      <c r="AX218" s="17">
        <f t="shared" ca="1" si="79"/>
        <v>2</v>
      </c>
      <c r="AY218" s="14">
        <f t="shared" ca="1" si="80"/>
        <v>1</v>
      </c>
      <c r="BA218" s="16">
        <f t="shared" si="73"/>
        <v>1162</v>
      </c>
      <c r="BB218" s="5"/>
      <c r="BC218" s="64" t="str">
        <f t="shared" ca="1" si="89"/>
        <v/>
      </c>
      <c r="BD218" s="14"/>
    </row>
    <row r="219" spans="5:56" s="1" customFormat="1" ht="17.25" customHeight="1" thickBot="1">
      <c r="E219" s="2"/>
      <c r="G219" s="2"/>
      <c r="H219" s="10"/>
      <c r="I219" s="18"/>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0"/>
      <c r="AI219" s="30">
        <f t="shared" si="81"/>
        <v>1</v>
      </c>
      <c r="AJ219" s="34" t="str">
        <f t="shared" si="82"/>
        <v>A</v>
      </c>
      <c r="AK219" s="29"/>
      <c r="AL219" s="27">
        <f t="shared" si="83"/>
        <v>0</v>
      </c>
      <c r="AM219" s="27">
        <f t="shared" si="84"/>
        <v>0</v>
      </c>
      <c r="AN219" s="26">
        <f t="shared" si="85"/>
        <v>1</v>
      </c>
      <c r="AO219" s="25">
        <f t="shared" si="86"/>
        <v>0</v>
      </c>
      <c r="AP219" s="33">
        <f t="shared" ca="1" si="77"/>
        <v>5</v>
      </c>
      <c r="AQ219" s="14" t="str">
        <f t="shared" ca="1" si="75"/>
        <v>af_mincer_meat_2</v>
      </c>
      <c r="AR219" s="8">
        <f t="shared" ca="1" si="78"/>
        <v>2</v>
      </c>
      <c r="AS219" s="4">
        <f t="shared" ca="1" si="76"/>
        <v>0</v>
      </c>
      <c r="AT219" s="32">
        <f t="shared" ca="1" si="88"/>
        <v>1</v>
      </c>
      <c r="AU219" s="14">
        <f>AU218</f>
        <v>52</v>
      </c>
      <c r="AV219">
        <v>1</v>
      </c>
      <c r="AW219" s="7"/>
      <c r="AX219" s="17">
        <f t="shared" ca="1" si="79"/>
        <v>2</v>
      </c>
      <c r="AY219" s="14">
        <f t="shared" ca="1" si="80"/>
        <v>2</v>
      </c>
      <c r="BA219" s="16">
        <f t="shared" si="73"/>
        <v>1167</v>
      </c>
      <c r="BB219" s="5"/>
      <c r="BC219" s="64" t="str">
        <f t="shared" ca="1" si="89"/>
        <v/>
      </c>
      <c r="BD219" s="14"/>
    </row>
    <row r="220" spans="5:56" s="1" customFormat="1" ht="17.25" customHeight="1" thickBot="1">
      <c r="E220" s="2"/>
      <c r="G220" s="2"/>
      <c r="H220" s="10"/>
      <c r="I220" s="18"/>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0"/>
      <c r="AI220" s="30">
        <f t="shared" si="81"/>
        <v>1</v>
      </c>
      <c r="AJ220" s="34" t="str">
        <f t="shared" si="82"/>
        <v>A</v>
      </c>
      <c r="AK220" s="29"/>
      <c r="AL220" s="27">
        <f t="shared" si="83"/>
        <v>0</v>
      </c>
      <c r="AM220" s="27">
        <f t="shared" si="84"/>
        <v>0</v>
      </c>
      <c r="AN220" s="26">
        <f t="shared" si="85"/>
        <v>1</v>
      </c>
      <c r="AO220" s="25">
        <f t="shared" si="86"/>
        <v>0</v>
      </c>
      <c r="AP220" s="33">
        <f t="shared" ca="1" si="77"/>
        <v>6</v>
      </c>
      <c r="AQ220" s="14" t="str">
        <f t="shared" ca="1" si="75"/>
        <v>af_mincer_meat_3</v>
      </c>
      <c r="AR220" s="8">
        <f t="shared" ca="1" si="78"/>
        <v>3</v>
      </c>
      <c r="AS220" s="4">
        <f t="shared" ca="1" si="76"/>
        <v>1</v>
      </c>
      <c r="AT220" s="32">
        <f t="shared" ca="1" si="88"/>
        <v>1</v>
      </c>
      <c r="AU220" s="14">
        <f t="shared" si="71"/>
        <v>52</v>
      </c>
      <c r="AV220">
        <v>1</v>
      </c>
      <c r="AW220" s="7"/>
      <c r="AX220" s="17">
        <f t="shared" ca="1" si="79"/>
        <v>2</v>
      </c>
      <c r="AY220" s="14">
        <f t="shared" ca="1" si="80"/>
        <v>3</v>
      </c>
      <c r="BA220" s="16">
        <f t="shared" si="73"/>
        <v>1172</v>
      </c>
      <c r="BB220" s="5"/>
      <c r="BC220" s="64" t="str">
        <f t="shared" ca="1" si="89"/>
        <v xml:space="preserve">af_mincer_meat_3, </v>
      </c>
      <c r="BD220" s="14"/>
    </row>
    <row r="221" spans="5:56" s="1" customFormat="1" ht="17.25" customHeight="1" thickBot="1">
      <c r="E221" s="2"/>
      <c r="G221" s="2"/>
      <c r="H221" s="10"/>
      <c r="I221" s="18"/>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0"/>
      <c r="AI221" s="30">
        <f t="shared" si="81"/>
        <v>1</v>
      </c>
      <c r="AJ221" s="34" t="str">
        <f t="shared" si="82"/>
        <v>A</v>
      </c>
      <c r="AK221" s="29"/>
      <c r="AL221" s="27">
        <f t="shared" si="83"/>
        <v>0</v>
      </c>
      <c r="AM221" s="27">
        <f t="shared" si="84"/>
        <v>0</v>
      </c>
      <c r="AN221" s="26">
        <f t="shared" si="85"/>
        <v>1</v>
      </c>
      <c r="AO221" s="25">
        <f t="shared" si="86"/>
        <v>0</v>
      </c>
      <c r="AP221" s="33">
        <f t="shared" ca="1" si="77"/>
        <v>6</v>
      </c>
      <c r="AQ221" s="14" t="str">
        <f t="shared" ca="1" si="75"/>
        <v>af_mincer_meat_4</v>
      </c>
      <c r="AR221" s="8">
        <f t="shared" ca="1" si="78"/>
        <v>4</v>
      </c>
      <c r="AS221" s="4">
        <f t="shared" ca="1" si="76"/>
        <v>0</v>
      </c>
      <c r="AT221" s="32">
        <f t="shared" ca="1" si="88"/>
        <v>1</v>
      </c>
      <c r="AU221" s="14">
        <f t="shared" si="71"/>
        <v>52</v>
      </c>
      <c r="AV221">
        <v>1</v>
      </c>
      <c r="AW221" s="7"/>
      <c r="AX221" s="17">
        <f t="shared" ca="1" si="79"/>
        <v>2</v>
      </c>
      <c r="AY221" s="14">
        <f t="shared" ca="1" si="80"/>
        <v>4</v>
      </c>
      <c r="BA221" s="16">
        <f t="shared" si="73"/>
        <v>1177</v>
      </c>
      <c r="BB221" s="5"/>
      <c r="BC221" s="64" t="str">
        <f t="shared" ca="1" si="89"/>
        <v/>
      </c>
      <c r="BD221" s="14"/>
    </row>
    <row r="222" spans="5:56" s="1" customFormat="1" ht="17.25" customHeight="1" thickBot="1">
      <c r="E222" s="2"/>
      <c r="G222" s="2"/>
      <c r="H222" s="10"/>
      <c r="I222" s="18"/>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0"/>
      <c r="AI222" s="30">
        <f t="shared" si="81"/>
        <v>1</v>
      </c>
      <c r="AJ222" s="34" t="str">
        <f t="shared" si="82"/>
        <v>A</v>
      </c>
      <c r="AK222" s="29"/>
      <c r="AL222" s="27">
        <f t="shared" si="83"/>
        <v>0</v>
      </c>
      <c r="AM222" s="27">
        <f t="shared" si="84"/>
        <v>0</v>
      </c>
      <c r="AN222" s="26">
        <f t="shared" si="85"/>
        <v>1</v>
      </c>
      <c r="AO222" s="25">
        <f t="shared" si="86"/>
        <v>0</v>
      </c>
      <c r="AP222" s="33">
        <f t="shared" ca="1" si="77"/>
        <v>5</v>
      </c>
      <c r="AQ222" s="14" t="str">
        <f t="shared" ca="1" si="75"/>
        <v>af_mincer_meat_5</v>
      </c>
      <c r="AR222" s="8">
        <f t="shared" ca="1" si="78"/>
        <v>1</v>
      </c>
      <c r="AS222" s="4">
        <f t="shared" ca="1" si="76"/>
        <v>0</v>
      </c>
      <c r="AT222" s="32">
        <f t="shared" ca="1" si="88"/>
        <v>1</v>
      </c>
      <c r="AU222" s="14">
        <f t="shared" si="71"/>
        <v>52</v>
      </c>
      <c r="AV222">
        <f t="shared" si="67"/>
        <v>0</v>
      </c>
      <c r="AW222" s="7"/>
      <c r="AX222" s="17">
        <f t="shared" ca="1" si="79"/>
        <v>2</v>
      </c>
      <c r="AY222" s="14">
        <f t="shared" ca="1" si="80"/>
        <v>5</v>
      </c>
      <c r="BA222" s="16">
        <f t="shared" si="73"/>
        <v>1182</v>
      </c>
      <c r="BB222" s="5"/>
      <c r="BC222" s="64" t="str">
        <f t="shared" ca="1" si="89"/>
        <v/>
      </c>
      <c r="BD222" s="14"/>
    </row>
    <row r="223" spans="5:56" s="1" customFormat="1" ht="17.25" customHeight="1" thickBot="1">
      <c r="E223" s="2"/>
      <c r="G223" s="2"/>
      <c r="H223" s="10"/>
      <c r="I223" s="18"/>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0"/>
      <c r="AI223" s="30">
        <f t="shared" si="81"/>
        <v>1</v>
      </c>
      <c r="AJ223" s="34" t="str">
        <f t="shared" si="82"/>
        <v>A</v>
      </c>
      <c r="AK223" s="29"/>
      <c r="AL223" s="27">
        <f t="shared" si="83"/>
        <v>0</v>
      </c>
      <c r="AM223" s="27">
        <f t="shared" si="84"/>
        <v>0</v>
      </c>
      <c r="AN223" s="26">
        <f t="shared" si="85"/>
        <v>1</v>
      </c>
      <c r="AO223" s="25">
        <f t="shared" si="86"/>
        <v>0</v>
      </c>
      <c r="AP223" s="33">
        <f t="shared" ca="1" si="77"/>
        <v>5</v>
      </c>
      <c r="AQ223" s="14" t="str">
        <f t="shared" ca="1" si="75"/>
        <v>af_mincer_meat_6</v>
      </c>
      <c r="AR223" s="8">
        <f t="shared" ca="1" si="78"/>
        <v>2</v>
      </c>
      <c r="AS223" s="4">
        <f t="shared" ca="1" si="76"/>
        <v>0</v>
      </c>
      <c r="AT223" s="32">
        <f t="shared" ca="1" si="88"/>
        <v>1</v>
      </c>
      <c r="AU223" s="14">
        <f t="shared" si="71"/>
        <v>52</v>
      </c>
      <c r="AV223">
        <f t="shared" si="67"/>
        <v>0</v>
      </c>
      <c r="AW223" s="7"/>
      <c r="AX223" s="17">
        <f t="shared" ca="1" si="79"/>
        <v>2</v>
      </c>
      <c r="AY223" s="14">
        <f t="shared" ca="1" si="80"/>
        <v>6</v>
      </c>
      <c r="BA223" s="16">
        <f t="shared" si="73"/>
        <v>1187</v>
      </c>
      <c r="BB223" s="5"/>
      <c r="BC223" s="64" t="str">
        <f t="shared" ca="1" si="89"/>
        <v/>
      </c>
      <c r="BD223" s="14"/>
    </row>
    <row r="224" spans="5:56" s="1" customFormat="1" ht="17.25" customHeight="1" thickBot="1">
      <c r="E224" s="2"/>
      <c r="G224" s="2"/>
      <c r="H224" s="10"/>
      <c r="I224" s="18"/>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0"/>
      <c r="AI224" s="30">
        <f t="shared" si="81"/>
        <v>1</v>
      </c>
      <c r="AJ224" s="34" t="str">
        <f t="shared" si="82"/>
        <v>A</v>
      </c>
      <c r="AK224" s="29"/>
      <c r="AL224" s="27">
        <f t="shared" si="83"/>
        <v>0</v>
      </c>
      <c r="AM224" s="27">
        <f t="shared" si="84"/>
        <v>0</v>
      </c>
      <c r="AN224" s="26">
        <f t="shared" si="85"/>
        <v>1</v>
      </c>
      <c r="AO224" s="25">
        <f t="shared" si="86"/>
        <v>0</v>
      </c>
      <c r="AP224" s="33">
        <f t="shared" ca="1" si="77"/>
        <v>4</v>
      </c>
      <c r="AQ224" s="14" t="str">
        <f t="shared" ca="1" si="75"/>
        <v>af_mincer_meat_7</v>
      </c>
      <c r="AR224" s="8">
        <f t="shared" ca="1" si="78"/>
        <v>3</v>
      </c>
      <c r="AS224" s="4">
        <f t="shared" ca="1" si="76"/>
        <v>1</v>
      </c>
      <c r="AT224" s="32">
        <f t="shared" ca="1" si="88"/>
        <v>1</v>
      </c>
      <c r="AU224" s="14">
        <f t="shared" si="71"/>
        <v>52</v>
      </c>
      <c r="AV224">
        <f t="shared" si="67"/>
        <v>0</v>
      </c>
      <c r="AW224" s="7"/>
      <c r="AX224" s="17">
        <f t="shared" ca="1" si="79"/>
        <v>2</v>
      </c>
      <c r="AY224" s="14">
        <f t="shared" ca="1" si="80"/>
        <v>7</v>
      </c>
      <c r="BA224" s="16">
        <f t="shared" si="73"/>
        <v>1192</v>
      </c>
      <c r="BB224" s="5"/>
      <c r="BC224" s="64" t="str">
        <f t="shared" ca="1" si="89"/>
        <v/>
      </c>
      <c r="BD224" s="14"/>
    </row>
    <row r="225" spans="5:56" s="1" customFormat="1" ht="17.25" customHeight="1" thickBot="1">
      <c r="E225" s="2"/>
      <c r="G225" s="2"/>
      <c r="H225" s="10"/>
      <c r="I225" s="18"/>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0"/>
      <c r="AI225" s="30">
        <f t="shared" si="81"/>
        <v>1</v>
      </c>
      <c r="AJ225" s="34" t="str">
        <f t="shared" si="82"/>
        <v>A</v>
      </c>
      <c r="AK225" s="29"/>
      <c r="AL225" s="27">
        <f t="shared" si="83"/>
        <v>0</v>
      </c>
      <c r="AM225" s="27">
        <f t="shared" si="84"/>
        <v>0</v>
      </c>
      <c r="AN225" s="26">
        <f t="shared" si="85"/>
        <v>1</v>
      </c>
      <c r="AO225" s="25">
        <f t="shared" si="86"/>
        <v>0</v>
      </c>
      <c r="AP225" s="33">
        <f t="shared" ca="1" si="77"/>
        <v>4</v>
      </c>
      <c r="AQ225" s="14" t="str">
        <f t="shared" ca="1" si="75"/>
        <v>af_mincer_meat_8</v>
      </c>
      <c r="AR225" s="8">
        <f t="shared" ca="1" si="78"/>
        <v>4</v>
      </c>
      <c r="AS225" s="4">
        <f t="shared" ca="1" si="76"/>
        <v>0</v>
      </c>
      <c r="AT225" s="32">
        <f t="shared" ca="1" si="88"/>
        <v>1</v>
      </c>
      <c r="AU225" s="14">
        <f t="shared" si="71"/>
        <v>52</v>
      </c>
      <c r="AV225">
        <f t="shared" si="67"/>
        <v>0</v>
      </c>
      <c r="AW225" s="7"/>
      <c r="AX225" s="17">
        <f t="shared" ca="1" si="79"/>
        <v>2</v>
      </c>
      <c r="AY225" s="14">
        <f t="shared" ca="1" si="80"/>
        <v>8</v>
      </c>
      <c r="BA225" s="16">
        <f t="shared" si="73"/>
        <v>1197</v>
      </c>
      <c r="BB225" s="5"/>
      <c r="BC225" s="64" t="str">
        <f t="shared" ca="1" si="89"/>
        <v/>
      </c>
      <c r="BD225" s="14"/>
    </row>
    <row r="226" spans="5:56" s="1" customFormat="1" ht="17.25" customHeight="1" thickBot="1">
      <c r="E226" s="2"/>
      <c r="G226" s="2"/>
      <c r="H226" s="10"/>
      <c r="I226" s="18"/>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0"/>
      <c r="AI226" s="30">
        <f t="shared" si="81"/>
        <v>1</v>
      </c>
      <c r="AJ226" s="34" t="str">
        <f t="shared" si="82"/>
        <v>A</v>
      </c>
      <c r="AK226" s="29"/>
      <c r="AL226" s="27">
        <f t="shared" si="83"/>
        <v>0</v>
      </c>
      <c r="AM226" s="27">
        <f t="shared" si="84"/>
        <v>0</v>
      </c>
      <c r="AN226" s="26">
        <f t="shared" si="85"/>
        <v>1</v>
      </c>
      <c r="AO226" s="25">
        <f t="shared" si="86"/>
        <v>0</v>
      </c>
      <c r="AP226" s="33">
        <f t="shared" ca="1" si="77"/>
        <v>4</v>
      </c>
      <c r="AQ226" s="14" t="str">
        <f t="shared" ca="1" si="75"/>
        <v>af_mincer_meat_9</v>
      </c>
      <c r="AR226" s="8">
        <f t="shared" ca="1" si="78"/>
        <v>9</v>
      </c>
      <c r="AS226" s="4">
        <f t="shared" ca="1" si="76"/>
        <v>0</v>
      </c>
      <c r="AT226" s="32">
        <f t="shared" ca="1" si="88"/>
        <v>1</v>
      </c>
      <c r="AU226" s="14">
        <f t="shared" si="71"/>
        <v>52</v>
      </c>
      <c r="AV226">
        <f t="shared" si="67"/>
        <v>0</v>
      </c>
      <c r="AW226" s="7"/>
      <c r="AX226" s="17">
        <f t="shared" ca="1" si="79"/>
        <v>2</v>
      </c>
      <c r="AY226" s="14">
        <f t="shared" ca="1" si="80"/>
        <v>9</v>
      </c>
      <c r="BA226" s="16">
        <f t="shared" si="73"/>
        <v>1202</v>
      </c>
      <c r="BB226" s="5"/>
      <c r="BC226" s="64" t="str">
        <f t="shared" ca="1" si="89"/>
        <v/>
      </c>
      <c r="BD226" s="14"/>
    </row>
    <row r="227" spans="5:56" s="1" customFormat="1" ht="17.25" customHeight="1" thickBot="1">
      <c r="E227" s="2"/>
      <c r="G227" s="2"/>
      <c r="H227" s="10"/>
      <c r="I227" s="18"/>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0"/>
      <c r="AI227" s="30">
        <f t="shared" si="81"/>
        <v>1</v>
      </c>
      <c r="AJ227" s="34" t="str">
        <f t="shared" si="82"/>
        <v>A</v>
      </c>
      <c r="AK227" s="29"/>
      <c r="AL227" s="27">
        <f t="shared" si="83"/>
        <v>0</v>
      </c>
      <c r="AM227" s="27">
        <f t="shared" si="84"/>
        <v>0</v>
      </c>
      <c r="AN227" s="26">
        <f t="shared" si="85"/>
        <v>1</v>
      </c>
      <c r="AO227" s="25">
        <f t="shared" si="86"/>
        <v>0</v>
      </c>
      <c r="AP227" s="33">
        <f t="shared" ca="1" si="77"/>
        <v>4</v>
      </c>
      <c r="AQ227" s="14" t="str">
        <f t="shared" ca="1" si="75"/>
        <v>af_mincer_meat_0</v>
      </c>
      <c r="AR227" s="8">
        <f t="shared" ca="1" si="78"/>
        <v>0</v>
      </c>
      <c r="AS227" s="4">
        <f t="shared" ca="1" si="76"/>
        <v>1</v>
      </c>
      <c r="AT227" s="32">
        <f t="shared" ca="1" si="88"/>
        <v>1</v>
      </c>
      <c r="AU227" s="14">
        <f t="shared" si="71"/>
        <v>52</v>
      </c>
      <c r="AV227">
        <f t="shared" si="67"/>
        <v>0</v>
      </c>
      <c r="AW227" s="7"/>
      <c r="AX227" s="17">
        <f t="shared" ca="1" si="79"/>
        <v>2</v>
      </c>
      <c r="AY227" s="14">
        <f t="shared" ca="1" si="80"/>
        <v>0</v>
      </c>
      <c r="BA227" s="16">
        <f t="shared" si="73"/>
        <v>1207</v>
      </c>
      <c r="BB227" s="5"/>
      <c r="BC227" s="64" t="str">
        <f t="shared" ca="1" si="89"/>
        <v/>
      </c>
      <c r="BD227" s="14"/>
    </row>
    <row r="228" spans="5:56" s="1" customFormat="1" ht="17.25" customHeight="1" thickBot="1">
      <c r="E228" s="2"/>
      <c r="G228" s="2"/>
      <c r="H228" s="10"/>
      <c r="I228" s="18"/>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0"/>
      <c r="AI228" s="30">
        <f t="shared" si="81"/>
        <v>1</v>
      </c>
      <c r="AJ228" s="34" t="str">
        <f t="shared" si="82"/>
        <v>A</v>
      </c>
      <c r="AK228" s="29"/>
      <c r="AL228" s="27">
        <f t="shared" si="83"/>
        <v>0</v>
      </c>
      <c r="AM228" s="27">
        <f t="shared" si="84"/>
        <v>0</v>
      </c>
      <c r="AN228" s="26">
        <f t="shared" si="85"/>
        <v>1</v>
      </c>
      <c r="AO228" s="25">
        <f t="shared" si="86"/>
        <v>0</v>
      </c>
      <c r="AP228" s="33">
        <f t="shared" ca="1" si="77"/>
        <v>25</v>
      </c>
      <c r="AQ228" s="14" t="str">
        <f t="shared" ca="1" si="75"/>
        <v>af_mincer_meat_sp1_</v>
      </c>
      <c r="AR228" s="8">
        <f t="shared" ca="1" si="78"/>
        <v>4</v>
      </c>
      <c r="AS228" s="4">
        <f t="shared" ca="1" si="76"/>
        <v>0</v>
      </c>
      <c r="AT228" s="32">
        <f t="shared" ca="1" si="88"/>
        <v>1</v>
      </c>
      <c r="AU228" s="14">
        <f t="shared" si="71"/>
        <v>52</v>
      </c>
      <c r="AV228">
        <f t="shared" ref="AV228" si="91">IF(OR(AL228+AM228+AN228+AO228=1,AI228&gt;3),1,0)</f>
        <v>1</v>
      </c>
      <c r="AW228" s="7"/>
      <c r="AX228" s="17">
        <f t="shared" ca="1" si="79"/>
        <v>3</v>
      </c>
      <c r="AY228" s="14">
        <f t="shared" ca="1" si="80"/>
        <v>8</v>
      </c>
      <c r="BA228" s="16">
        <f t="shared" si="73"/>
        <v>1212</v>
      </c>
      <c r="BB228" s="5"/>
      <c r="BC228" s="64" t="str">
        <f t="shared" ca="1" si="89"/>
        <v/>
      </c>
      <c r="BD228" s="14"/>
    </row>
    <row r="229" spans="5:56" s="1" customFormat="1" ht="17.25" customHeight="1" thickBot="1">
      <c r="E229" s="2"/>
      <c r="G229" s="2"/>
      <c r="H229" s="10"/>
      <c r="I229" s="18"/>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0"/>
      <c r="AI229" s="30">
        <f t="shared" si="81"/>
        <v>1</v>
      </c>
      <c r="AJ229" s="34" t="str">
        <f t="shared" si="82"/>
        <v>A</v>
      </c>
      <c r="AK229" s="29"/>
      <c r="AL229" s="27">
        <f t="shared" si="83"/>
        <v>0</v>
      </c>
      <c r="AM229" s="27">
        <f t="shared" si="84"/>
        <v>0</v>
      </c>
      <c r="AN229" s="26">
        <f t="shared" si="85"/>
        <v>1</v>
      </c>
      <c r="AO229" s="25">
        <f t="shared" si="86"/>
        <v>0</v>
      </c>
      <c r="AP229" s="33">
        <f t="shared" ca="1" si="77"/>
        <v>25</v>
      </c>
      <c r="AQ229" s="14" t="str">
        <f t="shared" ca="1" si="75"/>
        <v>af_mincer_meat_sp2_</v>
      </c>
      <c r="AR229" s="8">
        <f t="shared" ca="1" si="78"/>
        <v>3</v>
      </c>
      <c r="AS229" s="4">
        <f t="shared" ca="1" si="76"/>
        <v>1</v>
      </c>
      <c r="AT229" s="32">
        <f t="shared" ca="1" si="88"/>
        <v>1</v>
      </c>
      <c r="AU229" s="14">
        <f t="shared" si="71"/>
        <v>52</v>
      </c>
      <c r="AV229">
        <f t="shared" si="72"/>
        <v>1</v>
      </c>
      <c r="AW229" s="7"/>
      <c r="AX229" s="17">
        <f t="shared" ca="1" si="79"/>
        <v>3</v>
      </c>
      <c r="AY229" s="14">
        <f t="shared" ca="1" si="80"/>
        <v>7</v>
      </c>
      <c r="BA229" s="16">
        <f>BA228+17</f>
        <v>1229</v>
      </c>
      <c r="BB229" s="5"/>
      <c r="BC229" s="64" t="str">
        <f t="shared" ca="1" si="89"/>
        <v/>
      </c>
      <c r="BD229" s="14"/>
    </row>
    <row r="230" spans="5:56" s="1" customFormat="1" ht="17.25" customHeight="1" thickBot="1">
      <c r="E230" s="2"/>
      <c r="G230" s="2"/>
      <c r="H230" s="10"/>
      <c r="I230" s="18"/>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0"/>
      <c r="AI230" s="30">
        <f t="shared" si="81"/>
        <v>1</v>
      </c>
      <c r="AJ230" s="34" t="str">
        <f t="shared" si="82"/>
        <v>A</v>
      </c>
      <c r="AK230" s="29"/>
      <c r="AL230" s="27">
        <f t="shared" si="83"/>
        <v>0</v>
      </c>
      <c r="AM230" s="27">
        <f t="shared" si="84"/>
        <v>0</v>
      </c>
      <c r="AN230" s="26">
        <f t="shared" si="85"/>
        <v>1</v>
      </c>
      <c r="AO230" s="25">
        <f t="shared" si="86"/>
        <v>0</v>
      </c>
      <c r="AP230" s="33">
        <f t="shared" ca="1" si="77"/>
        <v>20</v>
      </c>
      <c r="AQ230" s="14" t="str">
        <f t="shared" ca="1" si="75"/>
        <v>af_mincer_meat_ing_</v>
      </c>
      <c r="AR230" s="8">
        <f t="shared" ca="1" si="78"/>
        <v>2</v>
      </c>
      <c r="AS230" s="4">
        <f t="shared" ca="1" si="76"/>
        <v>0</v>
      </c>
      <c r="AT230" s="32">
        <f t="shared" ca="1" si="88"/>
        <v>1</v>
      </c>
      <c r="AU230" s="14">
        <f t="shared" si="71"/>
        <v>52</v>
      </c>
      <c r="AV230">
        <f t="shared" si="72"/>
        <v>1</v>
      </c>
      <c r="AW230" s="7"/>
      <c r="AX230" s="17">
        <f t="shared" ca="1" si="79"/>
        <v>2</v>
      </c>
      <c r="AY230" s="14">
        <f t="shared" ca="1" si="80"/>
        <v>6</v>
      </c>
      <c r="BA230" s="16">
        <f>BA229+17</f>
        <v>1246</v>
      </c>
      <c r="BB230" s="5"/>
      <c r="BC230" s="64" t="str">
        <f t="shared" ca="1" si="89"/>
        <v/>
      </c>
      <c r="BD230" s="14"/>
    </row>
    <row r="231" spans="5:56" s="1" customFormat="1" ht="17.25" customHeight="1" thickBot="1">
      <c r="E231" s="2"/>
      <c r="G231" s="2"/>
      <c r="H231" s="10"/>
      <c r="I231" s="18"/>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0"/>
      <c r="AI231" s="30">
        <f t="shared" si="81"/>
        <v>1</v>
      </c>
      <c r="AJ231" s="34" t="str">
        <f t="shared" si="82"/>
        <v>A</v>
      </c>
      <c r="AK231" s="29"/>
      <c r="AL231" s="27">
        <f t="shared" si="83"/>
        <v>0</v>
      </c>
      <c r="AM231" s="27">
        <f t="shared" ref="AM231:AM249" si="92">AM230</f>
        <v>0</v>
      </c>
      <c r="AN231" s="26">
        <f t="shared" ref="AN231:AN249" si="93">AN230</f>
        <v>1</v>
      </c>
      <c r="AO231" s="25">
        <f t="shared" ref="AO231:AO249" si="94">AO230</f>
        <v>0</v>
      </c>
      <c r="AP231" s="33">
        <f t="shared" ca="1" si="77"/>
        <v>22</v>
      </c>
      <c r="AQ231" s="14" t="str">
        <f t="shared" ca="1" si="75"/>
        <v>af_mincer_meat_abs_</v>
      </c>
      <c r="AR231" s="8">
        <f t="shared" ca="1" si="78"/>
        <v>2</v>
      </c>
      <c r="AS231" s="4">
        <f t="shared" ca="1" si="76"/>
        <v>0</v>
      </c>
      <c r="AT231" s="32">
        <f t="shared" ca="1" si="88"/>
        <v>1</v>
      </c>
      <c r="AU231" s="14">
        <f t="shared" si="71"/>
        <v>52</v>
      </c>
      <c r="AV231">
        <f t="shared" si="72"/>
        <v>1</v>
      </c>
      <c r="AW231" s="7"/>
      <c r="AX231" s="17">
        <f t="shared" ca="1" si="79"/>
        <v>3</v>
      </c>
      <c r="AY231" s="14">
        <f t="shared" ca="1" si="80"/>
        <v>6</v>
      </c>
      <c r="BA231" s="16">
        <f t="shared" si="73"/>
        <v>1251</v>
      </c>
      <c r="BB231" s="5"/>
      <c r="BC231" s="64" t="str">
        <f t="shared" ca="1" si="89"/>
        <v/>
      </c>
      <c r="BD231" s="14"/>
    </row>
    <row r="232" spans="5:56" s="1" customFormat="1" ht="17.25" customHeight="1" thickBot="1">
      <c r="E232" s="2"/>
      <c r="G232" s="2"/>
      <c r="H232" s="10"/>
      <c r="I232" s="18"/>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0"/>
      <c r="AI232" s="30">
        <f t="shared" si="81"/>
        <v>1</v>
      </c>
      <c r="AJ232" s="34" t="str">
        <f t="shared" si="82"/>
        <v>A</v>
      </c>
      <c r="AK232" s="29"/>
      <c r="AL232" s="27">
        <f t="shared" si="83"/>
        <v>0</v>
      </c>
      <c r="AM232" s="27">
        <f t="shared" si="92"/>
        <v>0</v>
      </c>
      <c r="AN232" s="26">
        <f t="shared" si="93"/>
        <v>1</v>
      </c>
      <c r="AO232" s="25">
        <f t="shared" si="94"/>
        <v>0</v>
      </c>
      <c r="AP232" s="33">
        <f t="shared" ca="1" si="77"/>
        <v>5</v>
      </c>
      <c r="AQ232" s="14" t="str">
        <f t="shared" ca="1" si="75"/>
        <v>af_itch_1</v>
      </c>
      <c r="AR232" s="8">
        <f t="shared" ca="1" si="78"/>
        <v>1</v>
      </c>
      <c r="AS232" s="4">
        <f t="shared" ca="1" si="76"/>
        <v>0</v>
      </c>
      <c r="AT232" s="32">
        <f t="shared" ca="1" si="88"/>
        <v>1</v>
      </c>
      <c r="AU232" s="14">
        <f>AU227+1</f>
        <v>53</v>
      </c>
      <c r="AV232">
        <f>1</f>
        <v>1</v>
      </c>
      <c r="AW232" s="7"/>
      <c r="AX232" s="17">
        <f t="shared" ca="1" si="79"/>
        <v>2</v>
      </c>
      <c r="AY232" s="14">
        <f t="shared" ca="1" si="80"/>
        <v>1</v>
      </c>
      <c r="BA232" s="16">
        <f t="shared" si="73"/>
        <v>1256</v>
      </c>
      <c r="BB232" s="5"/>
      <c r="BC232" s="64" t="str">
        <f t="shared" ca="1" si="89"/>
        <v/>
      </c>
      <c r="BD232" s="14"/>
    </row>
    <row r="233" spans="5:56" s="1" customFormat="1" ht="17.25" customHeight="1" thickBot="1">
      <c r="E233" s="2"/>
      <c r="G233" s="2"/>
      <c r="H233" s="10"/>
      <c r="I233" s="18"/>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0"/>
      <c r="AI233" s="30">
        <f t="shared" si="81"/>
        <v>1</v>
      </c>
      <c r="AJ233" s="34" t="str">
        <f t="shared" si="82"/>
        <v>A</v>
      </c>
      <c r="AK233" s="29"/>
      <c r="AL233" s="27">
        <f t="shared" si="83"/>
        <v>0</v>
      </c>
      <c r="AM233" s="27">
        <f t="shared" si="92"/>
        <v>0</v>
      </c>
      <c r="AN233" s="26">
        <f t="shared" si="93"/>
        <v>1</v>
      </c>
      <c r="AO233" s="25">
        <f t="shared" si="94"/>
        <v>0</v>
      </c>
      <c r="AP233" s="33">
        <f t="shared" ca="1" si="77"/>
        <v>4</v>
      </c>
      <c r="AQ233" s="14" t="str">
        <f t="shared" ca="1" si="75"/>
        <v>af_itch_2</v>
      </c>
      <c r="AR233" s="8">
        <f t="shared" ca="1" si="78"/>
        <v>2</v>
      </c>
      <c r="AS233" s="4">
        <f t="shared" ca="1" si="76"/>
        <v>0</v>
      </c>
      <c r="AT233" s="32">
        <f t="shared" ca="1" si="88"/>
        <v>1</v>
      </c>
      <c r="AU233" s="14">
        <f>AU232</f>
        <v>53</v>
      </c>
      <c r="AV233">
        <v>1</v>
      </c>
      <c r="AW233" s="7"/>
      <c r="AX233" s="17">
        <f t="shared" ca="1" si="79"/>
        <v>2</v>
      </c>
      <c r="AY233" s="14">
        <f t="shared" ca="1" si="80"/>
        <v>2</v>
      </c>
      <c r="BA233" s="16">
        <f t="shared" si="73"/>
        <v>1261</v>
      </c>
      <c r="BB233" s="5"/>
      <c r="BC233" s="64" t="str">
        <f t="shared" ca="1" si="89"/>
        <v/>
      </c>
      <c r="BD233" s="14"/>
    </row>
    <row r="234" spans="5:56" s="1" customFormat="1" ht="17.25" customHeight="1" thickBot="1">
      <c r="E234" s="2"/>
      <c r="G234" s="2"/>
      <c r="H234" s="10"/>
      <c r="I234" s="18"/>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0"/>
      <c r="AI234" s="30">
        <f t="shared" si="81"/>
        <v>1</v>
      </c>
      <c r="AJ234" s="34" t="str">
        <f t="shared" si="82"/>
        <v>A</v>
      </c>
      <c r="AK234" s="29"/>
      <c r="AL234" s="27">
        <f t="shared" si="83"/>
        <v>0</v>
      </c>
      <c r="AM234" s="27">
        <f t="shared" si="92"/>
        <v>0</v>
      </c>
      <c r="AN234" s="26">
        <f t="shared" si="93"/>
        <v>1</v>
      </c>
      <c r="AO234" s="25">
        <f t="shared" si="94"/>
        <v>0</v>
      </c>
      <c r="AP234" s="33">
        <f t="shared" ca="1" si="77"/>
        <v>5</v>
      </c>
      <c r="AQ234" s="14" t="str">
        <f t="shared" ca="1" si="75"/>
        <v>af_itch_3</v>
      </c>
      <c r="AR234" s="8">
        <f t="shared" ca="1" si="78"/>
        <v>3</v>
      </c>
      <c r="AS234" s="4">
        <f t="shared" ca="1" si="76"/>
        <v>1</v>
      </c>
      <c r="AT234" s="32">
        <f t="shared" ca="1" si="88"/>
        <v>1</v>
      </c>
      <c r="AU234" s="14">
        <f t="shared" si="71"/>
        <v>53</v>
      </c>
      <c r="AV234">
        <v>1</v>
      </c>
      <c r="AW234" s="7"/>
      <c r="AX234" s="17">
        <f t="shared" ca="1" si="79"/>
        <v>2</v>
      </c>
      <c r="AY234" s="14">
        <f t="shared" ca="1" si="80"/>
        <v>3</v>
      </c>
      <c r="BA234" s="16">
        <f t="shared" si="73"/>
        <v>1266</v>
      </c>
      <c r="BB234" s="5"/>
      <c r="BC234" s="64" t="str">
        <f t="shared" ca="1" si="89"/>
        <v xml:space="preserve">af_itch_3, </v>
      </c>
      <c r="BD234" s="14"/>
    </row>
    <row r="235" spans="5:56" s="1" customFormat="1" ht="17.25" customHeight="1" thickBot="1">
      <c r="E235" s="2"/>
      <c r="G235" s="2"/>
      <c r="H235" s="10"/>
      <c r="I235" s="18"/>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0"/>
      <c r="AI235" s="30">
        <f t="shared" si="81"/>
        <v>1</v>
      </c>
      <c r="AJ235" s="34" t="str">
        <f t="shared" si="82"/>
        <v>A</v>
      </c>
      <c r="AK235" s="29"/>
      <c r="AL235" s="27">
        <f t="shared" si="83"/>
        <v>0</v>
      </c>
      <c r="AM235" s="27">
        <f t="shared" si="92"/>
        <v>0</v>
      </c>
      <c r="AN235" s="26">
        <f t="shared" si="93"/>
        <v>1</v>
      </c>
      <c r="AO235" s="25">
        <f t="shared" si="94"/>
        <v>0</v>
      </c>
      <c r="AP235" s="33">
        <f t="shared" ca="1" si="77"/>
        <v>6</v>
      </c>
      <c r="AQ235" s="14" t="str">
        <f t="shared" ca="1" si="75"/>
        <v>af_itch_4</v>
      </c>
      <c r="AR235" s="8">
        <f t="shared" ca="1" si="78"/>
        <v>4</v>
      </c>
      <c r="AS235" s="4">
        <f t="shared" ca="1" si="76"/>
        <v>0</v>
      </c>
      <c r="AT235" s="32">
        <f t="shared" ca="1" si="88"/>
        <v>1</v>
      </c>
      <c r="AU235" s="14">
        <f t="shared" ref="AU235:AU298" si="95">AU234</f>
        <v>53</v>
      </c>
      <c r="AV235">
        <v>1</v>
      </c>
      <c r="AW235" s="7"/>
      <c r="AX235" s="17">
        <f t="shared" ca="1" si="79"/>
        <v>2</v>
      </c>
      <c r="AY235" s="14">
        <f t="shared" ca="1" si="80"/>
        <v>4</v>
      </c>
      <c r="BA235" s="16">
        <f t="shared" si="73"/>
        <v>1271</v>
      </c>
      <c r="BB235" s="5"/>
      <c r="BC235" s="64" t="str">
        <f t="shared" ca="1" si="89"/>
        <v/>
      </c>
      <c r="BD235" s="14"/>
    </row>
    <row r="236" spans="5:56" s="1" customFormat="1" ht="17.25" customHeight="1" thickBot="1">
      <c r="E236" s="2"/>
      <c r="G236" s="2"/>
      <c r="H236" s="10"/>
      <c r="I236" s="18"/>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0"/>
      <c r="AI236" s="30">
        <f t="shared" si="81"/>
        <v>1</v>
      </c>
      <c r="AJ236" s="34" t="str">
        <f t="shared" si="82"/>
        <v>A</v>
      </c>
      <c r="AK236" s="29"/>
      <c r="AL236" s="27">
        <f t="shared" si="83"/>
        <v>0</v>
      </c>
      <c r="AM236" s="27">
        <f t="shared" si="92"/>
        <v>0</v>
      </c>
      <c r="AN236" s="26">
        <f t="shared" si="93"/>
        <v>1</v>
      </c>
      <c r="AO236" s="25">
        <f t="shared" si="94"/>
        <v>0</v>
      </c>
      <c r="AP236" s="33">
        <f t="shared" ca="1" si="77"/>
        <v>5</v>
      </c>
      <c r="AQ236" s="14" t="str">
        <f t="shared" ca="1" si="75"/>
        <v>af_itch_5</v>
      </c>
      <c r="AR236" s="8">
        <f t="shared" ca="1" si="78"/>
        <v>1</v>
      </c>
      <c r="AS236" s="4">
        <f t="shared" ca="1" si="76"/>
        <v>0</v>
      </c>
      <c r="AT236" s="32">
        <f t="shared" ca="1" si="88"/>
        <v>1</v>
      </c>
      <c r="AU236" s="14">
        <f t="shared" si="95"/>
        <v>53</v>
      </c>
      <c r="AV236">
        <f t="shared" ref="AV236:AV297" si="96">IF(AL236+AM236+AN236+AO236=1,1,0)*IF(AI236&gt;1,1,0)</f>
        <v>0</v>
      </c>
      <c r="AW236" s="7"/>
      <c r="AX236" s="17">
        <f t="shared" ca="1" si="79"/>
        <v>2</v>
      </c>
      <c r="AY236" s="14">
        <f t="shared" ca="1" si="80"/>
        <v>5</v>
      </c>
      <c r="BA236" s="16">
        <f t="shared" ref="BA236:BA298" si="97">BA235+5</f>
        <v>1276</v>
      </c>
      <c r="BB236" s="5"/>
      <c r="BC236" s="64" t="str">
        <f t="shared" ca="1" si="89"/>
        <v/>
      </c>
      <c r="BD236" s="14"/>
    </row>
    <row r="237" spans="5:56" s="1" customFormat="1" ht="17.25" customHeight="1" thickBot="1">
      <c r="E237" s="2"/>
      <c r="G237" s="2"/>
      <c r="H237" s="10"/>
      <c r="I237" s="18"/>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0"/>
      <c r="AI237" s="30">
        <f t="shared" si="81"/>
        <v>1</v>
      </c>
      <c r="AJ237" s="34" t="str">
        <f t="shared" si="82"/>
        <v>A</v>
      </c>
      <c r="AK237" s="29"/>
      <c r="AL237" s="27">
        <f t="shared" si="83"/>
        <v>0</v>
      </c>
      <c r="AM237" s="27">
        <f t="shared" si="92"/>
        <v>0</v>
      </c>
      <c r="AN237" s="26">
        <f t="shared" si="93"/>
        <v>1</v>
      </c>
      <c r="AO237" s="25">
        <f t="shared" si="94"/>
        <v>0</v>
      </c>
      <c r="AP237" s="33">
        <f t="shared" ca="1" si="77"/>
        <v>5</v>
      </c>
      <c r="AQ237" s="14" t="str">
        <f t="shared" ca="1" si="75"/>
        <v>af_itch_6</v>
      </c>
      <c r="AR237" s="8">
        <f t="shared" ca="1" si="78"/>
        <v>2</v>
      </c>
      <c r="AS237" s="4">
        <f t="shared" ca="1" si="76"/>
        <v>0</v>
      </c>
      <c r="AT237" s="32">
        <f t="shared" ca="1" si="88"/>
        <v>1</v>
      </c>
      <c r="AU237" s="14">
        <f t="shared" si="95"/>
        <v>53</v>
      </c>
      <c r="AV237">
        <f t="shared" si="96"/>
        <v>0</v>
      </c>
      <c r="AW237" s="7"/>
      <c r="AX237" s="17">
        <f t="shared" ca="1" si="79"/>
        <v>2</v>
      </c>
      <c r="AY237" s="14">
        <f t="shared" ca="1" si="80"/>
        <v>6</v>
      </c>
      <c r="BA237" s="16">
        <f t="shared" si="97"/>
        <v>1281</v>
      </c>
      <c r="BB237" s="5"/>
      <c r="BC237" s="64" t="str">
        <f t="shared" ca="1" si="89"/>
        <v/>
      </c>
      <c r="BD237" s="14"/>
    </row>
    <row r="238" spans="5:56" s="1" customFormat="1" ht="17.25" customHeight="1" thickBot="1">
      <c r="E238" s="2"/>
      <c r="G238" s="2"/>
      <c r="H238" s="10"/>
      <c r="I238" s="18"/>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0"/>
      <c r="AI238" s="30">
        <f t="shared" si="81"/>
        <v>1</v>
      </c>
      <c r="AJ238" s="34" t="str">
        <f t="shared" si="82"/>
        <v>A</v>
      </c>
      <c r="AK238" s="29"/>
      <c r="AL238" s="27">
        <f t="shared" si="83"/>
        <v>0</v>
      </c>
      <c r="AM238" s="27">
        <f t="shared" si="92"/>
        <v>0</v>
      </c>
      <c r="AN238" s="26">
        <f t="shared" si="93"/>
        <v>1</v>
      </c>
      <c r="AO238" s="25">
        <f t="shared" si="94"/>
        <v>0</v>
      </c>
      <c r="AP238" s="33">
        <f t="shared" ca="1" si="77"/>
        <v>5</v>
      </c>
      <c r="AQ238" s="14" t="str">
        <f t="shared" ca="1" si="75"/>
        <v>af_itch_7</v>
      </c>
      <c r="AR238" s="8">
        <f t="shared" ca="1" si="78"/>
        <v>3</v>
      </c>
      <c r="AS238" s="4">
        <f t="shared" ca="1" si="76"/>
        <v>1</v>
      </c>
      <c r="AT238" s="32">
        <f t="shared" ca="1" si="88"/>
        <v>1</v>
      </c>
      <c r="AU238" s="14">
        <f t="shared" si="95"/>
        <v>53</v>
      </c>
      <c r="AV238">
        <f t="shared" si="96"/>
        <v>0</v>
      </c>
      <c r="AW238" s="7"/>
      <c r="AX238" s="17">
        <f t="shared" ca="1" si="79"/>
        <v>2</v>
      </c>
      <c r="AY238" s="14">
        <f t="shared" ca="1" si="80"/>
        <v>7</v>
      </c>
      <c r="BA238" s="16">
        <f t="shared" si="97"/>
        <v>1286</v>
      </c>
      <c r="BB238" s="5"/>
      <c r="BC238" s="64" t="str">
        <f t="shared" ca="1" si="89"/>
        <v/>
      </c>
      <c r="BD238" s="14"/>
    </row>
    <row r="239" spans="5:56" s="1" customFormat="1" ht="17.25" customHeight="1" thickBot="1">
      <c r="E239" s="2"/>
      <c r="G239" s="2"/>
      <c r="H239" s="10"/>
      <c r="I239" s="18"/>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0"/>
      <c r="AI239" s="30">
        <f t="shared" si="81"/>
        <v>1</v>
      </c>
      <c r="AJ239" s="34" t="str">
        <f t="shared" si="82"/>
        <v>A</v>
      </c>
      <c r="AK239" s="29"/>
      <c r="AL239" s="27">
        <f t="shared" si="83"/>
        <v>0</v>
      </c>
      <c r="AM239" s="27">
        <f t="shared" si="92"/>
        <v>0</v>
      </c>
      <c r="AN239" s="26">
        <f t="shared" si="93"/>
        <v>1</v>
      </c>
      <c r="AO239" s="25">
        <f t="shared" si="94"/>
        <v>0</v>
      </c>
      <c r="AP239" s="33">
        <f t="shared" ca="1" si="77"/>
        <v>5</v>
      </c>
      <c r="AQ239" s="14" t="str">
        <f t="shared" ca="1" si="75"/>
        <v>af_itch_8</v>
      </c>
      <c r="AR239" s="8">
        <f t="shared" ca="1" si="78"/>
        <v>4</v>
      </c>
      <c r="AS239" s="4">
        <f t="shared" ca="1" si="76"/>
        <v>0</v>
      </c>
      <c r="AT239" s="32">
        <f t="shared" ca="1" si="88"/>
        <v>1</v>
      </c>
      <c r="AU239" s="14">
        <f t="shared" si="95"/>
        <v>53</v>
      </c>
      <c r="AV239">
        <f t="shared" si="96"/>
        <v>0</v>
      </c>
      <c r="AW239" s="7"/>
      <c r="AX239" s="17">
        <f t="shared" ca="1" si="79"/>
        <v>2</v>
      </c>
      <c r="AY239" s="14">
        <f t="shared" ca="1" si="80"/>
        <v>8</v>
      </c>
      <c r="BA239" s="16">
        <f t="shared" si="97"/>
        <v>1291</v>
      </c>
      <c r="BB239" s="5"/>
      <c r="BC239" s="64" t="str">
        <f t="shared" ca="1" si="89"/>
        <v/>
      </c>
      <c r="BD239" s="14"/>
    </row>
    <row r="240" spans="5:56" s="1" customFormat="1" ht="17.25" customHeight="1" thickBot="1">
      <c r="E240" s="2"/>
      <c r="G240" s="2"/>
      <c r="H240" s="10"/>
      <c r="I240" s="18"/>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0"/>
      <c r="AI240" s="30">
        <f t="shared" si="81"/>
        <v>1</v>
      </c>
      <c r="AJ240" s="34" t="str">
        <f t="shared" si="82"/>
        <v>A</v>
      </c>
      <c r="AK240" s="29"/>
      <c r="AL240" s="27">
        <f t="shared" si="83"/>
        <v>0</v>
      </c>
      <c r="AM240" s="27">
        <f t="shared" si="92"/>
        <v>0</v>
      </c>
      <c r="AN240" s="26">
        <f t="shared" si="93"/>
        <v>1</v>
      </c>
      <c r="AO240" s="25">
        <f t="shared" si="94"/>
        <v>0</v>
      </c>
      <c r="AP240" s="33">
        <f t="shared" ca="1" si="77"/>
        <v>4</v>
      </c>
      <c r="AQ240" s="14" t="str">
        <f t="shared" ca="1" si="75"/>
        <v>af_itch_9</v>
      </c>
      <c r="AR240" s="8">
        <f t="shared" ca="1" si="78"/>
        <v>9</v>
      </c>
      <c r="AS240" s="4">
        <f t="shared" ca="1" si="76"/>
        <v>0</v>
      </c>
      <c r="AT240" s="32">
        <f t="shared" ca="1" si="88"/>
        <v>1</v>
      </c>
      <c r="AU240" s="14">
        <f t="shared" si="95"/>
        <v>53</v>
      </c>
      <c r="AV240">
        <f t="shared" si="96"/>
        <v>0</v>
      </c>
      <c r="AW240" s="7"/>
      <c r="AX240" s="17">
        <f t="shared" ca="1" si="79"/>
        <v>2</v>
      </c>
      <c r="AY240" s="14">
        <f t="shared" ca="1" si="80"/>
        <v>9</v>
      </c>
      <c r="BA240" s="16">
        <f t="shared" si="97"/>
        <v>1296</v>
      </c>
      <c r="BB240" s="5"/>
      <c r="BC240" s="64" t="str">
        <f t="shared" ca="1" si="89"/>
        <v/>
      </c>
      <c r="BD240" s="14"/>
    </row>
    <row r="241" spans="5:56" s="1" customFormat="1" ht="17.25" customHeight="1" thickBot="1">
      <c r="E241" s="2"/>
      <c r="G241" s="2"/>
      <c r="H241" s="10"/>
      <c r="I241" s="18"/>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0"/>
      <c r="AI241" s="30">
        <f t="shared" si="81"/>
        <v>1</v>
      </c>
      <c r="AJ241" s="34" t="str">
        <f t="shared" si="82"/>
        <v>A</v>
      </c>
      <c r="AK241" s="29"/>
      <c r="AL241" s="27">
        <f t="shared" si="83"/>
        <v>0</v>
      </c>
      <c r="AM241" s="27">
        <f t="shared" si="92"/>
        <v>0</v>
      </c>
      <c r="AN241" s="26">
        <f t="shared" si="93"/>
        <v>1</v>
      </c>
      <c r="AO241" s="25">
        <f t="shared" si="94"/>
        <v>0</v>
      </c>
      <c r="AP241" s="33">
        <f t="shared" ca="1" si="77"/>
        <v>4</v>
      </c>
      <c r="AQ241" s="14" t="str">
        <f t="shared" ca="1" si="75"/>
        <v>af_itch_0</v>
      </c>
      <c r="AR241" s="8">
        <f t="shared" ca="1" si="78"/>
        <v>0</v>
      </c>
      <c r="AS241" s="4">
        <f t="shared" ca="1" si="76"/>
        <v>1</v>
      </c>
      <c r="AT241" s="32">
        <f t="shared" ca="1" si="88"/>
        <v>1</v>
      </c>
      <c r="AU241" s="14">
        <f t="shared" si="95"/>
        <v>53</v>
      </c>
      <c r="AV241">
        <f t="shared" si="96"/>
        <v>0</v>
      </c>
      <c r="AW241" s="7"/>
      <c r="AX241" s="17">
        <f t="shared" ca="1" si="79"/>
        <v>2</v>
      </c>
      <c r="AY241" s="14">
        <f t="shared" ca="1" si="80"/>
        <v>0</v>
      </c>
      <c r="BA241" s="16">
        <f t="shared" si="97"/>
        <v>1301</v>
      </c>
      <c r="BB241" s="5"/>
      <c r="BC241" s="64" t="str">
        <f t="shared" ca="1" si="89"/>
        <v/>
      </c>
      <c r="BD241" s="14"/>
    </row>
    <row r="242" spans="5:56" s="1" customFormat="1" ht="17.25" customHeight="1" thickBot="1">
      <c r="E242" s="2"/>
      <c r="G242" s="2"/>
      <c r="H242" s="10"/>
      <c r="I242" s="18"/>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0"/>
      <c r="AI242" s="30">
        <f t="shared" si="81"/>
        <v>1</v>
      </c>
      <c r="AJ242" s="34" t="str">
        <f t="shared" si="82"/>
        <v>A</v>
      </c>
      <c r="AK242" s="29"/>
      <c r="AL242" s="27">
        <f t="shared" si="83"/>
        <v>0</v>
      </c>
      <c r="AM242" s="27">
        <f t="shared" si="92"/>
        <v>0</v>
      </c>
      <c r="AN242" s="26">
        <f t="shared" si="93"/>
        <v>1</v>
      </c>
      <c r="AO242" s="25">
        <f t="shared" si="94"/>
        <v>0</v>
      </c>
      <c r="AP242" s="33">
        <f t="shared" ca="1" si="77"/>
        <v>26</v>
      </c>
      <c r="AQ242" s="14" t="str">
        <f t="shared" ca="1" si="75"/>
        <v>af_itch_sp1_</v>
      </c>
      <c r="AR242" s="8">
        <f t="shared" ca="1" si="78"/>
        <v>1</v>
      </c>
      <c r="AS242" s="4">
        <f t="shared" ca="1" si="76"/>
        <v>0</v>
      </c>
      <c r="AT242" s="32">
        <f t="shared" ca="1" si="88"/>
        <v>1</v>
      </c>
      <c r="AU242" s="14">
        <f t="shared" si="95"/>
        <v>53</v>
      </c>
      <c r="AV242">
        <f t="shared" ref="AV242:AV301" si="98">IF(OR(AL242+AM242+AN242+AO242=1,AI242&gt;3),1,0)</f>
        <v>1</v>
      </c>
      <c r="AW242" s="7"/>
      <c r="AX242" s="17">
        <f t="shared" ca="1" si="79"/>
        <v>3</v>
      </c>
      <c r="AY242" s="14">
        <f t="shared" ca="1" si="80"/>
        <v>1</v>
      </c>
      <c r="BA242" s="16">
        <f t="shared" si="97"/>
        <v>1306</v>
      </c>
      <c r="BB242" s="5"/>
      <c r="BC242" s="64" t="str">
        <f t="shared" ca="1" si="89"/>
        <v/>
      </c>
      <c r="BD242" s="14"/>
    </row>
    <row r="243" spans="5:56" s="1" customFormat="1" ht="17.25" customHeight="1" thickBot="1">
      <c r="E243" s="2"/>
      <c r="G243" s="2"/>
      <c r="H243" s="10"/>
      <c r="I243" s="18"/>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0"/>
      <c r="AI243" s="30">
        <f t="shared" si="81"/>
        <v>1</v>
      </c>
      <c r="AJ243" s="34" t="str">
        <f t="shared" si="82"/>
        <v>A</v>
      </c>
      <c r="AK243" s="29"/>
      <c r="AL243" s="27">
        <f t="shared" si="83"/>
        <v>0</v>
      </c>
      <c r="AM243" s="27">
        <f t="shared" si="92"/>
        <v>0</v>
      </c>
      <c r="AN243" s="26">
        <f t="shared" si="93"/>
        <v>1</v>
      </c>
      <c r="AO243" s="25">
        <f t="shared" si="94"/>
        <v>0</v>
      </c>
      <c r="AP243" s="33">
        <f t="shared" ca="1" si="77"/>
        <v>24</v>
      </c>
      <c r="AQ243" s="14" t="str">
        <f t="shared" ca="1" si="75"/>
        <v>af_itch_sp2_</v>
      </c>
      <c r="AR243" s="8">
        <f t="shared" ca="1" si="78"/>
        <v>3</v>
      </c>
      <c r="AS243" s="4">
        <f t="shared" ca="1" si="76"/>
        <v>1</v>
      </c>
      <c r="AT243" s="32">
        <f t="shared" ca="1" si="88"/>
        <v>1</v>
      </c>
      <c r="AU243" s="14">
        <f t="shared" si="95"/>
        <v>53</v>
      </c>
      <c r="AV243">
        <f t="shared" si="98"/>
        <v>1</v>
      </c>
      <c r="AW243" s="7"/>
      <c r="AX243" s="17">
        <f t="shared" ca="1" si="79"/>
        <v>3</v>
      </c>
      <c r="AY243" s="14">
        <f t="shared" ca="1" si="80"/>
        <v>7</v>
      </c>
      <c r="BA243" s="16">
        <f>BA242+17</f>
        <v>1323</v>
      </c>
      <c r="BB243" s="5"/>
      <c r="BC243" s="64" t="str">
        <f t="shared" ca="1" si="89"/>
        <v/>
      </c>
      <c r="BD243" s="14"/>
    </row>
    <row r="244" spans="5:56" s="1" customFormat="1" ht="17.25" customHeight="1" thickBot="1">
      <c r="E244" s="2"/>
      <c r="G244" s="2"/>
      <c r="H244" s="10"/>
      <c r="I244" s="18"/>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0"/>
      <c r="AI244" s="30">
        <f t="shared" si="81"/>
        <v>1</v>
      </c>
      <c r="AJ244" s="34" t="str">
        <f t="shared" si="82"/>
        <v>A</v>
      </c>
      <c r="AK244" s="29"/>
      <c r="AL244" s="27">
        <f t="shared" si="83"/>
        <v>0</v>
      </c>
      <c r="AM244" s="27">
        <f t="shared" si="92"/>
        <v>0</v>
      </c>
      <c r="AN244" s="26">
        <f t="shared" si="93"/>
        <v>1</v>
      </c>
      <c r="AO244" s="25">
        <f t="shared" si="94"/>
        <v>0</v>
      </c>
      <c r="AP244" s="33">
        <f t="shared" ca="1" si="77"/>
        <v>20</v>
      </c>
      <c r="AQ244" s="14" t="str">
        <f t="shared" ca="1" si="75"/>
        <v>af_itch_ing_</v>
      </c>
      <c r="AR244" s="8">
        <f t="shared" ca="1" si="78"/>
        <v>2</v>
      </c>
      <c r="AS244" s="4">
        <f t="shared" ca="1" si="76"/>
        <v>0</v>
      </c>
      <c r="AT244" s="32">
        <f t="shared" ca="1" si="88"/>
        <v>1</v>
      </c>
      <c r="AU244" s="14">
        <f t="shared" si="95"/>
        <v>53</v>
      </c>
      <c r="AV244">
        <f t="shared" si="98"/>
        <v>1</v>
      </c>
      <c r="AW244" s="7"/>
      <c r="AX244" s="17">
        <f t="shared" ca="1" si="79"/>
        <v>2</v>
      </c>
      <c r="AY244" s="14">
        <f t="shared" ca="1" si="80"/>
        <v>2</v>
      </c>
      <c r="BA244" s="16">
        <f>BA243+17</f>
        <v>1340</v>
      </c>
      <c r="BB244" s="5"/>
      <c r="BC244" s="64" t="str">
        <f t="shared" ca="1" si="89"/>
        <v/>
      </c>
      <c r="BD244" s="14"/>
    </row>
    <row r="245" spans="5:56" s="1" customFormat="1" ht="17.25" customHeight="1" thickBot="1">
      <c r="E245" s="2"/>
      <c r="G245" s="2"/>
      <c r="H245" s="10"/>
      <c r="I245" s="18"/>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0"/>
      <c r="AI245" s="30">
        <f t="shared" si="81"/>
        <v>1</v>
      </c>
      <c r="AJ245" s="34" t="str">
        <f t="shared" si="82"/>
        <v>A</v>
      </c>
      <c r="AK245" s="29"/>
      <c r="AL245" s="27">
        <f t="shared" si="83"/>
        <v>0</v>
      </c>
      <c r="AM245" s="27">
        <f t="shared" si="92"/>
        <v>0</v>
      </c>
      <c r="AN245" s="26">
        <f t="shared" si="93"/>
        <v>1</v>
      </c>
      <c r="AO245" s="25">
        <f t="shared" si="94"/>
        <v>0</v>
      </c>
      <c r="AP245" s="33">
        <f t="shared" ca="1" si="77"/>
        <v>22</v>
      </c>
      <c r="AQ245" s="14" t="str">
        <f t="shared" ca="1" si="75"/>
        <v>af_itch_abs_</v>
      </c>
      <c r="AR245" s="8">
        <f t="shared" ca="1" si="78"/>
        <v>2</v>
      </c>
      <c r="AS245" s="4">
        <f t="shared" ca="1" si="76"/>
        <v>0</v>
      </c>
      <c r="AT245" s="32">
        <f t="shared" ca="1" si="88"/>
        <v>1</v>
      </c>
      <c r="AU245" s="14">
        <f t="shared" si="95"/>
        <v>53</v>
      </c>
      <c r="AV245">
        <f t="shared" si="98"/>
        <v>1</v>
      </c>
      <c r="AW245" s="7"/>
      <c r="AX245" s="17">
        <f t="shared" ca="1" si="79"/>
        <v>3</v>
      </c>
      <c r="AY245" s="14">
        <f t="shared" ca="1" si="80"/>
        <v>2</v>
      </c>
      <c r="BA245" s="16">
        <f t="shared" si="97"/>
        <v>1345</v>
      </c>
      <c r="BB245" s="5"/>
      <c r="BC245" s="64" t="str">
        <f t="shared" ca="1" si="89"/>
        <v/>
      </c>
      <c r="BD245" s="14"/>
    </row>
    <row r="246" spans="5:56" s="1" customFormat="1" ht="17.25" customHeight="1" thickBot="1">
      <c r="E246" s="2"/>
      <c r="G246" s="2"/>
      <c r="H246" s="10"/>
      <c r="I246" s="18"/>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0"/>
      <c r="AI246" s="30">
        <f t="shared" si="81"/>
        <v>1</v>
      </c>
      <c r="AJ246" s="34" t="str">
        <f t="shared" si="82"/>
        <v>A</v>
      </c>
      <c r="AK246" s="29"/>
      <c r="AL246" s="27">
        <f t="shared" si="83"/>
        <v>0</v>
      </c>
      <c r="AM246" s="27">
        <f t="shared" si="92"/>
        <v>0</v>
      </c>
      <c r="AN246" s="26">
        <f t="shared" si="93"/>
        <v>1</v>
      </c>
      <c r="AO246" s="25">
        <f t="shared" si="94"/>
        <v>0</v>
      </c>
      <c r="AP246" s="33">
        <f t="shared" ca="1" si="77"/>
        <v>3</v>
      </c>
      <c r="AQ246" s="14" t="str">
        <f t="shared" ca="1" si="75"/>
        <v>af_mica_1</v>
      </c>
      <c r="AR246" s="8">
        <f t="shared" ca="1" si="78"/>
        <v>1</v>
      </c>
      <c r="AS246" s="4">
        <f t="shared" ca="1" si="76"/>
        <v>0</v>
      </c>
      <c r="AT246" s="32">
        <f t="shared" ca="1" si="88"/>
        <v>1</v>
      </c>
      <c r="AU246" s="14">
        <f>AU241+1</f>
        <v>54</v>
      </c>
      <c r="AV246">
        <f>1</f>
        <v>1</v>
      </c>
      <c r="AW246" s="7"/>
      <c r="AX246" s="17">
        <f t="shared" ca="1" si="79"/>
        <v>2</v>
      </c>
      <c r="AY246" s="14">
        <f t="shared" ca="1" si="80"/>
        <v>1</v>
      </c>
      <c r="BA246" s="16">
        <f t="shared" si="97"/>
        <v>1350</v>
      </c>
      <c r="BB246" s="5"/>
      <c r="BC246" s="64" t="str">
        <f t="shared" ca="1" si="89"/>
        <v/>
      </c>
      <c r="BD246" s="14"/>
    </row>
    <row r="247" spans="5:56" s="1" customFormat="1" ht="17.25" customHeight="1" thickBot="1">
      <c r="E247" s="2"/>
      <c r="G247" s="2"/>
      <c r="H247" s="10"/>
      <c r="I247" s="18"/>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0"/>
      <c r="AI247" s="30">
        <f t="shared" si="81"/>
        <v>1</v>
      </c>
      <c r="AJ247" s="34" t="str">
        <f t="shared" si="82"/>
        <v>A</v>
      </c>
      <c r="AK247" s="29"/>
      <c r="AL247" s="27">
        <f t="shared" si="83"/>
        <v>0</v>
      </c>
      <c r="AM247" s="27">
        <f t="shared" si="92"/>
        <v>0</v>
      </c>
      <c r="AN247" s="26">
        <f t="shared" si="93"/>
        <v>1</v>
      </c>
      <c r="AO247" s="25">
        <f t="shared" si="94"/>
        <v>0</v>
      </c>
      <c r="AP247" s="33">
        <f t="shared" ca="1" si="77"/>
        <v>5</v>
      </c>
      <c r="AQ247" s="14" t="str">
        <f t="shared" ca="1" si="75"/>
        <v>af_mica_2</v>
      </c>
      <c r="AR247" s="8">
        <f t="shared" ca="1" si="78"/>
        <v>2</v>
      </c>
      <c r="AS247" s="4">
        <f t="shared" ca="1" si="76"/>
        <v>0</v>
      </c>
      <c r="AT247" s="32">
        <f t="shared" ca="1" si="88"/>
        <v>1</v>
      </c>
      <c r="AU247" s="14">
        <f>AU246</f>
        <v>54</v>
      </c>
      <c r="AV247">
        <v>1</v>
      </c>
      <c r="AW247" s="7"/>
      <c r="AX247" s="17">
        <f t="shared" ca="1" si="79"/>
        <v>2</v>
      </c>
      <c r="AY247" s="14">
        <f t="shared" ca="1" si="80"/>
        <v>2</v>
      </c>
      <c r="BA247" s="16">
        <f t="shared" si="97"/>
        <v>1355</v>
      </c>
      <c r="BB247" s="5"/>
      <c r="BC247" s="64" t="str">
        <f t="shared" ca="1" si="89"/>
        <v/>
      </c>
      <c r="BD247" s="14"/>
    </row>
    <row r="248" spans="5:56" s="1" customFormat="1" ht="17.25" customHeight="1" thickBot="1">
      <c r="E248" s="2"/>
      <c r="G248" s="2"/>
      <c r="H248" s="10"/>
      <c r="I248" s="18"/>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0"/>
      <c r="AI248" s="30">
        <f t="shared" si="81"/>
        <v>1</v>
      </c>
      <c r="AJ248" s="34" t="str">
        <f t="shared" si="82"/>
        <v>A</v>
      </c>
      <c r="AK248" s="29"/>
      <c r="AL248" s="27">
        <f t="shared" si="83"/>
        <v>0</v>
      </c>
      <c r="AM248" s="27">
        <f t="shared" si="92"/>
        <v>0</v>
      </c>
      <c r="AN248" s="26">
        <f t="shared" si="93"/>
        <v>1</v>
      </c>
      <c r="AO248" s="25">
        <f t="shared" si="94"/>
        <v>0</v>
      </c>
      <c r="AP248" s="33">
        <f t="shared" ca="1" si="77"/>
        <v>5</v>
      </c>
      <c r="AQ248" s="14" t="str">
        <f t="shared" ca="1" si="75"/>
        <v>af_mica_3</v>
      </c>
      <c r="AR248" s="8">
        <f t="shared" ca="1" si="78"/>
        <v>3</v>
      </c>
      <c r="AS248" s="4">
        <f t="shared" ca="1" si="76"/>
        <v>1</v>
      </c>
      <c r="AT248" s="32">
        <f t="shared" ca="1" si="88"/>
        <v>1</v>
      </c>
      <c r="AU248" s="14">
        <f t="shared" si="95"/>
        <v>54</v>
      </c>
      <c r="AV248">
        <v>1</v>
      </c>
      <c r="AW248" s="7"/>
      <c r="AX248" s="17">
        <f t="shared" ca="1" si="79"/>
        <v>2</v>
      </c>
      <c r="AY248" s="14">
        <f t="shared" ca="1" si="80"/>
        <v>3</v>
      </c>
      <c r="BA248" s="16">
        <f t="shared" si="97"/>
        <v>1360</v>
      </c>
      <c r="BB248" s="5"/>
      <c r="BC248" s="64" t="str">
        <f t="shared" ca="1" si="89"/>
        <v xml:space="preserve">af_mica_3, </v>
      </c>
      <c r="BD248" s="14"/>
    </row>
    <row r="249" spans="5:56" s="1" customFormat="1" ht="17.25" customHeight="1" thickBot="1">
      <c r="E249" s="2"/>
      <c r="G249" s="2"/>
      <c r="H249" s="10"/>
      <c r="I249" s="18"/>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0"/>
      <c r="AI249" s="30">
        <f t="shared" si="81"/>
        <v>1</v>
      </c>
      <c r="AJ249" s="34" t="str">
        <f t="shared" si="82"/>
        <v>A</v>
      </c>
      <c r="AK249" s="29"/>
      <c r="AL249" s="27">
        <f t="shared" si="83"/>
        <v>0</v>
      </c>
      <c r="AM249" s="27">
        <f t="shared" si="92"/>
        <v>0</v>
      </c>
      <c r="AN249" s="26">
        <f t="shared" si="93"/>
        <v>1</v>
      </c>
      <c r="AO249" s="25">
        <f t="shared" si="94"/>
        <v>0</v>
      </c>
      <c r="AP249" s="33">
        <f t="shared" ca="1" si="77"/>
        <v>4</v>
      </c>
      <c r="AQ249" s="14" t="str">
        <f t="shared" ca="1" si="75"/>
        <v>af_mica_4</v>
      </c>
      <c r="AR249" s="8">
        <f t="shared" ca="1" si="78"/>
        <v>4</v>
      </c>
      <c r="AS249" s="4">
        <f t="shared" ca="1" si="76"/>
        <v>0</v>
      </c>
      <c r="AT249" s="32">
        <f t="shared" ca="1" si="88"/>
        <v>1</v>
      </c>
      <c r="AU249" s="14">
        <f t="shared" si="95"/>
        <v>54</v>
      </c>
      <c r="AV249">
        <v>1</v>
      </c>
      <c r="AW249" s="7"/>
      <c r="AX249" s="17">
        <f t="shared" ca="1" si="79"/>
        <v>2</v>
      </c>
      <c r="AY249" s="14">
        <f t="shared" ca="1" si="80"/>
        <v>4</v>
      </c>
      <c r="BA249" s="16">
        <f t="shared" si="97"/>
        <v>1365</v>
      </c>
      <c r="BB249" s="5"/>
      <c r="BC249" s="64" t="str">
        <f t="shared" ca="1" si="89"/>
        <v/>
      </c>
      <c r="BD249" s="14"/>
    </row>
    <row r="250" spans="5:56" s="1" customFormat="1" ht="17.25" customHeight="1" thickBot="1">
      <c r="E250" s="2"/>
      <c r="G250" s="2"/>
      <c r="H250" s="10"/>
      <c r="I250" s="18"/>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0"/>
      <c r="AI250" s="30">
        <f t="shared" si="81"/>
        <v>1</v>
      </c>
      <c r="AJ250" s="34" t="str">
        <f t="shared" si="82"/>
        <v>A</v>
      </c>
      <c r="AK250" s="29"/>
      <c r="AL250" s="27">
        <f t="shared" si="83"/>
        <v>0</v>
      </c>
      <c r="AM250" s="27">
        <f>AM69</f>
        <v>0</v>
      </c>
      <c r="AN250" s="26">
        <f>AN69</f>
        <v>1</v>
      </c>
      <c r="AO250" s="25">
        <f>AO69</f>
        <v>0</v>
      </c>
      <c r="AP250" s="33">
        <f t="shared" ca="1" si="77"/>
        <v>5</v>
      </c>
      <c r="AQ250" s="14" t="str">
        <f t="shared" ca="1" si="75"/>
        <v>af_mica_5</v>
      </c>
      <c r="AR250" s="8">
        <f t="shared" ca="1" si="78"/>
        <v>1</v>
      </c>
      <c r="AS250" s="4">
        <f t="shared" ca="1" si="76"/>
        <v>0</v>
      </c>
      <c r="AT250" s="32">
        <f t="shared" ca="1" si="88"/>
        <v>1</v>
      </c>
      <c r="AU250" s="14">
        <f t="shared" si="95"/>
        <v>54</v>
      </c>
      <c r="AV250">
        <f t="shared" si="96"/>
        <v>0</v>
      </c>
      <c r="AW250" s="7"/>
      <c r="AX250" s="17">
        <f t="shared" ca="1" si="79"/>
        <v>2</v>
      </c>
      <c r="AY250" s="14">
        <f t="shared" ca="1" si="80"/>
        <v>5</v>
      </c>
      <c r="BA250" s="16">
        <f t="shared" si="97"/>
        <v>1370</v>
      </c>
      <c r="BB250" s="5"/>
      <c r="BC250" s="64" t="str">
        <f t="shared" ca="1" si="89"/>
        <v/>
      </c>
      <c r="BD250" s="14"/>
    </row>
    <row r="251" spans="5:56" s="1" customFormat="1" ht="17.25" customHeight="1" thickBot="1">
      <c r="E251" s="2"/>
      <c r="G251" s="2"/>
      <c r="H251" s="10"/>
      <c r="I251" s="18"/>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0"/>
      <c r="AI251" s="30">
        <f t="shared" si="81"/>
        <v>1</v>
      </c>
      <c r="AJ251" s="34" t="str">
        <f t="shared" si="82"/>
        <v>A</v>
      </c>
      <c r="AK251" s="29"/>
      <c r="AL251" s="27">
        <f t="shared" si="83"/>
        <v>0</v>
      </c>
      <c r="AM251" s="27">
        <f t="shared" ref="AM251:AM314" si="99">AM250</f>
        <v>0</v>
      </c>
      <c r="AN251" s="26">
        <f t="shared" ref="AN251:AN314" si="100">AN250</f>
        <v>1</v>
      </c>
      <c r="AO251" s="25">
        <f t="shared" ref="AO251:AO314" si="101">AO250</f>
        <v>0</v>
      </c>
      <c r="AP251" s="33">
        <f t="shared" ca="1" si="77"/>
        <v>3</v>
      </c>
      <c r="AQ251" s="14" t="str">
        <f t="shared" ca="1" si="75"/>
        <v>af_mica_6</v>
      </c>
      <c r="AR251" s="8">
        <f t="shared" ca="1" si="78"/>
        <v>2</v>
      </c>
      <c r="AS251" s="4">
        <f t="shared" ca="1" si="76"/>
        <v>0</v>
      </c>
      <c r="AT251" s="32">
        <f t="shared" ca="1" si="88"/>
        <v>1</v>
      </c>
      <c r="AU251" s="14">
        <f t="shared" si="95"/>
        <v>54</v>
      </c>
      <c r="AV251">
        <f t="shared" si="96"/>
        <v>0</v>
      </c>
      <c r="AW251" s="7"/>
      <c r="AX251" s="17">
        <f t="shared" ca="1" si="79"/>
        <v>2</v>
      </c>
      <c r="AY251" s="14">
        <f t="shared" ca="1" si="80"/>
        <v>6</v>
      </c>
      <c r="BA251" s="16">
        <f t="shared" si="97"/>
        <v>1375</v>
      </c>
      <c r="BB251" s="5"/>
      <c r="BC251" s="64" t="str">
        <f t="shared" ca="1" si="89"/>
        <v/>
      </c>
      <c r="BD251" s="14"/>
    </row>
    <row r="252" spans="5:56" s="1" customFormat="1" ht="17.25" customHeight="1" thickBot="1">
      <c r="E252" s="2"/>
      <c r="G252" s="2"/>
      <c r="H252" s="10"/>
      <c r="I252" s="18"/>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0"/>
      <c r="AI252" s="30">
        <f t="shared" si="81"/>
        <v>1</v>
      </c>
      <c r="AJ252" s="34" t="str">
        <f t="shared" si="82"/>
        <v>A</v>
      </c>
      <c r="AK252" s="29"/>
      <c r="AL252" s="27">
        <f t="shared" si="83"/>
        <v>0</v>
      </c>
      <c r="AM252" s="27">
        <f t="shared" si="99"/>
        <v>0</v>
      </c>
      <c r="AN252" s="26">
        <f t="shared" si="100"/>
        <v>1</v>
      </c>
      <c r="AO252" s="25">
        <f t="shared" si="101"/>
        <v>0</v>
      </c>
      <c r="AP252" s="33">
        <f t="shared" ca="1" si="77"/>
        <v>5</v>
      </c>
      <c r="AQ252" s="14" t="str">
        <f t="shared" ca="1" si="75"/>
        <v>af_mica_7</v>
      </c>
      <c r="AR252" s="8">
        <f t="shared" ca="1" si="78"/>
        <v>3</v>
      </c>
      <c r="AS252" s="4">
        <f t="shared" ca="1" si="76"/>
        <v>1</v>
      </c>
      <c r="AT252" s="32">
        <f t="shared" ca="1" si="88"/>
        <v>1</v>
      </c>
      <c r="AU252" s="14">
        <f t="shared" si="95"/>
        <v>54</v>
      </c>
      <c r="AV252">
        <f t="shared" si="96"/>
        <v>0</v>
      </c>
      <c r="AW252" s="7"/>
      <c r="AX252" s="17">
        <f t="shared" ca="1" si="79"/>
        <v>2</v>
      </c>
      <c r="AY252" s="14">
        <f t="shared" ca="1" si="80"/>
        <v>7</v>
      </c>
      <c r="BA252" s="16">
        <f t="shared" si="97"/>
        <v>1380</v>
      </c>
      <c r="BB252" s="5"/>
      <c r="BC252" s="64" t="str">
        <f t="shared" ca="1" si="89"/>
        <v/>
      </c>
      <c r="BD252" s="14"/>
    </row>
    <row r="253" spans="5:56" s="1" customFormat="1" ht="17.25" customHeight="1" thickBot="1">
      <c r="E253" s="2"/>
      <c r="G253" s="2"/>
      <c r="H253" s="10"/>
      <c r="I253" s="18"/>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0"/>
      <c r="AI253" s="30">
        <f t="shared" si="81"/>
        <v>1</v>
      </c>
      <c r="AJ253" s="34" t="str">
        <f t="shared" si="82"/>
        <v>A</v>
      </c>
      <c r="AK253" s="29"/>
      <c r="AL253" s="27">
        <f t="shared" si="83"/>
        <v>0</v>
      </c>
      <c r="AM253" s="27">
        <f t="shared" si="99"/>
        <v>0</v>
      </c>
      <c r="AN253" s="26">
        <f t="shared" si="100"/>
        <v>1</v>
      </c>
      <c r="AO253" s="25">
        <f t="shared" si="101"/>
        <v>0</v>
      </c>
      <c r="AP253" s="33">
        <f t="shared" ca="1" si="77"/>
        <v>5</v>
      </c>
      <c r="AQ253" s="14" t="str">
        <f t="shared" ca="1" si="75"/>
        <v>af_mica_8</v>
      </c>
      <c r="AR253" s="8">
        <f t="shared" ca="1" si="78"/>
        <v>4</v>
      </c>
      <c r="AS253" s="4">
        <f t="shared" ca="1" si="76"/>
        <v>0</v>
      </c>
      <c r="AT253" s="32">
        <f t="shared" ca="1" si="88"/>
        <v>1</v>
      </c>
      <c r="AU253" s="14">
        <f t="shared" si="95"/>
        <v>54</v>
      </c>
      <c r="AV253">
        <f t="shared" si="96"/>
        <v>0</v>
      </c>
      <c r="AW253" s="7"/>
      <c r="AX253" s="17">
        <f t="shared" ca="1" si="79"/>
        <v>2</v>
      </c>
      <c r="AY253" s="14">
        <f t="shared" ca="1" si="80"/>
        <v>8</v>
      </c>
      <c r="BA253" s="16">
        <f t="shared" si="97"/>
        <v>1385</v>
      </c>
      <c r="BB253" s="5"/>
      <c r="BC253" s="64" t="str">
        <f t="shared" ca="1" si="89"/>
        <v/>
      </c>
      <c r="BD253" s="14"/>
    </row>
    <row r="254" spans="5:56" s="1" customFormat="1" ht="17.25" customHeight="1" thickBot="1">
      <c r="E254" s="2"/>
      <c r="G254" s="2"/>
      <c r="H254" s="10"/>
      <c r="I254" s="18"/>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0"/>
      <c r="AI254" s="30">
        <f t="shared" si="81"/>
        <v>1</v>
      </c>
      <c r="AJ254" s="34" t="str">
        <f t="shared" si="82"/>
        <v>A</v>
      </c>
      <c r="AK254" s="29"/>
      <c r="AL254" s="27">
        <f t="shared" si="83"/>
        <v>0</v>
      </c>
      <c r="AM254" s="27">
        <f t="shared" si="99"/>
        <v>0</v>
      </c>
      <c r="AN254" s="26">
        <f t="shared" si="100"/>
        <v>1</v>
      </c>
      <c r="AO254" s="25">
        <f t="shared" si="101"/>
        <v>0</v>
      </c>
      <c r="AP254" s="33">
        <f t="shared" ca="1" si="77"/>
        <v>4</v>
      </c>
      <c r="AQ254" s="14" t="str">
        <f t="shared" ca="1" si="75"/>
        <v>af_mica_9</v>
      </c>
      <c r="AR254" s="8">
        <f t="shared" ca="1" si="78"/>
        <v>9</v>
      </c>
      <c r="AS254" s="4">
        <f t="shared" ca="1" si="76"/>
        <v>0</v>
      </c>
      <c r="AT254" s="32">
        <f t="shared" ca="1" si="88"/>
        <v>1</v>
      </c>
      <c r="AU254" s="14">
        <f t="shared" si="95"/>
        <v>54</v>
      </c>
      <c r="AV254">
        <f t="shared" si="96"/>
        <v>0</v>
      </c>
      <c r="AW254" s="7"/>
      <c r="AX254" s="17">
        <f t="shared" ca="1" si="79"/>
        <v>2</v>
      </c>
      <c r="AY254" s="14">
        <f t="shared" ca="1" si="80"/>
        <v>9</v>
      </c>
      <c r="BA254" s="16">
        <f t="shared" si="97"/>
        <v>1390</v>
      </c>
      <c r="BB254" s="5"/>
      <c r="BC254" s="64" t="str">
        <f t="shared" ca="1" si="89"/>
        <v/>
      </c>
      <c r="BD254" s="14"/>
    </row>
    <row r="255" spans="5:56" s="1" customFormat="1" ht="17.25" customHeight="1" thickBot="1">
      <c r="E255" s="2"/>
      <c r="G255" s="2"/>
      <c r="H255" s="10"/>
      <c r="I255" s="18"/>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0"/>
      <c r="AI255" s="30">
        <f t="shared" si="81"/>
        <v>1</v>
      </c>
      <c r="AJ255" s="34" t="str">
        <f t="shared" si="82"/>
        <v>A</v>
      </c>
      <c r="AK255" s="29"/>
      <c r="AL255" s="27">
        <f t="shared" si="83"/>
        <v>0</v>
      </c>
      <c r="AM255" s="27">
        <f t="shared" si="99"/>
        <v>0</v>
      </c>
      <c r="AN255" s="26">
        <f t="shared" si="100"/>
        <v>1</v>
      </c>
      <c r="AO255" s="25">
        <f t="shared" si="101"/>
        <v>0</v>
      </c>
      <c r="AP255" s="33">
        <f t="shared" ca="1" si="77"/>
        <v>4</v>
      </c>
      <c r="AQ255" s="14" t="str">
        <f t="shared" ca="1" si="75"/>
        <v>af_mica_0</v>
      </c>
      <c r="AR255" s="8">
        <f t="shared" ca="1" si="78"/>
        <v>0</v>
      </c>
      <c r="AS255" s="4">
        <f t="shared" ca="1" si="76"/>
        <v>1</v>
      </c>
      <c r="AT255" s="32">
        <f t="shared" ca="1" si="88"/>
        <v>1</v>
      </c>
      <c r="AU255" s="14">
        <f t="shared" si="95"/>
        <v>54</v>
      </c>
      <c r="AV255">
        <f t="shared" si="96"/>
        <v>0</v>
      </c>
      <c r="AW255" s="7"/>
      <c r="AX255" s="17">
        <f t="shared" ca="1" si="79"/>
        <v>2</v>
      </c>
      <c r="AY255" s="14">
        <f t="shared" ca="1" si="80"/>
        <v>0</v>
      </c>
      <c r="BA255" s="16">
        <f t="shared" si="97"/>
        <v>1395</v>
      </c>
      <c r="BB255" s="5"/>
      <c r="BC255" s="64" t="str">
        <f t="shared" ca="1" si="89"/>
        <v/>
      </c>
      <c r="BD255" s="14"/>
    </row>
    <row r="256" spans="5:56" s="1" customFormat="1" ht="17.25" customHeight="1" thickBot="1">
      <c r="E256" s="2"/>
      <c r="G256" s="2"/>
      <c r="H256" s="10"/>
      <c r="I256" s="18"/>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0"/>
      <c r="AI256" s="30">
        <f t="shared" si="81"/>
        <v>1</v>
      </c>
      <c r="AJ256" s="34" t="str">
        <f t="shared" si="82"/>
        <v>A</v>
      </c>
      <c r="AK256" s="29"/>
      <c r="AL256" s="27">
        <f t="shared" si="83"/>
        <v>0</v>
      </c>
      <c r="AM256" s="27">
        <f t="shared" si="99"/>
        <v>0</v>
      </c>
      <c r="AN256" s="26">
        <f t="shared" si="100"/>
        <v>1</v>
      </c>
      <c r="AO256" s="25">
        <f t="shared" si="101"/>
        <v>0</v>
      </c>
      <c r="AP256" s="33">
        <f t="shared" ca="1" si="77"/>
        <v>24</v>
      </c>
      <c r="AQ256" s="14" t="str">
        <f t="shared" ca="1" si="75"/>
        <v>af_mica_sp1_</v>
      </c>
      <c r="AR256" s="8">
        <f t="shared" ca="1" si="78"/>
        <v>3</v>
      </c>
      <c r="AS256" s="4">
        <f t="shared" ca="1" si="76"/>
        <v>1</v>
      </c>
      <c r="AT256" s="32">
        <f t="shared" ca="1" si="88"/>
        <v>1</v>
      </c>
      <c r="AU256" s="14">
        <f t="shared" si="95"/>
        <v>54</v>
      </c>
      <c r="AV256">
        <f t="shared" ref="AV256" si="102">IF(OR(AL256+AM256+AN256+AO256=1,AI256&gt;3),1,0)</f>
        <v>1</v>
      </c>
      <c r="AW256" s="7"/>
      <c r="AX256" s="17">
        <f t="shared" ca="1" si="79"/>
        <v>3</v>
      </c>
      <c r="AY256" s="14">
        <f t="shared" ca="1" si="80"/>
        <v>3</v>
      </c>
      <c r="BA256" s="16">
        <f t="shared" si="97"/>
        <v>1400</v>
      </c>
      <c r="BB256" s="5"/>
      <c r="BC256" s="64" t="str">
        <f t="shared" ca="1" si="89"/>
        <v/>
      </c>
      <c r="BD256" s="14"/>
    </row>
    <row r="257" spans="5:56" s="1" customFormat="1" ht="17.25" customHeight="1" thickBot="1">
      <c r="E257" s="2"/>
      <c r="G257" s="2"/>
      <c r="H257" s="10"/>
      <c r="I257" s="18"/>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0"/>
      <c r="AI257" s="30">
        <f t="shared" si="81"/>
        <v>1</v>
      </c>
      <c r="AJ257" s="34" t="str">
        <f t="shared" si="82"/>
        <v>A</v>
      </c>
      <c r="AK257" s="29"/>
      <c r="AL257" s="27">
        <f t="shared" si="83"/>
        <v>0</v>
      </c>
      <c r="AM257" s="27">
        <f t="shared" si="99"/>
        <v>0</v>
      </c>
      <c r="AN257" s="26">
        <f t="shared" si="100"/>
        <v>1</v>
      </c>
      <c r="AO257" s="25">
        <f t="shared" si="101"/>
        <v>0</v>
      </c>
      <c r="AP257" s="33">
        <f t="shared" ca="1" si="77"/>
        <v>24</v>
      </c>
      <c r="AQ257" s="14" t="str">
        <f t="shared" ca="1" si="75"/>
        <v>af_mica_sp2_</v>
      </c>
      <c r="AR257" s="8">
        <f t="shared" ca="1" si="78"/>
        <v>0</v>
      </c>
      <c r="AS257" s="4">
        <f t="shared" ca="1" si="76"/>
        <v>1</v>
      </c>
      <c r="AT257" s="32">
        <f t="shared" ca="1" si="88"/>
        <v>1</v>
      </c>
      <c r="AU257" s="14">
        <f t="shared" si="95"/>
        <v>54</v>
      </c>
      <c r="AV257">
        <f t="shared" si="98"/>
        <v>1</v>
      </c>
      <c r="AW257" s="7"/>
      <c r="AX257" s="17">
        <f t="shared" ca="1" si="79"/>
        <v>3</v>
      </c>
      <c r="AY257" s="14">
        <f t="shared" ca="1" si="80"/>
        <v>0</v>
      </c>
      <c r="BA257" s="16">
        <f>BA256+17</f>
        <v>1417</v>
      </c>
      <c r="BB257" s="5"/>
      <c r="BC257" s="64" t="str">
        <f t="shared" ca="1" si="89"/>
        <v/>
      </c>
      <c r="BD257" s="14"/>
    </row>
    <row r="258" spans="5:56" s="1" customFormat="1" ht="17.25" customHeight="1" thickBot="1">
      <c r="E258" s="2"/>
      <c r="G258" s="2"/>
      <c r="H258" s="10"/>
      <c r="I258" s="18"/>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0"/>
      <c r="AI258" s="30">
        <f t="shared" si="81"/>
        <v>1</v>
      </c>
      <c r="AJ258" s="34" t="str">
        <f t="shared" si="82"/>
        <v>A</v>
      </c>
      <c r="AK258" s="29"/>
      <c r="AL258" s="27">
        <f t="shared" si="83"/>
        <v>0</v>
      </c>
      <c r="AM258" s="27">
        <f t="shared" si="99"/>
        <v>0</v>
      </c>
      <c r="AN258" s="26">
        <f t="shared" si="100"/>
        <v>1</v>
      </c>
      <c r="AO258" s="25">
        <f t="shared" si="101"/>
        <v>0</v>
      </c>
      <c r="AP258" s="33">
        <f t="shared" ca="1" si="77"/>
        <v>19</v>
      </c>
      <c r="AQ258" s="14" t="str">
        <f t="shared" ref="AQ258:AQ321" ca="1" si="103">INDIRECT("'[Спавн артефактов.xlsx]Симбиоты, простые, абсолюты'!B"&amp;BA258)</f>
        <v>af_mica_ing_</v>
      </c>
      <c r="AR258" s="8">
        <f t="shared" ca="1" si="78"/>
        <v>2</v>
      </c>
      <c r="AS258" s="4">
        <f t="shared" ref="AS258:AS321" ca="1" si="104">IF(AND(AR258=1,AL258=1),1,IF(AND(AM258=1,AR258=2),1,IF(AND(AN258=1,AR258=3),1,IF(AND(AO258=1,AR258=4),1,IF(AND(OR(AL258=1,AO258=1),AR258=9),1,IF(AND(OR(AM258=1,AN258=1),AR258=0),1,0))))))</f>
        <v>0</v>
      </c>
      <c r="AT258" s="32">
        <f t="shared" ca="1" si="88"/>
        <v>1</v>
      </c>
      <c r="AU258" s="14">
        <f t="shared" si="95"/>
        <v>54</v>
      </c>
      <c r="AV258">
        <f t="shared" si="98"/>
        <v>1</v>
      </c>
      <c r="AW258" s="7"/>
      <c r="AX258" s="17">
        <f t="shared" ca="1" si="79"/>
        <v>2</v>
      </c>
      <c r="AY258" s="14">
        <f t="shared" ca="1" si="80"/>
        <v>2</v>
      </c>
      <c r="BA258" s="16">
        <f>BA257+17</f>
        <v>1434</v>
      </c>
      <c r="BB258" s="5"/>
      <c r="BC258" s="64" t="str">
        <f t="shared" ca="1" si="89"/>
        <v/>
      </c>
      <c r="BD258" s="14"/>
    </row>
    <row r="259" spans="5:56" s="1" customFormat="1" ht="17.25" customHeight="1" thickBot="1">
      <c r="E259" s="2"/>
      <c r="G259" s="2"/>
      <c r="H259" s="10"/>
      <c r="I259" s="18"/>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0"/>
      <c r="AI259" s="30">
        <f t="shared" si="81"/>
        <v>1</v>
      </c>
      <c r="AJ259" s="34" t="str">
        <f t="shared" si="82"/>
        <v>A</v>
      </c>
      <c r="AK259" s="29"/>
      <c r="AL259" s="27">
        <f t="shared" si="83"/>
        <v>0</v>
      </c>
      <c r="AM259" s="27">
        <f t="shared" si="99"/>
        <v>0</v>
      </c>
      <c r="AN259" s="26">
        <f t="shared" si="100"/>
        <v>1</v>
      </c>
      <c r="AO259" s="25">
        <f t="shared" si="101"/>
        <v>0</v>
      </c>
      <c r="AP259" s="33">
        <f t="shared" ref="AP259:AP322" ca="1" si="105">INDIRECT("'[Спавн артефактов.xlsx]Симбиоты, простые, абсолюты'!F"&amp;BA259)</f>
        <v>22</v>
      </c>
      <c r="AQ259" s="14" t="str">
        <f t="shared" ca="1" si="103"/>
        <v>af_mica_abs_</v>
      </c>
      <c r="AR259" s="8">
        <f t="shared" ref="AR259:AR322" ca="1" si="106">IF(AY259=5,1,IF(AY259=6,2,IF(AY259=7,3,IF(AY259=8,4,AY259))))</f>
        <v>2</v>
      </c>
      <c r="AS259" s="4">
        <f t="shared" ca="1" si="104"/>
        <v>0</v>
      </c>
      <c r="AT259" s="32">
        <f t="shared" ca="1" si="88"/>
        <v>1</v>
      </c>
      <c r="AU259" s="14">
        <f t="shared" si="95"/>
        <v>54</v>
      </c>
      <c r="AV259">
        <f t="shared" si="98"/>
        <v>1</v>
      </c>
      <c r="AW259" s="7"/>
      <c r="AX259" s="17">
        <f t="shared" ref="AX259:AX322" ca="1" si="107">INDIRECT("'[Спавн артефактов.xlsx]Симбиоты, простые, абсолюты'!V"&amp;BA259)</f>
        <v>3</v>
      </c>
      <c r="AY259" s="14">
        <f t="shared" ref="AY259:AY322" ca="1" si="108">INDIRECT("'[Спавн артефактов.xlsx]Симбиоты, простые, абсолюты'!D"&amp;BA259)</f>
        <v>2</v>
      </c>
      <c r="BA259" s="16">
        <f t="shared" si="97"/>
        <v>1439</v>
      </c>
      <c r="BB259" s="5"/>
      <c r="BC259" s="64" t="str">
        <f t="shared" ca="1" si="89"/>
        <v/>
      </c>
      <c r="BD259" s="14"/>
    </row>
    <row r="260" spans="5:56" s="1" customFormat="1" ht="17.25" customHeight="1" thickBot="1">
      <c r="E260" s="2"/>
      <c r="G260" s="2"/>
      <c r="H260" s="10"/>
      <c r="I260" s="18"/>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0"/>
      <c r="AI260" s="30">
        <f t="shared" ref="AI260:AI323" si="109">AI259</f>
        <v>1</v>
      </c>
      <c r="AJ260" s="34" t="str">
        <f t="shared" ref="AJ260:AJ323" si="110">AJ259</f>
        <v>A</v>
      </c>
      <c r="AK260" s="29"/>
      <c r="AL260" s="27">
        <f t="shared" si="83"/>
        <v>0</v>
      </c>
      <c r="AM260" s="27">
        <f t="shared" si="99"/>
        <v>0</v>
      </c>
      <c r="AN260" s="26">
        <f t="shared" si="100"/>
        <v>1</v>
      </c>
      <c r="AO260" s="25">
        <f t="shared" si="101"/>
        <v>0</v>
      </c>
      <c r="AP260" s="33">
        <f t="shared" ca="1" si="105"/>
        <v>3</v>
      </c>
      <c r="AQ260" s="14" t="str">
        <f t="shared" ca="1" si="103"/>
        <v>af_phosphoric_fruit_1</v>
      </c>
      <c r="AR260" s="8">
        <f t="shared" ca="1" si="106"/>
        <v>1</v>
      </c>
      <c r="AS260" s="4">
        <f t="shared" ca="1" si="104"/>
        <v>0</v>
      </c>
      <c r="AT260" s="32">
        <f t="shared" ca="1" si="88"/>
        <v>1</v>
      </c>
      <c r="AU260" s="14">
        <f>AU255+1</f>
        <v>55</v>
      </c>
      <c r="AV260">
        <f>1</f>
        <v>1</v>
      </c>
      <c r="AW260" s="7"/>
      <c r="AX260" s="17">
        <f t="shared" ca="1" si="107"/>
        <v>2</v>
      </c>
      <c r="AY260" s="14">
        <f t="shared" ca="1" si="108"/>
        <v>1</v>
      </c>
      <c r="BA260" s="16">
        <f t="shared" si="97"/>
        <v>1444</v>
      </c>
      <c r="BB260" s="5"/>
      <c r="BC260" s="64" t="str">
        <f t="shared" ca="1" si="89"/>
        <v/>
      </c>
      <c r="BD260" s="14"/>
    </row>
    <row r="261" spans="5:56" s="1" customFormat="1" ht="17.25" customHeight="1" thickBot="1">
      <c r="E261" s="2"/>
      <c r="G261" s="2"/>
      <c r="H261" s="10"/>
      <c r="I261" s="18"/>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0"/>
      <c r="AI261" s="30">
        <f t="shared" si="109"/>
        <v>1</v>
      </c>
      <c r="AJ261" s="34" t="str">
        <f t="shared" si="110"/>
        <v>A</v>
      </c>
      <c r="AK261" s="29"/>
      <c r="AL261" s="27">
        <f t="shared" si="83"/>
        <v>0</v>
      </c>
      <c r="AM261" s="27">
        <f t="shared" si="99"/>
        <v>0</v>
      </c>
      <c r="AN261" s="26">
        <f t="shared" si="100"/>
        <v>1</v>
      </c>
      <c r="AO261" s="25">
        <f t="shared" si="101"/>
        <v>0</v>
      </c>
      <c r="AP261" s="33">
        <f t="shared" ca="1" si="105"/>
        <v>3</v>
      </c>
      <c r="AQ261" s="14" t="str">
        <f t="shared" ca="1" si="103"/>
        <v>af_phosphoric_fruit_2</v>
      </c>
      <c r="AR261" s="8">
        <f t="shared" ca="1" si="106"/>
        <v>2</v>
      </c>
      <c r="AS261" s="4">
        <f t="shared" ca="1" si="104"/>
        <v>0</v>
      </c>
      <c r="AT261" s="32">
        <f t="shared" ca="1" si="88"/>
        <v>1</v>
      </c>
      <c r="AU261" s="14">
        <f>AU260</f>
        <v>55</v>
      </c>
      <c r="AV261">
        <v>1</v>
      </c>
      <c r="AW261" s="7"/>
      <c r="AX261" s="17">
        <f t="shared" ca="1" si="107"/>
        <v>2</v>
      </c>
      <c r="AY261" s="14">
        <f t="shared" ca="1" si="108"/>
        <v>2</v>
      </c>
      <c r="BA261" s="16">
        <f t="shared" si="97"/>
        <v>1449</v>
      </c>
      <c r="BB261" s="5"/>
      <c r="BC261" s="64" t="str">
        <f t="shared" ca="1" si="89"/>
        <v/>
      </c>
      <c r="BD261" s="14"/>
    </row>
    <row r="262" spans="5:56" s="1" customFormat="1" ht="17.25" customHeight="1" thickBot="1">
      <c r="E262" s="2"/>
      <c r="G262" s="2"/>
      <c r="H262" s="10"/>
      <c r="I262" s="18"/>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0"/>
      <c r="AI262" s="30">
        <f t="shared" si="109"/>
        <v>1</v>
      </c>
      <c r="AJ262" s="34" t="str">
        <f t="shared" si="110"/>
        <v>A</v>
      </c>
      <c r="AK262" s="29"/>
      <c r="AL262" s="27">
        <f t="shared" ref="AL262:AL325" si="111">AL261</f>
        <v>0</v>
      </c>
      <c r="AM262" s="27">
        <f t="shared" si="99"/>
        <v>0</v>
      </c>
      <c r="AN262" s="26">
        <f t="shared" si="100"/>
        <v>1</v>
      </c>
      <c r="AO262" s="25">
        <f t="shared" si="101"/>
        <v>0</v>
      </c>
      <c r="AP262" s="33">
        <f t="shared" ca="1" si="105"/>
        <v>6</v>
      </c>
      <c r="AQ262" s="14" t="str">
        <f t="shared" ca="1" si="103"/>
        <v>af_phosphoric_fruit_3</v>
      </c>
      <c r="AR262" s="8">
        <f t="shared" ca="1" si="106"/>
        <v>3</v>
      </c>
      <c r="AS262" s="4">
        <f t="shared" ca="1" si="104"/>
        <v>1</v>
      </c>
      <c r="AT262" s="32">
        <f t="shared" ca="1" si="88"/>
        <v>1</v>
      </c>
      <c r="AU262" s="14">
        <f t="shared" si="95"/>
        <v>55</v>
      </c>
      <c r="AV262">
        <v>1</v>
      </c>
      <c r="AW262" s="7"/>
      <c r="AX262" s="17">
        <f t="shared" ca="1" si="107"/>
        <v>2</v>
      </c>
      <c r="AY262" s="14">
        <f t="shared" ca="1" si="108"/>
        <v>3</v>
      </c>
      <c r="BA262" s="16">
        <f t="shared" si="97"/>
        <v>1454</v>
      </c>
      <c r="BB262" s="5"/>
      <c r="BC262" s="64" t="str">
        <f t="shared" ca="1" si="89"/>
        <v xml:space="preserve">af_phosphoric_fruit_3, </v>
      </c>
      <c r="BD262" s="14"/>
    </row>
    <row r="263" spans="5:56" s="1" customFormat="1" ht="17.25" customHeight="1" thickBot="1">
      <c r="E263" s="2"/>
      <c r="G263" s="2"/>
      <c r="H263" s="10"/>
      <c r="I263" s="18"/>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0"/>
      <c r="AI263" s="30">
        <f t="shared" si="109"/>
        <v>1</v>
      </c>
      <c r="AJ263" s="34" t="str">
        <f t="shared" si="110"/>
        <v>A</v>
      </c>
      <c r="AK263" s="29"/>
      <c r="AL263" s="27">
        <f t="shared" si="111"/>
        <v>0</v>
      </c>
      <c r="AM263" s="27">
        <f t="shared" si="99"/>
        <v>0</v>
      </c>
      <c r="AN263" s="26">
        <f t="shared" si="100"/>
        <v>1</v>
      </c>
      <c r="AO263" s="25">
        <f t="shared" si="101"/>
        <v>0</v>
      </c>
      <c r="AP263" s="33">
        <f t="shared" ca="1" si="105"/>
        <v>6</v>
      </c>
      <c r="AQ263" s="14" t="str">
        <f t="shared" ca="1" si="103"/>
        <v>af_phosphoric_fruit_4</v>
      </c>
      <c r="AR263" s="8">
        <f t="shared" ca="1" si="106"/>
        <v>4</v>
      </c>
      <c r="AS263" s="4">
        <f t="shared" ca="1" si="104"/>
        <v>0</v>
      </c>
      <c r="AT263" s="32">
        <f t="shared" ca="1" si="88"/>
        <v>1</v>
      </c>
      <c r="AU263" s="14">
        <f t="shared" si="95"/>
        <v>55</v>
      </c>
      <c r="AV263">
        <v>1</v>
      </c>
      <c r="AW263" s="7"/>
      <c r="AX263" s="17">
        <f t="shared" ca="1" si="107"/>
        <v>2</v>
      </c>
      <c r="AY263" s="14">
        <f t="shared" ca="1" si="108"/>
        <v>4</v>
      </c>
      <c r="BA263" s="16">
        <f t="shared" si="97"/>
        <v>1459</v>
      </c>
      <c r="BB263" s="5"/>
      <c r="BC263" s="64" t="str">
        <f t="shared" ca="1" si="89"/>
        <v/>
      </c>
      <c r="BD263" s="14"/>
    </row>
    <row r="264" spans="5:56" s="1" customFormat="1" ht="17.25" customHeight="1" thickBot="1">
      <c r="E264" s="2"/>
      <c r="G264" s="2"/>
      <c r="H264" s="10"/>
      <c r="I264" s="18"/>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0"/>
      <c r="AI264" s="30">
        <f t="shared" si="109"/>
        <v>1</v>
      </c>
      <c r="AJ264" s="34" t="str">
        <f t="shared" si="110"/>
        <v>A</v>
      </c>
      <c r="AK264" s="29"/>
      <c r="AL264" s="27">
        <f t="shared" si="111"/>
        <v>0</v>
      </c>
      <c r="AM264" s="27">
        <f t="shared" si="99"/>
        <v>0</v>
      </c>
      <c r="AN264" s="26">
        <f t="shared" si="100"/>
        <v>1</v>
      </c>
      <c r="AO264" s="25">
        <f t="shared" si="101"/>
        <v>0</v>
      </c>
      <c r="AP264" s="33">
        <f t="shared" ca="1" si="105"/>
        <v>5</v>
      </c>
      <c r="AQ264" s="14" t="str">
        <f t="shared" ca="1" si="103"/>
        <v>af_phosphoric_fruit_5</v>
      </c>
      <c r="AR264" s="8">
        <f t="shared" ca="1" si="106"/>
        <v>1</v>
      </c>
      <c r="AS264" s="4">
        <f t="shared" ca="1" si="104"/>
        <v>0</v>
      </c>
      <c r="AT264" s="32">
        <f t="shared" ca="1" si="88"/>
        <v>1</v>
      </c>
      <c r="AU264" s="14">
        <f t="shared" si="95"/>
        <v>55</v>
      </c>
      <c r="AV264">
        <f t="shared" si="96"/>
        <v>0</v>
      </c>
      <c r="AW264" s="7"/>
      <c r="AX264" s="17">
        <f t="shared" ca="1" si="107"/>
        <v>2</v>
      </c>
      <c r="AY264" s="14">
        <f t="shared" ca="1" si="108"/>
        <v>5</v>
      </c>
      <c r="BA264" s="16">
        <f t="shared" si="97"/>
        <v>1464</v>
      </c>
      <c r="BB264" s="5"/>
      <c r="BC264" s="64" t="str">
        <f t="shared" ca="1" si="89"/>
        <v/>
      </c>
      <c r="BD264" s="14"/>
    </row>
    <row r="265" spans="5:56" s="1" customFormat="1" ht="17.25" customHeight="1" thickBot="1">
      <c r="E265" s="2"/>
      <c r="G265" s="2"/>
      <c r="H265" s="10"/>
      <c r="I265" s="18"/>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0"/>
      <c r="AI265" s="30">
        <f t="shared" si="109"/>
        <v>1</v>
      </c>
      <c r="AJ265" s="34" t="str">
        <f t="shared" si="110"/>
        <v>A</v>
      </c>
      <c r="AK265" s="29"/>
      <c r="AL265" s="27">
        <f t="shared" si="111"/>
        <v>0</v>
      </c>
      <c r="AM265" s="27">
        <f t="shared" si="99"/>
        <v>0</v>
      </c>
      <c r="AN265" s="26">
        <f t="shared" si="100"/>
        <v>1</v>
      </c>
      <c r="AO265" s="25">
        <f t="shared" si="101"/>
        <v>0</v>
      </c>
      <c r="AP265" s="33">
        <f t="shared" ca="1" si="105"/>
        <v>5</v>
      </c>
      <c r="AQ265" s="14" t="str">
        <f t="shared" ca="1" si="103"/>
        <v>af_phosphoric_fruit_6</v>
      </c>
      <c r="AR265" s="8">
        <f t="shared" ca="1" si="106"/>
        <v>2</v>
      </c>
      <c r="AS265" s="4">
        <f t="shared" ca="1" si="104"/>
        <v>0</v>
      </c>
      <c r="AT265" s="32">
        <f t="shared" ca="1" si="88"/>
        <v>1</v>
      </c>
      <c r="AU265" s="14">
        <f t="shared" si="95"/>
        <v>55</v>
      </c>
      <c r="AV265">
        <f t="shared" si="96"/>
        <v>0</v>
      </c>
      <c r="AW265" s="7"/>
      <c r="AX265" s="17">
        <f t="shared" ca="1" si="107"/>
        <v>2</v>
      </c>
      <c r="AY265" s="14">
        <f t="shared" ca="1" si="108"/>
        <v>6</v>
      </c>
      <c r="BA265" s="16">
        <f t="shared" si="97"/>
        <v>1469</v>
      </c>
      <c r="BB265" s="5"/>
      <c r="BC265" s="64" t="str">
        <f t="shared" ca="1" si="89"/>
        <v/>
      </c>
      <c r="BD265" s="14"/>
    </row>
    <row r="266" spans="5:56" s="1" customFormat="1" ht="17.25" customHeight="1" thickBot="1">
      <c r="E266" s="2"/>
      <c r="G266" s="2"/>
      <c r="H266" s="10"/>
      <c r="I266" s="18"/>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0"/>
      <c r="AI266" s="30">
        <f t="shared" si="109"/>
        <v>1</v>
      </c>
      <c r="AJ266" s="34" t="str">
        <f t="shared" si="110"/>
        <v>A</v>
      </c>
      <c r="AK266" s="29"/>
      <c r="AL266" s="27">
        <f t="shared" si="111"/>
        <v>0</v>
      </c>
      <c r="AM266" s="27">
        <f t="shared" si="99"/>
        <v>0</v>
      </c>
      <c r="AN266" s="26">
        <f t="shared" si="100"/>
        <v>1</v>
      </c>
      <c r="AO266" s="25">
        <f t="shared" si="101"/>
        <v>0</v>
      </c>
      <c r="AP266" s="33">
        <f t="shared" ca="1" si="105"/>
        <v>5</v>
      </c>
      <c r="AQ266" s="14" t="str">
        <f t="shared" ca="1" si="103"/>
        <v>af_phosphoric_fruit_7</v>
      </c>
      <c r="AR266" s="8">
        <f t="shared" ca="1" si="106"/>
        <v>3</v>
      </c>
      <c r="AS266" s="4">
        <f t="shared" ca="1" si="104"/>
        <v>1</v>
      </c>
      <c r="AT266" s="32">
        <f t="shared" ca="1" si="88"/>
        <v>1</v>
      </c>
      <c r="AU266" s="14">
        <f t="shared" si="95"/>
        <v>55</v>
      </c>
      <c r="AV266">
        <f t="shared" si="96"/>
        <v>0</v>
      </c>
      <c r="AW266" s="7"/>
      <c r="AX266" s="17">
        <f t="shared" ca="1" si="107"/>
        <v>2</v>
      </c>
      <c r="AY266" s="14">
        <f t="shared" ca="1" si="108"/>
        <v>7</v>
      </c>
      <c r="BA266" s="16">
        <f t="shared" si="97"/>
        <v>1474</v>
      </c>
      <c r="BB266" s="5"/>
      <c r="BC266" s="64" t="str">
        <f t="shared" ca="1" si="89"/>
        <v/>
      </c>
      <c r="BD266" s="14"/>
    </row>
    <row r="267" spans="5:56" s="1" customFormat="1" ht="17.25" customHeight="1" thickBot="1">
      <c r="E267" s="2"/>
      <c r="G267" s="2"/>
      <c r="H267" s="10"/>
      <c r="I267" s="18"/>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0"/>
      <c r="AI267" s="30">
        <f t="shared" si="109"/>
        <v>1</v>
      </c>
      <c r="AJ267" s="34" t="str">
        <f t="shared" si="110"/>
        <v>A</v>
      </c>
      <c r="AK267" s="29"/>
      <c r="AL267" s="27">
        <f t="shared" si="111"/>
        <v>0</v>
      </c>
      <c r="AM267" s="27">
        <f t="shared" si="99"/>
        <v>0</v>
      </c>
      <c r="AN267" s="26">
        <f t="shared" si="100"/>
        <v>1</v>
      </c>
      <c r="AO267" s="25">
        <f t="shared" si="101"/>
        <v>0</v>
      </c>
      <c r="AP267" s="33">
        <f t="shared" ca="1" si="105"/>
        <v>3</v>
      </c>
      <c r="AQ267" s="14" t="str">
        <f t="shared" ca="1" si="103"/>
        <v>af_phosphoric_fruit_8</v>
      </c>
      <c r="AR267" s="8">
        <f t="shared" ca="1" si="106"/>
        <v>4</v>
      </c>
      <c r="AS267" s="4">
        <f t="shared" ca="1" si="104"/>
        <v>0</v>
      </c>
      <c r="AT267" s="32">
        <f t="shared" ca="1" si="88"/>
        <v>1</v>
      </c>
      <c r="AU267" s="14">
        <f t="shared" si="95"/>
        <v>55</v>
      </c>
      <c r="AV267">
        <f t="shared" si="96"/>
        <v>0</v>
      </c>
      <c r="AW267" s="7"/>
      <c r="AX267" s="17">
        <f t="shared" ca="1" si="107"/>
        <v>2</v>
      </c>
      <c r="AY267" s="14">
        <f t="shared" ca="1" si="108"/>
        <v>8</v>
      </c>
      <c r="BA267" s="16">
        <f t="shared" si="97"/>
        <v>1479</v>
      </c>
      <c r="BB267" s="5"/>
      <c r="BC267" s="64" t="str">
        <f t="shared" ca="1" si="89"/>
        <v/>
      </c>
      <c r="BD267" s="14"/>
    </row>
    <row r="268" spans="5:56" s="1" customFormat="1" ht="17.25" customHeight="1" thickBot="1">
      <c r="E268" s="2"/>
      <c r="G268" s="2"/>
      <c r="H268" s="10"/>
      <c r="I268" s="18"/>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0"/>
      <c r="AI268" s="30">
        <f t="shared" si="109"/>
        <v>1</v>
      </c>
      <c r="AJ268" s="34" t="str">
        <f t="shared" si="110"/>
        <v>A</v>
      </c>
      <c r="AK268" s="29"/>
      <c r="AL268" s="27">
        <f t="shared" si="111"/>
        <v>0</v>
      </c>
      <c r="AM268" s="27">
        <f t="shared" si="99"/>
        <v>0</v>
      </c>
      <c r="AN268" s="26">
        <f t="shared" si="100"/>
        <v>1</v>
      </c>
      <c r="AO268" s="25">
        <f t="shared" si="101"/>
        <v>0</v>
      </c>
      <c r="AP268" s="33">
        <f t="shared" ca="1" si="105"/>
        <v>4</v>
      </c>
      <c r="AQ268" s="14" t="str">
        <f t="shared" ca="1" si="103"/>
        <v>af_phosphoric_fruit_9</v>
      </c>
      <c r="AR268" s="8">
        <f t="shared" ca="1" si="106"/>
        <v>9</v>
      </c>
      <c r="AS268" s="4">
        <f t="shared" ca="1" si="104"/>
        <v>0</v>
      </c>
      <c r="AT268" s="32">
        <f t="shared" ca="1" si="88"/>
        <v>1</v>
      </c>
      <c r="AU268" s="14">
        <f t="shared" si="95"/>
        <v>55</v>
      </c>
      <c r="AV268">
        <f t="shared" si="96"/>
        <v>0</v>
      </c>
      <c r="AW268" s="7"/>
      <c r="AX268" s="17">
        <f t="shared" ca="1" si="107"/>
        <v>2</v>
      </c>
      <c r="AY268" s="14">
        <f t="shared" ca="1" si="108"/>
        <v>9</v>
      </c>
      <c r="BA268" s="16">
        <f t="shared" si="97"/>
        <v>1484</v>
      </c>
      <c r="BB268" s="5"/>
      <c r="BC268" s="64" t="str">
        <f t="shared" ca="1" si="89"/>
        <v/>
      </c>
      <c r="BD268" s="14"/>
    </row>
    <row r="269" spans="5:56" s="1" customFormat="1" ht="17.25" customHeight="1" thickBot="1">
      <c r="E269" s="2"/>
      <c r="G269" s="2"/>
      <c r="H269" s="10"/>
      <c r="I269" s="18"/>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0"/>
      <c r="AI269" s="30">
        <f t="shared" si="109"/>
        <v>1</v>
      </c>
      <c r="AJ269" s="34" t="str">
        <f t="shared" si="110"/>
        <v>A</v>
      </c>
      <c r="AK269" s="29"/>
      <c r="AL269" s="27">
        <f t="shared" si="111"/>
        <v>0</v>
      </c>
      <c r="AM269" s="27">
        <f t="shared" si="99"/>
        <v>0</v>
      </c>
      <c r="AN269" s="26">
        <f t="shared" si="100"/>
        <v>1</v>
      </c>
      <c r="AO269" s="25">
        <f t="shared" si="101"/>
        <v>0</v>
      </c>
      <c r="AP269" s="33">
        <f t="shared" ca="1" si="105"/>
        <v>4</v>
      </c>
      <c r="AQ269" s="14" t="str">
        <f t="shared" ca="1" si="103"/>
        <v>af_phosphoric_fruit_0</v>
      </c>
      <c r="AR269" s="8">
        <f t="shared" ca="1" si="106"/>
        <v>0</v>
      </c>
      <c r="AS269" s="4">
        <f t="shared" ca="1" si="104"/>
        <v>1</v>
      </c>
      <c r="AT269" s="32">
        <f t="shared" ca="1" si="88"/>
        <v>1</v>
      </c>
      <c r="AU269" s="14">
        <f t="shared" si="95"/>
        <v>55</v>
      </c>
      <c r="AV269">
        <f t="shared" si="96"/>
        <v>0</v>
      </c>
      <c r="AW269" s="7"/>
      <c r="AX269" s="17">
        <f t="shared" ca="1" si="107"/>
        <v>2</v>
      </c>
      <c r="AY269" s="14">
        <f t="shared" ca="1" si="108"/>
        <v>0</v>
      </c>
      <c r="BA269" s="16">
        <f t="shared" si="97"/>
        <v>1489</v>
      </c>
      <c r="BB269" s="5"/>
      <c r="BC269" s="64" t="str">
        <f t="shared" ca="1" si="89"/>
        <v/>
      </c>
      <c r="BD269" s="14"/>
    </row>
    <row r="270" spans="5:56" s="1" customFormat="1" ht="17.25" customHeight="1" thickBot="1">
      <c r="E270" s="2"/>
      <c r="G270" s="2"/>
      <c r="H270" s="10"/>
      <c r="I270" s="18"/>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0"/>
      <c r="AI270" s="30">
        <f t="shared" si="109"/>
        <v>1</v>
      </c>
      <c r="AJ270" s="34" t="str">
        <f t="shared" si="110"/>
        <v>A</v>
      </c>
      <c r="AK270" s="29"/>
      <c r="AL270" s="27">
        <f t="shared" si="111"/>
        <v>0</v>
      </c>
      <c r="AM270" s="27">
        <f t="shared" si="99"/>
        <v>0</v>
      </c>
      <c r="AN270" s="26">
        <f t="shared" si="100"/>
        <v>1</v>
      </c>
      <c r="AO270" s="25">
        <f t="shared" si="101"/>
        <v>0</v>
      </c>
      <c r="AP270" s="33">
        <f t="shared" ca="1" si="105"/>
        <v>26</v>
      </c>
      <c r="AQ270" s="14" t="str">
        <f t="shared" ca="1" si="103"/>
        <v>af_phosphoric_fruit_sp1_</v>
      </c>
      <c r="AR270" s="8">
        <f t="shared" ca="1" si="106"/>
        <v>3</v>
      </c>
      <c r="AS270" s="4">
        <f t="shared" ca="1" si="104"/>
        <v>1</v>
      </c>
      <c r="AT270" s="32">
        <f t="shared" ref="AT270:AT333" ca="1" si="112">INDIRECT("AT"&amp;AU270)</f>
        <v>1</v>
      </c>
      <c r="AU270" s="14">
        <f t="shared" si="95"/>
        <v>55</v>
      </c>
      <c r="AV270">
        <f t="shared" ref="AV270" si="113">IF(OR(AL270+AM270+AN270+AO270=1,AI270&gt;3),1,0)</f>
        <v>1</v>
      </c>
      <c r="AW270" s="7"/>
      <c r="AX270" s="17">
        <f t="shared" ca="1" si="107"/>
        <v>3</v>
      </c>
      <c r="AY270" s="14">
        <f t="shared" ca="1" si="108"/>
        <v>3</v>
      </c>
      <c r="BA270" s="16">
        <f t="shared" si="97"/>
        <v>1494</v>
      </c>
      <c r="BB270" s="5"/>
      <c r="BC270" s="64" t="str">
        <f t="shared" ca="1" si="89"/>
        <v xml:space="preserve">af_phosphoric_fruit_sp1_, </v>
      </c>
      <c r="BD270" s="14"/>
    </row>
    <row r="271" spans="5:56" s="1" customFormat="1" ht="17.25" customHeight="1" thickBot="1">
      <c r="E271" s="2"/>
      <c r="G271" s="2"/>
      <c r="H271" s="10"/>
      <c r="I271" s="18"/>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0"/>
      <c r="AI271" s="30">
        <f t="shared" si="109"/>
        <v>1</v>
      </c>
      <c r="AJ271" s="34" t="str">
        <f t="shared" si="110"/>
        <v>A</v>
      </c>
      <c r="AK271" s="29"/>
      <c r="AL271" s="27">
        <f t="shared" si="111"/>
        <v>0</v>
      </c>
      <c r="AM271" s="27">
        <f t="shared" si="99"/>
        <v>0</v>
      </c>
      <c r="AN271" s="26">
        <f t="shared" si="100"/>
        <v>1</v>
      </c>
      <c r="AO271" s="25">
        <f t="shared" si="101"/>
        <v>0</v>
      </c>
      <c r="AP271" s="33">
        <f t="shared" ca="1" si="105"/>
        <v>26</v>
      </c>
      <c r="AQ271" s="14" t="str">
        <f t="shared" ca="1" si="103"/>
        <v>af_phosphoric_fruit_sp2_</v>
      </c>
      <c r="AR271" s="8">
        <f t="shared" ca="1" si="106"/>
        <v>2</v>
      </c>
      <c r="AS271" s="4">
        <f t="shared" ca="1" si="104"/>
        <v>0</v>
      </c>
      <c r="AT271" s="32">
        <f t="shared" ca="1" si="112"/>
        <v>1</v>
      </c>
      <c r="AU271" s="14">
        <f t="shared" si="95"/>
        <v>55</v>
      </c>
      <c r="AV271">
        <f t="shared" si="98"/>
        <v>1</v>
      </c>
      <c r="AW271" s="7"/>
      <c r="AX271" s="17">
        <f t="shared" ca="1" si="107"/>
        <v>3</v>
      </c>
      <c r="AY271" s="14">
        <f t="shared" ca="1" si="108"/>
        <v>6</v>
      </c>
      <c r="BA271" s="16">
        <f>BA270+17</f>
        <v>1511</v>
      </c>
      <c r="BB271" s="5"/>
      <c r="BC271" s="64" t="str">
        <f t="shared" ref="BC271:BC334" ca="1" si="114">IF(AND(AS271*AT271*AV271,BC978&lt;&gt;""),INDIRECT("'[Спавн артефактов.xlsx]Симбиоты, простые, абсолюты'!B"&amp;BA271)&amp;", ","")</f>
        <v/>
      </c>
      <c r="BD271" s="14"/>
    </row>
    <row r="272" spans="5:56" s="1" customFormat="1" ht="17.25" customHeight="1" thickBot="1">
      <c r="E272" s="2"/>
      <c r="G272" s="2"/>
      <c r="H272" s="10"/>
      <c r="I272" s="18"/>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0"/>
      <c r="AI272" s="30">
        <f t="shared" si="109"/>
        <v>1</v>
      </c>
      <c r="AJ272" s="34" t="str">
        <f t="shared" si="110"/>
        <v>A</v>
      </c>
      <c r="AK272" s="29"/>
      <c r="AL272" s="27">
        <f t="shared" si="111"/>
        <v>0</v>
      </c>
      <c r="AM272" s="27">
        <f t="shared" si="99"/>
        <v>0</v>
      </c>
      <c r="AN272" s="26">
        <f t="shared" si="100"/>
        <v>1</v>
      </c>
      <c r="AO272" s="25">
        <f t="shared" si="101"/>
        <v>0</v>
      </c>
      <c r="AP272" s="33">
        <f t="shared" ca="1" si="105"/>
        <v>20</v>
      </c>
      <c r="AQ272" s="14" t="str">
        <f t="shared" ca="1" si="103"/>
        <v>af_phosphoric_fruit_ing_</v>
      </c>
      <c r="AR272" s="8">
        <f t="shared" ca="1" si="106"/>
        <v>2</v>
      </c>
      <c r="AS272" s="4">
        <f t="shared" ca="1" si="104"/>
        <v>0</v>
      </c>
      <c r="AT272" s="32">
        <f t="shared" ca="1" si="112"/>
        <v>1</v>
      </c>
      <c r="AU272" s="14">
        <f t="shared" si="95"/>
        <v>55</v>
      </c>
      <c r="AV272">
        <f t="shared" si="98"/>
        <v>1</v>
      </c>
      <c r="AW272" s="7"/>
      <c r="AX272" s="17">
        <f t="shared" ca="1" si="107"/>
        <v>2</v>
      </c>
      <c r="AY272" s="14">
        <f t="shared" ca="1" si="108"/>
        <v>6</v>
      </c>
      <c r="BA272" s="16">
        <f>BA271+17</f>
        <v>1528</v>
      </c>
      <c r="BB272" s="5"/>
      <c r="BC272" s="64" t="str">
        <f t="shared" ca="1" si="114"/>
        <v/>
      </c>
      <c r="BD272" s="14"/>
    </row>
    <row r="273" spans="5:56" s="1" customFormat="1" ht="17.25" customHeight="1" thickBot="1">
      <c r="E273" s="2"/>
      <c r="G273" s="2"/>
      <c r="H273" s="10"/>
      <c r="I273" s="18"/>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0"/>
      <c r="AI273" s="30">
        <f t="shared" si="109"/>
        <v>1</v>
      </c>
      <c r="AJ273" s="34" t="str">
        <f t="shared" si="110"/>
        <v>A</v>
      </c>
      <c r="AK273" s="29"/>
      <c r="AL273" s="27">
        <f t="shared" si="111"/>
        <v>0</v>
      </c>
      <c r="AM273" s="27">
        <f t="shared" si="99"/>
        <v>0</v>
      </c>
      <c r="AN273" s="26">
        <f t="shared" si="100"/>
        <v>1</v>
      </c>
      <c r="AO273" s="25">
        <f t="shared" si="101"/>
        <v>0</v>
      </c>
      <c r="AP273" s="33">
        <f t="shared" ca="1" si="105"/>
        <v>22</v>
      </c>
      <c r="AQ273" s="14" t="str">
        <f t="shared" ca="1" si="103"/>
        <v>af_phosphoric_fruit_abs_</v>
      </c>
      <c r="AR273" s="8">
        <f t="shared" ca="1" si="106"/>
        <v>2</v>
      </c>
      <c r="AS273" s="4">
        <f t="shared" ca="1" si="104"/>
        <v>0</v>
      </c>
      <c r="AT273" s="32">
        <f t="shared" ca="1" si="112"/>
        <v>1</v>
      </c>
      <c r="AU273" s="14">
        <f t="shared" si="95"/>
        <v>55</v>
      </c>
      <c r="AV273">
        <f t="shared" si="98"/>
        <v>1</v>
      </c>
      <c r="AW273" s="7"/>
      <c r="AX273" s="17">
        <f t="shared" ca="1" si="107"/>
        <v>3</v>
      </c>
      <c r="AY273" s="14">
        <f t="shared" ca="1" si="108"/>
        <v>6</v>
      </c>
      <c r="BA273" s="16">
        <f t="shared" si="97"/>
        <v>1533</v>
      </c>
      <c r="BB273" s="5"/>
      <c r="BC273" s="64" t="str">
        <f t="shared" ca="1" si="114"/>
        <v/>
      </c>
      <c r="BD273" s="14"/>
    </row>
    <row r="274" spans="5:56" s="1" customFormat="1" ht="17.25" customHeight="1" thickBot="1">
      <c r="E274" s="2"/>
      <c r="G274" s="2"/>
      <c r="H274" s="10"/>
      <c r="I274" s="18"/>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0"/>
      <c r="AI274" s="30">
        <f t="shared" si="109"/>
        <v>1</v>
      </c>
      <c r="AJ274" s="34" t="str">
        <f t="shared" si="110"/>
        <v>A</v>
      </c>
      <c r="AK274" s="29"/>
      <c r="AL274" s="27">
        <f t="shared" si="111"/>
        <v>0</v>
      </c>
      <c r="AM274" s="27">
        <f t="shared" si="99"/>
        <v>0</v>
      </c>
      <c r="AN274" s="26">
        <f t="shared" si="100"/>
        <v>1</v>
      </c>
      <c r="AO274" s="25">
        <f t="shared" si="101"/>
        <v>0</v>
      </c>
      <c r="AP274" s="33">
        <f t="shared" ca="1" si="105"/>
        <v>5</v>
      </c>
      <c r="AQ274" s="14" t="str">
        <f t="shared" ca="1" si="103"/>
        <v>af_baloon_1</v>
      </c>
      <c r="AR274" s="8">
        <f t="shared" ca="1" si="106"/>
        <v>1</v>
      </c>
      <c r="AS274" s="4">
        <f t="shared" ca="1" si="104"/>
        <v>0</v>
      </c>
      <c r="AT274" s="32">
        <f t="shared" ca="1" si="112"/>
        <v>1</v>
      </c>
      <c r="AU274" s="14">
        <f>AU269+1</f>
        <v>56</v>
      </c>
      <c r="AV274">
        <f>1</f>
        <v>1</v>
      </c>
      <c r="AW274" s="7"/>
      <c r="AX274" s="17">
        <f t="shared" ca="1" si="107"/>
        <v>2</v>
      </c>
      <c r="AY274" s="14">
        <f t="shared" ca="1" si="108"/>
        <v>1</v>
      </c>
      <c r="BA274" s="16">
        <f t="shared" si="97"/>
        <v>1538</v>
      </c>
      <c r="BB274" s="5"/>
      <c r="BC274" s="64" t="str">
        <f t="shared" ca="1" si="114"/>
        <v/>
      </c>
      <c r="BD274" s="14"/>
    </row>
    <row r="275" spans="5:56" s="1" customFormat="1" ht="17.25" customHeight="1" thickBot="1">
      <c r="E275" s="2"/>
      <c r="G275" s="2"/>
      <c r="H275" s="10"/>
      <c r="I275" s="18"/>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0"/>
      <c r="AI275" s="30">
        <f t="shared" si="109"/>
        <v>1</v>
      </c>
      <c r="AJ275" s="34" t="str">
        <f t="shared" si="110"/>
        <v>A</v>
      </c>
      <c r="AK275" s="29"/>
      <c r="AL275" s="27">
        <f t="shared" si="111"/>
        <v>0</v>
      </c>
      <c r="AM275" s="27">
        <f t="shared" si="99"/>
        <v>0</v>
      </c>
      <c r="AN275" s="26">
        <f t="shared" si="100"/>
        <v>1</v>
      </c>
      <c r="AO275" s="25">
        <f t="shared" si="101"/>
        <v>0</v>
      </c>
      <c r="AP275" s="33">
        <f t="shared" ca="1" si="105"/>
        <v>4</v>
      </c>
      <c r="AQ275" s="14" t="str">
        <f t="shared" ca="1" si="103"/>
        <v>af_baloon_2</v>
      </c>
      <c r="AR275" s="8">
        <f t="shared" ca="1" si="106"/>
        <v>2</v>
      </c>
      <c r="AS275" s="4">
        <f t="shared" ca="1" si="104"/>
        <v>0</v>
      </c>
      <c r="AT275" s="32">
        <f t="shared" ca="1" si="112"/>
        <v>1</v>
      </c>
      <c r="AU275" s="14">
        <f>AU274</f>
        <v>56</v>
      </c>
      <c r="AV275">
        <v>1</v>
      </c>
      <c r="AW275" s="7"/>
      <c r="AX275" s="17">
        <f t="shared" ca="1" si="107"/>
        <v>2</v>
      </c>
      <c r="AY275" s="14">
        <f t="shared" ca="1" si="108"/>
        <v>2</v>
      </c>
      <c r="BA275" s="16">
        <f t="shared" si="97"/>
        <v>1543</v>
      </c>
      <c r="BB275" s="5"/>
      <c r="BC275" s="64" t="str">
        <f t="shared" ca="1" si="114"/>
        <v/>
      </c>
      <c r="BD275" s="14"/>
    </row>
    <row r="276" spans="5:56" s="1" customFormat="1" ht="17.25" customHeight="1" thickBot="1">
      <c r="E276" s="2"/>
      <c r="G276" s="2"/>
      <c r="H276" s="10"/>
      <c r="I276" s="18"/>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0"/>
      <c r="AI276" s="30">
        <f t="shared" si="109"/>
        <v>1</v>
      </c>
      <c r="AJ276" s="34" t="str">
        <f t="shared" si="110"/>
        <v>A</v>
      </c>
      <c r="AK276" s="29"/>
      <c r="AL276" s="27">
        <f t="shared" si="111"/>
        <v>0</v>
      </c>
      <c r="AM276" s="27">
        <f t="shared" si="99"/>
        <v>0</v>
      </c>
      <c r="AN276" s="26">
        <f t="shared" si="100"/>
        <v>1</v>
      </c>
      <c r="AO276" s="25">
        <f t="shared" si="101"/>
        <v>0</v>
      </c>
      <c r="AP276" s="33">
        <f t="shared" ca="1" si="105"/>
        <v>4</v>
      </c>
      <c r="AQ276" s="14" t="str">
        <f t="shared" ca="1" si="103"/>
        <v>af_baloon_3</v>
      </c>
      <c r="AR276" s="8">
        <f t="shared" ca="1" si="106"/>
        <v>3</v>
      </c>
      <c r="AS276" s="4">
        <f t="shared" ca="1" si="104"/>
        <v>1</v>
      </c>
      <c r="AT276" s="32">
        <f t="shared" ca="1" si="112"/>
        <v>1</v>
      </c>
      <c r="AU276" s="14">
        <f t="shared" si="95"/>
        <v>56</v>
      </c>
      <c r="AV276">
        <v>1</v>
      </c>
      <c r="AW276" s="7"/>
      <c r="AX276" s="17">
        <f t="shared" ca="1" si="107"/>
        <v>2</v>
      </c>
      <c r="AY276" s="14">
        <f t="shared" ca="1" si="108"/>
        <v>3</v>
      </c>
      <c r="BA276" s="16">
        <f t="shared" si="97"/>
        <v>1548</v>
      </c>
      <c r="BB276" s="5"/>
      <c r="BC276" s="64" t="str">
        <f t="shared" ca="1" si="114"/>
        <v xml:space="preserve">af_baloon_3, </v>
      </c>
      <c r="BD276" s="14"/>
    </row>
    <row r="277" spans="5:56" s="1" customFormat="1" ht="17.25" customHeight="1" thickBot="1">
      <c r="E277" s="2"/>
      <c r="G277" s="2"/>
      <c r="H277" s="10"/>
      <c r="I277" s="18"/>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0"/>
      <c r="AI277" s="30">
        <f t="shared" si="109"/>
        <v>1</v>
      </c>
      <c r="AJ277" s="34" t="str">
        <f t="shared" si="110"/>
        <v>A</v>
      </c>
      <c r="AK277" s="29"/>
      <c r="AL277" s="27">
        <f t="shared" si="111"/>
        <v>0</v>
      </c>
      <c r="AM277" s="27">
        <f t="shared" si="99"/>
        <v>0</v>
      </c>
      <c r="AN277" s="26">
        <f t="shared" si="100"/>
        <v>1</v>
      </c>
      <c r="AO277" s="25">
        <f t="shared" si="101"/>
        <v>0</v>
      </c>
      <c r="AP277" s="33">
        <f t="shared" ca="1" si="105"/>
        <v>5</v>
      </c>
      <c r="AQ277" s="14" t="str">
        <f t="shared" ca="1" si="103"/>
        <v>af_baloon_4</v>
      </c>
      <c r="AR277" s="8">
        <f t="shared" ca="1" si="106"/>
        <v>4</v>
      </c>
      <c r="AS277" s="4">
        <f t="shared" ca="1" si="104"/>
        <v>0</v>
      </c>
      <c r="AT277" s="32">
        <f t="shared" ca="1" si="112"/>
        <v>1</v>
      </c>
      <c r="AU277" s="14">
        <f t="shared" si="95"/>
        <v>56</v>
      </c>
      <c r="AV277">
        <v>1</v>
      </c>
      <c r="AW277" s="7"/>
      <c r="AX277" s="17">
        <f t="shared" ca="1" si="107"/>
        <v>2</v>
      </c>
      <c r="AY277" s="14">
        <f t="shared" ca="1" si="108"/>
        <v>4</v>
      </c>
      <c r="BA277" s="16">
        <f t="shared" si="97"/>
        <v>1553</v>
      </c>
      <c r="BB277" s="5"/>
      <c r="BC277" s="64" t="str">
        <f t="shared" ca="1" si="114"/>
        <v/>
      </c>
      <c r="BD277" s="14"/>
    </row>
    <row r="278" spans="5:56" s="1" customFormat="1" ht="17.25" customHeight="1" thickBot="1">
      <c r="E278" s="2"/>
      <c r="G278" s="2"/>
      <c r="H278" s="10"/>
      <c r="I278" s="18"/>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0"/>
      <c r="AI278" s="30">
        <f t="shared" si="109"/>
        <v>1</v>
      </c>
      <c r="AJ278" s="34" t="str">
        <f t="shared" si="110"/>
        <v>A</v>
      </c>
      <c r="AK278" s="29"/>
      <c r="AL278" s="27">
        <f t="shared" si="111"/>
        <v>0</v>
      </c>
      <c r="AM278" s="27">
        <f t="shared" si="99"/>
        <v>0</v>
      </c>
      <c r="AN278" s="26">
        <f t="shared" si="100"/>
        <v>1</v>
      </c>
      <c r="AO278" s="25">
        <f t="shared" si="101"/>
        <v>0</v>
      </c>
      <c r="AP278" s="33">
        <f t="shared" ca="1" si="105"/>
        <v>4</v>
      </c>
      <c r="AQ278" s="14" t="str">
        <f t="shared" ca="1" si="103"/>
        <v>af_baloon_5</v>
      </c>
      <c r="AR278" s="8">
        <f t="shared" ca="1" si="106"/>
        <v>1</v>
      </c>
      <c r="AS278" s="4">
        <f t="shared" ca="1" si="104"/>
        <v>0</v>
      </c>
      <c r="AT278" s="32">
        <f t="shared" ca="1" si="112"/>
        <v>1</v>
      </c>
      <c r="AU278" s="14">
        <f t="shared" si="95"/>
        <v>56</v>
      </c>
      <c r="AV278">
        <f t="shared" si="96"/>
        <v>0</v>
      </c>
      <c r="AW278" s="7"/>
      <c r="AX278" s="17">
        <f t="shared" ca="1" si="107"/>
        <v>2</v>
      </c>
      <c r="AY278" s="14">
        <f t="shared" ca="1" si="108"/>
        <v>5</v>
      </c>
      <c r="BA278" s="16">
        <f t="shared" si="97"/>
        <v>1558</v>
      </c>
      <c r="BB278" s="5"/>
      <c r="BC278" s="64" t="str">
        <f t="shared" ca="1" si="114"/>
        <v/>
      </c>
      <c r="BD278" s="14"/>
    </row>
    <row r="279" spans="5:56" s="1" customFormat="1" ht="17.25" customHeight="1" thickBot="1">
      <c r="E279" s="2"/>
      <c r="G279" s="2"/>
      <c r="H279" s="10"/>
      <c r="I279" s="18"/>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0"/>
      <c r="AI279" s="30">
        <f t="shared" si="109"/>
        <v>1</v>
      </c>
      <c r="AJ279" s="34" t="str">
        <f t="shared" si="110"/>
        <v>A</v>
      </c>
      <c r="AK279" s="29"/>
      <c r="AL279" s="27">
        <f t="shared" si="111"/>
        <v>0</v>
      </c>
      <c r="AM279" s="27">
        <f t="shared" si="99"/>
        <v>0</v>
      </c>
      <c r="AN279" s="26">
        <f t="shared" si="100"/>
        <v>1</v>
      </c>
      <c r="AO279" s="25">
        <f t="shared" si="101"/>
        <v>0</v>
      </c>
      <c r="AP279" s="33">
        <f t="shared" ca="1" si="105"/>
        <v>5</v>
      </c>
      <c r="AQ279" s="14" t="str">
        <f t="shared" ca="1" si="103"/>
        <v>af_baloon_6</v>
      </c>
      <c r="AR279" s="8">
        <f t="shared" ca="1" si="106"/>
        <v>2</v>
      </c>
      <c r="AS279" s="4">
        <f t="shared" ca="1" si="104"/>
        <v>0</v>
      </c>
      <c r="AT279" s="32">
        <f t="shared" ca="1" si="112"/>
        <v>1</v>
      </c>
      <c r="AU279" s="14">
        <f t="shared" si="95"/>
        <v>56</v>
      </c>
      <c r="AV279">
        <f t="shared" si="96"/>
        <v>0</v>
      </c>
      <c r="AW279" s="7"/>
      <c r="AX279" s="17">
        <f t="shared" ca="1" si="107"/>
        <v>2</v>
      </c>
      <c r="AY279" s="14">
        <f t="shared" ca="1" si="108"/>
        <v>6</v>
      </c>
      <c r="BA279" s="16">
        <f t="shared" si="97"/>
        <v>1563</v>
      </c>
      <c r="BB279" s="5"/>
      <c r="BC279" s="64" t="str">
        <f t="shared" ca="1" si="114"/>
        <v/>
      </c>
      <c r="BD279" s="14"/>
    </row>
    <row r="280" spans="5:56" s="1" customFormat="1" ht="17.25" customHeight="1" thickBot="1">
      <c r="E280" s="2"/>
      <c r="G280" s="2"/>
      <c r="H280" s="10"/>
      <c r="I280" s="18"/>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0"/>
      <c r="AI280" s="30">
        <f t="shared" si="109"/>
        <v>1</v>
      </c>
      <c r="AJ280" s="34" t="str">
        <f t="shared" si="110"/>
        <v>A</v>
      </c>
      <c r="AK280" s="29"/>
      <c r="AL280" s="27">
        <f t="shared" si="111"/>
        <v>0</v>
      </c>
      <c r="AM280" s="27">
        <f t="shared" si="99"/>
        <v>0</v>
      </c>
      <c r="AN280" s="26">
        <f t="shared" si="100"/>
        <v>1</v>
      </c>
      <c r="AO280" s="25">
        <f t="shared" si="101"/>
        <v>0</v>
      </c>
      <c r="AP280" s="33">
        <f t="shared" ca="1" si="105"/>
        <v>4</v>
      </c>
      <c r="AQ280" s="14" t="str">
        <f t="shared" ca="1" si="103"/>
        <v>af_baloon_7</v>
      </c>
      <c r="AR280" s="8">
        <f t="shared" ca="1" si="106"/>
        <v>3</v>
      </c>
      <c r="AS280" s="4">
        <f t="shared" ca="1" si="104"/>
        <v>1</v>
      </c>
      <c r="AT280" s="32">
        <f t="shared" ca="1" si="112"/>
        <v>1</v>
      </c>
      <c r="AU280" s="14">
        <f t="shared" si="95"/>
        <v>56</v>
      </c>
      <c r="AV280">
        <f t="shared" si="96"/>
        <v>0</v>
      </c>
      <c r="AW280" s="7"/>
      <c r="AX280" s="17">
        <f t="shared" ca="1" si="107"/>
        <v>2</v>
      </c>
      <c r="AY280" s="14">
        <f t="shared" ca="1" si="108"/>
        <v>7</v>
      </c>
      <c r="BA280" s="16">
        <f t="shared" si="97"/>
        <v>1568</v>
      </c>
      <c r="BB280" s="5"/>
      <c r="BC280" s="64" t="str">
        <f t="shared" ca="1" si="114"/>
        <v/>
      </c>
      <c r="BD280" s="14"/>
    </row>
    <row r="281" spans="5:56" s="1" customFormat="1" ht="17.25" customHeight="1" thickBot="1">
      <c r="E281" s="2"/>
      <c r="G281" s="2"/>
      <c r="H281" s="10"/>
      <c r="I281" s="18"/>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0"/>
      <c r="AI281" s="30">
        <f t="shared" si="109"/>
        <v>1</v>
      </c>
      <c r="AJ281" s="34" t="str">
        <f t="shared" si="110"/>
        <v>A</v>
      </c>
      <c r="AK281" s="29"/>
      <c r="AL281" s="27">
        <f t="shared" si="111"/>
        <v>0</v>
      </c>
      <c r="AM281" s="27">
        <f t="shared" si="99"/>
        <v>0</v>
      </c>
      <c r="AN281" s="26">
        <f t="shared" si="100"/>
        <v>1</v>
      </c>
      <c r="AO281" s="25">
        <f t="shared" si="101"/>
        <v>0</v>
      </c>
      <c r="AP281" s="33">
        <f t="shared" ca="1" si="105"/>
        <v>5</v>
      </c>
      <c r="AQ281" s="14" t="str">
        <f t="shared" ca="1" si="103"/>
        <v>af_baloon_8</v>
      </c>
      <c r="AR281" s="8">
        <f t="shared" ca="1" si="106"/>
        <v>4</v>
      </c>
      <c r="AS281" s="4">
        <f t="shared" ca="1" si="104"/>
        <v>0</v>
      </c>
      <c r="AT281" s="32">
        <f t="shared" ca="1" si="112"/>
        <v>1</v>
      </c>
      <c r="AU281" s="14">
        <f t="shared" si="95"/>
        <v>56</v>
      </c>
      <c r="AV281">
        <f t="shared" si="96"/>
        <v>0</v>
      </c>
      <c r="AW281" s="7"/>
      <c r="AX281" s="17">
        <f t="shared" ca="1" si="107"/>
        <v>2</v>
      </c>
      <c r="AY281" s="14">
        <f t="shared" ca="1" si="108"/>
        <v>8</v>
      </c>
      <c r="BA281" s="16">
        <f t="shared" si="97"/>
        <v>1573</v>
      </c>
      <c r="BB281" s="5"/>
      <c r="BC281" s="64" t="str">
        <f t="shared" ca="1" si="114"/>
        <v/>
      </c>
      <c r="BD281" s="14"/>
    </row>
    <row r="282" spans="5:56" s="1" customFormat="1" ht="17.25" customHeight="1" thickBot="1">
      <c r="E282" s="2"/>
      <c r="G282" s="2"/>
      <c r="H282" s="10"/>
      <c r="I282" s="18"/>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0"/>
      <c r="AI282" s="30">
        <f t="shared" si="109"/>
        <v>1</v>
      </c>
      <c r="AJ282" s="34" t="str">
        <f t="shared" si="110"/>
        <v>A</v>
      </c>
      <c r="AK282" s="29"/>
      <c r="AL282" s="27">
        <f t="shared" si="111"/>
        <v>0</v>
      </c>
      <c r="AM282" s="27">
        <f t="shared" si="99"/>
        <v>0</v>
      </c>
      <c r="AN282" s="26">
        <f t="shared" si="100"/>
        <v>1</v>
      </c>
      <c r="AO282" s="25">
        <f t="shared" si="101"/>
        <v>0</v>
      </c>
      <c r="AP282" s="33">
        <f t="shared" ca="1" si="105"/>
        <v>4</v>
      </c>
      <c r="AQ282" s="14" t="str">
        <f t="shared" ca="1" si="103"/>
        <v>af_baloon_9</v>
      </c>
      <c r="AR282" s="8">
        <f t="shared" ca="1" si="106"/>
        <v>9</v>
      </c>
      <c r="AS282" s="4">
        <f t="shared" ca="1" si="104"/>
        <v>0</v>
      </c>
      <c r="AT282" s="32">
        <f t="shared" ca="1" si="112"/>
        <v>1</v>
      </c>
      <c r="AU282" s="14">
        <f t="shared" si="95"/>
        <v>56</v>
      </c>
      <c r="AV282">
        <f t="shared" si="96"/>
        <v>0</v>
      </c>
      <c r="AW282" s="7"/>
      <c r="AX282" s="17">
        <f t="shared" ca="1" si="107"/>
        <v>2</v>
      </c>
      <c r="AY282" s="14">
        <f t="shared" ca="1" si="108"/>
        <v>9</v>
      </c>
      <c r="BA282" s="16">
        <f t="shared" si="97"/>
        <v>1578</v>
      </c>
      <c r="BB282" s="5"/>
      <c r="BC282" s="64" t="str">
        <f t="shared" ca="1" si="114"/>
        <v/>
      </c>
      <c r="BD282" s="14"/>
    </row>
    <row r="283" spans="5:56" s="1" customFormat="1" ht="17.25" customHeight="1" thickBot="1">
      <c r="E283" s="2"/>
      <c r="G283" s="2"/>
      <c r="H283" s="10"/>
      <c r="I283" s="18"/>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0"/>
      <c r="AI283" s="30">
        <f t="shared" si="109"/>
        <v>1</v>
      </c>
      <c r="AJ283" s="34" t="str">
        <f t="shared" si="110"/>
        <v>A</v>
      </c>
      <c r="AK283" s="29"/>
      <c r="AL283" s="27">
        <f t="shared" si="111"/>
        <v>0</v>
      </c>
      <c r="AM283" s="27">
        <f t="shared" si="99"/>
        <v>0</v>
      </c>
      <c r="AN283" s="26">
        <f t="shared" si="100"/>
        <v>1</v>
      </c>
      <c r="AO283" s="25">
        <f t="shared" si="101"/>
        <v>0</v>
      </c>
      <c r="AP283" s="33">
        <f t="shared" ca="1" si="105"/>
        <v>4</v>
      </c>
      <c r="AQ283" s="14" t="str">
        <f t="shared" ca="1" si="103"/>
        <v>af_baloon_0</v>
      </c>
      <c r="AR283" s="8">
        <f t="shared" ca="1" si="106"/>
        <v>0</v>
      </c>
      <c r="AS283" s="4">
        <f t="shared" ca="1" si="104"/>
        <v>1</v>
      </c>
      <c r="AT283" s="32">
        <f t="shared" ca="1" si="112"/>
        <v>1</v>
      </c>
      <c r="AU283" s="14">
        <f t="shared" si="95"/>
        <v>56</v>
      </c>
      <c r="AV283">
        <f t="shared" si="96"/>
        <v>0</v>
      </c>
      <c r="AW283" s="7"/>
      <c r="AX283" s="17">
        <f t="shared" ca="1" si="107"/>
        <v>2</v>
      </c>
      <c r="AY283" s="14">
        <f t="shared" ca="1" si="108"/>
        <v>0</v>
      </c>
      <c r="BA283" s="16">
        <f t="shared" si="97"/>
        <v>1583</v>
      </c>
      <c r="BB283" s="5"/>
      <c r="BC283" s="64" t="str">
        <f t="shared" ca="1" si="114"/>
        <v/>
      </c>
      <c r="BD283" s="14"/>
    </row>
    <row r="284" spans="5:56" s="1" customFormat="1" ht="17.25" customHeight="1" thickBot="1">
      <c r="E284" s="2"/>
      <c r="G284" s="2"/>
      <c r="H284" s="10"/>
      <c r="I284" s="18"/>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0"/>
      <c r="AI284" s="30">
        <f t="shared" si="109"/>
        <v>1</v>
      </c>
      <c r="AJ284" s="34" t="str">
        <f t="shared" si="110"/>
        <v>A</v>
      </c>
      <c r="AK284" s="29"/>
      <c r="AL284" s="27">
        <f t="shared" si="111"/>
        <v>0</v>
      </c>
      <c r="AM284" s="27">
        <f t="shared" si="99"/>
        <v>0</v>
      </c>
      <c r="AN284" s="26">
        <f t="shared" si="100"/>
        <v>1</v>
      </c>
      <c r="AO284" s="25">
        <f t="shared" si="101"/>
        <v>0</v>
      </c>
      <c r="AP284" s="33">
        <f t="shared" ca="1" si="105"/>
        <v>25</v>
      </c>
      <c r="AQ284" s="14" t="str">
        <f t="shared" ca="1" si="103"/>
        <v>af_baloon_sp1_</v>
      </c>
      <c r="AR284" s="8">
        <f t="shared" ca="1" si="106"/>
        <v>2</v>
      </c>
      <c r="AS284" s="4">
        <f t="shared" ca="1" si="104"/>
        <v>0</v>
      </c>
      <c r="AT284" s="32">
        <f t="shared" ca="1" si="112"/>
        <v>1</v>
      </c>
      <c r="AU284" s="14">
        <f t="shared" si="95"/>
        <v>56</v>
      </c>
      <c r="AV284">
        <f t="shared" ref="AV284" si="115">IF(OR(AL284+AM284+AN284+AO284=1,AI284&gt;3),1,0)</f>
        <v>1</v>
      </c>
      <c r="AW284" s="7"/>
      <c r="AX284" s="17">
        <f t="shared" ca="1" si="107"/>
        <v>3</v>
      </c>
      <c r="AY284" s="14">
        <f t="shared" ca="1" si="108"/>
        <v>2</v>
      </c>
      <c r="BA284" s="16">
        <f t="shared" si="97"/>
        <v>1588</v>
      </c>
      <c r="BB284" s="5"/>
      <c r="BC284" s="64" t="str">
        <f t="shared" ca="1" si="114"/>
        <v/>
      </c>
      <c r="BD284" s="14"/>
    </row>
    <row r="285" spans="5:56" s="1" customFormat="1" ht="17.25" customHeight="1" thickBot="1">
      <c r="E285" s="2"/>
      <c r="G285" s="2"/>
      <c r="H285" s="10"/>
      <c r="I285" s="18"/>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0"/>
      <c r="AI285" s="30">
        <f t="shared" si="109"/>
        <v>1</v>
      </c>
      <c r="AJ285" s="34" t="str">
        <f t="shared" si="110"/>
        <v>A</v>
      </c>
      <c r="AK285" s="29"/>
      <c r="AL285" s="27">
        <f t="shared" si="111"/>
        <v>0</v>
      </c>
      <c r="AM285" s="27">
        <f t="shared" si="99"/>
        <v>0</v>
      </c>
      <c r="AN285" s="26">
        <f t="shared" si="100"/>
        <v>1</v>
      </c>
      <c r="AO285" s="25">
        <f t="shared" si="101"/>
        <v>0</v>
      </c>
      <c r="AP285" s="33">
        <f t="shared" ca="1" si="105"/>
        <v>25</v>
      </c>
      <c r="AQ285" s="14" t="str">
        <f t="shared" ca="1" si="103"/>
        <v>af_baloon_sp2_</v>
      </c>
      <c r="AR285" s="8">
        <f t="shared" ca="1" si="106"/>
        <v>3</v>
      </c>
      <c r="AS285" s="4">
        <f t="shared" ca="1" si="104"/>
        <v>1</v>
      </c>
      <c r="AT285" s="32">
        <f t="shared" ca="1" si="112"/>
        <v>1</v>
      </c>
      <c r="AU285" s="14">
        <f t="shared" si="95"/>
        <v>56</v>
      </c>
      <c r="AV285">
        <f t="shared" si="98"/>
        <v>1</v>
      </c>
      <c r="AW285" s="7"/>
      <c r="AX285" s="17">
        <f t="shared" ca="1" si="107"/>
        <v>3</v>
      </c>
      <c r="AY285" s="14">
        <f t="shared" ca="1" si="108"/>
        <v>7</v>
      </c>
      <c r="BA285" s="16">
        <f>BA284+17</f>
        <v>1605</v>
      </c>
      <c r="BB285" s="5"/>
      <c r="BC285" s="64" t="str">
        <f t="shared" ca="1" si="114"/>
        <v/>
      </c>
      <c r="BD285" s="14"/>
    </row>
    <row r="286" spans="5:56" s="1" customFormat="1" ht="17.25" customHeight="1" thickBot="1">
      <c r="E286" s="2"/>
      <c r="G286" s="2"/>
      <c r="H286" s="10"/>
      <c r="I286" s="18"/>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0"/>
      <c r="AI286" s="30">
        <f t="shared" si="109"/>
        <v>1</v>
      </c>
      <c r="AJ286" s="34" t="str">
        <f t="shared" si="110"/>
        <v>A</v>
      </c>
      <c r="AK286" s="29"/>
      <c r="AL286" s="27">
        <f t="shared" si="111"/>
        <v>0</v>
      </c>
      <c r="AM286" s="27">
        <f t="shared" si="99"/>
        <v>0</v>
      </c>
      <c r="AN286" s="26">
        <f t="shared" si="100"/>
        <v>1</v>
      </c>
      <c r="AO286" s="25">
        <f t="shared" si="101"/>
        <v>0</v>
      </c>
      <c r="AP286" s="33">
        <f t="shared" ca="1" si="105"/>
        <v>20</v>
      </c>
      <c r="AQ286" s="14" t="str">
        <f t="shared" ca="1" si="103"/>
        <v>af_baloon_ing_</v>
      </c>
      <c r="AR286" s="8">
        <f t="shared" ca="1" si="106"/>
        <v>2</v>
      </c>
      <c r="AS286" s="4">
        <f t="shared" ca="1" si="104"/>
        <v>0</v>
      </c>
      <c r="AT286" s="32">
        <f t="shared" ca="1" si="112"/>
        <v>1</v>
      </c>
      <c r="AU286" s="14">
        <f t="shared" si="95"/>
        <v>56</v>
      </c>
      <c r="AV286">
        <f t="shared" si="98"/>
        <v>1</v>
      </c>
      <c r="AW286" s="7"/>
      <c r="AX286" s="17">
        <f t="shared" ca="1" si="107"/>
        <v>2</v>
      </c>
      <c r="AY286" s="14">
        <f t="shared" ca="1" si="108"/>
        <v>2</v>
      </c>
      <c r="BA286" s="16">
        <f>BA285+17</f>
        <v>1622</v>
      </c>
      <c r="BB286" s="5"/>
      <c r="BC286" s="64" t="str">
        <f t="shared" ca="1" si="114"/>
        <v/>
      </c>
      <c r="BD286" s="14"/>
    </row>
    <row r="287" spans="5:56" s="1" customFormat="1" ht="17.25" customHeight="1" thickBot="1">
      <c r="E287" s="2"/>
      <c r="G287" s="2"/>
      <c r="H287" s="10"/>
      <c r="I287" s="18"/>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0"/>
      <c r="AI287" s="30">
        <f t="shared" si="109"/>
        <v>1</v>
      </c>
      <c r="AJ287" s="34" t="str">
        <f t="shared" si="110"/>
        <v>A</v>
      </c>
      <c r="AK287" s="29"/>
      <c r="AL287" s="27">
        <f t="shared" si="111"/>
        <v>0</v>
      </c>
      <c r="AM287" s="27">
        <f t="shared" si="99"/>
        <v>0</v>
      </c>
      <c r="AN287" s="26">
        <f t="shared" si="100"/>
        <v>1</v>
      </c>
      <c r="AO287" s="25">
        <f t="shared" si="101"/>
        <v>0</v>
      </c>
      <c r="AP287" s="33">
        <f t="shared" ca="1" si="105"/>
        <v>22</v>
      </c>
      <c r="AQ287" s="14" t="str">
        <f t="shared" ca="1" si="103"/>
        <v>af_baloon_abs_</v>
      </c>
      <c r="AR287" s="8">
        <f t="shared" ca="1" si="106"/>
        <v>2</v>
      </c>
      <c r="AS287" s="4">
        <f t="shared" ca="1" si="104"/>
        <v>0</v>
      </c>
      <c r="AT287" s="32">
        <f t="shared" ca="1" si="112"/>
        <v>1</v>
      </c>
      <c r="AU287" s="14">
        <f t="shared" si="95"/>
        <v>56</v>
      </c>
      <c r="AV287">
        <f t="shared" si="98"/>
        <v>1</v>
      </c>
      <c r="AW287" s="7"/>
      <c r="AX287" s="17">
        <f t="shared" ca="1" si="107"/>
        <v>3</v>
      </c>
      <c r="AY287" s="14">
        <f t="shared" ca="1" si="108"/>
        <v>2</v>
      </c>
      <c r="BA287" s="16">
        <f t="shared" si="97"/>
        <v>1627</v>
      </c>
      <c r="BB287" s="5"/>
      <c r="BC287" s="64" t="str">
        <f t="shared" ca="1" si="114"/>
        <v/>
      </c>
      <c r="BD287" s="14"/>
    </row>
    <row r="288" spans="5:56" s="1" customFormat="1" ht="17.25" customHeight="1" thickBot="1">
      <c r="E288" s="2"/>
      <c r="G288" s="2"/>
      <c r="H288" s="10"/>
      <c r="I288" s="18"/>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0"/>
      <c r="AI288" s="30">
        <f t="shared" si="109"/>
        <v>1</v>
      </c>
      <c r="AJ288" s="34" t="str">
        <f t="shared" si="110"/>
        <v>A</v>
      </c>
      <c r="AK288" s="29"/>
      <c r="AL288" s="27">
        <f t="shared" si="111"/>
        <v>0</v>
      </c>
      <c r="AM288" s="27">
        <f t="shared" si="99"/>
        <v>0</v>
      </c>
      <c r="AN288" s="26">
        <f t="shared" si="100"/>
        <v>1</v>
      </c>
      <c r="AO288" s="25">
        <f t="shared" si="101"/>
        <v>0</v>
      </c>
      <c r="AP288" s="33">
        <f t="shared" ca="1" si="105"/>
        <v>6</v>
      </c>
      <c r="AQ288" s="14" t="str">
        <f t="shared" ca="1" si="103"/>
        <v>af_weed_1</v>
      </c>
      <c r="AR288" s="8">
        <f t="shared" ca="1" si="106"/>
        <v>1</v>
      </c>
      <c r="AS288" s="4">
        <f t="shared" ca="1" si="104"/>
        <v>0</v>
      </c>
      <c r="AT288" s="32">
        <f t="shared" ca="1" si="112"/>
        <v>1</v>
      </c>
      <c r="AU288" s="14">
        <f>AU283+1</f>
        <v>57</v>
      </c>
      <c r="AV288">
        <f>1</f>
        <v>1</v>
      </c>
      <c r="AW288" s="7"/>
      <c r="AX288" s="17">
        <f t="shared" ca="1" si="107"/>
        <v>2</v>
      </c>
      <c r="AY288" s="14">
        <f t="shared" ca="1" si="108"/>
        <v>1</v>
      </c>
      <c r="BA288" s="16">
        <f t="shared" si="97"/>
        <v>1632</v>
      </c>
      <c r="BB288" s="5"/>
      <c r="BC288" s="64" t="str">
        <f t="shared" ca="1" si="114"/>
        <v/>
      </c>
      <c r="BD288" s="14"/>
    </row>
    <row r="289" spans="5:56" s="1" customFormat="1" ht="17.25" customHeight="1" thickBot="1">
      <c r="E289" s="2"/>
      <c r="G289" s="2"/>
      <c r="H289" s="10"/>
      <c r="I289" s="18"/>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0"/>
      <c r="AI289" s="30">
        <f t="shared" si="109"/>
        <v>1</v>
      </c>
      <c r="AJ289" s="34" t="str">
        <f t="shared" si="110"/>
        <v>A</v>
      </c>
      <c r="AK289" s="29"/>
      <c r="AL289" s="27">
        <f t="shared" si="111"/>
        <v>0</v>
      </c>
      <c r="AM289" s="27">
        <f t="shared" si="99"/>
        <v>0</v>
      </c>
      <c r="AN289" s="26">
        <f t="shared" si="100"/>
        <v>1</v>
      </c>
      <c r="AO289" s="25">
        <f t="shared" si="101"/>
        <v>0</v>
      </c>
      <c r="AP289" s="33">
        <f t="shared" ca="1" si="105"/>
        <v>4</v>
      </c>
      <c r="AQ289" s="14" t="str">
        <f t="shared" ca="1" si="103"/>
        <v>af_weed_2</v>
      </c>
      <c r="AR289" s="8">
        <f t="shared" ca="1" si="106"/>
        <v>2</v>
      </c>
      <c r="AS289" s="4">
        <f t="shared" ca="1" si="104"/>
        <v>0</v>
      </c>
      <c r="AT289" s="32">
        <f t="shared" ca="1" si="112"/>
        <v>1</v>
      </c>
      <c r="AU289" s="14">
        <f>AU288</f>
        <v>57</v>
      </c>
      <c r="AV289">
        <v>1</v>
      </c>
      <c r="AW289" s="7"/>
      <c r="AX289" s="17">
        <f t="shared" ca="1" si="107"/>
        <v>2</v>
      </c>
      <c r="AY289" s="14">
        <f t="shared" ca="1" si="108"/>
        <v>2</v>
      </c>
      <c r="BA289" s="16">
        <f t="shared" si="97"/>
        <v>1637</v>
      </c>
      <c r="BB289" s="5"/>
      <c r="BC289" s="64" t="str">
        <f t="shared" ca="1" si="114"/>
        <v/>
      </c>
      <c r="BD289" s="14"/>
    </row>
    <row r="290" spans="5:56" s="1" customFormat="1" ht="17.25" customHeight="1" thickBot="1">
      <c r="E290" s="2"/>
      <c r="G290" s="2"/>
      <c r="H290" s="10"/>
      <c r="I290" s="18"/>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0"/>
      <c r="AI290" s="30">
        <f t="shared" si="109"/>
        <v>1</v>
      </c>
      <c r="AJ290" s="34" t="str">
        <f t="shared" si="110"/>
        <v>A</v>
      </c>
      <c r="AK290" s="29"/>
      <c r="AL290" s="27">
        <f t="shared" si="111"/>
        <v>0</v>
      </c>
      <c r="AM290" s="27">
        <f t="shared" si="99"/>
        <v>0</v>
      </c>
      <c r="AN290" s="26">
        <f t="shared" si="100"/>
        <v>1</v>
      </c>
      <c r="AO290" s="25">
        <f t="shared" si="101"/>
        <v>0</v>
      </c>
      <c r="AP290" s="33">
        <f t="shared" ca="1" si="105"/>
        <v>5</v>
      </c>
      <c r="AQ290" s="14" t="str">
        <f t="shared" ca="1" si="103"/>
        <v>af_weed_3</v>
      </c>
      <c r="AR290" s="8">
        <f t="shared" ca="1" si="106"/>
        <v>3</v>
      </c>
      <c r="AS290" s="4">
        <f t="shared" ca="1" si="104"/>
        <v>1</v>
      </c>
      <c r="AT290" s="32">
        <f t="shared" ca="1" si="112"/>
        <v>1</v>
      </c>
      <c r="AU290" s="14">
        <f t="shared" si="95"/>
        <v>57</v>
      </c>
      <c r="AV290">
        <v>1</v>
      </c>
      <c r="AW290" s="7"/>
      <c r="AX290" s="17">
        <f t="shared" ca="1" si="107"/>
        <v>2</v>
      </c>
      <c r="AY290" s="14">
        <f t="shared" ca="1" si="108"/>
        <v>3</v>
      </c>
      <c r="BA290" s="16">
        <f t="shared" si="97"/>
        <v>1642</v>
      </c>
      <c r="BB290" s="5"/>
      <c r="BC290" s="64" t="str">
        <f t="shared" ca="1" si="114"/>
        <v xml:space="preserve">af_weed_3, </v>
      </c>
      <c r="BD290" s="14"/>
    </row>
    <row r="291" spans="5:56" s="1" customFormat="1" ht="17.25" customHeight="1" thickBot="1">
      <c r="E291" s="2"/>
      <c r="G291" s="2"/>
      <c r="H291" s="10"/>
      <c r="I291" s="18"/>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0"/>
      <c r="AI291" s="30">
        <f t="shared" si="109"/>
        <v>1</v>
      </c>
      <c r="AJ291" s="34" t="str">
        <f t="shared" si="110"/>
        <v>A</v>
      </c>
      <c r="AK291" s="29"/>
      <c r="AL291" s="27">
        <f t="shared" si="111"/>
        <v>0</v>
      </c>
      <c r="AM291" s="27">
        <f t="shared" si="99"/>
        <v>0</v>
      </c>
      <c r="AN291" s="26">
        <f t="shared" si="100"/>
        <v>1</v>
      </c>
      <c r="AO291" s="25">
        <f t="shared" si="101"/>
        <v>0</v>
      </c>
      <c r="AP291" s="33">
        <f t="shared" ca="1" si="105"/>
        <v>6</v>
      </c>
      <c r="AQ291" s="14" t="str">
        <f t="shared" ca="1" si="103"/>
        <v>af_weed_4</v>
      </c>
      <c r="AR291" s="8">
        <f t="shared" ca="1" si="106"/>
        <v>4</v>
      </c>
      <c r="AS291" s="4">
        <f t="shared" ca="1" si="104"/>
        <v>0</v>
      </c>
      <c r="AT291" s="32">
        <f t="shared" ca="1" si="112"/>
        <v>1</v>
      </c>
      <c r="AU291" s="14">
        <f t="shared" si="95"/>
        <v>57</v>
      </c>
      <c r="AV291">
        <v>1</v>
      </c>
      <c r="AW291" s="7"/>
      <c r="AX291" s="17">
        <f t="shared" ca="1" si="107"/>
        <v>2</v>
      </c>
      <c r="AY291" s="14">
        <f t="shared" ca="1" si="108"/>
        <v>4</v>
      </c>
      <c r="BA291" s="16">
        <f t="shared" si="97"/>
        <v>1647</v>
      </c>
      <c r="BB291" s="5"/>
      <c r="BC291" s="64" t="str">
        <f t="shared" ca="1" si="114"/>
        <v/>
      </c>
      <c r="BD291" s="14"/>
    </row>
    <row r="292" spans="5:56" s="1" customFormat="1" ht="17.25" customHeight="1" thickBot="1">
      <c r="E292" s="2"/>
      <c r="G292" s="2"/>
      <c r="H292" s="10"/>
      <c r="I292" s="18"/>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0"/>
      <c r="AI292" s="30">
        <f t="shared" si="109"/>
        <v>1</v>
      </c>
      <c r="AJ292" s="34" t="str">
        <f t="shared" si="110"/>
        <v>A</v>
      </c>
      <c r="AK292" s="29"/>
      <c r="AL292" s="27">
        <f t="shared" si="111"/>
        <v>0</v>
      </c>
      <c r="AM292" s="27">
        <f t="shared" si="99"/>
        <v>0</v>
      </c>
      <c r="AN292" s="26">
        <f t="shared" si="100"/>
        <v>1</v>
      </c>
      <c r="AO292" s="25">
        <f t="shared" si="101"/>
        <v>0</v>
      </c>
      <c r="AP292" s="33">
        <f t="shared" ca="1" si="105"/>
        <v>5</v>
      </c>
      <c r="AQ292" s="14" t="str">
        <f t="shared" ca="1" si="103"/>
        <v>af_weed_5</v>
      </c>
      <c r="AR292" s="8">
        <f t="shared" ca="1" si="106"/>
        <v>1</v>
      </c>
      <c r="AS292" s="4">
        <f t="shared" ca="1" si="104"/>
        <v>0</v>
      </c>
      <c r="AT292" s="32">
        <f t="shared" ca="1" si="112"/>
        <v>1</v>
      </c>
      <c r="AU292" s="14">
        <f t="shared" si="95"/>
        <v>57</v>
      </c>
      <c r="AV292">
        <f t="shared" si="96"/>
        <v>0</v>
      </c>
      <c r="AW292" s="7"/>
      <c r="AX292" s="17">
        <f t="shared" ca="1" si="107"/>
        <v>2</v>
      </c>
      <c r="AY292" s="14">
        <f t="shared" ca="1" si="108"/>
        <v>5</v>
      </c>
      <c r="BA292" s="16">
        <f t="shared" si="97"/>
        <v>1652</v>
      </c>
      <c r="BB292" s="5"/>
      <c r="BC292" s="64" t="str">
        <f t="shared" ca="1" si="114"/>
        <v/>
      </c>
      <c r="BD292" s="14"/>
    </row>
    <row r="293" spans="5:56" s="1" customFormat="1" ht="17.25" customHeight="1" thickBot="1">
      <c r="E293" s="2"/>
      <c r="G293" s="2"/>
      <c r="H293" s="10"/>
      <c r="I293" s="18"/>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0"/>
      <c r="AI293" s="30">
        <f t="shared" si="109"/>
        <v>1</v>
      </c>
      <c r="AJ293" s="34" t="str">
        <f t="shared" si="110"/>
        <v>A</v>
      </c>
      <c r="AK293" s="29"/>
      <c r="AL293" s="27">
        <f t="shared" si="111"/>
        <v>0</v>
      </c>
      <c r="AM293" s="27">
        <f t="shared" si="99"/>
        <v>0</v>
      </c>
      <c r="AN293" s="26">
        <f t="shared" si="100"/>
        <v>1</v>
      </c>
      <c r="AO293" s="25">
        <f t="shared" si="101"/>
        <v>0</v>
      </c>
      <c r="AP293" s="33">
        <f t="shared" ca="1" si="105"/>
        <v>4</v>
      </c>
      <c r="AQ293" s="14" t="str">
        <f t="shared" ca="1" si="103"/>
        <v>af_weed_6</v>
      </c>
      <c r="AR293" s="8">
        <f t="shared" ca="1" si="106"/>
        <v>2</v>
      </c>
      <c r="AS293" s="4">
        <f t="shared" ca="1" si="104"/>
        <v>0</v>
      </c>
      <c r="AT293" s="32">
        <f t="shared" ca="1" si="112"/>
        <v>1</v>
      </c>
      <c r="AU293" s="14">
        <f t="shared" si="95"/>
        <v>57</v>
      </c>
      <c r="AV293">
        <f t="shared" si="96"/>
        <v>0</v>
      </c>
      <c r="AW293" s="7"/>
      <c r="AX293" s="17">
        <f t="shared" ca="1" si="107"/>
        <v>2</v>
      </c>
      <c r="AY293" s="14">
        <f t="shared" ca="1" si="108"/>
        <v>6</v>
      </c>
      <c r="BA293" s="16">
        <f t="shared" si="97"/>
        <v>1657</v>
      </c>
      <c r="BB293" s="5"/>
      <c r="BC293" s="64" t="str">
        <f t="shared" ca="1" si="114"/>
        <v/>
      </c>
      <c r="BD293" s="14"/>
    </row>
    <row r="294" spans="5:56" s="1" customFormat="1" ht="17.25" customHeight="1" thickBot="1">
      <c r="E294" s="2"/>
      <c r="G294" s="2"/>
      <c r="H294" s="10"/>
      <c r="I294" s="18"/>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0"/>
      <c r="AI294" s="30">
        <f t="shared" si="109"/>
        <v>1</v>
      </c>
      <c r="AJ294" s="34" t="str">
        <f t="shared" si="110"/>
        <v>A</v>
      </c>
      <c r="AK294" s="29"/>
      <c r="AL294" s="27">
        <f t="shared" si="111"/>
        <v>0</v>
      </c>
      <c r="AM294" s="27">
        <f t="shared" si="99"/>
        <v>0</v>
      </c>
      <c r="AN294" s="26">
        <f t="shared" si="100"/>
        <v>1</v>
      </c>
      <c r="AO294" s="25">
        <f t="shared" si="101"/>
        <v>0</v>
      </c>
      <c r="AP294" s="33">
        <f t="shared" ca="1" si="105"/>
        <v>2</v>
      </c>
      <c r="AQ294" s="14" t="str">
        <f t="shared" ca="1" si="103"/>
        <v>af_weed_7</v>
      </c>
      <c r="AR294" s="8">
        <f t="shared" ca="1" si="106"/>
        <v>3</v>
      </c>
      <c r="AS294" s="4">
        <f t="shared" ca="1" si="104"/>
        <v>1</v>
      </c>
      <c r="AT294" s="32">
        <f t="shared" ca="1" si="112"/>
        <v>1</v>
      </c>
      <c r="AU294" s="14">
        <f t="shared" si="95"/>
        <v>57</v>
      </c>
      <c r="AV294">
        <f t="shared" si="96"/>
        <v>0</v>
      </c>
      <c r="AW294" s="7"/>
      <c r="AX294" s="17">
        <f t="shared" ca="1" si="107"/>
        <v>2</v>
      </c>
      <c r="AY294" s="14">
        <f t="shared" ca="1" si="108"/>
        <v>7</v>
      </c>
      <c r="BA294" s="16">
        <f t="shared" si="97"/>
        <v>1662</v>
      </c>
      <c r="BB294" s="5"/>
      <c r="BC294" s="64" t="str">
        <f t="shared" ca="1" si="114"/>
        <v/>
      </c>
      <c r="BD294" s="14"/>
    </row>
    <row r="295" spans="5:56" s="1" customFormat="1" ht="17.25" customHeight="1" thickBot="1">
      <c r="E295" s="2"/>
      <c r="G295" s="2"/>
      <c r="H295" s="10"/>
      <c r="I295" s="18"/>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0"/>
      <c r="AI295" s="30">
        <f t="shared" si="109"/>
        <v>1</v>
      </c>
      <c r="AJ295" s="34" t="str">
        <f t="shared" si="110"/>
        <v>A</v>
      </c>
      <c r="AK295" s="29"/>
      <c r="AL295" s="27">
        <f t="shared" si="111"/>
        <v>0</v>
      </c>
      <c r="AM295" s="27">
        <f t="shared" si="99"/>
        <v>0</v>
      </c>
      <c r="AN295" s="26">
        <f t="shared" si="100"/>
        <v>1</v>
      </c>
      <c r="AO295" s="25">
        <f t="shared" si="101"/>
        <v>0</v>
      </c>
      <c r="AP295" s="33">
        <f t="shared" ca="1" si="105"/>
        <v>4</v>
      </c>
      <c r="AQ295" s="14" t="str">
        <f t="shared" ca="1" si="103"/>
        <v>af_weed_8</v>
      </c>
      <c r="AR295" s="8">
        <f t="shared" ca="1" si="106"/>
        <v>4</v>
      </c>
      <c r="AS295" s="4">
        <f t="shared" ca="1" si="104"/>
        <v>0</v>
      </c>
      <c r="AT295" s="32">
        <f t="shared" ca="1" si="112"/>
        <v>1</v>
      </c>
      <c r="AU295" s="14">
        <f t="shared" si="95"/>
        <v>57</v>
      </c>
      <c r="AV295">
        <f t="shared" si="96"/>
        <v>0</v>
      </c>
      <c r="AW295" s="7"/>
      <c r="AX295" s="17">
        <f t="shared" ca="1" si="107"/>
        <v>2</v>
      </c>
      <c r="AY295" s="14">
        <f t="shared" ca="1" si="108"/>
        <v>8</v>
      </c>
      <c r="BA295" s="16">
        <f t="shared" si="97"/>
        <v>1667</v>
      </c>
      <c r="BB295" s="5"/>
      <c r="BC295" s="64" t="str">
        <f t="shared" ca="1" si="114"/>
        <v/>
      </c>
      <c r="BD295" s="14"/>
    </row>
    <row r="296" spans="5:56" s="1" customFormat="1" ht="17.25" customHeight="1" thickBot="1">
      <c r="E296" s="2"/>
      <c r="G296" s="2"/>
      <c r="H296" s="10"/>
      <c r="I296" s="18"/>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0"/>
      <c r="AI296" s="30">
        <f t="shared" si="109"/>
        <v>1</v>
      </c>
      <c r="AJ296" s="34" t="str">
        <f t="shared" si="110"/>
        <v>A</v>
      </c>
      <c r="AK296" s="29"/>
      <c r="AL296" s="27">
        <f t="shared" si="111"/>
        <v>0</v>
      </c>
      <c r="AM296" s="27">
        <f t="shared" si="99"/>
        <v>0</v>
      </c>
      <c r="AN296" s="26">
        <f t="shared" si="100"/>
        <v>1</v>
      </c>
      <c r="AO296" s="25">
        <f t="shared" si="101"/>
        <v>0</v>
      </c>
      <c r="AP296" s="33">
        <f t="shared" ca="1" si="105"/>
        <v>3</v>
      </c>
      <c r="AQ296" s="14" t="str">
        <f t="shared" ca="1" si="103"/>
        <v>af_weed_9</v>
      </c>
      <c r="AR296" s="8">
        <f t="shared" ca="1" si="106"/>
        <v>9</v>
      </c>
      <c r="AS296" s="4">
        <f t="shared" ca="1" si="104"/>
        <v>0</v>
      </c>
      <c r="AT296" s="32">
        <f t="shared" ca="1" si="112"/>
        <v>1</v>
      </c>
      <c r="AU296" s="14">
        <f t="shared" si="95"/>
        <v>57</v>
      </c>
      <c r="AV296">
        <f t="shared" si="96"/>
        <v>0</v>
      </c>
      <c r="AW296" s="7"/>
      <c r="AX296" s="17">
        <f t="shared" ca="1" si="107"/>
        <v>2</v>
      </c>
      <c r="AY296" s="14">
        <f t="shared" ca="1" si="108"/>
        <v>9</v>
      </c>
      <c r="BA296" s="16">
        <f t="shared" si="97"/>
        <v>1672</v>
      </c>
      <c r="BB296" s="5"/>
      <c r="BC296" s="64" t="str">
        <f t="shared" ca="1" si="114"/>
        <v/>
      </c>
      <c r="BD296" s="14"/>
    </row>
    <row r="297" spans="5:56" s="1" customFormat="1" ht="17.25" customHeight="1" thickBot="1">
      <c r="E297" s="2"/>
      <c r="G297" s="2"/>
      <c r="H297" s="10"/>
      <c r="I297" s="18"/>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0"/>
      <c r="AI297" s="30">
        <f t="shared" si="109"/>
        <v>1</v>
      </c>
      <c r="AJ297" s="34" t="str">
        <f t="shared" si="110"/>
        <v>A</v>
      </c>
      <c r="AK297" s="29"/>
      <c r="AL297" s="27">
        <f t="shared" si="111"/>
        <v>0</v>
      </c>
      <c r="AM297" s="27">
        <f t="shared" si="99"/>
        <v>0</v>
      </c>
      <c r="AN297" s="26">
        <f t="shared" si="100"/>
        <v>1</v>
      </c>
      <c r="AO297" s="25">
        <f t="shared" si="101"/>
        <v>0</v>
      </c>
      <c r="AP297" s="33">
        <f t="shared" ca="1" si="105"/>
        <v>2</v>
      </c>
      <c r="AQ297" s="14" t="str">
        <f t="shared" ca="1" si="103"/>
        <v>af_weed_0</v>
      </c>
      <c r="AR297" s="8">
        <f t="shared" ca="1" si="106"/>
        <v>0</v>
      </c>
      <c r="AS297" s="4">
        <f t="shared" ca="1" si="104"/>
        <v>1</v>
      </c>
      <c r="AT297" s="32">
        <f t="shared" ca="1" si="112"/>
        <v>1</v>
      </c>
      <c r="AU297" s="14">
        <f t="shared" si="95"/>
        <v>57</v>
      </c>
      <c r="AV297">
        <f t="shared" si="96"/>
        <v>0</v>
      </c>
      <c r="AW297" s="7"/>
      <c r="AX297" s="17">
        <f t="shared" ca="1" si="107"/>
        <v>2</v>
      </c>
      <c r="AY297" s="14">
        <f t="shared" ca="1" si="108"/>
        <v>0</v>
      </c>
      <c r="BA297" s="16">
        <f t="shared" si="97"/>
        <v>1677</v>
      </c>
      <c r="BB297" s="5"/>
      <c r="BC297" s="64" t="str">
        <f t="shared" ca="1" si="114"/>
        <v/>
      </c>
      <c r="BD297" s="14"/>
    </row>
    <row r="298" spans="5:56" s="1" customFormat="1" ht="17.25" customHeight="1" thickBot="1">
      <c r="E298" s="2"/>
      <c r="G298" s="2"/>
      <c r="H298" s="10"/>
      <c r="I298" s="18"/>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0"/>
      <c r="AI298" s="30">
        <f t="shared" si="109"/>
        <v>1</v>
      </c>
      <c r="AJ298" s="34" t="str">
        <f t="shared" si="110"/>
        <v>A</v>
      </c>
      <c r="AK298" s="29"/>
      <c r="AL298" s="27">
        <f t="shared" si="111"/>
        <v>0</v>
      </c>
      <c r="AM298" s="27">
        <f t="shared" si="99"/>
        <v>0</v>
      </c>
      <c r="AN298" s="26">
        <f t="shared" si="100"/>
        <v>1</v>
      </c>
      <c r="AO298" s="25">
        <f t="shared" si="101"/>
        <v>0</v>
      </c>
      <c r="AP298" s="33">
        <f t="shared" ca="1" si="105"/>
        <v>26</v>
      </c>
      <c r="AQ298" s="14" t="str">
        <f t="shared" ca="1" si="103"/>
        <v>af_weed_sp1_</v>
      </c>
      <c r="AR298" s="8">
        <f t="shared" ca="1" si="106"/>
        <v>1</v>
      </c>
      <c r="AS298" s="4">
        <f t="shared" ca="1" si="104"/>
        <v>0</v>
      </c>
      <c r="AT298" s="32">
        <f t="shared" ca="1" si="112"/>
        <v>1</v>
      </c>
      <c r="AU298" s="14">
        <f t="shared" si="95"/>
        <v>57</v>
      </c>
      <c r="AV298">
        <f t="shared" ref="AV298" si="116">IF(OR(AL298+AM298+AN298+AO298=1,AI298&gt;3),1,0)</f>
        <v>1</v>
      </c>
      <c r="AW298" s="7"/>
      <c r="AX298" s="17">
        <f t="shared" ca="1" si="107"/>
        <v>3</v>
      </c>
      <c r="AY298" s="14">
        <f t="shared" ca="1" si="108"/>
        <v>1</v>
      </c>
      <c r="BA298" s="16">
        <f t="shared" si="97"/>
        <v>1682</v>
      </c>
      <c r="BB298" s="5"/>
      <c r="BC298" s="64" t="str">
        <f t="shared" ca="1" si="114"/>
        <v/>
      </c>
      <c r="BD298" s="14"/>
    </row>
    <row r="299" spans="5:56" s="1" customFormat="1" ht="17.25" customHeight="1" thickBot="1">
      <c r="E299" s="2"/>
      <c r="G299" s="2"/>
      <c r="H299" s="10"/>
      <c r="I299" s="18"/>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0"/>
      <c r="AI299" s="30">
        <f t="shared" si="109"/>
        <v>1</v>
      </c>
      <c r="AJ299" s="34" t="str">
        <f t="shared" si="110"/>
        <v>A</v>
      </c>
      <c r="AK299" s="29"/>
      <c r="AL299" s="27">
        <f t="shared" si="111"/>
        <v>0</v>
      </c>
      <c r="AM299" s="27">
        <f t="shared" si="99"/>
        <v>0</v>
      </c>
      <c r="AN299" s="26">
        <f t="shared" si="100"/>
        <v>1</v>
      </c>
      <c r="AO299" s="25">
        <f t="shared" si="101"/>
        <v>0</v>
      </c>
      <c r="AP299" s="33">
        <f t="shared" ca="1" si="105"/>
        <v>24</v>
      </c>
      <c r="AQ299" s="14" t="str">
        <f t="shared" ca="1" si="103"/>
        <v>af_weed_sp2_</v>
      </c>
      <c r="AR299" s="8">
        <f t="shared" ca="1" si="106"/>
        <v>2</v>
      </c>
      <c r="AS299" s="4">
        <f t="shared" ca="1" si="104"/>
        <v>0</v>
      </c>
      <c r="AT299" s="32">
        <f t="shared" ca="1" si="112"/>
        <v>1</v>
      </c>
      <c r="AU299" s="14">
        <f t="shared" ref="AU299:AU362" si="117">AU298</f>
        <v>57</v>
      </c>
      <c r="AV299">
        <f t="shared" si="98"/>
        <v>1</v>
      </c>
      <c r="AW299" s="7"/>
      <c r="AX299" s="17">
        <f t="shared" ca="1" si="107"/>
        <v>3</v>
      </c>
      <c r="AY299" s="14">
        <f t="shared" ca="1" si="108"/>
        <v>2</v>
      </c>
      <c r="BA299" s="16">
        <f>BA298+17</f>
        <v>1699</v>
      </c>
      <c r="BB299" s="5"/>
      <c r="BC299" s="64" t="str">
        <f t="shared" ca="1" si="114"/>
        <v/>
      </c>
      <c r="BD299" s="14"/>
    </row>
    <row r="300" spans="5:56" s="1" customFormat="1" ht="17.25" customHeight="1" thickBot="1">
      <c r="E300" s="2"/>
      <c r="G300" s="2"/>
      <c r="H300" s="10"/>
      <c r="I300" s="18"/>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0"/>
      <c r="AI300" s="30">
        <f t="shared" si="109"/>
        <v>1</v>
      </c>
      <c r="AJ300" s="34" t="str">
        <f t="shared" si="110"/>
        <v>A</v>
      </c>
      <c r="AK300" s="29"/>
      <c r="AL300" s="27">
        <f t="shared" si="111"/>
        <v>0</v>
      </c>
      <c r="AM300" s="27">
        <f t="shared" si="99"/>
        <v>0</v>
      </c>
      <c r="AN300" s="26">
        <f t="shared" si="100"/>
        <v>1</v>
      </c>
      <c r="AO300" s="25">
        <f t="shared" si="101"/>
        <v>0</v>
      </c>
      <c r="AP300" s="33">
        <f t="shared" ca="1" si="105"/>
        <v>20</v>
      </c>
      <c r="AQ300" s="14" t="str">
        <f t="shared" ca="1" si="103"/>
        <v>af_weed_ing_</v>
      </c>
      <c r="AR300" s="8">
        <f t="shared" ca="1" si="106"/>
        <v>2</v>
      </c>
      <c r="AS300" s="4">
        <f t="shared" ca="1" si="104"/>
        <v>0</v>
      </c>
      <c r="AT300" s="32">
        <f t="shared" ca="1" si="112"/>
        <v>1</v>
      </c>
      <c r="AU300" s="14">
        <f t="shared" si="117"/>
        <v>57</v>
      </c>
      <c r="AV300">
        <f t="shared" si="98"/>
        <v>1</v>
      </c>
      <c r="AW300" s="7"/>
      <c r="AX300" s="17">
        <f t="shared" ca="1" si="107"/>
        <v>2</v>
      </c>
      <c r="AY300" s="14">
        <f t="shared" ca="1" si="108"/>
        <v>6</v>
      </c>
      <c r="BA300" s="16">
        <f>BA299+17</f>
        <v>1716</v>
      </c>
      <c r="BB300" s="5"/>
      <c r="BC300" s="64" t="str">
        <f t="shared" ca="1" si="114"/>
        <v/>
      </c>
      <c r="BD300" s="14"/>
    </row>
    <row r="301" spans="5:56" s="1" customFormat="1" ht="17.25" customHeight="1" thickBot="1">
      <c r="E301" s="2"/>
      <c r="G301" s="2"/>
      <c r="H301" s="10"/>
      <c r="I301" s="18"/>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0"/>
      <c r="AI301" s="30">
        <f t="shared" si="109"/>
        <v>1</v>
      </c>
      <c r="AJ301" s="34" t="str">
        <f t="shared" si="110"/>
        <v>A</v>
      </c>
      <c r="AK301" s="29"/>
      <c r="AL301" s="27">
        <f t="shared" si="111"/>
        <v>0</v>
      </c>
      <c r="AM301" s="27">
        <f t="shared" si="99"/>
        <v>0</v>
      </c>
      <c r="AN301" s="26">
        <f t="shared" si="100"/>
        <v>1</v>
      </c>
      <c r="AO301" s="25">
        <f t="shared" si="101"/>
        <v>0</v>
      </c>
      <c r="AP301" s="33">
        <f t="shared" ca="1" si="105"/>
        <v>22</v>
      </c>
      <c r="AQ301" s="14" t="str">
        <f t="shared" ca="1" si="103"/>
        <v>af_weed_abs_</v>
      </c>
      <c r="AR301" s="8">
        <f t="shared" ca="1" si="106"/>
        <v>2</v>
      </c>
      <c r="AS301" s="4">
        <f t="shared" ca="1" si="104"/>
        <v>0</v>
      </c>
      <c r="AT301" s="32">
        <f t="shared" ca="1" si="112"/>
        <v>1</v>
      </c>
      <c r="AU301" s="14">
        <f t="shared" si="117"/>
        <v>57</v>
      </c>
      <c r="AV301">
        <f t="shared" si="98"/>
        <v>1</v>
      </c>
      <c r="AW301" s="7"/>
      <c r="AX301" s="17">
        <f t="shared" ca="1" si="107"/>
        <v>3</v>
      </c>
      <c r="AY301" s="14">
        <f t="shared" ca="1" si="108"/>
        <v>6</v>
      </c>
      <c r="BA301" s="16">
        <f t="shared" ref="BA301:BA364" si="118">BA300+5</f>
        <v>1721</v>
      </c>
      <c r="BB301" s="5"/>
      <c r="BC301" s="64" t="str">
        <f t="shared" ca="1" si="114"/>
        <v/>
      </c>
      <c r="BD301" s="14"/>
    </row>
    <row r="302" spans="5:56" s="1" customFormat="1" ht="17.25" customHeight="1" thickBot="1">
      <c r="E302" s="2"/>
      <c r="G302" s="2"/>
      <c r="H302" s="10"/>
      <c r="I302" s="18"/>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0"/>
      <c r="AI302" s="30">
        <f t="shared" si="109"/>
        <v>1</v>
      </c>
      <c r="AJ302" s="34" t="str">
        <f t="shared" si="110"/>
        <v>A</v>
      </c>
      <c r="AK302" s="29"/>
      <c r="AL302" s="27">
        <f t="shared" si="111"/>
        <v>0</v>
      </c>
      <c r="AM302" s="27">
        <f t="shared" si="99"/>
        <v>0</v>
      </c>
      <c r="AN302" s="26">
        <f t="shared" si="100"/>
        <v>1</v>
      </c>
      <c r="AO302" s="25">
        <f t="shared" si="101"/>
        <v>0</v>
      </c>
      <c r="AP302" s="33">
        <f t="shared" ca="1" si="105"/>
        <v>6</v>
      </c>
      <c r="AQ302" s="14" t="str">
        <f t="shared" ca="1" si="103"/>
        <v>af_flower_1</v>
      </c>
      <c r="AR302" s="8">
        <f t="shared" ca="1" si="106"/>
        <v>1</v>
      </c>
      <c r="AS302" s="4">
        <f t="shared" ca="1" si="104"/>
        <v>0</v>
      </c>
      <c r="AT302" s="32">
        <f t="shared" ca="1" si="112"/>
        <v>1</v>
      </c>
      <c r="AU302" s="14">
        <f>AU297+1</f>
        <v>58</v>
      </c>
      <c r="AV302">
        <f>1</f>
        <v>1</v>
      </c>
      <c r="AW302" s="7"/>
      <c r="AX302" s="17">
        <f t="shared" ca="1" si="107"/>
        <v>2</v>
      </c>
      <c r="AY302" s="14">
        <f t="shared" ca="1" si="108"/>
        <v>1</v>
      </c>
      <c r="BA302" s="16">
        <f t="shared" si="118"/>
        <v>1726</v>
      </c>
      <c r="BB302" s="5"/>
      <c r="BC302" s="64" t="str">
        <f t="shared" ca="1" si="114"/>
        <v/>
      </c>
      <c r="BD302" s="14"/>
    </row>
    <row r="303" spans="5:56" s="1" customFormat="1" ht="17.25" customHeight="1" thickBot="1">
      <c r="E303" s="2"/>
      <c r="G303" s="2"/>
      <c r="H303" s="10"/>
      <c r="I303" s="18"/>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0"/>
      <c r="AI303" s="30">
        <f t="shared" si="109"/>
        <v>1</v>
      </c>
      <c r="AJ303" s="34" t="str">
        <f t="shared" si="110"/>
        <v>A</v>
      </c>
      <c r="AK303" s="29"/>
      <c r="AL303" s="27">
        <f t="shared" si="111"/>
        <v>0</v>
      </c>
      <c r="AM303" s="27">
        <f t="shared" si="99"/>
        <v>0</v>
      </c>
      <c r="AN303" s="26">
        <f t="shared" si="100"/>
        <v>1</v>
      </c>
      <c r="AO303" s="25">
        <f t="shared" si="101"/>
        <v>0</v>
      </c>
      <c r="AP303" s="33">
        <f t="shared" ca="1" si="105"/>
        <v>3</v>
      </c>
      <c r="AQ303" s="14" t="str">
        <f t="shared" ca="1" si="103"/>
        <v>af_flower_2</v>
      </c>
      <c r="AR303" s="8">
        <f t="shared" ca="1" si="106"/>
        <v>2</v>
      </c>
      <c r="AS303" s="4">
        <f t="shared" ca="1" si="104"/>
        <v>0</v>
      </c>
      <c r="AT303" s="32">
        <f t="shared" ca="1" si="112"/>
        <v>1</v>
      </c>
      <c r="AU303" s="14">
        <f>AU302</f>
        <v>58</v>
      </c>
      <c r="AV303">
        <v>1</v>
      </c>
      <c r="AW303" s="7"/>
      <c r="AX303" s="17">
        <f t="shared" ca="1" si="107"/>
        <v>2</v>
      </c>
      <c r="AY303" s="14">
        <f t="shared" ca="1" si="108"/>
        <v>2</v>
      </c>
      <c r="BA303" s="16">
        <f t="shared" si="118"/>
        <v>1731</v>
      </c>
      <c r="BB303" s="5"/>
      <c r="BC303" s="64" t="str">
        <f t="shared" ca="1" si="114"/>
        <v/>
      </c>
      <c r="BD303" s="14"/>
    </row>
    <row r="304" spans="5:56" s="1" customFormat="1" ht="17.25" customHeight="1" thickBot="1">
      <c r="E304" s="2"/>
      <c r="G304" s="2"/>
      <c r="H304" s="10"/>
      <c r="I304" s="18"/>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0"/>
      <c r="AI304" s="30">
        <f t="shared" si="109"/>
        <v>1</v>
      </c>
      <c r="AJ304" s="34" t="str">
        <f t="shared" si="110"/>
        <v>A</v>
      </c>
      <c r="AK304" s="29"/>
      <c r="AL304" s="27">
        <f t="shared" si="111"/>
        <v>0</v>
      </c>
      <c r="AM304" s="27">
        <f t="shared" si="99"/>
        <v>0</v>
      </c>
      <c r="AN304" s="26">
        <f t="shared" si="100"/>
        <v>1</v>
      </c>
      <c r="AO304" s="25">
        <f t="shared" si="101"/>
        <v>0</v>
      </c>
      <c r="AP304" s="33">
        <f t="shared" ca="1" si="105"/>
        <v>5</v>
      </c>
      <c r="AQ304" s="14" t="str">
        <f t="shared" ca="1" si="103"/>
        <v>af_flower_3</v>
      </c>
      <c r="AR304" s="8">
        <f t="shared" ca="1" si="106"/>
        <v>3</v>
      </c>
      <c r="AS304" s="4">
        <f t="shared" ca="1" si="104"/>
        <v>1</v>
      </c>
      <c r="AT304" s="32">
        <f t="shared" ca="1" si="112"/>
        <v>1</v>
      </c>
      <c r="AU304" s="14">
        <f t="shared" si="117"/>
        <v>58</v>
      </c>
      <c r="AV304">
        <v>1</v>
      </c>
      <c r="AW304" s="7"/>
      <c r="AX304" s="17">
        <f t="shared" ca="1" si="107"/>
        <v>2</v>
      </c>
      <c r="AY304" s="14">
        <f t="shared" ca="1" si="108"/>
        <v>3</v>
      </c>
      <c r="BA304" s="16">
        <f t="shared" si="118"/>
        <v>1736</v>
      </c>
      <c r="BB304" s="5"/>
      <c r="BC304" s="64" t="str">
        <f t="shared" ca="1" si="114"/>
        <v xml:space="preserve">af_flower_3, </v>
      </c>
      <c r="BD304" s="14"/>
    </row>
    <row r="305" spans="1:72" ht="17.25" customHeight="1" thickBot="1">
      <c r="A305" s="1"/>
      <c r="B305" s="1"/>
      <c r="C305" s="1"/>
      <c r="D305" s="1"/>
      <c r="E305" s="2"/>
      <c r="F305" s="1"/>
      <c r="G305" s="2"/>
      <c r="I305" s="18"/>
      <c r="J305" s="11"/>
      <c r="K305" s="11"/>
      <c r="L305" s="11"/>
      <c r="M305" s="11"/>
      <c r="N305" s="11"/>
      <c r="O305" s="11"/>
      <c r="P305" s="11"/>
      <c r="Q305" s="11"/>
      <c r="R305" s="11"/>
      <c r="S305" s="11"/>
      <c r="AI305" s="30">
        <f t="shared" si="109"/>
        <v>1</v>
      </c>
      <c r="AJ305" s="34" t="str">
        <f t="shared" si="110"/>
        <v>A</v>
      </c>
      <c r="AK305" s="29"/>
      <c r="AL305" s="27">
        <f t="shared" si="111"/>
        <v>0</v>
      </c>
      <c r="AM305" s="27">
        <f t="shared" si="99"/>
        <v>0</v>
      </c>
      <c r="AN305" s="26">
        <f t="shared" si="100"/>
        <v>1</v>
      </c>
      <c r="AO305" s="25">
        <f t="shared" si="101"/>
        <v>0</v>
      </c>
      <c r="AP305" s="33">
        <f t="shared" ca="1" si="105"/>
        <v>6</v>
      </c>
      <c r="AQ305" s="14" t="str">
        <f t="shared" ca="1" si="103"/>
        <v>af_flower_4</v>
      </c>
      <c r="AR305" s="8">
        <f t="shared" ca="1" si="106"/>
        <v>4</v>
      </c>
      <c r="AS305" s="4">
        <f t="shared" ca="1" si="104"/>
        <v>0</v>
      </c>
      <c r="AT305" s="32">
        <f t="shared" ca="1" si="112"/>
        <v>1</v>
      </c>
      <c r="AU305" s="14">
        <f t="shared" si="117"/>
        <v>58</v>
      </c>
      <c r="AV305">
        <v>1</v>
      </c>
      <c r="AX305" s="17">
        <f t="shared" ca="1" si="107"/>
        <v>2</v>
      </c>
      <c r="AY305" s="14">
        <f t="shared" ca="1" si="108"/>
        <v>4</v>
      </c>
      <c r="BA305" s="16">
        <f t="shared" si="118"/>
        <v>1741</v>
      </c>
      <c r="BC305" s="64" t="str">
        <f t="shared" ca="1" si="114"/>
        <v/>
      </c>
      <c r="BD305" s="14"/>
    </row>
    <row r="306" spans="1:72" ht="17.25" customHeight="1" thickBot="1">
      <c r="A306" s="1"/>
      <c r="B306" s="1"/>
      <c r="C306" s="1"/>
      <c r="D306" s="1"/>
      <c r="E306" s="2"/>
      <c r="F306" s="1"/>
      <c r="G306" s="2"/>
      <c r="I306" s="18"/>
      <c r="J306" s="11"/>
      <c r="K306" s="11"/>
      <c r="L306" s="11"/>
      <c r="M306" s="11"/>
      <c r="N306" s="11"/>
      <c r="O306" s="11"/>
      <c r="P306" s="11"/>
      <c r="Q306" s="11"/>
      <c r="R306" s="11"/>
      <c r="S306" s="11"/>
      <c r="AI306" s="30">
        <f t="shared" si="109"/>
        <v>1</v>
      </c>
      <c r="AJ306" s="34" t="str">
        <f t="shared" si="110"/>
        <v>A</v>
      </c>
      <c r="AK306" s="29"/>
      <c r="AL306" s="27">
        <f t="shared" si="111"/>
        <v>0</v>
      </c>
      <c r="AM306" s="27">
        <f t="shared" si="99"/>
        <v>0</v>
      </c>
      <c r="AN306" s="26">
        <f t="shared" si="100"/>
        <v>1</v>
      </c>
      <c r="AO306" s="25">
        <f t="shared" si="101"/>
        <v>0</v>
      </c>
      <c r="AP306" s="33">
        <f t="shared" ca="1" si="105"/>
        <v>3</v>
      </c>
      <c r="AQ306" s="14" t="str">
        <f t="shared" ca="1" si="103"/>
        <v>af_flower_5</v>
      </c>
      <c r="AR306" s="8">
        <f t="shared" ca="1" si="106"/>
        <v>1</v>
      </c>
      <c r="AS306" s="4">
        <f t="shared" ca="1" si="104"/>
        <v>0</v>
      </c>
      <c r="AT306" s="32">
        <f t="shared" ca="1" si="112"/>
        <v>1</v>
      </c>
      <c r="AU306" s="14">
        <f t="shared" si="117"/>
        <v>58</v>
      </c>
      <c r="AV306">
        <f t="shared" ref="AV306:AV367" si="119">IF(AL306+AM306+AN306+AO306=1,1,0)*IF(AI306&gt;1,1,0)</f>
        <v>0</v>
      </c>
      <c r="AX306" s="17">
        <f t="shared" ca="1" si="107"/>
        <v>2</v>
      </c>
      <c r="AY306" s="14">
        <f t="shared" ca="1" si="108"/>
        <v>5</v>
      </c>
      <c r="BA306" s="16">
        <f t="shared" si="118"/>
        <v>1746</v>
      </c>
      <c r="BC306" s="64" t="str">
        <f t="shared" ca="1" si="114"/>
        <v/>
      </c>
      <c r="BD306" s="14"/>
    </row>
    <row r="307" spans="1:72" s="21" customFormat="1" ht="17.25" customHeight="1" thickBot="1">
      <c r="A307" s="1"/>
      <c r="B307" s="1"/>
      <c r="C307" s="1"/>
      <c r="D307" s="1"/>
      <c r="E307" s="2"/>
      <c r="G307" s="22"/>
      <c r="H307" s="23"/>
      <c r="I307" s="24"/>
      <c r="AG307" s="23"/>
      <c r="AI307" s="30">
        <f t="shared" si="109"/>
        <v>1</v>
      </c>
      <c r="AJ307" s="34" t="str">
        <f t="shared" si="110"/>
        <v>A</v>
      </c>
      <c r="AK307" s="29"/>
      <c r="AL307" s="27">
        <f t="shared" si="111"/>
        <v>0</v>
      </c>
      <c r="AM307" s="27">
        <f t="shared" si="99"/>
        <v>0</v>
      </c>
      <c r="AN307" s="26">
        <f t="shared" si="100"/>
        <v>1</v>
      </c>
      <c r="AO307" s="25">
        <f t="shared" si="101"/>
        <v>0</v>
      </c>
      <c r="AP307" s="33">
        <f t="shared" ca="1" si="105"/>
        <v>3</v>
      </c>
      <c r="AQ307" s="14" t="str">
        <f t="shared" ca="1" si="103"/>
        <v>af_flower_6</v>
      </c>
      <c r="AR307" s="8">
        <f t="shared" ca="1" si="106"/>
        <v>2</v>
      </c>
      <c r="AS307" s="4">
        <f t="shared" ca="1" si="104"/>
        <v>0</v>
      </c>
      <c r="AT307" s="32">
        <f t="shared" ca="1" si="112"/>
        <v>1</v>
      </c>
      <c r="AU307" s="14">
        <f t="shared" si="117"/>
        <v>58</v>
      </c>
      <c r="AV307">
        <f t="shared" si="119"/>
        <v>0</v>
      </c>
      <c r="AW307" s="7"/>
      <c r="AX307" s="17">
        <f t="shared" ca="1" si="107"/>
        <v>2</v>
      </c>
      <c r="AY307" s="14">
        <f t="shared" ca="1" si="108"/>
        <v>6</v>
      </c>
      <c r="BA307" s="16">
        <f t="shared" si="118"/>
        <v>1751</v>
      </c>
      <c r="BB307" s="5"/>
      <c r="BC307" s="64" t="str">
        <f t="shared" ca="1" si="114"/>
        <v/>
      </c>
      <c r="BD307" s="14"/>
      <c r="BF307" s="3"/>
      <c r="BG307" s="3"/>
      <c r="BH307" s="3"/>
      <c r="BI307" s="3"/>
      <c r="BJ307" s="3"/>
      <c r="BK307" s="3"/>
      <c r="BL307" s="3"/>
      <c r="BM307" s="3"/>
      <c r="BN307" s="3"/>
      <c r="BO307" s="3"/>
      <c r="BP307" s="3"/>
      <c r="BQ307" s="3"/>
      <c r="BR307" s="3"/>
      <c r="BS307" s="3"/>
      <c r="BT307" s="22"/>
    </row>
    <row r="308" spans="1:72" ht="17.25" customHeight="1" thickBot="1">
      <c r="A308" s="1"/>
      <c r="B308" s="1"/>
      <c r="C308" s="1"/>
      <c r="D308" s="1"/>
      <c r="E308" s="2"/>
      <c r="F308" s="1"/>
      <c r="G308" s="2"/>
      <c r="I308" s="18"/>
      <c r="J308" s="11"/>
      <c r="K308" s="11"/>
      <c r="L308" s="11"/>
      <c r="M308" s="11"/>
      <c r="N308" s="11"/>
      <c r="O308" s="11"/>
      <c r="P308" s="11"/>
      <c r="Q308" s="11"/>
      <c r="R308" s="11"/>
      <c r="S308" s="11"/>
      <c r="AI308" s="30">
        <f t="shared" si="109"/>
        <v>1</v>
      </c>
      <c r="AJ308" s="34" t="str">
        <f t="shared" si="110"/>
        <v>A</v>
      </c>
      <c r="AK308" s="29"/>
      <c r="AL308" s="27">
        <f t="shared" si="111"/>
        <v>0</v>
      </c>
      <c r="AM308" s="27">
        <f t="shared" si="99"/>
        <v>0</v>
      </c>
      <c r="AN308" s="26">
        <f t="shared" si="100"/>
        <v>1</v>
      </c>
      <c r="AO308" s="25">
        <f t="shared" si="101"/>
        <v>0</v>
      </c>
      <c r="AP308" s="33">
        <f t="shared" ca="1" si="105"/>
        <v>3</v>
      </c>
      <c r="AQ308" s="14" t="str">
        <f t="shared" ca="1" si="103"/>
        <v>af_flower_7</v>
      </c>
      <c r="AR308" s="8">
        <f t="shared" ca="1" si="106"/>
        <v>3</v>
      </c>
      <c r="AS308" s="4">
        <f t="shared" ca="1" si="104"/>
        <v>1</v>
      </c>
      <c r="AT308" s="32">
        <f t="shared" ca="1" si="112"/>
        <v>1</v>
      </c>
      <c r="AU308" s="14">
        <f t="shared" si="117"/>
        <v>58</v>
      </c>
      <c r="AV308">
        <f t="shared" si="119"/>
        <v>0</v>
      </c>
      <c r="AX308" s="17">
        <f t="shared" ca="1" si="107"/>
        <v>2</v>
      </c>
      <c r="AY308" s="14">
        <f t="shared" ca="1" si="108"/>
        <v>7</v>
      </c>
      <c r="BA308" s="16">
        <f t="shared" si="118"/>
        <v>1756</v>
      </c>
      <c r="BC308" s="64" t="str">
        <f t="shared" ca="1" si="114"/>
        <v/>
      </c>
      <c r="BD308" s="14"/>
    </row>
    <row r="309" spans="1:72" ht="17.25" customHeight="1" thickBot="1">
      <c r="A309" s="1"/>
      <c r="B309" s="1"/>
      <c r="C309" s="1"/>
      <c r="D309" s="1"/>
      <c r="E309" s="2"/>
      <c r="F309" s="1"/>
      <c r="G309" s="2"/>
      <c r="I309" s="18"/>
      <c r="J309" s="11"/>
      <c r="K309" s="11"/>
      <c r="L309" s="11"/>
      <c r="M309" s="11"/>
      <c r="N309" s="11"/>
      <c r="O309" s="11"/>
      <c r="P309" s="11"/>
      <c r="Q309" s="11"/>
      <c r="R309" s="11"/>
      <c r="S309" s="11"/>
      <c r="AI309" s="30">
        <f t="shared" si="109"/>
        <v>1</v>
      </c>
      <c r="AJ309" s="34" t="str">
        <f t="shared" si="110"/>
        <v>A</v>
      </c>
      <c r="AK309" s="29"/>
      <c r="AL309" s="27">
        <f t="shared" si="111"/>
        <v>0</v>
      </c>
      <c r="AM309" s="27">
        <f t="shared" si="99"/>
        <v>0</v>
      </c>
      <c r="AN309" s="26">
        <f t="shared" si="100"/>
        <v>1</v>
      </c>
      <c r="AO309" s="25">
        <f t="shared" si="101"/>
        <v>0</v>
      </c>
      <c r="AP309" s="33">
        <f t="shared" ca="1" si="105"/>
        <v>3</v>
      </c>
      <c r="AQ309" s="14" t="str">
        <f t="shared" ca="1" si="103"/>
        <v>af_flower_8</v>
      </c>
      <c r="AR309" s="8">
        <f t="shared" ca="1" si="106"/>
        <v>4</v>
      </c>
      <c r="AS309" s="4">
        <f t="shared" ca="1" si="104"/>
        <v>0</v>
      </c>
      <c r="AT309" s="32">
        <f t="shared" ca="1" si="112"/>
        <v>1</v>
      </c>
      <c r="AU309" s="14">
        <f t="shared" si="117"/>
        <v>58</v>
      </c>
      <c r="AV309">
        <f t="shared" si="119"/>
        <v>0</v>
      </c>
      <c r="AX309" s="17">
        <f t="shared" ca="1" si="107"/>
        <v>2</v>
      </c>
      <c r="AY309" s="14">
        <f t="shared" ca="1" si="108"/>
        <v>8</v>
      </c>
      <c r="BA309" s="16">
        <f t="shared" si="118"/>
        <v>1761</v>
      </c>
      <c r="BC309" s="64" t="str">
        <f t="shared" ca="1" si="114"/>
        <v/>
      </c>
      <c r="BD309" s="14"/>
    </row>
    <row r="310" spans="1:72" ht="17.25" customHeight="1" thickBot="1">
      <c r="A310" s="1"/>
      <c r="B310" s="1"/>
      <c r="C310" s="1"/>
      <c r="D310" s="1"/>
      <c r="E310" s="2"/>
      <c r="F310" s="1"/>
      <c r="G310" s="2"/>
      <c r="I310" s="18"/>
      <c r="J310" s="11"/>
      <c r="K310" s="11"/>
      <c r="L310" s="11"/>
      <c r="M310" s="11"/>
      <c r="N310" s="11"/>
      <c r="O310" s="11"/>
      <c r="P310" s="11"/>
      <c r="Q310" s="11"/>
      <c r="R310" s="11"/>
      <c r="S310" s="11"/>
      <c r="AI310" s="30">
        <f t="shared" si="109"/>
        <v>1</v>
      </c>
      <c r="AJ310" s="34" t="str">
        <f t="shared" si="110"/>
        <v>A</v>
      </c>
      <c r="AK310" s="29"/>
      <c r="AL310" s="27">
        <f t="shared" si="111"/>
        <v>0</v>
      </c>
      <c r="AM310" s="27">
        <f t="shared" si="99"/>
        <v>0</v>
      </c>
      <c r="AN310" s="26">
        <f t="shared" si="100"/>
        <v>1</v>
      </c>
      <c r="AO310" s="25">
        <f t="shared" si="101"/>
        <v>0</v>
      </c>
      <c r="AP310" s="33">
        <f t="shared" ca="1" si="105"/>
        <v>4</v>
      </c>
      <c r="AQ310" s="14" t="str">
        <f t="shared" ca="1" si="103"/>
        <v>af_flower_9</v>
      </c>
      <c r="AR310" s="8">
        <f t="shared" ca="1" si="106"/>
        <v>9</v>
      </c>
      <c r="AS310" s="4">
        <f t="shared" ca="1" si="104"/>
        <v>0</v>
      </c>
      <c r="AT310" s="32">
        <f t="shared" ca="1" si="112"/>
        <v>1</v>
      </c>
      <c r="AU310" s="14">
        <f t="shared" si="117"/>
        <v>58</v>
      </c>
      <c r="AV310">
        <f t="shared" si="119"/>
        <v>0</v>
      </c>
      <c r="AX310" s="17">
        <f t="shared" ca="1" si="107"/>
        <v>2</v>
      </c>
      <c r="AY310" s="14">
        <f t="shared" ca="1" si="108"/>
        <v>9</v>
      </c>
      <c r="BA310" s="16">
        <f t="shared" si="118"/>
        <v>1766</v>
      </c>
      <c r="BC310" s="64" t="str">
        <f t="shared" ca="1" si="114"/>
        <v/>
      </c>
      <c r="BD310" s="14"/>
    </row>
    <row r="311" spans="1:72" ht="17.25" customHeight="1" thickBot="1">
      <c r="A311" s="1"/>
      <c r="B311" s="1"/>
      <c r="C311" s="1"/>
      <c r="D311" s="1"/>
      <c r="E311" s="2"/>
      <c r="F311" s="1"/>
      <c r="G311" s="2"/>
      <c r="I311" s="18"/>
      <c r="J311" s="11"/>
      <c r="K311" s="11"/>
      <c r="L311" s="11"/>
      <c r="M311" s="11"/>
      <c r="N311" s="11"/>
      <c r="O311" s="11"/>
      <c r="P311" s="11"/>
      <c r="Q311" s="11"/>
      <c r="R311" s="11"/>
      <c r="S311" s="11"/>
      <c r="AI311" s="30">
        <f t="shared" si="109"/>
        <v>1</v>
      </c>
      <c r="AJ311" s="34" t="str">
        <f t="shared" si="110"/>
        <v>A</v>
      </c>
      <c r="AK311" s="29"/>
      <c r="AL311" s="27">
        <f t="shared" si="111"/>
        <v>0</v>
      </c>
      <c r="AM311" s="27">
        <f t="shared" si="99"/>
        <v>0</v>
      </c>
      <c r="AN311" s="26">
        <f t="shared" si="100"/>
        <v>1</v>
      </c>
      <c r="AO311" s="25">
        <f t="shared" si="101"/>
        <v>0</v>
      </c>
      <c r="AP311" s="33">
        <f t="shared" ca="1" si="105"/>
        <v>3</v>
      </c>
      <c r="AQ311" s="14" t="str">
        <f t="shared" ca="1" si="103"/>
        <v>af_flower_0</v>
      </c>
      <c r="AR311" s="8">
        <f t="shared" ca="1" si="106"/>
        <v>0</v>
      </c>
      <c r="AS311" s="4">
        <f t="shared" ca="1" si="104"/>
        <v>1</v>
      </c>
      <c r="AT311" s="32">
        <f t="shared" ca="1" si="112"/>
        <v>1</v>
      </c>
      <c r="AU311" s="14">
        <f t="shared" si="117"/>
        <v>58</v>
      </c>
      <c r="AV311">
        <f t="shared" si="119"/>
        <v>0</v>
      </c>
      <c r="AX311" s="17">
        <f t="shared" ca="1" si="107"/>
        <v>2</v>
      </c>
      <c r="AY311" s="14">
        <f t="shared" ca="1" si="108"/>
        <v>0</v>
      </c>
      <c r="BA311" s="16">
        <f t="shared" si="118"/>
        <v>1771</v>
      </c>
      <c r="BC311" s="64" t="str">
        <f t="shared" ca="1" si="114"/>
        <v/>
      </c>
      <c r="BD311" s="14"/>
    </row>
    <row r="312" spans="1:72" ht="17.25" customHeight="1" thickBot="1">
      <c r="A312" s="1"/>
      <c r="B312" s="1"/>
      <c r="C312" s="1"/>
      <c r="D312" s="1"/>
      <c r="E312" s="2"/>
      <c r="F312" s="1"/>
      <c r="G312" s="2"/>
      <c r="I312" s="18"/>
      <c r="J312" s="11"/>
      <c r="K312" s="11"/>
      <c r="L312" s="11"/>
      <c r="M312" s="11"/>
      <c r="N312" s="11"/>
      <c r="O312" s="11"/>
      <c r="P312" s="11"/>
      <c r="Q312" s="11"/>
      <c r="R312" s="11"/>
      <c r="S312" s="11"/>
      <c r="AI312" s="30">
        <f t="shared" si="109"/>
        <v>1</v>
      </c>
      <c r="AJ312" s="34" t="str">
        <f t="shared" si="110"/>
        <v>A</v>
      </c>
      <c r="AK312" s="29"/>
      <c r="AL312" s="27">
        <f t="shared" si="111"/>
        <v>0</v>
      </c>
      <c r="AM312" s="27">
        <f t="shared" si="99"/>
        <v>0</v>
      </c>
      <c r="AN312" s="26">
        <f t="shared" si="100"/>
        <v>1</v>
      </c>
      <c r="AO312" s="25">
        <f t="shared" si="101"/>
        <v>0</v>
      </c>
      <c r="AP312" s="33">
        <f t="shared" ca="1" si="105"/>
        <v>24</v>
      </c>
      <c r="AQ312" s="14" t="str">
        <f t="shared" ca="1" si="103"/>
        <v>af_flower_sp1_</v>
      </c>
      <c r="AR312" s="8">
        <f t="shared" ca="1" si="106"/>
        <v>3</v>
      </c>
      <c r="AS312" s="4">
        <f t="shared" ca="1" si="104"/>
        <v>1</v>
      </c>
      <c r="AT312" s="32">
        <f t="shared" ca="1" si="112"/>
        <v>1</v>
      </c>
      <c r="AU312" s="14">
        <f t="shared" si="117"/>
        <v>58</v>
      </c>
      <c r="AV312">
        <f t="shared" ref="AV312:AV371" si="120">IF(OR(AL312+AM312+AN312+AO312=1,AI312&gt;3),1,0)</f>
        <v>1</v>
      </c>
      <c r="AX312" s="17">
        <f t="shared" ca="1" si="107"/>
        <v>3</v>
      </c>
      <c r="AY312" s="14">
        <f t="shared" ca="1" si="108"/>
        <v>7</v>
      </c>
      <c r="BA312" s="16">
        <f t="shared" si="118"/>
        <v>1776</v>
      </c>
      <c r="BC312" s="64" t="str">
        <f t="shared" ca="1" si="114"/>
        <v/>
      </c>
      <c r="BD312" s="14"/>
    </row>
    <row r="313" spans="1:72" ht="17.25" customHeight="1" thickBot="1">
      <c r="A313" s="1"/>
      <c r="B313" s="1"/>
      <c r="C313" s="1"/>
      <c r="D313" s="1"/>
      <c r="E313" s="2"/>
      <c r="F313" s="1"/>
      <c r="G313" s="2"/>
      <c r="I313" s="18"/>
      <c r="J313" s="11"/>
      <c r="K313" s="11"/>
      <c r="L313" s="11"/>
      <c r="M313" s="11"/>
      <c r="N313" s="11"/>
      <c r="O313" s="11"/>
      <c r="P313" s="11"/>
      <c r="Q313" s="11"/>
      <c r="R313" s="11"/>
      <c r="S313" s="11"/>
      <c r="AI313" s="30">
        <f t="shared" si="109"/>
        <v>1</v>
      </c>
      <c r="AJ313" s="34" t="str">
        <f t="shared" si="110"/>
        <v>A</v>
      </c>
      <c r="AK313" s="29"/>
      <c r="AL313" s="27">
        <f t="shared" si="111"/>
        <v>0</v>
      </c>
      <c r="AM313" s="27">
        <f t="shared" si="99"/>
        <v>0</v>
      </c>
      <c r="AN313" s="26">
        <f t="shared" si="100"/>
        <v>1</v>
      </c>
      <c r="AO313" s="25">
        <f t="shared" si="101"/>
        <v>0</v>
      </c>
      <c r="AP313" s="33">
        <f t="shared" ca="1" si="105"/>
        <v>24</v>
      </c>
      <c r="AQ313" s="14" t="str">
        <f t="shared" ca="1" si="103"/>
        <v>af_flower_sp2_</v>
      </c>
      <c r="AR313" s="8">
        <f t="shared" ca="1" si="106"/>
        <v>4</v>
      </c>
      <c r="AS313" s="4">
        <f t="shared" ca="1" si="104"/>
        <v>0</v>
      </c>
      <c r="AT313" s="32">
        <f t="shared" ca="1" si="112"/>
        <v>1</v>
      </c>
      <c r="AU313" s="14">
        <f t="shared" si="117"/>
        <v>58</v>
      </c>
      <c r="AV313">
        <f t="shared" si="120"/>
        <v>1</v>
      </c>
      <c r="AX313" s="17">
        <f t="shared" ca="1" si="107"/>
        <v>3</v>
      </c>
      <c r="AY313" s="14">
        <f t="shared" ca="1" si="108"/>
        <v>8</v>
      </c>
      <c r="BA313" s="16">
        <f>BA312+17</f>
        <v>1793</v>
      </c>
      <c r="BC313" s="64" t="str">
        <f t="shared" ca="1" si="114"/>
        <v/>
      </c>
      <c r="BD313" s="14"/>
    </row>
    <row r="314" spans="1:72" ht="17.25" customHeight="1" thickBot="1">
      <c r="A314" s="1"/>
      <c r="B314" s="1"/>
      <c r="C314" s="1"/>
      <c r="D314" s="1"/>
      <c r="E314" s="2"/>
      <c r="F314" s="1"/>
      <c r="G314" s="2"/>
      <c r="I314" s="18"/>
      <c r="J314" s="11"/>
      <c r="K314" s="11"/>
      <c r="L314" s="11"/>
      <c r="M314" s="11"/>
      <c r="N314" s="11"/>
      <c r="O314" s="11"/>
      <c r="P314" s="11"/>
      <c r="Q314" s="11"/>
      <c r="R314" s="11"/>
      <c r="S314" s="11"/>
      <c r="AI314" s="30">
        <f t="shared" si="109"/>
        <v>1</v>
      </c>
      <c r="AJ314" s="34" t="str">
        <f t="shared" si="110"/>
        <v>A</v>
      </c>
      <c r="AK314" s="29"/>
      <c r="AL314" s="27">
        <f t="shared" si="111"/>
        <v>0</v>
      </c>
      <c r="AM314" s="27">
        <f t="shared" si="99"/>
        <v>0</v>
      </c>
      <c r="AN314" s="26">
        <f t="shared" si="100"/>
        <v>1</v>
      </c>
      <c r="AO314" s="25">
        <f t="shared" si="101"/>
        <v>0</v>
      </c>
      <c r="AP314" s="33">
        <f t="shared" ca="1" si="105"/>
        <v>20</v>
      </c>
      <c r="AQ314" s="14" t="str">
        <f t="shared" ca="1" si="103"/>
        <v>af_flower_ing_</v>
      </c>
      <c r="AR314" s="8">
        <f t="shared" ca="1" si="106"/>
        <v>2</v>
      </c>
      <c r="AS314" s="4">
        <f t="shared" ca="1" si="104"/>
        <v>0</v>
      </c>
      <c r="AT314" s="32">
        <f t="shared" ca="1" si="112"/>
        <v>1</v>
      </c>
      <c r="AU314" s="14">
        <f t="shared" si="117"/>
        <v>58</v>
      </c>
      <c r="AV314">
        <f t="shared" si="120"/>
        <v>1</v>
      </c>
      <c r="AX314" s="17">
        <f t="shared" ca="1" si="107"/>
        <v>2</v>
      </c>
      <c r="AY314" s="14">
        <f t="shared" ca="1" si="108"/>
        <v>6</v>
      </c>
      <c r="BA314" s="16">
        <f>BA313+17</f>
        <v>1810</v>
      </c>
      <c r="BC314" s="64" t="str">
        <f t="shared" ca="1" si="114"/>
        <v/>
      </c>
      <c r="BD314" s="14"/>
    </row>
    <row r="315" spans="1:72" s="21" customFormat="1" ht="17.25" customHeight="1" thickBot="1">
      <c r="A315" s="1"/>
      <c r="B315" s="1"/>
      <c r="C315" s="1"/>
      <c r="D315" s="1"/>
      <c r="E315" s="2"/>
      <c r="G315" s="22"/>
      <c r="H315" s="23"/>
      <c r="I315" s="24"/>
      <c r="AG315" s="23"/>
      <c r="AI315" s="30">
        <f t="shared" si="109"/>
        <v>1</v>
      </c>
      <c r="AJ315" s="34" t="str">
        <f t="shared" si="110"/>
        <v>A</v>
      </c>
      <c r="AK315" s="29"/>
      <c r="AL315" s="27">
        <f t="shared" si="111"/>
        <v>0</v>
      </c>
      <c r="AM315" s="27">
        <f t="shared" ref="AM315:AM378" si="121">AM314</f>
        <v>0</v>
      </c>
      <c r="AN315" s="26">
        <f t="shared" ref="AN315:AN378" si="122">AN314</f>
        <v>1</v>
      </c>
      <c r="AO315" s="25">
        <f t="shared" ref="AO315:AO378" si="123">AO314</f>
        <v>0</v>
      </c>
      <c r="AP315" s="33">
        <f t="shared" ca="1" si="105"/>
        <v>22</v>
      </c>
      <c r="AQ315" s="14" t="str">
        <f t="shared" ca="1" si="103"/>
        <v>af_flower_abs_</v>
      </c>
      <c r="AR315" s="8">
        <f t="shared" ca="1" si="106"/>
        <v>2</v>
      </c>
      <c r="AS315" s="4">
        <f t="shared" ca="1" si="104"/>
        <v>0</v>
      </c>
      <c r="AT315" s="32">
        <f t="shared" ca="1" si="112"/>
        <v>1</v>
      </c>
      <c r="AU315" s="14">
        <f t="shared" si="117"/>
        <v>58</v>
      </c>
      <c r="AV315">
        <f t="shared" si="120"/>
        <v>1</v>
      </c>
      <c r="AW315" s="7"/>
      <c r="AX315" s="17">
        <f t="shared" ca="1" si="107"/>
        <v>3</v>
      </c>
      <c r="AY315" s="14">
        <f t="shared" ca="1" si="108"/>
        <v>6</v>
      </c>
      <c r="BA315" s="16">
        <f t="shared" si="118"/>
        <v>1815</v>
      </c>
      <c r="BB315" s="5"/>
      <c r="BC315" s="64" t="str">
        <f t="shared" ca="1" si="114"/>
        <v/>
      </c>
      <c r="BD315" s="14"/>
      <c r="BF315" s="3"/>
      <c r="BG315" s="3"/>
      <c r="BH315" s="3"/>
      <c r="BI315" s="3"/>
      <c r="BJ315" s="3"/>
      <c r="BK315" s="3"/>
      <c r="BL315" s="3"/>
      <c r="BM315" s="3"/>
      <c r="BN315" s="3"/>
      <c r="BO315" s="3"/>
      <c r="BP315" s="3"/>
      <c r="BQ315" s="3"/>
      <c r="BR315" s="3"/>
      <c r="BS315" s="3"/>
      <c r="BT315" s="22"/>
    </row>
    <row r="316" spans="1:72" ht="17.25" customHeight="1" thickBot="1">
      <c r="A316" s="1"/>
      <c r="B316" s="1"/>
      <c r="C316" s="1"/>
      <c r="D316" s="1"/>
      <c r="E316" s="2"/>
      <c r="F316" s="1"/>
      <c r="G316" s="2"/>
      <c r="I316" s="18"/>
      <c r="J316" s="11"/>
      <c r="K316" s="11"/>
      <c r="L316" s="11"/>
      <c r="M316" s="11"/>
      <c r="N316" s="11"/>
      <c r="O316" s="11"/>
      <c r="P316" s="11"/>
      <c r="Q316" s="11"/>
      <c r="R316" s="11"/>
      <c r="S316" s="11"/>
      <c r="AI316" s="30">
        <f t="shared" si="109"/>
        <v>1</v>
      </c>
      <c r="AJ316" s="34" t="str">
        <f t="shared" si="110"/>
        <v>A</v>
      </c>
      <c r="AK316" s="29"/>
      <c r="AL316" s="27">
        <f t="shared" si="111"/>
        <v>0</v>
      </c>
      <c r="AM316" s="27">
        <f t="shared" si="121"/>
        <v>0</v>
      </c>
      <c r="AN316" s="26">
        <f t="shared" si="122"/>
        <v>1</v>
      </c>
      <c r="AO316" s="25">
        <f t="shared" si="123"/>
        <v>0</v>
      </c>
      <c r="AP316" s="33">
        <f t="shared" ca="1" si="105"/>
        <v>6</v>
      </c>
      <c r="AQ316" s="14" t="str">
        <f t="shared" ca="1" si="103"/>
        <v>af_plenka_1</v>
      </c>
      <c r="AR316" s="8">
        <f t="shared" ca="1" si="106"/>
        <v>1</v>
      </c>
      <c r="AS316" s="4">
        <f t="shared" ca="1" si="104"/>
        <v>0</v>
      </c>
      <c r="AT316" s="32">
        <f t="shared" ca="1" si="112"/>
        <v>1</v>
      </c>
      <c r="AU316" s="14">
        <f>AU311+1</f>
        <v>59</v>
      </c>
      <c r="AV316">
        <f>1</f>
        <v>1</v>
      </c>
      <c r="AX316" s="17">
        <f t="shared" ca="1" si="107"/>
        <v>2</v>
      </c>
      <c r="AY316" s="14">
        <f t="shared" ca="1" si="108"/>
        <v>1</v>
      </c>
      <c r="BA316" s="16">
        <f t="shared" si="118"/>
        <v>1820</v>
      </c>
      <c r="BC316" s="64" t="str">
        <f t="shared" ca="1" si="114"/>
        <v/>
      </c>
      <c r="BD316" s="14"/>
    </row>
    <row r="317" spans="1:72" ht="17.25" customHeight="1" thickBot="1">
      <c r="A317" s="1"/>
      <c r="B317" s="1"/>
      <c r="C317" s="1"/>
      <c r="D317" s="1"/>
      <c r="E317" s="2"/>
      <c r="F317" s="1"/>
      <c r="G317" s="2"/>
      <c r="I317" s="18"/>
      <c r="J317" s="11"/>
      <c r="K317" s="11"/>
      <c r="L317" s="11"/>
      <c r="M317" s="11"/>
      <c r="N317" s="11"/>
      <c r="O317" s="11"/>
      <c r="P317" s="11"/>
      <c r="Q317" s="11"/>
      <c r="R317" s="11"/>
      <c r="S317" s="11"/>
      <c r="AI317" s="30">
        <f t="shared" si="109"/>
        <v>1</v>
      </c>
      <c r="AJ317" s="34" t="str">
        <f t="shared" si="110"/>
        <v>A</v>
      </c>
      <c r="AK317" s="29"/>
      <c r="AL317" s="27">
        <f t="shared" si="111"/>
        <v>0</v>
      </c>
      <c r="AM317" s="27">
        <f t="shared" si="121"/>
        <v>0</v>
      </c>
      <c r="AN317" s="26">
        <f t="shared" si="122"/>
        <v>1</v>
      </c>
      <c r="AO317" s="25">
        <f t="shared" si="123"/>
        <v>0</v>
      </c>
      <c r="AP317" s="33">
        <f t="shared" ca="1" si="105"/>
        <v>6</v>
      </c>
      <c r="AQ317" s="14" t="str">
        <f t="shared" ca="1" si="103"/>
        <v>af_plenka_2</v>
      </c>
      <c r="AR317" s="8">
        <f t="shared" ca="1" si="106"/>
        <v>2</v>
      </c>
      <c r="AS317" s="4">
        <f t="shared" ca="1" si="104"/>
        <v>0</v>
      </c>
      <c r="AT317" s="32">
        <f t="shared" ca="1" si="112"/>
        <v>1</v>
      </c>
      <c r="AU317" s="14">
        <f>AU316</f>
        <v>59</v>
      </c>
      <c r="AV317">
        <v>1</v>
      </c>
      <c r="AX317" s="17">
        <f t="shared" ca="1" si="107"/>
        <v>2</v>
      </c>
      <c r="AY317" s="14">
        <f t="shared" ca="1" si="108"/>
        <v>2</v>
      </c>
      <c r="BA317" s="16">
        <f t="shared" si="118"/>
        <v>1825</v>
      </c>
      <c r="BC317" s="64" t="str">
        <f t="shared" ca="1" si="114"/>
        <v/>
      </c>
      <c r="BD317" s="14"/>
    </row>
    <row r="318" spans="1:72" ht="17.25" customHeight="1" thickBot="1">
      <c r="A318" s="1"/>
      <c r="B318" s="1"/>
      <c r="C318" s="1"/>
      <c r="D318" s="1"/>
      <c r="E318" s="2"/>
      <c r="F318" s="1"/>
      <c r="G318" s="2"/>
      <c r="I318" s="18"/>
      <c r="J318" s="11"/>
      <c r="K318" s="11"/>
      <c r="L318" s="11"/>
      <c r="M318" s="11"/>
      <c r="N318" s="11"/>
      <c r="O318" s="11"/>
      <c r="P318" s="11"/>
      <c r="Q318" s="11"/>
      <c r="R318" s="11"/>
      <c r="S318" s="11"/>
      <c r="AI318" s="30">
        <f t="shared" si="109"/>
        <v>1</v>
      </c>
      <c r="AJ318" s="34" t="str">
        <f t="shared" si="110"/>
        <v>A</v>
      </c>
      <c r="AK318" s="29"/>
      <c r="AL318" s="27">
        <f t="shared" si="111"/>
        <v>0</v>
      </c>
      <c r="AM318" s="27">
        <f t="shared" si="121"/>
        <v>0</v>
      </c>
      <c r="AN318" s="26">
        <f t="shared" si="122"/>
        <v>1</v>
      </c>
      <c r="AO318" s="25">
        <f t="shared" si="123"/>
        <v>0</v>
      </c>
      <c r="AP318" s="33">
        <f t="shared" ca="1" si="105"/>
        <v>6</v>
      </c>
      <c r="AQ318" s="14" t="str">
        <f t="shared" ca="1" si="103"/>
        <v>af_plenka_3</v>
      </c>
      <c r="AR318" s="8">
        <f t="shared" ca="1" si="106"/>
        <v>3</v>
      </c>
      <c r="AS318" s="4">
        <f t="shared" ca="1" si="104"/>
        <v>1</v>
      </c>
      <c r="AT318" s="32">
        <f t="shared" ca="1" si="112"/>
        <v>1</v>
      </c>
      <c r="AU318" s="14">
        <f t="shared" si="117"/>
        <v>59</v>
      </c>
      <c r="AV318">
        <v>1</v>
      </c>
      <c r="AX318" s="17">
        <f t="shared" ca="1" si="107"/>
        <v>2</v>
      </c>
      <c r="AY318" s="14">
        <f t="shared" ca="1" si="108"/>
        <v>3</v>
      </c>
      <c r="BA318" s="16">
        <f t="shared" si="118"/>
        <v>1830</v>
      </c>
      <c r="BC318" s="64" t="str">
        <f t="shared" ca="1" si="114"/>
        <v xml:space="preserve">af_plenka_3, </v>
      </c>
      <c r="BD318" s="14"/>
    </row>
    <row r="319" spans="1:72" ht="17.25" customHeight="1" thickBot="1">
      <c r="A319" s="1"/>
      <c r="B319" s="1"/>
      <c r="C319" s="1"/>
      <c r="D319" s="1"/>
      <c r="E319" s="2"/>
      <c r="F319" s="1"/>
      <c r="G319" s="2"/>
      <c r="I319" s="18"/>
      <c r="J319" s="11"/>
      <c r="K319" s="11"/>
      <c r="L319" s="11"/>
      <c r="M319" s="11"/>
      <c r="N319" s="11"/>
      <c r="O319" s="11"/>
      <c r="P319" s="11"/>
      <c r="Q319" s="11"/>
      <c r="R319" s="11"/>
      <c r="S319" s="11"/>
      <c r="AI319" s="30">
        <f t="shared" si="109"/>
        <v>1</v>
      </c>
      <c r="AJ319" s="34" t="str">
        <f t="shared" si="110"/>
        <v>A</v>
      </c>
      <c r="AK319" s="29"/>
      <c r="AL319" s="27">
        <f t="shared" si="111"/>
        <v>0</v>
      </c>
      <c r="AM319" s="27">
        <f t="shared" si="121"/>
        <v>0</v>
      </c>
      <c r="AN319" s="26">
        <f t="shared" si="122"/>
        <v>1</v>
      </c>
      <c r="AO319" s="25">
        <f t="shared" si="123"/>
        <v>0</v>
      </c>
      <c r="AP319" s="33">
        <f t="shared" ca="1" si="105"/>
        <v>6</v>
      </c>
      <c r="AQ319" s="14" t="str">
        <f t="shared" ca="1" si="103"/>
        <v>af_plenka_4</v>
      </c>
      <c r="AR319" s="8">
        <f t="shared" ca="1" si="106"/>
        <v>4</v>
      </c>
      <c r="AS319" s="4">
        <f t="shared" ca="1" si="104"/>
        <v>0</v>
      </c>
      <c r="AT319" s="32">
        <f t="shared" ca="1" si="112"/>
        <v>1</v>
      </c>
      <c r="AU319" s="14">
        <f t="shared" si="117"/>
        <v>59</v>
      </c>
      <c r="AV319">
        <v>1</v>
      </c>
      <c r="AX319" s="17">
        <f t="shared" ca="1" si="107"/>
        <v>2</v>
      </c>
      <c r="AY319" s="14">
        <f t="shared" ca="1" si="108"/>
        <v>4</v>
      </c>
      <c r="BA319" s="16">
        <f t="shared" si="118"/>
        <v>1835</v>
      </c>
      <c r="BC319" s="64" t="str">
        <f t="shared" ca="1" si="114"/>
        <v/>
      </c>
      <c r="BD319" s="14"/>
    </row>
    <row r="320" spans="1:72" ht="17.25" customHeight="1" thickBot="1">
      <c r="A320" s="1"/>
      <c r="B320" s="1"/>
      <c r="C320" s="1"/>
      <c r="D320" s="1"/>
      <c r="E320" s="2"/>
      <c r="F320" s="1"/>
      <c r="G320" s="2"/>
      <c r="I320" s="18"/>
      <c r="J320" s="11"/>
      <c r="K320" s="11"/>
      <c r="L320" s="11"/>
      <c r="M320" s="11"/>
      <c r="N320" s="11"/>
      <c r="O320" s="11"/>
      <c r="P320" s="11"/>
      <c r="Q320" s="11"/>
      <c r="R320" s="11"/>
      <c r="S320" s="11"/>
      <c r="AI320" s="30">
        <f t="shared" si="109"/>
        <v>1</v>
      </c>
      <c r="AJ320" s="34" t="str">
        <f t="shared" si="110"/>
        <v>A</v>
      </c>
      <c r="AK320" s="29"/>
      <c r="AL320" s="27">
        <f t="shared" si="111"/>
        <v>0</v>
      </c>
      <c r="AM320" s="27">
        <f t="shared" si="121"/>
        <v>0</v>
      </c>
      <c r="AN320" s="26">
        <f t="shared" si="122"/>
        <v>1</v>
      </c>
      <c r="AO320" s="25">
        <f t="shared" si="123"/>
        <v>0</v>
      </c>
      <c r="AP320" s="33">
        <f t="shared" ca="1" si="105"/>
        <v>4</v>
      </c>
      <c r="AQ320" s="14" t="str">
        <f t="shared" ca="1" si="103"/>
        <v>af_plenka_5</v>
      </c>
      <c r="AR320" s="8">
        <f t="shared" ca="1" si="106"/>
        <v>1</v>
      </c>
      <c r="AS320" s="4">
        <f t="shared" ca="1" si="104"/>
        <v>0</v>
      </c>
      <c r="AT320" s="32">
        <f t="shared" ca="1" si="112"/>
        <v>1</v>
      </c>
      <c r="AU320" s="14">
        <f t="shared" si="117"/>
        <v>59</v>
      </c>
      <c r="AV320">
        <f t="shared" si="119"/>
        <v>0</v>
      </c>
      <c r="AX320" s="17">
        <f t="shared" ca="1" si="107"/>
        <v>2</v>
      </c>
      <c r="AY320" s="14">
        <f t="shared" ca="1" si="108"/>
        <v>5</v>
      </c>
      <c r="BA320" s="16">
        <f t="shared" si="118"/>
        <v>1840</v>
      </c>
      <c r="BC320" s="64" t="str">
        <f t="shared" ca="1" si="114"/>
        <v/>
      </c>
      <c r="BD320" s="14"/>
    </row>
    <row r="321" spans="1:56" s="1" customFormat="1" ht="17.25" customHeight="1" thickBot="1">
      <c r="E321" s="2"/>
      <c r="G321" s="2"/>
      <c r="H321" s="10"/>
      <c r="I321" s="18"/>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0"/>
      <c r="AI321" s="30">
        <f t="shared" si="109"/>
        <v>1</v>
      </c>
      <c r="AJ321" s="34" t="str">
        <f t="shared" si="110"/>
        <v>A</v>
      </c>
      <c r="AK321" s="29"/>
      <c r="AL321" s="27">
        <f t="shared" si="111"/>
        <v>0</v>
      </c>
      <c r="AM321" s="27">
        <f t="shared" si="121"/>
        <v>0</v>
      </c>
      <c r="AN321" s="26">
        <f t="shared" si="122"/>
        <v>1</v>
      </c>
      <c r="AO321" s="25">
        <f t="shared" si="123"/>
        <v>0</v>
      </c>
      <c r="AP321" s="33">
        <f t="shared" ca="1" si="105"/>
        <v>5</v>
      </c>
      <c r="AQ321" s="14" t="str">
        <f t="shared" ca="1" si="103"/>
        <v>af_plenka_6</v>
      </c>
      <c r="AR321" s="8">
        <f t="shared" ca="1" si="106"/>
        <v>2</v>
      </c>
      <c r="AS321" s="4">
        <f t="shared" ca="1" si="104"/>
        <v>0</v>
      </c>
      <c r="AT321" s="32">
        <f t="shared" ca="1" si="112"/>
        <v>1</v>
      </c>
      <c r="AU321" s="14">
        <f t="shared" si="117"/>
        <v>59</v>
      </c>
      <c r="AV321">
        <f t="shared" si="119"/>
        <v>0</v>
      </c>
      <c r="AW321" s="7"/>
      <c r="AX321" s="17">
        <f t="shared" ca="1" si="107"/>
        <v>2</v>
      </c>
      <c r="AY321" s="14">
        <f t="shared" ca="1" si="108"/>
        <v>6</v>
      </c>
      <c r="BA321" s="16">
        <f t="shared" si="118"/>
        <v>1845</v>
      </c>
      <c r="BB321" s="5"/>
      <c r="BC321" s="64" t="str">
        <f t="shared" ca="1" si="114"/>
        <v/>
      </c>
      <c r="BD321" s="14"/>
    </row>
    <row r="322" spans="1:56" s="1" customFormat="1" ht="17.25" customHeight="1" thickBot="1">
      <c r="E322" s="2"/>
      <c r="G322" s="2"/>
      <c r="H322" s="10"/>
      <c r="I322" s="18"/>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0"/>
      <c r="AI322" s="30">
        <f t="shared" si="109"/>
        <v>1</v>
      </c>
      <c r="AJ322" s="34" t="str">
        <f t="shared" si="110"/>
        <v>A</v>
      </c>
      <c r="AK322" s="29"/>
      <c r="AL322" s="27">
        <f t="shared" si="111"/>
        <v>0</v>
      </c>
      <c r="AM322" s="27">
        <f t="shared" si="121"/>
        <v>0</v>
      </c>
      <c r="AN322" s="26">
        <f t="shared" si="122"/>
        <v>1</v>
      </c>
      <c r="AO322" s="25">
        <f t="shared" si="123"/>
        <v>0</v>
      </c>
      <c r="AP322" s="33">
        <f t="shared" ca="1" si="105"/>
        <v>5</v>
      </c>
      <c r="AQ322" s="14" t="str">
        <f t="shared" ref="AQ322:AQ385" ca="1" si="124">INDIRECT("'[Спавн артефактов.xlsx]Симбиоты, простые, абсолюты'!B"&amp;BA322)</f>
        <v>af_plenka_7</v>
      </c>
      <c r="AR322" s="8">
        <f t="shared" ca="1" si="106"/>
        <v>3</v>
      </c>
      <c r="AS322" s="4">
        <f t="shared" ref="AS322:AS385" ca="1" si="125">IF(AND(AR322=1,AL322=1),1,IF(AND(AM322=1,AR322=2),1,IF(AND(AN322=1,AR322=3),1,IF(AND(AO322=1,AR322=4),1,IF(AND(OR(AL322=1,AO322=1),AR322=9),1,IF(AND(OR(AM322=1,AN322=1),AR322=0),1,0))))))</f>
        <v>1</v>
      </c>
      <c r="AT322" s="32">
        <f t="shared" ca="1" si="112"/>
        <v>1</v>
      </c>
      <c r="AU322" s="14">
        <f t="shared" si="117"/>
        <v>59</v>
      </c>
      <c r="AV322">
        <f t="shared" si="119"/>
        <v>0</v>
      </c>
      <c r="AW322" s="7"/>
      <c r="AX322" s="17">
        <f t="shared" ca="1" si="107"/>
        <v>2</v>
      </c>
      <c r="AY322" s="14">
        <f t="shared" ca="1" si="108"/>
        <v>7</v>
      </c>
      <c r="BA322" s="16">
        <f t="shared" si="118"/>
        <v>1850</v>
      </c>
      <c r="BB322" s="5"/>
      <c r="BC322" s="64" t="str">
        <f t="shared" ca="1" si="114"/>
        <v/>
      </c>
      <c r="BD322" s="14"/>
    </row>
    <row r="323" spans="1:56" s="1" customFormat="1" ht="17.25" customHeight="1" thickBot="1">
      <c r="E323" s="2"/>
      <c r="G323" s="2"/>
      <c r="H323" s="10"/>
      <c r="I323" s="18"/>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0"/>
      <c r="AI323" s="30">
        <f t="shared" si="109"/>
        <v>1</v>
      </c>
      <c r="AJ323" s="34" t="str">
        <f t="shared" si="110"/>
        <v>A</v>
      </c>
      <c r="AK323" s="29"/>
      <c r="AL323" s="27">
        <f t="shared" si="111"/>
        <v>0</v>
      </c>
      <c r="AM323" s="27">
        <f t="shared" si="121"/>
        <v>0</v>
      </c>
      <c r="AN323" s="26">
        <f t="shared" si="122"/>
        <v>1</v>
      </c>
      <c r="AO323" s="25">
        <f t="shared" si="123"/>
        <v>0</v>
      </c>
      <c r="AP323" s="33">
        <f t="shared" ref="AP323:AP386" ca="1" si="126">INDIRECT("'[Спавн артефактов.xlsx]Симбиоты, простые, абсолюты'!F"&amp;BA323)</f>
        <v>5</v>
      </c>
      <c r="AQ323" s="14" t="str">
        <f t="shared" ca="1" si="124"/>
        <v>af_plenka_8</v>
      </c>
      <c r="AR323" s="8">
        <f t="shared" ref="AR323:AR386" ca="1" si="127">IF(AY323=5,1,IF(AY323=6,2,IF(AY323=7,3,IF(AY323=8,4,AY323))))</f>
        <v>4</v>
      </c>
      <c r="AS323" s="4">
        <f t="shared" ca="1" si="125"/>
        <v>0</v>
      </c>
      <c r="AT323" s="32">
        <f t="shared" ca="1" si="112"/>
        <v>1</v>
      </c>
      <c r="AU323" s="14">
        <f t="shared" si="117"/>
        <v>59</v>
      </c>
      <c r="AV323">
        <f t="shared" si="119"/>
        <v>0</v>
      </c>
      <c r="AW323" s="7"/>
      <c r="AX323" s="17">
        <f t="shared" ref="AX323:AX386" ca="1" si="128">INDIRECT("'[Спавн артефактов.xlsx]Симбиоты, простые, абсолюты'!V"&amp;BA323)</f>
        <v>2</v>
      </c>
      <c r="AY323" s="14">
        <f t="shared" ref="AY323:AY386" ca="1" si="129">INDIRECT("'[Спавн артефактов.xlsx]Симбиоты, простые, абсолюты'!D"&amp;BA323)</f>
        <v>8</v>
      </c>
      <c r="BA323" s="16">
        <f t="shared" si="118"/>
        <v>1855</v>
      </c>
      <c r="BB323" s="5"/>
      <c r="BC323" s="64" t="str">
        <f t="shared" ca="1" si="114"/>
        <v/>
      </c>
      <c r="BD323" s="14"/>
    </row>
    <row r="324" spans="1:56" s="1" customFormat="1" ht="17.25" customHeight="1" thickBot="1">
      <c r="E324" s="2"/>
      <c r="G324" s="2"/>
      <c r="H324" s="10"/>
      <c r="I324" s="18"/>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0"/>
      <c r="AI324" s="30">
        <f t="shared" ref="AI324:AI387" si="130">AI323</f>
        <v>1</v>
      </c>
      <c r="AJ324" s="34" t="str">
        <f t="shared" ref="AJ324:AJ387" si="131">AJ323</f>
        <v>A</v>
      </c>
      <c r="AK324" s="29"/>
      <c r="AL324" s="27">
        <f t="shared" si="111"/>
        <v>0</v>
      </c>
      <c r="AM324" s="27">
        <f t="shared" si="121"/>
        <v>0</v>
      </c>
      <c r="AN324" s="26">
        <f t="shared" si="122"/>
        <v>1</v>
      </c>
      <c r="AO324" s="25">
        <f t="shared" si="123"/>
        <v>0</v>
      </c>
      <c r="AP324" s="33">
        <f t="shared" ca="1" si="126"/>
        <v>4</v>
      </c>
      <c r="AQ324" s="14" t="str">
        <f t="shared" ca="1" si="124"/>
        <v>af_plenka_9</v>
      </c>
      <c r="AR324" s="8">
        <f t="shared" ca="1" si="127"/>
        <v>9</v>
      </c>
      <c r="AS324" s="4">
        <f t="shared" ca="1" si="125"/>
        <v>0</v>
      </c>
      <c r="AT324" s="32">
        <f t="shared" ca="1" si="112"/>
        <v>1</v>
      </c>
      <c r="AU324" s="14">
        <f t="shared" si="117"/>
        <v>59</v>
      </c>
      <c r="AV324">
        <f t="shared" si="119"/>
        <v>0</v>
      </c>
      <c r="AW324" s="7"/>
      <c r="AX324" s="17">
        <f t="shared" ca="1" si="128"/>
        <v>2</v>
      </c>
      <c r="AY324" s="14">
        <f t="shared" ca="1" si="129"/>
        <v>9</v>
      </c>
      <c r="BA324" s="16">
        <f t="shared" si="118"/>
        <v>1860</v>
      </c>
      <c r="BB324" s="5"/>
      <c r="BC324" s="64" t="str">
        <f t="shared" ca="1" si="114"/>
        <v/>
      </c>
      <c r="BD324" s="14"/>
    </row>
    <row r="325" spans="1:56" s="1" customFormat="1" ht="17.25" customHeight="1" thickBot="1">
      <c r="E325" s="2"/>
      <c r="G325" s="2"/>
      <c r="H325" s="10"/>
      <c r="I325" s="18"/>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0"/>
      <c r="AI325" s="30">
        <f t="shared" si="130"/>
        <v>1</v>
      </c>
      <c r="AJ325" s="34" t="str">
        <f t="shared" si="131"/>
        <v>A</v>
      </c>
      <c r="AK325" s="29"/>
      <c r="AL325" s="27">
        <f t="shared" si="111"/>
        <v>0</v>
      </c>
      <c r="AM325" s="27">
        <f t="shared" si="121"/>
        <v>0</v>
      </c>
      <c r="AN325" s="26">
        <f t="shared" si="122"/>
        <v>1</v>
      </c>
      <c r="AO325" s="25">
        <f t="shared" si="123"/>
        <v>0</v>
      </c>
      <c r="AP325" s="33">
        <f t="shared" ca="1" si="126"/>
        <v>4</v>
      </c>
      <c r="AQ325" s="14" t="str">
        <f t="shared" ca="1" si="124"/>
        <v>af_plenka_0</v>
      </c>
      <c r="AR325" s="8">
        <f t="shared" ca="1" si="127"/>
        <v>0</v>
      </c>
      <c r="AS325" s="4">
        <f t="shared" ca="1" si="125"/>
        <v>1</v>
      </c>
      <c r="AT325" s="32">
        <f t="shared" ca="1" si="112"/>
        <v>1</v>
      </c>
      <c r="AU325" s="14">
        <f t="shared" si="117"/>
        <v>59</v>
      </c>
      <c r="AV325">
        <f t="shared" si="119"/>
        <v>0</v>
      </c>
      <c r="AW325" s="7"/>
      <c r="AX325" s="17">
        <f t="shared" ca="1" si="128"/>
        <v>2</v>
      </c>
      <c r="AY325" s="14">
        <f t="shared" ca="1" si="129"/>
        <v>0</v>
      </c>
      <c r="BA325" s="16">
        <f t="shared" si="118"/>
        <v>1865</v>
      </c>
      <c r="BB325" s="5"/>
      <c r="BC325" s="64" t="str">
        <f t="shared" ca="1" si="114"/>
        <v/>
      </c>
      <c r="BD325" s="14"/>
    </row>
    <row r="326" spans="1:56" s="1" customFormat="1" ht="17.25" customHeight="1" thickBot="1">
      <c r="E326" s="2"/>
      <c r="G326" s="2"/>
      <c r="H326" s="10"/>
      <c r="I326" s="18"/>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0"/>
      <c r="AI326" s="30">
        <f t="shared" si="130"/>
        <v>1</v>
      </c>
      <c r="AJ326" s="34" t="str">
        <f t="shared" si="131"/>
        <v>A</v>
      </c>
      <c r="AK326" s="29"/>
      <c r="AL326" s="27">
        <f t="shared" ref="AL326:AL389" si="132">AL325</f>
        <v>0</v>
      </c>
      <c r="AM326" s="27">
        <f t="shared" si="121"/>
        <v>0</v>
      </c>
      <c r="AN326" s="26">
        <f t="shared" si="122"/>
        <v>1</v>
      </c>
      <c r="AO326" s="25">
        <f t="shared" si="123"/>
        <v>0</v>
      </c>
      <c r="AP326" s="33">
        <f t="shared" ca="1" si="126"/>
        <v>25</v>
      </c>
      <c r="AQ326" s="14" t="str">
        <f t="shared" ca="1" si="124"/>
        <v>af_plenka_sp1_</v>
      </c>
      <c r="AR326" s="8">
        <f t="shared" ca="1" si="127"/>
        <v>2</v>
      </c>
      <c r="AS326" s="4">
        <f t="shared" ca="1" si="125"/>
        <v>0</v>
      </c>
      <c r="AT326" s="32">
        <f t="shared" ca="1" si="112"/>
        <v>1</v>
      </c>
      <c r="AU326" s="14">
        <f t="shared" si="117"/>
        <v>59</v>
      </c>
      <c r="AV326">
        <f t="shared" ref="AV326" si="133">IF(OR(AL326+AM326+AN326+AO326=1,AI326&gt;3),1,0)</f>
        <v>1</v>
      </c>
      <c r="AW326" s="7"/>
      <c r="AX326" s="17">
        <f t="shared" ca="1" si="128"/>
        <v>3</v>
      </c>
      <c r="AY326" s="14">
        <f t="shared" ca="1" si="129"/>
        <v>6</v>
      </c>
      <c r="BA326" s="16">
        <f t="shared" si="118"/>
        <v>1870</v>
      </c>
      <c r="BB326" s="5"/>
      <c r="BC326" s="64" t="str">
        <f t="shared" ca="1" si="114"/>
        <v/>
      </c>
      <c r="BD326" s="14"/>
    </row>
    <row r="327" spans="1:56" s="1" customFormat="1" ht="17.25" customHeight="1" thickBot="1">
      <c r="E327" s="2"/>
      <c r="G327" s="2"/>
      <c r="H327" s="10"/>
      <c r="I327" s="18"/>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0"/>
      <c r="AI327" s="30">
        <f t="shared" si="130"/>
        <v>1</v>
      </c>
      <c r="AJ327" s="34" t="str">
        <f t="shared" si="131"/>
        <v>A</v>
      </c>
      <c r="AK327" s="29"/>
      <c r="AL327" s="27">
        <f t="shared" si="132"/>
        <v>0</v>
      </c>
      <c r="AM327" s="27">
        <f t="shared" si="121"/>
        <v>0</v>
      </c>
      <c r="AN327" s="26">
        <f t="shared" si="122"/>
        <v>1</v>
      </c>
      <c r="AO327" s="25">
        <f t="shared" si="123"/>
        <v>0</v>
      </c>
      <c r="AP327" s="33">
        <f t="shared" ca="1" si="126"/>
        <v>26</v>
      </c>
      <c r="AQ327" s="14" t="str">
        <f t="shared" ca="1" si="124"/>
        <v>af_plenka_sp2_</v>
      </c>
      <c r="AR327" s="8">
        <f t="shared" ca="1" si="127"/>
        <v>3</v>
      </c>
      <c r="AS327" s="4">
        <f t="shared" ca="1" si="125"/>
        <v>1</v>
      </c>
      <c r="AT327" s="32">
        <f t="shared" ca="1" si="112"/>
        <v>1</v>
      </c>
      <c r="AU327" s="14">
        <f t="shared" si="117"/>
        <v>59</v>
      </c>
      <c r="AV327">
        <f t="shared" si="120"/>
        <v>1</v>
      </c>
      <c r="AW327" s="7"/>
      <c r="AX327" s="17">
        <f t="shared" ca="1" si="128"/>
        <v>3</v>
      </c>
      <c r="AY327" s="14">
        <f t="shared" ca="1" si="129"/>
        <v>7</v>
      </c>
      <c r="BA327" s="16">
        <f>BA326+17</f>
        <v>1887</v>
      </c>
      <c r="BB327" s="5"/>
      <c r="BC327" s="64" t="str">
        <f t="shared" ca="1" si="114"/>
        <v xml:space="preserve">af_plenka_sp2_, </v>
      </c>
      <c r="BD327" s="14"/>
    </row>
    <row r="328" spans="1:56" s="1" customFormat="1" ht="17.25" customHeight="1" thickBot="1">
      <c r="A328" s="15"/>
      <c r="B328" s="15"/>
      <c r="C328" s="15"/>
      <c r="D328" s="15"/>
      <c r="E328" s="14"/>
      <c r="G328" s="2"/>
      <c r="H328" s="10"/>
      <c r="I328" s="18"/>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0"/>
      <c r="AI328" s="30">
        <f t="shared" si="130"/>
        <v>1</v>
      </c>
      <c r="AJ328" s="34" t="str">
        <f t="shared" si="131"/>
        <v>A</v>
      </c>
      <c r="AK328" s="29"/>
      <c r="AL328" s="27">
        <f t="shared" si="132"/>
        <v>0</v>
      </c>
      <c r="AM328" s="27">
        <f t="shared" si="121"/>
        <v>0</v>
      </c>
      <c r="AN328" s="26">
        <f t="shared" si="122"/>
        <v>1</v>
      </c>
      <c r="AO328" s="25">
        <f t="shared" si="123"/>
        <v>0</v>
      </c>
      <c r="AP328" s="33">
        <f t="shared" ca="1" si="126"/>
        <v>20</v>
      </c>
      <c r="AQ328" s="14" t="str">
        <f t="shared" ca="1" si="124"/>
        <v>af_plenka_ing_</v>
      </c>
      <c r="AR328" s="8">
        <f t="shared" ca="1" si="127"/>
        <v>2</v>
      </c>
      <c r="AS328" s="4">
        <f t="shared" ca="1" si="125"/>
        <v>0</v>
      </c>
      <c r="AT328" s="32">
        <f t="shared" ca="1" si="112"/>
        <v>1</v>
      </c>
      <c r="AU328" s="14">
        <f t="shared" si="117"/>
        <v>59</v>
      </c>
      <c r="AV328">
        <f t="shared" si="120"/>
        <v>1</v>
      </c>
      <c r="AW328" s="7"/>
      <c r="AX328" s="17">
        <f t="shared" ca="1" si="128"/>
        <v>2</v>
      </c>
      <c r="AY328" s="14">
        <f t="shared" ca="1" si="129"/>
        <v>2</v>
      </c>
      <c r="BA328" s="16">
        <f>BA327+17</f>
        <v>1904</v>
      </c>
      <c r="BB328" s="5"/>
      <c r="BC328" s="64" t="str">
        <f t="shared" ca="1" si="114"/>
        <v/>
      </c>
      <c r="BD328" s="14"/>
    </row>
    <row r="329" spans="1:56" s="1" customFormat="1" ht="17.25" customHeight="1" thickBot="1">
      <c r="A329" s="15"/>
      <c r="B329" s="15"/>
      <c r="C329" s="15"/>
      <c r="D329" s="15"/>
      <c r="E329" s="14"/>
      <c r="G329" s="2"/>
      <c r="H329" s="10"/>
      <c r="I329" s="18"/>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0"/>
      <c r="AI329" s="30">
        <f t="shared" si="130"/>
        <v>1</v>
      </c>
      <c r="AJ329" s="34" t="str">
        <f t="shared" si="131"/>
        <v>A</v>
      </c>
      <c r="AK329" s="29"/>
      <c r="AL329" s="27">
        <f t="shared" si="132"/>
        <v>0</v>
      </c>
      <c r="AM329" s="27">
        <f t="shared" si="121"/>
        <v>0</v>
      </c>
      <c r="AN329" s="26">
        <f t="shared" si="122"/>
        <v>1</v>
      </c>
      <c r="AO329" s="25">
        <f t="shared" si="123"/>
        <v>0</v>
      </c>
      <c r="AP329" s="33">
        <f t="shared" ca="1" si="126"/>
        <v>22</v>
      </c>
      <c r="AQ329" s="14" t="str">
        <f t="shared" ca="1" si="124"/>
        <v>af_plenka_abs_</v>
      </c>
      <c r="AR329" s="8">
        <f t="shared" ca="1" si="127"/>
        <v>2</v>
      </c>
      <c r="AS329" s="4">
        <f t="shared" ca="1" si="125"/>
        <v>0</v>
      </c>
      <c r="AT329" s="32">
        <f t="shared" ca="1" si="112"/>
        <v>1</v>
      </c>
      <c r="AU329" s="14">
        <f t="shared" si="117"/>
        <v>59</v>
      </c>
      <c r="AV329">
        <f t="shared" si="120"/>
        <v>1</v>
      </c>
      <c r="AW329" s="7"/>
      <c r="AX329" s="17">
        <f t="shared" ca="1" si="128"/>
        <v>3</v>
      </c>
      <c r="AY329" s="14">
        <f t="shared" ca="1" si="129"/>
        <v>2</v>
      </c>
      <c r="BA329" s="16">
        <f t="shared" si="118"/>
        <v>1909</v>
      </c>
      <c r="BB329" s="5"/>
      <c r="BC329" s="64" t="str">
        <f t="shared" ca="1" si="114"/>
        <v/>
      </c>
      <c r="BD329" s="14"/>
    </row>
    <row r="330" spans="1:56" s="1" customFormat="1" ht="17.25" customHeight="1" thickBot="1">
      <c r="A330" s="15"/>
      <c r="B330" s="15"/>
      <c r="C330" s="15"/>
      <c r="D330" s="15"/>
      <c r="E330" s="14"/>
      <c r="G330" s="2"/>
      <c r="H330" s="10"/>
      <c r="I330" s="18"/>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0"/>
      <c r="AI330" s="30">
        <f t="shared" si="130"/>
        <v>1</v>
      </c>
      <c r="AJ330" s="34" t="str">
        <f t="shared" si="131"/>
        <v>A</v>
      </c>
      <c r="AK330" s="29"/>
      <c r="AL330" s="27">
        <f t="shared" si="132"/>
        <v>0</v>
      </c>
      <c r="AM330" s="27">
        <f t="shared" si="121"/>
        <v>0</v>
      </c>
      <c r="AN330" s="26">
        <f t="shared" si="122"/>
        <v>1</v>
      </c>
      <c r="AO330" s="25">
        <f t="shared" si="123"/>
        <v>0</v>
      </c>
      <c r="AP330" s="33">
        <f t="shared" ca="1" si="126"/>
        <v>5</v>
      </c>
      <c r="AQ330" s="14" t="str">
        <f t="shared" ca="1" si="124"/>
        <v>af_fireball_1</v>
      </c>
      <c r="AR330" s="8">
        <f t="shared" ca="1" si="127"/>
        <v>1</v>
      </c>
      <c r="AS330" s="4">
        <f t="shared" ca="1" si="125"/>
        <v>0</v>
      </c>
      <c r="AT330" s="32">
        <f t="shared" ca="1" si="112"/>
        <v>1</v>
      </c>
      <c r="AU330" s="14">
        <f>AU325+1</f>
        <v>60</v>
      </c>
      <c r="AV330">
        <f>1</f>
        <v>1</v>
      </c>
      <c r="AW330" s="7"/>
      <c r="AX330" s="17">
        <f t="shared" ca="1" si="128"/>
        <v>2</v>
      </c>
      <c r="AY330" s="14">
        <f t="shared" ca="1" si="129"/>
        <v>1</v>
      </c>
      <c r="BA330" s="16">
        <f t="shared" si="118"/>
        <v>1914</v>
      </c>
      <c r="BB330" s="5"/>
      <c r="BC330" s="64" t="str">
        <f t="shared" ca="1" si="114"/>
        <v/>
      </c>
      <c r="BD330" s="14"/>
    </row>
    <row r="331" spans="1:56" s="1" customFormat="1" ht="17.25" customHeight="1" thickBot="1">
      <c r="A331" s="15"/>
      <c r="B331" s="15"/>
      <c r="C331" s="15"/>
      <c r="D331" s="15"/>
      <c r="E331" s="14"/>
      <c r="G331" s="2"/>
      <c r="H331" s="10"/>
      <c r="I331" s="18"/>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0"/>
      <c r="AI331" s="30">
        <f t="shared" si="130"/>
        <v>1</v>
      </c>
      <c r="AJ331" s="34" t="str">
        <f t="shared" si="131"/>
        <v>A</v>
      </c>
      <c r="AK331" s="29"/>
      <c r="AL331" s="27">
        <f t="shared" si="132"/>
        <v>0</v>
      </c>
      <c r="AM331" s="27">
        <f t="shared" si="121"/>
        <v>0</v>
      </c>
      <c r="AN331" s="26">
        <f t="shared" si="122"/>
        <v>1</v>
      </c>
      <c r="AO331" s="25">
        <f t="shared" si="123"/>
        <v>0</v>
      </c>
      <c r="AP331" s="33">
        <f t="shared" ca="1" si="126"/>
        <v>6</v>
      </c>
      <c r="AQ331" s="14" t="str">
        <f t="shared" ca="1" si="124"/>
        <v>af_fireball_2</v>
      </c>
      <c r="AR331" s="8">
        <f t="shared" ca="1" si="127"/>
        <v>2</v>
      </c>
      <c r="AS331" s="4">
        <f t="shared" ca="1" si="125"/>
        <v>0</v>
      </c>
      <c r="AT331" s="32">
        <f t="shared" ca="1" si="112"/>
        <v>1</v>
      </c>
      <c r="AU331" s="14">
        <f>AU330</f>
        <v>60</v>
      </c>
      <c r="AV331">
        <v>1</v>
      </c>
      <c r="AW331" s="7"/>
      <c r="AX331" s="17">
        <f t="shared" ca="1" si="128"/>
        <v>2</v>
      </c>
      <c r="AY331" s="14">
        <f t="shared" ca="1" si="129"/>
        <v>2</v>
      </c>
      <c r="BA331" s="16">
        <f t="shared" si="118"/>
        <v>1919</v>
      </c>
      <c r="BB331" s="5"/>
      <c r="BC331" s="64" t="str">
        <f t="shared" ca="1" si="114"/>
        <v/>
      </c>
      <c r="BD331" s="14"/>
    </row>
    <row r="332" spans="1:56" s="1" customFormat="1" ht="17.25" customHeight="1" thickBot="1">
      <c r="A332" s="15"/>
      <c r="B332" s="15"/>
      <c r="C332" s="15"/>
      <c r="D332" s="15"/>
      <c r="E332" s="14"/>
      <c r="G332" s="2"/>
      <c r="H332" s="10"/>
      <c r="I332" s="18"/>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0"/>
      <c r="AI332" s="30">
        <f t="shared" si="130"/>
        <v>1</v>
      </c>
      <c r="AJ332" s="34" t="str">
        <f t="shared" si="131"/>
        <v>A</v>
      </c>
      <c r="AK332" s="29"/>
      <c r="AL332" s="27">
        <f t="shared" si="132"/>
        <v>0</v>
      </c>
      <c r="AM332" s="27">
        <f t="shared" si="121"/>
        <v>0</v>
      </c>
      <c r="AN332" s="26">
        <f t="shared" si="122"/>
        <v>1</v>
      </c>
      <c r="AO332" s="25">
        <f t="shared" si="123"/>
        <v>0</v>
      </c>
      <c r="AP332" s="33">
        <f t="shared" ca="1" si="126"/>
        <v>3</v>
      </c>
      <c r="AQ332" s="14" t="str">
        <f t="shared" ca="1" si="124"/>
        <v>af_fireball_3</v>
      </c>
      <c r="AR332" s="8">
        <f t="shared" ca="1" si="127"/>
        <v>3</v>
      </c>
      <c r="AS332" s="4">
        <f t="shared" ca="1" si="125"/>
        <v>1</v>
      </c>
      <c r="AT332" s="32">
        <f t="shared" ca="1" si="112"/>
        <v>1</v>
      </c>
      <c r="AU332" s="14">
        <f t="shared" si="117"/>
        <v>60</v>
      </c>
      <c r="AV332">
        <v>1</v>
      </c>
      <c r="AW332" s="7"/>
      <c r="AX332" s="17">
        <f t="shared" ca="1" si="128"/>
        <v>2</v>
      </c>
      <c r="AY332" s="14">
        <f t="shared" ca="1" si="129"/>
        <v>3</v>
      </c>
      <c r="BA332" s="16">
        <f t="shared" si="118"/>
        <v>1924</v>
      </c>
      <c r="BB332" s="5"/>
      <c r="BC332" s="64" t="str">
        <f t="shared" ca="1" si="114"/>
        <v xml:space="preserve">af_fireball_3, </v>
      </c>
      <c r="BD332" s="14"/>
    </row>
    <row r="333" spans="1:56" s="1" customFormat="1" ht="17.25" customHeight="1" thickBot="1">
      <c r="A333" s="15"/>
      <c r="B333" s="15"/>
      <c r="C333" s="15"/>
      <c r="D333" s="15"/>
      <c r="E333" s="14"/>
      <c r="G333" s="2"/>
      <c r="H333" s="10"/>
      <c r="I333" s="18"/>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0"/>
      <c r="AI333" s="30">
        <f t="shared" si="130"/>
        <v>1</v>
      </c>
      <c r="AJ333" s="34" t="str">
        <f t="shared" si="131"/>
        <v>A</v>
      </c>
      <c r="AK333" s="29"/>
      <c r="AL333" s="27">
        <f t="shared" si="132"/>
        <v>0</v>
      </c>
      <c r="AM333" s="27">
        <f t="shared" si="121"/>
        <v>0</v>
      </c>
      <c r="AN333" s="26">
        <f t="shared" si="122"/>
        <v>1</v>
      </c>
      <c r="AO333" s="25">
        <f t="shared" si="123"/>
        <v>0</v>
      </c>
      <c r="AP333" s="33">
        <f t="shared" ca="1" si="126"/>
        <v>5</v>
      </c>
      <c r="AQ333" s="14" t="str">
        <f t="shared" ca="1" si="124"/>
        <v>af_fireball_4</v>
      </c>
      <c r="AR333" s="8">
        <f t="shared" ca="1" si="127"/>
        <v>4</v>
      </c>
      <c r="AS333" s="4">
        <f t="shared" ca="1" si="125"/>
        <v>0</v>
      </c>
      <c r="AT333" s="32">
        <f t="shared" ca="1" si="112"/>
        <v>1</v>
      </c>
      <c r="AU333" s="14">
        <f t="shared" si="117"/>
        <v>60</v>
      </c>
      <c r="AV333">
        <v>1</v>
      </c>
      <c r="AW333" s="7"/>
      <c r="AX333" s="17">
        <f t="shared" ca="1" si="128"/>
        <v>2</v>
      </c>
      <c r="AY333" s="14">
        <f t="shared" ca="1" si="129"/>
        <v>4</v>
      </c>
      <c r="BA333" s="16">
        <f t="shared" si="118"/>
        <v>1929</v>
      </c>
      <c r="BB333" s="5"/>
      <c r="BC333" s="64" t="str">
        <f t="shared" ca="1" si="114"/>
        <v/>
      </c>
      <c r="BD333" s="14"/>
    </row>
    <row r="334" spans="1:56" s="1" customFormat="1" ht="17.25" customHeight="1" thickBot="1">
      <c r="A334" s="15"/>
      <c r="B334" s="15"/>
      <c r="C334" s="15"/>
      <c r="D334" s="15"/>
      <c r="E334" s="14"/>
      <c r="G334" s="2"/>
      <c r="H334" s="10"/>
      <c r="I334" s="18"/>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0"/>
      <c r="AI334" s="30">
        <f t="shared" si="130"/>
        <v>1</v>
      </c>
      <c r="AJ334" s="34" t="str">
        <f t="shared" si="131"/>
        <v>A</v>
      </c>
      <c r="AK334" s="29"/>
      <c r="AL334" s="27">
        <f t="shared" si="132"/>
        <v>0</v>
      </c>
      <c r="AM334" s="27">
        <f t="shared" si="121"/>
        <v>0</v>
      </c>
      <c r="AN334" s="26">
        <f t="shared" si="122"/>
        <v>1</v>
      </c>
      <c r="AO334" s="25">
        <f t="shared" si="123"/>
        <v>0</v>
      </c>
      <c r="AP334" s="33">
        <f t="shared" ca="1" si="126"/>
        <v>5</v>
      </c>
      <c r="AQ334" s="14" t="str">
        <f t="shared" ca="1" si="124"/>
        <v>af_fireball_5</v>
      </c>
      <c r="AR334" s="8">
        <f t="shared" ca="1" si="127"/>
        <v>1</v>
      </c>
      <c r="AS334" s="4">
        <f t="shared" ca="1" si="125"/>
        <v>0</v>
      </c>
      <c r="AT334" s="32">
        <f t="shared" ref="AT334:AT397" ca="1" si="134">INDIRECT("AT"&amp;AU334)</f>
        <v>1</v>
      </c>
      <c r="AU334" s="14">
        <f t="shared" si="117"/>
        <v>60</v>
      </c>
      <c r="AV334">
        <f t="shared" si="119"/>
        <v>0</v>
      </c>
      <c r="AW334" s="7"/>
      <c r="AX334" s="17">
        <f t="shared" ca="1" si="128"/>
        <v>2</v>
      </c>
      <c r="AY334" s="14">
        <f t="shared" ca="1" si="129"/>
        <v>5</v>
      </c>
      <c r="BA334" s="16">
        <f t="shared" si="118"/>
        <v>1934</v>
      </c>
      <c r="BB334" s="5"/>
      <c r="BC334" s="64" t="str">
        <f t="shared" ca="1" si="114"/>
        <v/>
      </c>
      <c r="BD334" s="14"/>
    </row>
    <row r="335" spans="1:56" s="1" customFormat="1" ht="17.25" customHeight="1" thickBot="1">
      <c r="A335" s="15"/>
      <c r="B335" s="15"/>
      <c r="C335" s="15"/>
      <c r="D335" s="15"/>
      <c r="E335" s="14"/>
      <c r="G335" s="2"/>
      <c r="H335" s="10"/>
      <c r="I335" s="18"/>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0"/>
      <c r="AI335" s="30">
        <f t="shared" si="130"/>
        <v>1</v>
      </c>
      <c r="AJ335" s="34" t="str">
        <f t="shared" si="131"/>
        <v>A</v>
      </c>
      <c r="AK335" s="29"/>
      <c r="AL335" s="27">
        <f t="shared" si="132"/>
        <v>0</v>
      </c>
      <c r="AM335" s="27">
        <f t="shared" si="121"/>
        <v>0</v>
      </c>
      <c r="AN335" s="26">
        <f t="shared" si="122"/>
        <v>1</v>
      </c>
      <c r="AO335" s="25">
        <f t="shared" si="123"/>
        <v>0</v>
      </c>
      <c r="AP335" s="33">
        <f t="shared" ca="1" si="126"/>
        <v>4</v>
      </c>
      <c r="AQ335" s="14" t="str">
        <f t="shared" ca="1" si="124"/>
        <v>af_fireball_6</v>
      </c>
      <c r="AR335" s="8">
        <f t="shared" ca="1" si="127"/>
        <v>2</v>
      </c>
      <c r="AS335" s="4">
        <f t="shared" ca="1" si="125"/>
        <v>0</v>
      </c>
      <c r="AT335" s="32">
        <f t="shared" ca="1" si="134"/>
        <v>1</v>
      </c>
      <c r="AU335" s="14">
        <f t="shared" si="117"/>
        <v>60</v>
      </c>
      <c r="AV335">
        <f t="shared" si="119"/>
        <v>0</v>
      </c>
      <c r="AW335" s="7"/>
      <c r="AX335" s="17">
        <f t="shared" ca="1" si="128"/>
        <v>2</v>
      </c>
      <c r="AY335" s="14">
        <f t="shared" ca="1" si="129"/>
        <v>6</v>
      </c>
      <c r="BA335" s="16">
        <f t="shared" si="118"/>
        <v>1939</v>
      </c>
      <c r="BB335" s="5"/>
      <c r="BC335" s="64" t="str">
        <f t="shared" ref="BC335:BC398" ca="1" si="135">IF(AND(AS335*AT335*AV335,BC1042&lt;&gt;""),INDIRECT("'[Спавн артефактов.xlsx]Симбиоты, простые, абсолюты'!B"&amp;BA335)&amp;", ","")</f>
        <v/>
      </c>
      <c r="BD335" s="14"/>
    </row>
    <row r="336" spans="1:56" s="1" customFormat="1" ht="17.25" customHeight="1" thickBot="1">
      <c r="A336" s="15"/>
      <c r="B336" s="15"/>
      <c r="C336" s="15"/>
      <c r="D336" s="15"/>
      <c r="E336" s="14"/>
      <c r="G336" s="2"/>
      <c r="H336" s="10"/>
      <c r="I336" s="18"/>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0"/>
      <c r="AI336" s="30">
        <f t="shared" si="130"/>
        <v>1</v>
      </c>
      <c r="AJ336" s="34" t="str">
        <f t="shared" si="131"/>
        <v>A</v>
      </c>
      <c r="AK336" s="29"/>
      <c r="AL336" s="27">
        <f t="shared" si="132"/>
        <v>0</v>
      </c>
      <c r="AM336" s="27">
        <f t="shared" si="121"/>
        <v>0</v>
      </c>
      <c r="AN336" s="26">
        <f t="shared" si="122"/>
        <v>1</v>
      </c>
      <c r="AO336" s="25">
        <f t="shared" si="123"/>
        <v>0</v>
      </c>
      <c r="AP336" s="33">
        <f t="shared" ca="1" si="126"/>
        <v>4</v>
      </c>
      <c r="AQ336" s="14" t="str">
        <f t="shared" ca="1" si="124"/>
        <v>af_fireball_7</v>
      </c>
      <c r="AR336" s="8">
        <f t="shared" ca="1" si="127"/>
        <v>3</v>
      </c>
      <c r="AS336" s="4">
        <f t="shared" ca="1" si="125"/>
        <v>1</v>
      </c>
      <c r="AT336" s="32">
        <f t="shared" ca="1" si="134"/>
        <v>1</v>
      </c>
      <c r="AU336" s="14">
        <f t="shared" si="117"/>
        <v>60</v>
      </c>
      <c r="AV336">
        <f t="shared" si="119"/>
        <v>0</v>
      </c>
      <c r="AW336" s="7"/>
      <c r="AX336" s="17">
        <f t="shared" ca="1" si="128"/>
        <v>2</v>
      </c>
      <c r="AY336" s="14">
        <f t="shared" ca="1" si="129"/>
        <v>7</v>
      </c>
      <c r="BA336" s="16">
        <f t="shared" si="118"/>
        <v>1944</v>
      </c>
      <c r="BB336" s="5"/>
      <c r="BC336" s="64" t="str">
        <f t="shared" ca="1" si="135"/>
        <v/>
      </c>
      <c r="BD336" s="14"/>
    </row>
    <row r="337" spans="1:56" s="1" customFormat="1" ht="17.25" customHeight="1" thickBot="1">
      <c r="A337" s="15"/>
      <c r="B337" s="15"/>
      <c r="C337" s="15"/>
      <c r="D337" s="15"/>
      <c r="E337" s="14"/>
      <c r="G337" s="2"/>
      <c r="H337" s="10"/>
      <c r="I337" s="18"/>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0"/>
      <c r="AI337" s="30">
        <f t="shared" si="130"/>
        <v>1</v>
      </c>
      <c r="AJ337" s="34" t="str">
        <f t="shared" si="131"/>
        <v>A</v>
      </c>
      <c r="AK337" s="29"/>
      <c r="AL337" s="27">
        <f t="shared" si="132"/>
        <v>0</v>
      </c>
      <c r="AM337" s="27">
        <f t="shared" si="121"/>
        <v>0</v>
      </c>
      <c r="AN337" s="26">
        <f t="shared" si="122"/>
        <v>1</v>
      </c>
      <c r="AO337" s="25">
        <f t="shared" si="123"/>
        <v>0</v>
      </c>
      <c r="AP337" s="33">
        <f t="shared" ca="1" si="126"/>
        <v>5</v>
      </c>
      <c r="AQ337" s="14" t="str">
        <f t="shared" ca="1" si="124"/>
        <v>af_fireball_8</v>
      </c>
      <c r="AR337" s="8">
        <f t="shared" ca="1" si="127"/>
        <v>4</v>
      </c>
      <c r="AS337" s="4">
        <f t="shared" ca="1" si="125"/>
        <v>0</v>
      </c>
      <c r="AT337" s="32">
        <f t="shared" ca="1" si="134"/>
        <v>1</v>
      </c>
      <c r="AU337" s="14">
        <f t="shared" si="117"/>
        <v>60</v>
      </c>
      <c r="AV337">
        <f t="shared" si="119"/>
        <v>0</v>
      </c>
      <c r="AW337" s="7"/>
      <c r="AX337" s="17">
        <f t="shared" ca="1" si="128"/>
        <v>2</v>
      </c>
      <c r="AY337" s="14">
        <f t="shared" ca="1" si="129"/>
        <v>8</v>
      </c>
      <c r="BA337" s="16">
        <f t="shared" si="118"/>
        <v>1949</v>
      </c>
      <c r="BB337" s="5"/>
      <c r="BC337" s="64" t="str">
        <f t="shared" ca="1" si="135"/>
        <v/>
      </c>
      <c r="BD337" s="14"/>
    </row>
    <row r="338" spans="1:56" s="1" customFormat="1" ht="17.25" customHeight="1" thickBot="1">
      <c r="A338" s="15"/>
      <c r="B338" s="15"/>
      <c r="C338" s="15"/>
      <c r="D338" s="15"/>
      <c r="E338" s="14"/>
      <c r="G338" s="2"/>
      <c r="H338" s="10"/>
      <c r="I338" s="18"/>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0"/>
      <c r="AI338" s="30">
        <f t="shared" si="130"/>
        <v>1</v>
      </c>
      <c r="AJ338" s="34" t="str">
        <f t="shared" si="131"/>
        <v>A</v>
      </c>
      <c r="AK338" s="29"/>
      <c r="AL338" s="27">
        <f t="shared" si="132"/>
        <v>0</v>
      </c>
      <c r="AM338" s="27">
        <f t="shared" si="121"/>
        <v>0</v>
      </c>
      <c r="AN338" s="26">
        <f t="shared" si="122"/>
        <v>1</v>
      </c>
      <c r="AO338" s="25">
        <f t="shared" si="123"/>
        <v>0</v>
      </c>
      <c r="AP338" s="33">
        <f t="shared" ca="1" si="126"/>
        <v>4</v>
      </c>
      <c r="AQ338" s="14" t="str">
        <f t="shared" ca="1" si="124"/>
        <v>af_fireball_9</v>
      </c>
      <c r="AR338" s="8">
        <f t="shared" ca="1" si="127"/>
        <v>9</v>
      </c>
      <c r="AS338" s="4">
        <f t="shared" ca="1" si="125"/>
        <v>0</v>
      </c>
      <c r="AT338" s="32">
        <f t="shared" ca="1" si="134"/>
        <v>1</v>
      </c>
      <c r="AU338" s="14">
        <f t="shared" si="117"/>
        <v>60</v>
      </c>
      <c r="AV338">
        <f t="shared" si="119"/>
        <v>0</v>
      </c>
      <c r="AW338" s="7"/>
      <c r="AX338" s="17">
        <f t="shared" ca="1" si="128"/>
        <v>2</v>
      </c>
      <c r="AY338" s="14">
        <f t="shared" ca="1" si="129"/>
        <v>9</v>
      </c>
      <c r="BA338" s="16">
        <f t="shared" si="118"/>
        <v>1954</v>
      </c>
      <c r="BB338" s="5"/>
      <c r="BC338" s="64" t="str">
        <f t="shared" ca="1" si="135"/>
        <v/>
      </c>
      <c r="BD338" s="14"/>
    </row>
    <row r="339" spans="1:56" s="1" customFormat="1" ht="17.25" customHeight="1" thickBot="1">
      <c r="A339" s="20"/>
      <c r="B339" s="20"/>
      <c r="C339" s="20"/>
      <c r="D339" s="20"/>
      <c r="E339" s="19"/>
      <c r="G339" s="2"/>
      <c r="H339" s="10"/>
      <c r="I339" s="18"/>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0"/>
      <c r="AI339" s="30">
        <f t="shared" si="130"/>
        <v>1</v>
      </c>
      <c r="AJ339" s="34" t="str">
        <f t="shared" si="131"/>
        <v>A</v>
      </c>
      <c r="AK339" s="29"/>
      <c r="AL339" s="27">
        <f t="shared" si="132"/>
        <v>0</v>
      </c>
      <c r="AM339" s="27">
        <f t="shared" si="121"/>
        <v>0</v>
      </c>
      <c r="AN339" s="26">
        <f t="shared" si="122"/>
        <v>1</v>
      </c>
      <c r="AO339" s="25">
        <f t="shared" si="123"/>
        <v>0</v>
      </c>
      <c r="AP339" s="33">
        <f t="shared" ca="1" si="126"/>
        <v>3</v>
      </c>
      <c r="AQ339" s="14" t="str">
        <f t="shared" ca="1" si="124"/>
        <v>af_fireball_0</v>
      </c>
      <c r="AR339" s="8">
        <f t="shared" ca="1" si="127"/>
        <v>0</v>
      </c>
      <c r="AS339" s="4">
        <f t="shared" ca="1" si="125"/>
        <v>1</v>
      </c>
      <c r="AT339" s="32">
        <f t="shared" ca="1" si="134"/>
        <v>1</v>
      </c>
      <c r="AU339" s="14">
        <f t="shared" si="117"/>
        <v>60</v>
      </c>
      <c r="AV339">
        <f t="shared" si="119"/>
        <v>0</v>
      </c>
      <c r="AW339" s="7"/>
      <c r="AX339" s="17">
        <f t="shared" ca="1" si="128"/>
        <v>2</v>
      </c>
      <c r="AY339" s="14">
        <f t="shared" ca="1" si="129"/>
        <v>0</v>
      </c>
      <c r="BA339" s="16">
        <f t="shared" si="118"/>
        <v>1959</v>
      </c>
      <c r="BB339" s="5"/>
      <c r="BC339" s="64" t="str">
        <f t="shared" ca="1" si="135"/>
        <v/>
      </c>
      <c r="BD339" s="14"/>
    </row>
    <row r="340" spans="1:56" s="1" customFormat="1" ht="17.25" customHeight="1" thickBot="1">
      <c r="A340" s="15"/>
      <c r="B340" s="15"/>
      <c r="C340" s="15"/>
      <c r="D340" s="15"/>
      <c r="E340" s="14"/>
      <c r="G340" s="2"/>
      <c r="H340" s="10"/>
      <c r="I340" s="18"/>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0"/>
      <c r="AI340" s="30">
        <f t="shared" si="130"/>
        <v>1</v>
      </c>
      <c r="AJ340" s="34" t="str">
        <f t="shared" si="131"/>
        <v>A</v>
      </c>
      <c r="AK340" s="29"/>
      <c r="AL340" s="27">
        <f t="shared" si="132"/>
        <v>0</v>
      </c>
      <c r="AM340" s="27">
        <f t="shared" si="121"/>
        <v>0</v>
      </c>
      <c r="AN340" s="26">
        <f t="shared" si="122"/>
        <v>1</v>
      </c>
      <c r="AO340" s="25">
        <f t="shared" si="123"/>
        <v>0</v>
      </c>
      <c r="AP340" s="33">
        <f t="shared" ca="1" si="126"/>
        <v>24</v>
      </c>
      <c r="AQ340" s="14" t="str">
        <f t="shared" ca="1" si="124"/>
        <v>af_fireball_sp1_</v>
      </c>
      <c r="AR340" s="8">
        <f t="shared" ca="1" si="127"/>
        <v>0</v>
      </c>
      <c r="AS340" s="4">
        <f t="shared" ca="1" si="125"/>
        <v>1</v>
      </c>
      <c r="AT340" s="32">
        <f t="shared" ca="1" si="134"/>
        <v>1</v>
      </c>
      <c r="AU340" s="14">
        <f t="shared" si="117"/>
        <v>60</v>
      </c>
      <c r="AV340">
        <f t="shared" ref="AV340" si="136">IF(OR(AL340+AM340+AN340+AO340=1,AI340&gt;3),1,0)</f>
        <v>1</v>
      </c>
      <c r="AW340" s="7"/>
      <c r="AX340" s="17">
        <f t="shared" ca="1" si="128"/>
        <v>3</v>
      </c>
      <c r="AY340" s="14">
        <f t="shared" ca="1" si="129"/>
        <v>0</v>
      </c>
      <c r="BA340" s="16">
        <f t="shared" si="118"/>
        <v>1964</v>
      </c>
      <c r="BB340" s="5"/>
      <c r="BC340" s="64" t="str">
        <f t="shared" ca="1" si="135"/>
        <v/>
      </c>
      <c r="BD340" s="14"/>
    </row>
    <row r="341" spans="1:56" s="1" customFormat="1" ht="17.25" customHeight="1" thickBot="1">
      <c r="A341" s="15"/>
      <c r="B341" s="15"/>
      <c r="C341" s="15"/>
      <c r="D341" s="15"/>
      <c r="E341" s="14"/>
      <c r="G341" s="2"/>
      <c r="H341" s="10"/>
      <c r="I341" s="18"/>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0"/>
      <c r="AI341" s="30">
        <f t="shared" si="130"/>
        <v>1</v>
      </c>
      <c r="AJ341" s="34" t="str">
        <f t="shared" si="131"/>
        <v>A</v>
      </c>
      <c r="AK341" s="29"/>
      <c r="AL341" s="27">
        <f t="shared" si="132"/>
        <v>0</v>
      </c>
      <c r="AM341" s="27">
        <f t="shared" si="121"/>
        <v>0</v>
      </c>
      <c r="AN341" s="26">
        <f t="shared" si="122"/>
        <v>1</v>
      </c>
      <c r="AO341" s="25">
        <f t="shared" si="123"/>
        <v>0</v>
      </c>
      <c r="AP341" s="33">
        <f t="shared" ca="1" si="126"/>
        <v>25</v>
      </c>
      <c r="AQ341" s="14" t="str">
        <f t="shared" ca="1" si="124"/>
        <v>af_fireball_sp2_</v>
      </c>
      <c r="AR341" s="8">
        <f t="shared" ca="1" si="127"/>
        <v>3</v>
      </c>
      <c r="AS341" s="4">
        <f t="shared" ca="1" si="125"/>
        <v>1</v>
      </c>
      <c r="AT341" s="32">
        <f t="shared" ca="1" si="134"/>
        <v>1</v>
      </c>
      <c r="AU341" s="14">
        <f t="shared" si="117"/>
        <v>60</v>
      </c>
      <c r="AV341">
        <f t="shared" si="120"/>
        <v>1</v>
      </c>
      <c r="AW341" s="7"/>
      <c r="AX341" s="17">
        <f t="shared" ca="1" si="128"/>
        <v>3</v>
      </c>
      <c r="AY341" s="14">
        <f t="shared" ca="1" si="129"/>
        <v>3</v>
      </c>
      <c r="BA341" s="16">
        <f>BA340+17</f>
        <v>1981</v>
      </c>
      <c r="BB341" s="5"/>
      <c r="BC341" s="64" t="str">
        <f t="shared" ca="1" si="135"/>
        <v/>
      </c>
      <c r="BD341" s="14"/>
    </row>
    <row r="342" spans="1:56" s="1" customFormat="1" ht="17.25" customHeight="1" thickBot="1">
      <c r="A342" s="15"/>
      <c r="B342" s="15"/>
      <c r="C342" s="15"/>
      <c r="D342" s="15"/>
      <c r="E342" s="14"/>
      <c r="G342" s="2"/>
      <c r="H342" s="10"/>
      <c r="I342" s="18"/>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0"/>
      <c r="AI342" s="30">
        <f t="shared" si="130"/>
        <v>1</v>
      </c>
      <c r="AJ342" s="34" t="str">
        <f t="shared" si="131"/>
        <v>A</v>
      </c>
      <c r="AK342" s="29"/>
      <c r="AL342" s="27">
        <f t="shared" si="132"/>
        <v>0</v>
      </c>
      <c r="AM342" s="27">
        <f t="shared" si="121"/>
        <v>0</v>
      </c>
      <c r="AN342" s="26">
        <f t="shared" si="122"/>
        <v>1</v>
      </c>
      <c r="AO342" s="25">
        <f t="shared" si="123"/>
        <v>0</v>
      </c>
      <c r="AP342" s="33">
        <f t="shared" ca="1" si="126"/>
        <v>20</v>
      </c>
      <c r="AQ342" s="14" t="str">
        <f t="shared" ca="1" si="124"/>
        <v>af_fireball_ing_</v>
      </c>
      <c r="AR342" s="8">
        <f t="shared" ca="1" si="127"/>
        <v>3</v>
      </c>
      <c r="AS342" s="4">
        <f t="shared" ca="1" si="125"/>
        <v>1</v>
      </c>
      <c r="AT342" s="32">
        <f t="shared" ca="1" si="134"/>
        <v>1</v>
      </c>
      <c r="AU342" s="14">
        <f t="shared" si="117"/>
        <v>60</v>
      </c>
      <c r="AV342">
        <f t="shared" si="120"/>
        <v>1</v>
      </c>
      <c r="AW342" s="7"/>
      <c r="AX342" s="17">
        <f t="shared" ca="1" si="128"/>
        <v>2</v>
      </c>
      <c r="AY342" s="14">
        <f t="shared" ca="1" si="129"/>
        <v>3</v>
      </c>
      <c r="BA342" s="16">
        <f>BA341+17</f>
        <v>1998</v>
      </c>
      <c r="BB342" s="5"/>
      <c r="BC342" s="64" t="str">
        <f t="shared" ca="1" si="135"/>
        <v xml:space="preserve">af_fireball_ing_, </v>
      </c>
      <c r="BD342" s="14"/>
    </row>
    <row r="343" spans="1:56" s="1" customFormat="1" ht="17.25" customHeight="1" thickBot="1">
      <c r="A343" s="15"/>
      <c r="B343" s="15"/>
      <c r="C343" s="15"/>
      <c r="D343" s="15"/>
      <c r="E343" s="14"/>
      <c r="G343" s="2"/>
      <c r="H343" s="10"/>
      <c r="I343" s="18"/>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0"/>
      <c r="AI343" s="30">
        <f t="shared" si="130"/>
        <v>1</v>
      </c>
      <c r="AJ343" s="34" t="str">
        <f t="shared" si="131"/>
        <v>A</v>
      </c>
      <c r="AK343" s="29"/>
      <c r="AL343" s="27">
        <f t="shared" si="132"/>
        <v>0</v>
      </c>
      <c r="AM343" s="27">
        <f t="shared" si="121"/>
        <v>0</v>
      </c>
      <c r="AN343" s="26">
        <f t="shared" si="122"/>
        <v>1</v>
      </c>
      <c r="AO343" s="25">
        <f t="shared" si="123"/>
        <v>0</v>
      </c>
      <c r="AP343" s="33">
        <f t="shared" ca="1" si="126"/>
        <v>22</v>
      </c>
      <c r="AQ343" s="14" t="str">
        <f t="shared" ca="1" si="124"/>
        <v>af_fireball_abs_</v>
      </c>
      <c r="AR343" s="8">
        <f t="shared" ca="1" si="127"/>
        <v>3</v>
      </c>
      <c r="AS343" s="4">
        <f t="shared" ca="1" si="125"/>
        <v>1</v>
      </c>
      <c r="AT343" s="32">
        <f t="shared" ca="1" si="134"/>
        <v>1</v>
      </c>
      <c r="AU343" s="14">
        <f t="shared" si="117"/>
        <v>60</v>
      </c>
      <c r="AV343">
        <f t="shared" si="120"/>
        <v>1</v>
      </c>
      <c r="AW343" s="7"/>
      <c r="AX343" s="17">
        <f t="shared" ca="1" si="128"/>
        <v>3</v>
      </c>
      <c r="AY343" s="14">
        <f t="shared" ca="1" si="129"/>
        <v>3</v>
      </c>
      <c r="BA343" s="16">
        <f t="shared" si="118"/>
        <v>2003</v>
      </c>
      <c r="BB343" s="5"/>
      <c r="BC343" s="64" t="str">
        <f t="shared" ca="1" si="135"/>
        <v/>
      </c>
      <c r="BD343" s="14"/>
    </row>
    <row r="344" spans="1:56" s="1" customFormat="1" ht="17.25" customHeight="1" thickBot="1">
      <c r="A344" s="15"/>
      <c r="B344" s="15"/>
      <c r="C344" s="15"/>
      <c r="D344" s="15"/>
      <c r="E344" s="14"/>
      <c r="G344" s="2"/>
      <c r="H344" s="10"/>
      <c r="I344" s="18"/>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0"/>
      <c r="AI344" s="30">
        <f t="shared" si="130"/>
        <v>1</v>
      </c>
      <c r="AJ344" s="34" t="str">
        <f t="shared" si="131"/>
        <v>A</v>
      </c>
      <c r="AK344" s="29"/>
      <c r="AL344" s="27">
        <f t="shared" si="132"/>
        <v>0</v>
      </c>
      <c r="AM344" s="27">
        <f t="shared" si="121"/>
        <v>0</v>
      </c>
      <c r="AN344" s="26">
        <f t="shared" si="122"/>
        <v>1</v>
      </c>
      <c r="AO344" s="25">
        <f t="shared" si="123"/>
        <v>0</v>
      </c>
      <c r="AP344" s="33">
        <f t="shared" ca="1" si="126"/>
        <v>6</v>
      </c>
      <c r="AQ344" s="14" t="str">
        <f t="shared" ca="1" si="124"/>
        <v>af_cristall_1</v>
      </c>
      <c r="AR344" s="8">
        <f t="shared" ca="1" si="127"/>
        <v>1</v>
      </c>
      <c r="AS344" s="4">
        <f t="shared" ca="1" si="125"/>
        <v>0</v>
      </c>
      <c r="AT344" s="32">
        <f t="shared" ca="1" si="134"/>
        <v>1</v>
      </c>
      <c r="AU344" s="14">
        <f>AU339+1</f>
        <v>61</v>
      </c>
      <c r="AV344">
        <f>1</f>
        <v>1</v>
      </c>
      <c r="AW344" s="7"/>
      <c r="AX344" s="17">
        <f t="shared" ca="1" si="128"/>
        <v>2</v>
      </c>
      <c r="AY344" s="14">
        <f t="shared" ca="1" si="129"/>
        <v>1</v>
      </c>
      <c r="BA344" s="16">
        <f t="shared" si="118"/>
        <v>2008</v>
      </c>
      <c r="BB344" s="5"/>
      <c r="BC344" s="64" t="str">
        <f t="shared" ca="1" si="135"/>
        <v/>
      </c>
      <c r="BD344" s="14"/>
    </row>
    <row r="345" spans="1:56" s="1" customFormat="1" ht="17.25" customHeight="1" thickBot="1">
      <c r="A345" s="15"/>
      <c r="B345" s="15"/>
      <c r="C345" s="15"/>
      <c r="D345" s="15"/>
      <c r="E345" s="14"/>
      <c r="G345" s="2"/>
      <c r="H345" s="10"/>
      <c r="I345" s="18"/>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0"/>
      <c r="AI345" s="30">
        <f t="shared" si="130"/>
        <v>1</v>
      </c>
      <c r="AJ345" s="34" t="str">
        <f t="shared" si="131"/>
        <v>A</v>
      </c>
      <c r="AK345" s="29"/>
      <c r="AL345" s="27">
        <f t="shared" si="132"/>
        <v>0</v>
      </c>
      <c r="AM345" s="27">
        <f t="shared" si="121"/>
        <v>0</v>
      </c>
      <c r="AN345" s="26">
        <f t="shared" si="122"/>
        <v>1</v>
      </c>
      <c r="AO345" s="25">
        <f t="shared" si="123"/>
        <v>0</v>
      </c>
      <c r="AP345" s="33">
        <f t="shared" ca="1" si="126"/>
        <v>6</v>
      </c>
      <c r="AQ345" s="14" t="str">
        <f t="shared" ca="1" si="124"/>
        <v>af_cristall_2</v>
      </c>
      <c r="AR345" s="8">
        <f t="shared" ca="1" si="127"/>
        <v>2</v>
      </c>
      <c r="AS345" s="4">
        <f t="shared" ca="1" si="125"/>
        <v>0</v>
      </c>
      <c r="AT345" s="32">
        <f t="shared" ca="1" si="134"/>
        <v>1</v>
      </c>
      <c r="AU345" s="14">
        <f>AU344</f>
        <v>61</v>
      </c>
      <c r="AV345">
        <v>1</v>
      </c>
      <c r="AW345" s="7"/>
      <c r="AX345" s="17">
        <f t="shared" ca="1" si="128"/>
        <v>2</v>
      </c>
      <c r="AY345" s="14">
        <f t="shared" ca="1" si="129"/>
        <v>2</v>
      </c>
      <c r="BA345" s="16">
        <f t="shared" si="118"/>
        <v>2013</v>
      </c>
      <c r="BB345" s="5"/>
      <c r="BC345" s="64" t="str">
        <f t="shared" ca="1" si="135"/>
        <v/>
      </c>
      <c r="BD345" s="14"/>
    </row>
    <row r="346" spans="1:56" s="1" customFormat="1" ht="17.25" customHeight="1" thickBot="1">
      <c r="A346" s="15"/>
      <c r="B346" s="15"/>
      <c r="C346" s="15"/>
      <c r="D346" s="15"/>
      <c r="E346" s="14"/>
      <c r="G346" s="2"/>
      <c r="H346" s="10"/>
      <c r="I346" s="18"/>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0"/>
      <c r="AI346" s="30">
        <f t="shared" si="130"/>
        <v>1</v>
      </c>
      <c r="AJ346" s="34" t="str">
        <f t="shared" si="131"/>
        <v>A</v>
      </c>
      <c r="AK346" s="29"/>
      <c r="AL346" s="27">
        <f t="shared" si="132"/>
        <v>0</v>
      </c>
      <c r="AM346" s="27">
        <f t="shared" si="121"/>
        <v>0</v>
      </c>
      <c r="AN346" s="26">
        <f t="shared" si="122"/>
        <v>1</v>
      </c>
      <c r="AO346" s="25">
        <f t="shared" si="123"/>
        <v>0</v>
      </c>
      <c r="AP346" s="33">
        <f t="shared" ca="1" si="126"/>
        <v>6</v>
      </c>
      <c r="AQ346" s="14" t="str">
        <f t="shared" ca="1" si="124"/>
        <v>af_cristall_3</v>
      </c>
      <c r="AR346" s="8">
        <f t="shared" ca="1" si="127"/>
        <v>3</v>
      </c>
      <c r="AS346" s="4">
        <f t="shared" ca="1" si="125"/>
        <v>1</v>
      </c>
      <c r="AT346" s="32">
        <f t="shared" ca="1" si="134"/>
        <v>1</v>
      </c>
      <c r="AU346" s="14">
        <f t="shared" si="117"/>
        <v>61</v>
      </c>
      <c r="AV346">
        <v>1</v>
      </c>
      <c r="AW346" s="7"/>
      <c r="AX346" s="17">
        <f t="shared" ca="1" si="128"/>
        <v>2</v>
      </c>
      <c r="AY346" s="14">
        <f t="shared" ca="1" si="129"/>
        <v>3</v>
      </c>
      <c r="BA346" s="16">
        <f t="shared" si="118"/>
        <v>2018</v>
      </c>
      <c r="BB346" s="5"/>
      <c r="BC346" s="64" t="str">
        <f t="shared" ca="1" si="135"/>
        <v xml:space="preserve">af_cristall_3, </v>
      </c>
      <c r="BD346" s="14"/>
    </row>
    <row r="347" spans="1:56" s="1" customFormat="1" ht="17.25" customHeight="1" thickBot="1">
      <c r="A347" s="20"/>
      <c r="B347" s="20"/>
      <c r="C347" s="20"/>
      <c r="D347" s="20"/>
      <c r="E347" s="19"/>
      <c r="G347" s="2"/>
      <c r="H347" s="10"/>
      <c r="I347" s="18"/>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0"/>
      <c r="AI347" s="30">
        <f t="shared" si="130"/>
        <v>1</v>
      </c>
      <c r="AJ347" s="34" t="str">
        <f t="shared" si="131"/>
        <v>A</v>
      </c>
      <c r="AK347" s="29"/>
      <c r="AL347" s="27">
        <f t="shared" si="132"/>
        <v>0</v>
      </c>
      <c r="AM347" s="27">
        <f t="shared" si="121"/>
        <v>0</v>
      </c>
      <c r="AN347" s="26">
        <f t="shared" si="122"/>
        <v>1</v>
      </c>
      <c r="AO347" s="25">
        <f t="shared" si="123"/>
        <v>0</v>
      </c>
      <c r="AP347" s="33">
        <f t="shared" ca="1" si="126"/>
        <v>6</v>
      </c>
      <c r="AQ347" s="14" t="str">
        <f t="shared" ca="1" si="124"/>
        <v>af_cristall_4</v>
      </c>
      <c r="AR347" s="8">
        <f t="shared" ca="1" si="127"/>
        <v>4</v>
      </c>
      <c r="AS347" s="4">
        <f t="shared" ca="1" si="125"/>
        <v>0</v>
      </c>
      <c r="AT347" s="32">
        <f t="shared" ca="1" si="134"/>
        <v>1</v>
      </c>
      <c r="AU347" s="14">
        <f t="shared" si="117"/>
        <v>61</v>
      </c>
      <c r="AV347">
        <v>1</v>
      </c>
      <c r="AW347" s="7"/>
      <c r="AX347" s="17">
        <f t="shared" ca="1" si="128"/>
        <v>2</v>
      </c>
      <c r="AY347" s="14">
        <f t="shared" ca="1" si="129"/>
        <v>4</v>
      </c>
      <c r="BA347" s="16">
        <f t="shared" si="118"/>
        <v>2023</v>
      </c>
      <c r="BB347" s="5"/>
      <c r="BC347" s="64" t="str">
        <f t="shared" ca="1" si="135"/>
        <v/>
      </c>
      <c r="BD347" s="14"/>
    </row>
    <row r="348" spans="1:56" s="1" customFormat="1" ht="17.25" customHeight="1" thickBot="1">
      <c r="A348" s="15"/>
      <c r="B348" s="15"/>
      <c r="C348" s="15"/>
      <c r="D348" s="15"/>
      <c r="E348" s="14"/>
      <c r="G348" s="2"/>
      <c r="H348" s="10"/>
      <c r="I348" s="18"/>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0"/>
      <c r="AI348" s="30">
        <f t="shared" si="130"/>
        <v>1</v>
      </c>
      <c r="AJ348" s="34" t="str">
        <f t="shared" si="131"/>
        <v>A</v>
      </c>
      <c r="AK348" s="29"/>
      <c r="AL348" s="27">
        <f t="shared" si="132"/>
        <v>0</v>
      </c>
      <c r="AM348" s="27">
        <f t="shared" si="121"/>
        <v>0</v>
      </c>
      <c r="AN348" s="26">
        <f t="shared" si="122"/>
        <v>1</v>
      </c>
      <c r="AO348" s="25">
        <f t="shared" si="123"/>
        <v>0</v>
      </c>
      <c r="AP348" s="33">
        <f t="shared" ca="1" si="126"/>
        <v>5</v>
      </c>
      <c r="AQ348" s="14" t="str">
        <f t="shared" ca="1" si="124"/>
        <v>af_cristall_5</v>
      </c>
      <c r="AR348" s="8">
        <f t="shared" ca="1" si="127"/>
        <v>1</v>
      </c>
      <c r="AS348" s="4">
        <f t="shared" ca="1" si="125"/>
        <v>0</v>
      </c>
      <c r="AT348" s="32">
        <f t="shared" ca="1" si="134"/>
        <v>1</v>
      </c>
      <c r="AU348" s="14">
        <f t="shared" si="117"/>
        <v>61</v>
      </c>
      <c r="AV348">
        <f t="shared" si="119"/>
        <v>0</v>
      </c>
      <c r="AW348" s="7"/>
      <c r="AX348" s="17">
        <f t="shared" ca="1" si="128"/>
        <v>2</v>
      </c>
      <c r="AY348" s="14">
        <f t="shared" ca="1" si="129"/>
        <v>5</v>
      </c>
      <c r="BA348" s="16">
        <f t="shared" si="118"/>
        <v>2028</v>
      </c>
      <c r="BB348" s="5"/>
      <c r="BC348" s="64" t="str">
        <f t="shared" ca="1" si="135"/>
        <v/>
      </c>
      <c r="BD348" s="14"/>
    </row>
    <row r="349" spans="1:56" s="1" customFormat="1" ht="17.25" customHeight="1" thickBot="1">
      <c r="A349" s="15"/>
      <c r="B349" s="15"/>
      <c r="C349" s="15"/>
      <c r="D349" s="15"/>
      <c r="E349" s="14"/>
      <c r="G349" s="2"/>
      <c r="H349" s="10"/>
      <c r="I349" s="18"/>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0"/>
      <c r="AI349" s="30">
        <f t="shared" si="130"/>
        <v>1</v>
      </c>
      <c r="AJ349" s="34" t="str">
        <f t="shared" si="131"/>
        <v>A</v>
      </c>
      <c r="AK349" s="29"/>
      <c r="AL349" s="27">
        <f t="shared" si="132"/>
        <v>0</v>
      </c>
      <c r="AM349" s="27">
        <f t="shared" si="121"/>
        <v>0</v>
      </c>
      <c r="AN349" s="26">
        <f t="shared" si="122"/>
        <v>1</v>
      </c>
      <c r="AO349" s="25">
        <f t="shared" si="123"/>
        <v>0</v>
      </c>
      <c r="AP349" s="33">
        <f t="shared" ca="1" si="126"/>
        <v>5</v>
      </c>
      <c r="AQ349" s="14" t="str">
        <f t="shared" ca="1" si="124"/>
        <v>af_cristall_6</v>
      </c>
      <c r="AR349" s="8">
        <f t="shared" ca="1" si="127"/>
        <v>2</v>
      </c>
      <c r="AS349" s="4">
        <f t="shared" ca="1" si="125"/>
        <v>0</v>
      </c>
      <c r="AT349" s="32">
        <f t="shared" ca="1" si="134"/>
        <v>1</v>
      </c>
      <c r="AU349" s="14">
        <f t="shared" si="117"/>
        <v>61</v>
      </c>
      <c r="AV349">
        <f t="shared" si="119"/>
        <v>0</v>
      </c>
      <c r="AW349" s="7"/>
      <c r="AX349" s="17">
        <f t="shared" ca="1" si="128"/>
        <v>2</v>
      </c>
      <c r="AY349" s="14">
        <f t="shared" ca="1" si="129"/>
        <v>6</v>
      </c>
      <c r="BA349" s="16">
        <f t="shared" si="118"/>
        <v>2033</v>
      </c>
      <c r="BB349" s="5"/>
      <c r="BC349" s="64" t="str">
        <f t="shared" ca="1" si="135"/>
        <v/>
      </c>
      <c r="BD349" s="14"/>
    </row>
    <row r="350" spans="1:56" s="1" customFormat="1" ht="17.25" customHeight="1" thickBot="1">
      <c r="A350" s="15"/>
      <c r="B350" s="15"/>
      <c r="C350" s="15"/>
      <c r="D350" s="15"/>
      <c r="E350" s="14"/>
      <c r="G350" s="2"/>
      <c r="H350" s="10"/>
      <c r="I350" s="18"/>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0"/>
      <c r="AI350" s="30">
        <f t="shared" si="130"/>
        <v>1</v>
      </c>
      <c r="AJ350" s="34" t="str">
        <f t="shared" si="131"/>
        <v>A</v>
      </c>
      <c r="AK350" s="29"/>
      <c r="AL350" s="27">
        <f t="shared" si="132"/>
        <v>0</v>
      </c>
      <c r="AM350" s="27">
        <f t="shared" si="121"/>
        <v>0</v>
      </c>
      <c r="AN350" s="26">
        <f t="shared" si="122"/>
        <v>1</v>
      </c>
      <c r="AO350" s="25">
        <f t="shared" si="123"/>
        <v>0</v>
      </c>
      <c r="AP350" s="33">
        <f t="shared" ca="1" si="126"/>
        <v>5</v>
      </c>
      <c r="AQ350" s="14" t="str">
        <f t="shared" ca="1" si="124"/>
        <v>af_cristall_7</v>
      </c>
      <c r="AR350" s="8">
        <f t="shared" ca="1" si="127"/>
        <v>3</v>
      </c>
      <c r="AS350" s="4">
        <f t="shared" ca="1" si="125"/>
        <v>1</v>
      </c>
      <c r="AT350" s="32">
        <f t="shared" ca="1" si="134"/>
        <v>1</v>
      </c>
      <c r="AU350" s="14">
        <f t="shared" si="117"/>
        <v>61</v>
      </c>
      <c r="AV350">
        <f t="shared" si="119"/>
        <v>0</v>
      </c>
      <c r="AW350" s="7"/>
      <c r="AX350" s="17">
        <f t="shared" ca="1" si="128"/>
        <v>2</v>
      </c>
      <c r="AY350" s="14">
        <f t="shared" ca="1" si="129"/>
        <v>7</v>
      </c>
      <c r="BA350" s="16">
        <f t="shared" si="118"/>
        <v>2038</v>
      </c>
      <c r="BB350" s="5"/>
      <c r="BC350" s="64" t="str">
        <f t="shared" ca="1" si="135"/>
        <v/>
      </c>
      <c r="BD350" s="14"/>
    </row>
    <row r="351" spans="1:56" s="1" customFormat="1" ht="17.25" customHeight="1" thickBot="1">
      <c r="A351" s="15"/>
      <c r="B351" s="15"/>
      <c r="C351" s="15"/>
      <c r="D351" s="15"/>
      <c r="E351" s="14"/>
      <c r="G351" s="2"/>
      <c r="H351" s="10"/>
      <c r="I351" s="18"/>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0"/>
      <c r="AI351" s="30">
        <f t="shared" si="130"/>
        <v>1</v>
      </c>
      <c r="AJ351" s="34" t="str">
        <f t="shared" si="131"/>
        <v>A</v>
      </c>
      <c r="AK351" s="29"/>
      <c r="AL351" s="27">
        <f t="shared" si="132"/>
        <v>0</v>
      </c>
      <c r="AM351" s="27">
        <f t="shared" si="121"/>
        <v>0</v>
      </c>
      <c r="AN351" s="26">
        <f t="shared" si="122"/>
        <v>1</v>
      </c>
      <c r="AO351" s="25">
        <f t="shared" si="123"/>
        <v>0</v>
      </c>
      <c r="AP351" s="33">
        <f t="shared" ca="1" si="126"/>
        <v>5</v>
      </c>
      <c r="AQ351" s="14" t="str">
        <f t="shared" ca="1" si="124"/>
        <v>af_cristall_8</v>
      </c>
      <c r="AR351" s="8">
        <f t="shared" ca="1" si="127"/>
        <v>4</v>
      </c>
      <c r="AS351" s="4">
        <f t="shared" ca="1" si="125"/>
        <v>0</v>
      </c>
      <c r="AT351" s="32">
        <f t="shared" ca="1" si="134"/>
        <v>1</v>
      </c>
      <c r="AU351" s="14">
        <f t="shared" si="117"/>
        <v>61</v>
      </c>
      <c r="AV351">
        <f t="shared" si="119"/>
        <v>0</v>
      </c>
      <c r="AW351" s="7"/>
      <c r="AX351" s="17">
        <f t="shared" ca="1" si="128"/>
        <v>2</v>
      </c>
      <c r="AY351" s="14">
        <f t="shared" ca="1" si="129"/>
        <v>8</v>
      </c>
      <c r="BA351" s="16">
        <f t="shared" si="118"/>
        <v>2043</v>
      </c>
      <c r="BB351" s="5"/>
      <c r="BC351" s="64" t="str">
        <f t="shared" ca="1" si="135"/>
        <v/>
      </c>
      <c r="BD351" s="14"/>
    </row>
    <row r="352" spans="1:56" s="1" customFormat="1" ht="17.25" customHeight="1" thickBot="1">
      <c r="A352" s="15"/>
      <c r="B352" s="15"/>
      <c r="C352" s="15"/>
      <c r="D352" s="15"/>
      <c r="E352" s="14"/>
      <c r="G352" s="2"/>
      <c r="H352" s="10"/>
      <c r="I352" s="18"/>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0"/>
      <c r="AI352" s="30">
        <f t="shared" si="130"/>
        <v>1</v>
      </c>
      <c r="AJ352" s="34" t="str">
        <f t="shared" si="131"/>
        <v>A</v>
      </c>
      <c r="AK352" s="29"/>
      <c r="AL352" s="27">
        <f t="shared" si="132"/>
        <v>0</v>
      </c>
      <c r="AM352" s="27">
        <f t="shared" si="121"/>
        <v>0</v>
      </c>
      <c r="AN352" s="26">
        <f t="shared" si="122"/>
        <v>1</v>
      </c>
      <c r="AO352" s="25">
        <f t="shared" si="123"/>
        <v>0</v>
      </c>
      <c r="AP352" s="33">
        <f t="shared" ca="1" si="126"/>
        <v>3</v>
      </c>
      <c r="AQ352" s="14" t="str">
        <f t="shared" ca="1" si="124"/>
        <v>af_cristall_9</v>
      </c>
      <c r="AR352" s="8">
        <f t="shared" ca="1" si="127"/>
        <v>9</v>
      </c>
      <c r="AS352" s="4">
        <f t="shared" ca="1" si="125"/>
        <v>0</v>
      </c>
      <c r="AT352" s="32">
        <f t="shared" ca="1" si="134"/>
        <v>1</v>
      </c>
      <c r="AU352" s="14">
        <f t="shared" si="117"/>
        <v>61</v>
      </c>
      <c r="AV352">
        <f t="shared" si="119"/>
        <v>0</v>
      </c>
      <c r="AW352" s="7"/>
      <c r="AX352" s="17">
        <f t="shared" ca="1" si="128"/>
        <v>2</v>
      </c>
      <c r="AY352" s="14">
        <f t="shared" ca="1" si="129"/>
        <v>9</v>
      </c>
      <c r="BA352" s="16">
        <f t="shared" si="118"/>
        <v>2048</v>
      </c>
      <c r="BB352" s="5"/>
      <c r="BC352" s="64" t="str">
        <f t="shared" ca="1" si="135"/>
        <v/>
      </c>
      <c r="BD352" s="14"/>
    </row>
    <row r="353" spans="1:56" s="1" customFormat="1" ht="17.25" customHeight="1" thickBot="1">
      <c r="A353" s="15"/>
      <c r="B353" s="15"/>
      <c r="C353" s="15"/>
      <c r="D353" s="15"/>
      <c r="E353" s="14"/>
      <c r="G353" s="2"/>
      <c r="H353" s="10"/>
      <c r="I353" s="18"/>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0"/>
      <c r="AI353" s="30">
        <f t="shared" si="130"/>
        <v>1</v>
      </c>
      <c r="AJ353" s="34" t="str">
        <f t="shared" si="131"/>
        <v>A</v>
      </c>
      <c r="AK353" s="29"/>
      <c r="AL353" s="27">
        <f t="shared" si="132"/>
        <v>0</v>
      </c>
      <c r="AM353" s="27">
        <f t="shared" si="121"/>
        <v>0</v>
      </c>
      <c r="AN353" s="26">
        <f t="shared" si="122"/>
        <v>1</v>
      </c>
      <c r="AO353" s="25">
        <f t="shared" si="123"/>
        <v>0</v>
      </c>
      <c r="AP353" s="33">
        <f t="shared" ca="1" si="126"/>
        <v>4</v>
      </c>
      <c r="AQ353" s="14" t="str">
        <f t="shared" ca="1" si="124"/>
        <v>af_cristall_0</v>
      </c>
      <c r="AR353" s="8">
        <f t="shared" ca="1" si="127"/>
        <v>0</v>
      </c>
      <c r="AS353" s="4">
        <f t="shared" ca="1" si="125"/>
        <v>1</v>
      </c>
      <c r="AT353" s="32">
        <f t="shared" ca="1" si="134"/>
        <v>1</v>
      </c>
      <c r="AU353" s="14">
        <f t="shared" si="117"/>
        <v>61</v>
      </c>
      <c r="AV353">
        <f t="shared" si="119"/>
        <v>0</v>
      </c>
      <c r="AW353" s="7"/>
      <c r="AX353" s="17">
        <f t="shared" ca="1" si="128"/>
        <v>2</v>
      </c>
      <c r="AY353" s="14">
        <f t="shared" ca="1" si="129"/>
        <v>0</v>
      </c>
      <c r="BA353" s="16">
        <f t="shared" si="118"/>
        <v>2053</v>
      </c>
      <c r="BB353" s="5"/>
      <c r="BC353" s="64" t="str">
        <f t="shared" ca="1" si="135"/>
        <v/>
      </c>
      <c r="BD353" s="14"/>
    </row>
    <row r="354" spans="1:56" s="1" customFormat="1" ht="17.25" customHeight="1" thickBot="1">
      <c r="A354" s="15"/>
      <c r="B354" s="15"/>
      <c r="C354" s="15"/>
      <c r="D354" s="15"/>
      <c r="E354" s="14"/>
      <c r="G354" s="2"/>
      <c r="H354" s="10"/>
      <c r="I354" s="18"/>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0"/>
      <c r="AI354" s="30">
        <f t="shared" si="130"/>
        <v>1</v>
      </c>
      <c r="AJ354" s="34" t="str">
        <f t="shared" si="131"/>
        <v>A</v>
      </c>
      <c r="AK354" s="29"/>
      <c r="AL354" s="27">
        <f t="shared" si="132"/>
        <v>0</v>
      </c>
      <c r="AM354" s="27">
        <f t="shared" si="121"/>
        <v>0</v>
      </c>
      <c r="AN354" s="26">
        <f t="shared" si="122"/>
        <v>1</v>
      </c>
      <c r="AO354" s="25">
        <f t="shared" si="123"/>
        <v>0</v>
      </c>
      <c r="AP354" s="33">
        <f t="shared" ca="1" si="126"/>
        <v>26</v>
      </c>
      <c r="AQ354" s="14" t="str">
        <f t="shared" ca="1" si="124"/>
        <v>af_cristall_sp1_</v>
      </c>
      <c r="AR354" s="8">
        <f t="shared" ca="1" si="127"/>
        <v>4</v>
      </c>
      <c r="AS354" s="4">
        <f t="shared" ca="1" si="125"/>
        <v>0</v>
      </c>
      <c r="AT354" s="32">
        <f t="shared" ca="1" si="134"/>
        <v>1</v>
      </c>
      <c r="AU354" s="14">
        <f t="shared" si="117"/>
        <v>61</v>
      </c>
      <c r="AV354">
        <f t="shared" ref="AV354" si="137">IF(OR(AL354+AM354+AN354+AO354=1,AI354&gt;3),1,0)</f>
        <v>1</v>
      </c>
      <c r="AW354" s="7"/>
      <c r="AX354" s="17">
        <f t="shared" ca="1" si="128"/>
        <v>3</v>
      </c>
      <c r="AY354" s="14">
        <f t="shared" ca="1" si="129"/>
        <v>4</v>
      </c>
      <c r="BA354" s="16">
        <f t="shared" si="118"/>
        <v>2058</v>
      </c>
      <c r="BB354" s="5"/>
      <c r="BC354" s="64" t="str">
        <f t="shared" ca="1" si="135"/>
        <v/>
      </c>
      <c r="BD354" s="14"/>
    </row>
    <row r="355" spans="1:56" s="1" customFormat="1" ht="17.25" customHeight="1" thickBot="1">
      <c r="A355" s="15"/>
      <c r="B355" s="15"/>
      <c r="C355" s="15"/>
      <c r="D355" s="15"/>
      <c r="E355" s="14"/>
      <c r="G355" s="2"/>
      <c r="H355" s="10"/>
      <c r="I355" s="18"/>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0"/>
      <c r="AI355" s="30">
        <f t="shared" si="130"/>
        <v>1</v>
      </c>
      <c r="AJ355" s="34" t="str">
        <f t="shared" si="131"/>
        <v>A</v>
      </c>
      <c r="AK355" s="29"/>
      <c r="AL355" s="27">
        <f t="shared" si="132"/>
        <v>0</v>
      </c>
      <c r="AM355" s="27">
        <f t="shared" si="121"/>
        <v>0</v>
      </c>
      <c r="AN355" s="26">
        <f t="shared" si="122"/>
        <v>1</v>
      </c>
      <c r="AO355" s="25">
        <f t="shared" si="123"/>
        <v>0</v>
      </c>
      <c r="AP355" s="33">
        <f t="shared" ca="1" si="126"/>
        <v>24</v>
      </c>
      <c r="AQ355" s="14" t="str">
        <f t="shared" ca="1" si="124"/>
        <v>af_cristall_sp2_</v>
      </c>
      <c r="AR355" s="8">
        <f t="shared" ca="1" si="127"/>
        <v>2</v>
      </c>
      <c r="AS355" s="4">
        <f t="shared" ca="1" si="125"/>
        <v>0</v>
      </c>
      <c r="AT355" s="32">
        <f t="shared" ca="1" si="134"/>
        <v>1</v>
      </c>
      <c r="AU355" s="14">
        <f t="shared" si="117"/>
        <v>61</v>
      </c>
      <c r="AV355">
        <f t="shared" si="120"/>
        <v>1</v>
      </c>
      <c r="AW355" s="7"/>
      <c r="AX355" s="17">
        <f t="shared" ca="1" si="128"/>
        <v>3</v>
      </c>
      <c r="AY355" s="14">
        <f t="shared" ca="1" si="129"/>
        <v>6</v>
      </c>
      <c r="BA355" s="16">
        <f>BA354+17</f>
        <v>2075</v>
      </c>
      <c r="BB355" s="5"/>
      <c r="BC355" s="64" t="str">
        <f t="shared" ca="1" si="135"/>
        <v/>
      </c>
      <c r="BD355" s="14"/>
    </row>
    <row r="356" spans="1:56" s="1" customFormat="1" ht="17.25" customHeight="1" thickBot="1">
      <c r="A356" s="15"/>
      <c r="B356" s="15"/>
      <c r="C356" s="15"/>
      <c r="D356" s="15"/>
      <c r="E356" s="14"/>
      <c r="G356" s="2"/>
      <c r="H356" s="10"/>
      <c r="I356" s="18"/>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0"/>
      <c r="AI356" s="30">
        <f t="shared" si="130"/>
        <v>1</v>
      </c>
      <c r="AJ356" s="34" t="str">
        <f t="shared" si="131"/>
        <v>A</v>
      </c>
      <c r="AK356" s="29"/>
      <c r="AL356" s="27">
        <f t="shared" si="132"/>
        <v>0</v>
      </c>
      <c r="AM356" s="27">
        <f t="shared" si="121"/>
        <v>0</v>
      </c>
      <c r="AN356" s="26">
        <f t="shared" si="122"/>
        <v>1</v>
      </c>
      <c r="AO356" s="25">
        <f t="shared" si="123"/>
        <v>0</v>
      </c>
      <c r="AP356" s="33">
        <f t="shared" ca="1" si="126"/>
        <v>20</v>
      </c>
      <c r="AQ356" s="14" t="str">
        <f t="shared" ca="1" si="124"/>
        <v>af_cristall_ing_</v>
      </c>
      <c r="AR356" s="8">
        <f t="shared" ca="1" si="127"/>
        <v>3</v>
      </c>
      <c r="AS356" s="4">
        <f t="shared" ca="1" si="125"/>
        <v>1</v>
      </c>
      <c r="AT356" s="32">
        <f t="shared" ca="1" si="134"/>
        <v>1</v>
      </c>
      <c r="AU356" s="14">
        <f t="shared" si="117"/>
        <v>61</v>
      </c>
      <c r="AV356">
        <f t="shared" si="120"/>
        <v>1</v>
      </c>
      <c r="AW356" s="7"/>
      <c r="AX356" s="17">
        <f t="shared" ca="1" si="128"/>
        <v>2</v>
      </c>
      <c r="AY356" s="14">
        <f t="shared" ca="1" si="129"/>
        <v>3</v>
      </c>
      <c r="BA356" s="16">
        <f>BA355+17</f>
        <v>2092</v>
      </c>
      <c r="BB356" s="5"/>
      <c r="BC356" s="64" t="str">
        <f t="shared" ca="1" si="135"/>
        <v xml:space="preserve">af_cristall_ing_, </v>
      </c>
      <c r="BD356" s="14"/>
    </row>
    <row r="357" spans="1:56" s="1" customFormat="1" ht="17.25" customHeight="1" thickBot="1">
      <c r="A357" s="15"/>
      <c r="B357" s="15"/>
      <c r="C357" s="15"/>
      <c r="D357" s="15"/>
      <c r="E357" s="14"/>
      <c r="G357" s="2"/>
      <c r="H357" s="10"/>
      <c r="I357" s="18"/>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0"/>
      <c r="AI357" s="30">
        <f t="shared" si="130"/>
        <v>1</v>
      </c>
      <c r="AJ357" s="34" t="str">
        <f t="shared" si="131"/>
        <v>A</v>
      </c>
      <c r="AK357" s="29"/>
      <c r="AL357" s="27">
        <f t="shared" si="132"/>
        <v>0</v>
      </c>
      <c r="AM357" s="27">
        <f t="shared" si="121"/>
        <v>0</v>
      </c>
      <c r="AN357" s="26">
        <f t="shared" si="122"/>
        <v>1</v>
      </c>
      <c r="AO357" s="25">
        <f t="shared" si="123"/>
        <v>0</v>
      </c>
      <c r="AP357" s="33">
        <f t="shared" ca="1" si="126"/>
        <v>22</v>
      </c>
      <c r="AQ357" s="14" t="str">
        <f t="shared" ca="1" si="124"/>
        <v>af_cristall_abs_</v>
      </c>
      <c r="AR357" s="8">
        <f t="shared" ca="1" si="127"/>
        <v>3</v>
      </c>
      <c r="AS357" s="4">
        <f t="shared" ca="1" si="125"/>
        <v>1</v>
      </c>
      <c r="AT357" s="32">
        <f t="shared" ca="1" si="134"/>
        <v>1</v>
      </c>
      <c r="AU357" s="14">
        <f t="shared" si="117"/>
        <v>61</v>
      </c>
      <c r="AV357">
        <f t="shared" si="120"/>
        <v>1</v>
      </c>
      <c r="AW357" s="7"/>
      <c r="AX357" s="17">
        <f t="shared" ca="1" si="128"/>
        <v>3</v>
      </c>
      <c r="AY357" s="14">
        <f t="shared" ca="1" si="129"/>
        <v>3</v>
      </c>
      <c r="BA357" s="16">
        <f t="shared" si="118"/>
        <v>2097</v>
      </c>
      <c r="BB357" s="5"/>
      <c r="BC357" s="64" t="str">
        <f t="shared" ca="1" si="135"/>
        <v/>
      </c>
      <c r="BD357" s="14"/>
    </row>
    <row r="358" spans="1:56" s="1" customFormat="1" ht="17.25" customHeight="1" thickBot="1">
      <c r="A358" s="15"/>
      <c r="B358" s="15"/>
      <c r="C358" s="15"/>
      <c r="D358" s="15"/>
      <c r="E358" s="14"/>
      <c r="G358" s="2"/>
      <c r="H358" s="10"/>
      <c r="I358" s="18"/>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0"/>
      <c r="AI358" s="30">
        <f t="shared" si="130"/>
        <v>1</v>
      </c>
      <c r="AJ358" s="34" t="str">
        <f t="shared" si="131"/>
        <v>A</v>
      </c>
      <c r="AK358" s="29"/>
      <c r="AL358" s="27">
        <f t="shared" si="132"/>
        <v>0</v>
      </c>
      <c r="AM358" s="27">
        <f t="shared" si="121"/>
        <v>0</v>
      </c>
      <c r="AN358" s="26">
        <f t="shared" si="122"/>
        <v>1</v>
      </c>
      <c r="AO358" s="25">
        <f t="shared" si="123"/>
        <v>0</v>
      </c>
      <c r="AP358" s="33">
        <f t="shared" ca="1" si="126"/>
        <v>6</v>
      </c>
      <c r="AQ358" s="14" t="str">
        <f t="shared" ca="1" si="124"/>
        <v>af_drops_1</v>
      </c>
      <c r="AR358" s="8">
        <f t="shared" ca="1" si="127"/>
        <v>1</v>
      </c>
      <c r="AS358" s="4">
        <f t="shared" ca="1" si="125"/>
        <v>0</v>
      </c>
      <c r="AT358" s="32">
        <f t="shared" ca="1" si="134"/>
        <v>1</v>
      </c>
      <c r="AU358" s="14">
        <f>AU353+1</f>
        <v>62</v>
      </c>
      <c r="AV358">
        <f>1</f>
        <v>1</v>
      </c>
      <c r="AW358" s="7"/>
      <c r="AX358" s="17">
        <f t="shared" ca="1" si="128"/>
        <v>2</v>
      </c>
      <c r="AY358" s="14">
        <f t="shared" ca="1" si="129"/>
        <v>1</v>
      </c>
      <c r="BA358" s="16">
        <f t="shared" si="118"/>
        <v>2102</v>
      </c>
      <c r="BB358" s="5"/>
      <c r="BC358" s="64" t="str">
        <f t="shared" ca="1" si="135"/>
        <v/>
      </c>
      <c r="BD358" s="14"/>
    </row>
    <row r="359" spans="1:56" s="1" customFormat="1" ht="17.25" customHeight="1" thickBot="1">
      <c r="A359" s="15"/>
      <c r="B359" s="15"/>
      <c r="C359" s="15"/>
      <c r="D359" s="15"/>
      <c r="E359" s="14"/>
      <c r="G359" s="2"/>
      <c r="H359" s="10"/>
      <c r="I359" s="18"/>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0"/>
      <c r="AI359" s="30">
        <f t="shared" si="130"/>
        <v>1</v>
      </c>
      <c r="AJ359" s="34" t="str">
        <f t="shared" si="131"/>
        <v>A</v>
      </c>
      <c r="AK359" s="29"/>
      <c r="AL359" s="27">
        <f t="shared" si="132"/>
        <v>0</v>
      </c>
      <c r="AM359" s="27">
        <f t="shared" si="121"/>
        <v>0</v>
      </c>
      <c r="AN359" s="26">
        <f t="shared" si="122"/>
        <v>1</v>
      </c>
      <c r="AO359" s="25">
        <f t="shared" si="123"/>
        <v>0</v>
      </c>
      <c r="AP359" s="33">
        <f t="shared" ca="1" si="126"/>
        <v>4</v>
      </c>
      <c r="AQ359" s="14" t="str">
        <f t="shared" ca="1" si="124"/>
        <v>af_drops_2</v>
      </c>
      <c r="AR359" s="8">
        <f t="shared" ca="1" si="127"/>
        <v>2</v>
      </c>
      <c r="AS359" s="4">
        <f t="shared" ca="1" si="125"/>
        <v>0</v>
      </c>
      <c r="AT359" s="32">
        <f t="shared" ca="1" si="134"/>
        <v>1</v>
      </c>
      <c r="AU359" s="14">
        <f>AU358</f>
        <v>62</v>
      </c>
      <c r="AV359">
        <v>1</v>
      </c>
      <c r="AW359" s="7"/>
      <c r="AX359" s="17">
        <f t="shared" ca="1" si="128"/>
        <v>2</v>
      </c>
      <c r="AY359" s="14">
        <f t="shared" ca="1" si="129"/>
        <v>2</v>
      </c>
      <c r="BA359" s="16">
        <f t="shared" si="118"/>
        <v>2107</v>
      </c>
      <c r="BB359" s="5"/>
      <c r="BC359" s="64" t="str">
        <f t="shared" ca="1" si="135"/>
        <v/>
      </c>
      <c r="BD359" s="14"/>
    </row>
    <row r="360" spans="1:56" s="1" customFormat="1" ht="17.25" customHeight="1" thickBot="1">
      <c r="E360" s="2"/>
      <c r="G360" s="2"/>
      <c r="H360" s="10"/>
      <c r="I360" s="18"/>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0"/>
      <c r="AI360" s="30">
        <f t="shared" si="130"/>
        <v>1</v>
      </c>
      <c r="AJ360" s="34" t="str">
        <f t="shared" si="131"/>
        <v>A</v>
      </c>
      <c r="AK360" s="29"/>
      <c r="AL360" s="27">
        <f t="shared" si="132"/>
        <v>0</v>
      </c>
      <c r="AM360" s="27">
        <f t="shared" si="121"/>
        <v>0</v>
      </c>
      <c r="AN360" s="26">
        <f t="shared" si="122"/>
        <v>1</v>
      </c>
      <c r="AO360" s="25">
        <f t="shared" si="123"/>
        <v>0</v>
      </c>
      <c r="AP360" s="33">
        <f t="shared" ca="1" si="126"/>
        <v>6</v>
      </c>
      <c r="AQ360" s="14" t="str">
        <f t="shared" ca="1" si="124"/>
        <v>af_drops_3</v>
      </c>
      <c r="AR360" s="8">
        <f t="shared" ca="1" si="127"/>
        <v>3</v>
      </c>
      <c r="AS360" s="4">
        <f t="shared" ca="1" si="125"/>
        <v>1</v>
      </c>
      <c r="AT360" s="32">
        <f t="shared" ca="1" si="134"/>
        <v>1</v>
      </c>
      <c r="AU360" s="14">
        <f t="shared" si="117"/>
        <v>62</v>
      </c>
      <c r="AV360">
        <v>1</v>
      </c>
      <c r="AW360" s="7"/>
      <c r="AX360" s="17">
        <f t="shared" ca="1" si="128"/>
        <v>2</v>
      </c>
      <c r="AY360" s="14">
        <f t="shared" ca="1" si="129"/>
        <v>3</v>
      </c>
      <c r="BA360" s="16">
        <f t="shared" si="118"/>
        <v>2112</v>
      </c>
      <c r="BB360" s="5"/>
      <c r="BC360" s="64" t="str">
        <f t="shared" ca="1" si="135"/>
        <v xml:space="preserve">af_drops_3, </v>
      </c>
      <c r="BD360" s="14"/>
    </row>
    <row r="361" spans="1:56" s="1" customFormat="1" ht="17.25" customHeight="1" thickBot="1">
      <c r="E361" s="2"/>
      <c r="G361" s="2"/>
      <c r="H361" s="10"/>
      <c r="I361" s="18"/>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0"/>
      <c r="AI361" s="30">
        <f t="shared" si="130"/>
        <v>1</v>
      </c>
      <c r="AJ361" s="34" t="str">
        <f t="shared" si="131"/>
        <v>A</v>
      </c>
      <c r="AK361" s="29"/>
      <c r="AL361" s="27">
        <f t="shared" si="132"/>
        <v>0</v>
      </c>
      <c r="AM361" s="27">
        <f t="shared" si="121"/>
        <v>0</v>
      </c>
      <c r="AN361" s="26">
        <f t="shared" si="122"/>
        <v>1</v>
      </c>
      <c r="AO361" s="25">
        <f t="shared" si="123"/>
        <v>0</v>
      </c>
      <c r="AP361" s="33">
        <f t="shared" ca="1" si="126"/>
        <v>6</v>
      </c>
      <c r="AQ361" s="14" t="str">
        <f t="shared" ca="1" si="124"/>
        <v>af_drops_4</v>
      </c>
      <c r="AR361" s="8">
        <f t="shared" ca="1" si="127"/>
        <v>4</v>
      </c>
      <c r="AS361" s="4">
        <f t="shared" ca="1" si="125"/>
        <v>0</v>
      </c>
      <c r="AT361" s="32">
        <f t="shared" ca="1" si="134"/>
        <v>1</v>
      </c>
      <c r="AU361" s="14">
        <f t="shared" si="117"/>
        <v>62</v>
      </c>
      <c r="AV361">
        <v>1</v>
      </c>
      <c r="AW361" s="7"/>
      <c r="AX361" s="17">
        <f t="shared" ca="1" si="128"/>
        <v>2</v>
      </c>
      <c r="AY361" s="14">
        <f t="shared" ca="1" si="129"/>
        <v>4</v>
      </c>
      <c r="BA361" s="16">
        <f t="shared" si="118"/>
        <v>2117</v>
      </c>
      <c r="BB361" s="5"/>
      <c r="BC361" s="64" t="str">
        <f t="shared" ca="1" si="135"/>
        <v/>
      </c>
      <c r="BD361" s="14"/>
    </row>
    <row r="362" spans="1:56" s="1" customFormat="1" ht="17.25" customHeight="1" thickBot="1">
      <c r="E362" s="2"/>
      <c r="G362" s="2"/>
      <c r="H362" s="10"/>
      <c r="I362" s="18"/>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0"/>
      <c r="AI362" s="30">
        <f t="shared" si="130"/>
        <v>1</v>
      </c>
      <c r="AJ362" s="34" t="str">
        <f t="shared" si="131"/>
        <v>A</v>
      </c>
      <c r="AK362" s="29"/>
      <c r="AL362" s="27">
        <f t="shared" si="132"/>
        <v>0</v>
      </c>
      <c r="AM362" s="27">
        <f t="shared" si="121"/>
        <v>0</v>
      </c>
      <c r="AN362" s="26">
        <f t="shared" si="122"/>
        <v>1</v>
      </c>
      <c r="AO362" s="25">
        <f t="shared" si="123"/>
        <v>0</v>
      </c>
      <c r="AP362" s="33">
        <f t="shared" ca="1" si="126"/>
        <v>5</v>
      </c>
      <c r="AQ362" s="14" t="str">
        <f t="shared" ca="1" si="124"/>
        <v>af_drops_5</v>
      </c>
      <c r="AR362" s="8">
        <f t="shared" ca="1" si="127"/>
        <v>1</v>
      </c>
      <c r="AS362" s="4">
        <f t="shared" ca="1" si="125"/>
        <v>0</v>
      </c>
      <c r="AT362" s="32">
        <f t="shared" ca="1" si="134"/>
        <v>1</v>
      </c>
      <c r="AU362" s="14">
        <f t="shared" si="117"/>
        <v>62</v>
      </c>
      <c r="AV362">
        <f t="shared" si="119"/>
        <v>0</v>
      </c>
      <c r="AW362" s="7"/>
      <c r="AX362" s="17">
        <f t="shared" ca="1" si="128"/>
        <v>2</v>
      </c>
      <c r="AY362" s="14">
        <f t="shared" ca="1" si="129"/>
        <v>5</v>
      </c>
      <c r="BA362" s="16">
        <f t="shared" si="118"/>
        <v>2122</v>
      </c>
      <c r="BB362" s="5"/>
      <c r="BC362" s="64" t="str">
        <f t="shared" ca="1" si="135"/>
        <v/>
      </c>
      <c r="BD362" s="14"/>
    </row>
    <row r="363" spans="1:56" s="1" customFormat="1" ht="17.25" customHeight="1" thickBot="1">
      <c r="E363" s="2"/>
      <c r="G363" s="2"/>
      <c r="H363" s="10"/>
      <c r="I363" s="18"/>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0"/>
      <c r="AI363" s="30">
        <f t="shared" si="130"/>
        <v>1</v>
      </c>
      <c r="AJ363" s="34" t="str">
        <f t="shared" si="131"/>
        <v>A</v>
      </c>
      <c r="AK363" s="29"/>
      <c r="AL363" s="27">
        <f t="shared" si="132"/>
        <v>0</v>
      </c>
      <c r="AM363" s="27">
        <f t="shared" si="121"/>
        <v>0</v>
      </c>
      <c r="AN363" s="26">
        <f t="shared" si="122"/>
        <v>1</v>
      </c>
      <c r="AO363" s="25">
        <f t="shared" si="123"/>
        <v>0</v>
      </c>
      <c r="AP363" s="33">
        <f t="shared" ca="1" si="126"/>
        <v>5</v>
      </c>
      <c r="AQ363" s="14" t="str">
        <f t="shared" ca="1" si="124"/>
        <v>af_drops_6</v>
      </c>
      <c r="AR363" s="8">
        <f t="shared" ca="1" si="127"/>
        <v>2</v>
      </c>
      <c r="AS363" s="4">
        <f t="shared" ca="1" si="125"/>
        <v>0</v>
      </c>
      <c r="AT363" s="32">
        <f t="shared" ca="1" si="134"/>
        <v>1</v>
      </c>
      <c r="AU363" s="14">
        <f t="shared" ref="AU363:AU426" si="138">AU362</f>
        <v>62</v>
      </c>
      <c r="AV363">
        <f t="shared" si="119"/>
        <v>0</v>
      </c>
      <c r="AW363" s="7"/>
      <c r="AX363" s="17">
        <f t="shared" ca="1" si="128"/>
        <v>2</v>
      </c>
      <c r="AY363" s="14">
        <f t="shared" ca="1" si="129"/>
        <v>6</v>
      </c>
      <c r="BA363" s="16">
        <f t="shared" si="118"/>
        <v>2127</v>
      </c>
      <c r="BB363" s="5"/>
      <c r="BC363" s="64" t="str">
        <f t="shared" ca="1" si="135"/>
        <v/>
      </c>
      <c r="BD363" s="14"/>
    </row>
    <row r="364" spans="1:56" s="1" customFormat="1" ht="17.25" customHeight="1" thickBot="1">
      <c r="E364" s="2"/>
      <c r="G364" s="2"/>
      <c r="H364" s="10"/>
      <c r="I364" s="18"/>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0"/>
      <c r="AI364" s="30">
        <f t="shared" si="130"/>
        <v>1</v>
      </c>
      <c r="AJ364" s="34" t="str">
        <f t="shared" si="131"/>
        <v>A</v>
      </c>
      <c r="AK364" s="29"/>
      <c r="AL364" s="27">
        <f t="shared" si="132"/>
        <v>0</v>
      </c>
      <c r="AM364" s="27">
        <f t="shared" si="121"/>
        <v>0</v>
      </c>
      <c r="AN364" s="26">
        <f t="shared" si="122"/>
        <v>1</v>
      </c>
      <c r="AO364" s="25">
        <f t="shared" si="123"/>
        <v>0</v>
      </c>
      <c r="AP364" s="33">
        <f t="shared" ca="1" si="126"/>
        <v>5</v>
      </c>
      <c r="AQ364" s="14" t="str">
        <f t="shared" ca="1" si="124"/>
        <v>af_drops_7</v>
      </c>
      <c r="AR364" s="8">
        <f t="shared" ca="1" si="127"/>
        <v>3</v>
      </c>
      <c r="AS364" s="4">
        <f t="shared" ca="1" si="125"/>
        <v>1</v>
      </c>
      <c r="AT364" s="32">
        <f t="shared" ca="1" si="134"/>
        <v>1</v>
      </c>
      <c r="AU364" s="14">
        <f t="shared" si="138"/>
        <v>62</v>
      </c>
      <c r="AV364">
        <f t="shared" si="119"/>
        <v>0</v>
      </c>
      <c r="AW364" s="7"/>
      <c r="AX364" s="17">
        <f t="shared" ca="1" si="128"/>
        <v>2</v>
      </c>
      <c r="AY364" s="14">
        <f t="shared" ca="1" si="129"/>
        <v>7</v>
      </c>
      <c r="BA364" s="16">
        <f t="shared" si="118"/>
        <v>2132</v>
      </c>
      <c r="BB364" s="5"/>
      <c r="BC364" s="64" t="str">
        <f t="shared" ca="1" si="135"/>
        <v/>
      </c>
      <c r="BD364" s="14"/>
    </row>
    <row r="365" spans="1:56" s="1" customFormat="1" ht="17.25" customHeight="1" thickBot="1">
      <c r="E365" s="2"/>
      <c r="G365" s="2"/>
      <c r="H365" s="10"/>
      <c r="I365" s="18"/>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0"/>
      <c r="AI365" s="30">
        <f t="shared" si="130"/>
        <v>1</v>
      </c>
      <c r="AJ365" s="34" t="str">
        <f t="shared" si="131"/>
        <v>A</v>
      </c>
      <c r="AK365" s="29"/>
      <c r="AL365" s="27">
        <f t="shared" si="132"/>
        <v>0</v>
      </c>
      <c r="AM365" s="27">
        <f t="shared" si="121"/>
        <v>0</v>
      </c>
      <c r="AN365" s="26">
        <f t="shared" si="122"/>
        <v>1</v>
      </c>
      <c r="AO365" s="25">
        <f t="shared" si="123"/>
        <v>0</v>
      </c>
      <c r="AP365" s="33">
        <f t="shared" ca="1" si="126"/>
        <v>4</v>
      </c>
      <c r="AQ365" s="14" t="str">
        <f t="shared" ca="1" si="124"/>
        <v>af_drops_8</v>
      </c>
      <c r="AR365" s="8">
        <f t="shared" ca="1" si="127"/>
        <v>4</v>
      </c>
      <c r="AS365" s="4">
        <f t="shared" ca="1" si="125"/>
        <v>0</v>
      </c>
      <c r="AT365" s="32">
        <f t="shared" ca="1" si="134"/>
        <v>1</v>
      </c>
      <c r="AU365" s="14">
        <f t="shared" si="138"/>
        <v>62</v>
      </c>
      <c r="AV365">
        <f t="shared" si="119"/>
        <v>0</v>
      </c>
      <c r="AW365" s="7"/>
      <c r="AX365" s="17">
        <f t="shared" ca="1" si="128"/>
        <v>2</v>
      </c>
      <c r="AY365" s="14">
        <f t="shared" ca="1" si="129"/>
        <v>8</v>
      </c>
      <c r="BA365" s="16">
        <f t="shared" ref="BA365:BA424" si="139">BA364+5</f>
        <v>2137</v>
      </c>
      <c r="BB365" s="5"/>
      <c r="BC365" s="64" t="str">
        <f t="shared" ca="1" si="135"/>
        <v/>
      </c>
      <c r="BD365" s="14"/>
    </row>
    <row r="366" spans="1:56" s="1" customFormat="1" ht="17.25" customHeight="1" thickBot="1">
      <c r="E366" s="2"/>
      <c r="G366" s="2"/>
      <c r="H366" s="10"/>
      <c r="I366" s="18"/>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0"/>
      <c r="AI366" s="30">
        <f t="shared" si="130"/>
        <v>1</v>
      </c>
      <c r="AJ366" s="34" t="str">
        <f t="shared" si="131"/>
        <v>A</v>
      </c>
      <c r="AK366" s="29"/>
      <c r="AL366" s="27">
        <f t="shared" si="132"/>
        <v>0</v>
      </c>
      <c r="AM366" s="27">
        <f t="shared" si="121"/>
        <v>0</v>
      </c>
      <c r="AN366" s="26">
        <f t="shared" si="122"/>
        <v>1</v>
      </c>
      <c r="AO366" s="25">
        <f t="shared" si="123"/>
        <v>0</v>
      </c>
      <c r="AP366" s="33">
        <f t="shared" ca="1" si="126"/>
        <v>4</v>
      </c>
      <c r="AQ366" s="14" t="str">
        <f t="shared" ca="1" si="124"/>
        <v>af_drops_9</v>
      </c>
      <c r="AR366" s="8">
        <f t="shared" ca="1" si="127"/>
        <v>9</v>
      </c>
      <c r="AS366" s="4">
        <f t="shared" ca="1" si="125"/>
        <v>0</v>
      </c>
      <c r="AT366" s="32">
        <f t="shared" ca="1" si="134"/>
        <v>1</v>
      </c>
      <c r="AU366" s="14">
        <f t="shared" si="138"/>
        <v>62</v>
      </c>
      <c r="AV366">
        <f t="shared" si="119"/>
        <v>0</v>
      </c>
      <c r="AW366" s="7"/>
      <c r="AX366" s="17">
        <f t="shared" ca="1" si="128"/>
        <v>2</v>
      </c>
      <c r="AY366" s="14">
        <f t="shared" ca="1" si="129"/>
        <v>9</v>
      </c>
      <c r="BA366" s="16">
        <f t="shared" si="139"/>
        <v>2142</v>
      </c>
      <c r="BB366" s="5"/>
      <c r="BC366" s="64" t="str">
        <f t="shared" ca="1" si="135"/>
        <v/>
      </c>
      <c r="BD366" s="14"/>
    </row>
    <row r="367" spans="1:56" s="1" customFormat="1" ht="17.25" customHeight="1" thickBot="1">
      <c r="E367" s="2"/>
      <c r="G367" s="2"/>
      <c r="H367" s="10"/>
      <c r="I367" s="18"/>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0"/>
      <c r="AI367" s="30">
        <f t="shared" si="130"/>
        <v>1</v>
      </c>
      <c r="AJ367" s="34" t="str">
        <f t="shared" si="131"/>
        <v>A</v>
      </c>
      <c r="AK367" s="29"/>
      <c r="AL367" s="27">
        <f t="shared" si="132"/>
        <v>0</v>
      </c>
      <c r="AM367" s="27">
        <f t="shared" si="121"/>
        <v>0</v>
      </c>
      <c r="AN367" s="26">
        <f t="shared" si="122"/>
        <v>1</v>
      </c>
      <c r="AO367" s="25">
        <f t="shared" si="123"/>
        <v>0</v>
      </c>
      <c r="AP367" s="33">
        <f t="shared" ca="1" si="126"/>
        <v>4</v>
      </c>
      <c r="AQ367" s="14" t="str">
        <f t="shared" ca="1" si="124"/>
        <v>af_drops_0</v>
      </c>
      <c r="AR367" s="8">
        <f t="shared" ca="1" si="127"/>
        <v>0</v>
      </c>
      <c r="AS367" s="4">
        <f t="shared" ca="1" si="125"/>
        <v>1</v>
      </c>
      <c r="AT367" s="32">
        <f t="shared" ca="1" si="134"/>
        <v>1</v>
      </c>
      <c r="AU367" s="14">
        <f t="shared" si="138"/>
        <v>62</v>
      </c>
      <c r="AV367">
        <f t="shared" si="119"/>
        <v>0</v>
      </c>
      <c r="AW367" s="7"/>
      <c r="AX367" s="17">
        <f t="shared" ca="1" si="128"/>
        <v>2</v>
      </c>
      <c r="AY367" s="14">
        <f t="shared" ca="1" si="129"/>
        <v>0</v>
      </c>
      <c r="BA367" s="16">
        <f t="shared" si="139"/>
        <v>2147</v>
      </c>
      <c r="BB367" s="5"/>
      <c r="BC367" s="64" t="str">
        <f t="shared" ca="1" si="135"/>
        <v/>
      </c>
      <c r="BD367" s="14"/>
    </row>
    <row r="368" spans="1:56" s="1" customFormat="1" ht="17.25" customHeight="1" thickBot="1">
      <c r="E368" s="2"/>
      <c r="G368" s="2"/>
      <c r="H368" s="10"/>
      <c r="I368" s="18"/>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0"/>
      <c r="AI368" s="30">
        <f t="shared" si="130"/>
        <v>1</v>
      </c>
      <c r="AJ368" s="34" t="str">
        <f t="shared" si="131"/>
        <v>A</v>
      </c>
      <c r="AK368" s="29"/>
      <c r="AL368" s="27">
        <f t="shared" si="132"/>
        <v>0</v>
      </c>
      <c r="AM368" s="27">
        <f t="shared" si="121"/>
        <v>0</v>
      </c>
      <c r="AN368" s="26">
        <f t="shared" si="122"/>
        <v>1</v>
      </c>
      <c r="AO368" s="25">
        <f t="shared" si="123"/>
        <v>0</v>
      </c>
      <c r="AP368" s="33">
        <f t="shared" ca="1" si="126"/>
        <v>24</v>
      </c>
      <c r="AQ368" s="14" t="str">
        <f t="shared" ca="1" si="124"/>
        <v>af_drops_sp1_</v>
      </c>
      <c r="AR368" s="8">
        <f t="shared" ca="1" si="127"/>
        <v>3</v>
      </c>
      <c r="AS368" s="4">
        <f t="shared" ca="1" si="125"/>
        <v>1</v>
      </c>
      <c r="AT368" s="32">
        <f t="shared" ca="1" si="134"/>
        <v>1</v>
      </c>
      <c r="AU368" s="14">
        <f t="shared" si="138"/>
        <v>62</v>
      </c>
      <c r="AV368">
        <f t="shared" ref="AV368" si="140">IF(OR(AL368+AM368+AN368+AO368=1,AI368&gt;3),1,0)</f>
        <v>1</v>
      </c>
      <c r="AW368" s="7"/>
      <c r="AX368" s="17">
        <f t="shared" ca="1" si="128"/>
        <v>3</v>
      </c>
      <c r="AY368" s="14">
        <f t="shared" ca="1" si="129"/>
        <v>3</v>
      </c>
      <c r="BA368" s="16">
        <f t="shared" si="139"/>
        <v>2152</v>
      </c>
      <c r="BB368" s="5"/>
      <c r="BC368" s="64" t="str">
        <f t="shared" ca="1" si="135"/>
        <v/>
      </c>
      <c r="BD368" s="14"/>
    </row>
    <row r="369" spans="5:56" s="1" customFormat="1" ht="17.25" customHeight="1" thickBot="1">
      <c r="E369" s="2"/>
      <c r="G369" s="2"/>
      <c r="H369" s="10"/>
      <c r="I369" s="18"/>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0"/>
      <c r="AI369" s="30">
        <f t="shared" si="130"/>
        <v>1</v>
      </c>
      <c r="AJ369" s="34" t="str">
        <f t="shared" si="131"/>
        <v>A</v>
      </c>
      <c r="AK369" s="29"/>
      <c r="AL369" s="27">
        <f t="shared" si="132"/>
        <v>0</v>
      </c>
      <c r="AM369" s="27">
        <f t="shared" si="121"/>
        <v>0</v>
      </c>
      <c r="AN369" s="26">
        <f t="shared" si="122"/>
        <v>1</v>
      </c>
      <c r="AO369" s="25">
        <f t="shared" si="123"/>
        <v>0</v>
      </c>
      <c r="AP369" s="33">
        <f t="shared" ca="1" si="126"/>
        <v>26</v>
      </c>
      <c r="AQ369" s="14" t="str">
        <f t="shared" ca="1" si="124"/>
        <v>af_drops_sp2_</v>
      </c>
      <c r="AR369" s="8">
        <f t="shared" ca="1" si="127"/>
        <v>3</v>
      </c>
      <c r="AS369" s="4">
        <f t="shared" ca="1" si="125"/>
        <v>1</v>
      </c>
      <c r="AT369" s="32">
        <f t="shared" ca="1" si="134"/>
        <v>1</v>
      </c>
      <c r="AU369" s="14">
        <f t="shared" si="138"/>
        <v>62</v>
      </c>
      <c r="AV369">
        <f t="shared" si="120"/>
        <v>1</v>
      </c>
      <c r="AW369" s="7"/>
      <c r="AX369" s="17">
        <f t="shared" ca="1" si="128"/>
        <v>3</v>
      </c>
      <c r="AY369" s="14">
        <f t="shared" ca="1" si="129"/>
        <v>3</v>
      </c>
      <c r="BA369" s="16">
        <f>BA368+17</f>
        <v>2169</v>
      </c>
      <c r="BB369" s="5"/>
      <c r="BC369" s="64" t="str">
        <f t="shared" ca="1" si="135"/>
        <v xml:space="preserve">af_drops_sp2_, </v>
      </c>
      <c r="BD369" s="14"/>
    </row>
    <row r="370" spans="5:56" s="1" customFormat="1" ht="17.25" customHeight="1" thickBot="1">
      <c r="E370" s="2"/>
      <c r="G370" s="2"/>
      <c r="H370" s="10"/>
      <c r="I370" s="18"/>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0"/>
      <c r="AI370" s="30">
        <f t="shared" si="130"/>
        <v>1</v>
      </c>
      <c r="AJ370" s="34" t="str">
        <f t="shared" si="131"/>
        <v>A</v>
      </c>
      <c r="AK370" s="29"/>
      <c r="AL370" s="27">
        <f t="shared" si="132"/>
        <v>0</v>
      </c>
      <c r="AM370" s="27">
        <f t="shared" si="121"/>
        <v>0</v>
      </c>
      <c r="AN370" s="26">
        <f t="shared" si="122"/>
        <v>1</v>
      </c>
      <c r="AO370" s="25">
        <f t="shared" si="123"/>
        <v>0</v>
      </c>
      <c r="AP370" s="33">
        <f t="shared" ca="1" si="126"/>
        <v>20</v>
      </c>
      <c r="AQ370" s="14" t="str">
        <f t="shared" ca="1" si="124"/>
        <v>af_drops_ing_</v>
      </c>
      <c r="AR370" s="8">
        <f t="shared" ca="1" si="127"/>
        <v>3</v>
      </c>
      <c r="AS370" s="4">
        <f t="shared" ca="1" si="125"/>
        <v>1</v>
      </c>
      <c r="AT370" s="32">
        <f t="shared" ca="1" si="134"/>
        <v>1</v>
      </c>
      <c r="AU370" s="14">
        <f t="shared" si="138"/>
        <v>62</v>
      </c>
      <c r="AV370">
        <f t="shared" si="120"/>
        <v>1</v>
      </c>
      <c r="AW370" s="7"/>
      <c r="AX370" s="17">
        <f t="shared" ca="1" si="128"/>
        <v>2</v>
      </c>
      <c r="AY370" s="14">
        <f t="shared" ca="1" si="129"/>
        <v>7</v>
      </c>
      <c r="BA370" s="16">
        <f>BA369+17</f>
        <v>2186</v>
      </c>
      <c r="BB370" s="5"/>
      <c r="BC370" s="64" t="str">
        <f t="shared" ca="1" si="135"/>
        <v xml:space="preserve">af_drops_ing_, </v>
      </c>
      <c r="BD370" s="14"/>
    </row>
    <row r="371" spans="5:56" s="1" customFormat="1" ht="17.25" customHeight="1" thickBot="1">
      <c r="E371" s="2"/>
      <c r="G371" s="2"/>
      <c r="H371" s="10"/>
      <c r="I371" s="18"/>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0"/>
      <c r="AI371" s="30">
        <f t="shared" si="130"/>
        <v>1</v>
      </c>
      <c r="AJ371" s="34" t="str">
        <f t="shared" si="131"/>
        <v>A</v>
      </c>
      <c r="AK371" s="29"/>
      <c r="AL371" s="27">
        <f t="shared" si="132"/>
        <v>0</v>
      </c>
      <c r="AM371" s="27">
        <f t="shared" si="121"/>
        <v>0</v>
      </c>
      <c r="AN371" s="26">
        <f t="shared" si="122"/>
        <v>1</v>
      </c>
      <c r="AO371" s="25">
        <f t="shared" si="123"/>
        <v>0</v>
      </c>
      <c r="AP371" s="33">
        <f t="shared" ca="1" si="126"/>
        <v>22</v>
      </c>
      <c r="AQ371" s="14" t="str">
        <f t="shared" ca="1" si="124"/>
        <v>af_drops_abs_</v>
      </c>
      <c r="AR371" s="8">
        <f t="shared" ca="1" si="127"/>
        <v>3</v>
      </c>
      <c r="AS371" s="4">
        <f t="shared" ca="1" si="125"/>
        <v>1</v>
      </c>
      <c r="AT371" s="32">
        <f t="shared" ca="1" si="134"/>
        <v>1</v>
      </c>
      <c r="AU371" s="14">
        <f t="shared" si="138"/>
        <v>62</v>
      </c>
      <c r="AV371">
        <f t="shared" si="120"/>
        <v>1</v>
      </c>
      <c r="AW371" s="7"/>
      <c r="AX371" s="17">
        <f t="shared" ca="1" si="128"/>
        <v>3</v>
      </c>
      <c r="AY371" s="14">
        <f t="shared" ca="1" si="129"/>
        <v>7</v>
      </c>
      <c r="BA371" s="16">
        <f t="shared" si="139"/>
        <v>2191</v>
      </c>
      <c r="BB371" s="5"/>
      <c r="BC371" s="64" t="str">
        <f t="shared" ca="1" si="135"/>
        <v/>
      </c>
      <c r="BD371" s="14"/>
    </row>
    <row r="372" spans="5:56" s="1" customFormat="1" ht="17.25" customHeight="1" thickBot="1">
      <c r="E372" s="2"/>
      <c r="G372" s="2"/>
      <c r="H372" s="10"/>
      <c r="I372" s="18"/>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0"/>
      <c r="AI372" s="30">
        <f t="shared" si="130"/>
        <v>1</v>
      </c>
      <c r="AJ372" s="34" t="str">
        <f t="shared" si="131"/>
        <v>A</v>
      </c>
      <c r="AK372" s="29"/>
      <c r="AL372" s="27">
        <f t="shared" si="132"/>
        <v>0</v>
      </c>
      <c r="AM372" s="27">
        <f t="shared" si="121"/>
        <v>0</v>
      </c>
      <c r="AN372" s="26">
        <f t="shared" si="122"/>
        <v>1</v>
      </c>
      <c r="AO372" s="25">
        <f t="shared" si="123"/>
        <v>0</v>
      </c>
      <c r="AP372" s="33">
        <f t="shared" ca="1" si="126"/>
        <v>2</v>
      </c>
      <c r="AQ372" s="14" t="str">
        <f t="shared" ca="1" si="124"/>
        <v>af_nut_1</v>
      </c>
      <c r="AR372" s="8">
        <f t="shared" ca="1" si="127"/>
        <v>1</v>
      </c>
      <c r="AS372" s="4">
        <f t="shared" ca="1" si="125"/>
        <v>0</v>
      </c>
      <c r="AT372" s="32">
        <f t="shared" ca="1" si="134"/>
        <v>1</v>
      </c>
      <c r="AU372" s="14">
        <f>AU367+1</f>
        <v>63</v>
      </c>
      <c r="AV372">
        <f>1</f>
        <v>1</v>
      </c>
      <c r="AW372" s="7"/>
      <c r="AX372" s="17">
        <f t="shared" ca="1" si="128"/>
        <v>2</v>
      </c>
      <c r="AY372" s="14">
        <f t="shared" ca="1" si="129"/>
        <v>1</v>
      </c>
      <c r="BA372" s="16">
        <f t="shared" si="139"/>
        <v>2196</v>
      </c>
      <c r="BB372" s="5"/>
      <c r="BC372" s="64" t="str">
        <f t="shared" ca="1" si="135"/>
        <v/>
      </c>
      <c r="BD372" s="14"/>
    </row>
    <row r="373" spans="5:56" s="1" customFormat="1" ht="17.25" customHeight="1" thickBot="1">
      <c r="E373" s="2"/>
      <c r="G373" s="2"/>
      <c r="H373" s="10"/>
      <c r="I373" s="18"/>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0"/>
      <c r="AI373" s="30">
        <f t="shared" si="130"/>
        <v>1</v>
      </c>
      <c r="AJ373" s="34" t="str">
        <f t="shared" si="131"/>
        <v>A</v>
      </c>
      <c r="AK373" s="29"/>
      <c r="AL373" s="27">
        <f t="shared" si="132"/>
        <v>0</v>
      </c>
      <c r="AM373" s="27">
        <f t="shared" si="121"/>
        <v>0</v>
      </c>
      <c r="AN373" s="26">
        <f t="shared" si="122"/>
        <v>1</v>
      </c>
      <c r="AO373" s="25">
        <f t="shared" si="123"/>
        <v>0</v>
      </c>
      <c r="AP373" s="33">
        <f t="shared" ca="1" si="126"/>
        <v>6</v>
      </c>
      <c r="AQ373" s="14" t="str">
        <f t="shared" ca="1" si="124"/>
        <v>af_nut_2</v>
      </c>
      <c r="AR373" s="8">
        <f t="shared" ca="1" si="127"/>
        <v>2</v>
      </c>
      <c r="AS373" s="4">
        <f t="shared" ca="1" si="125"/>
        <v>0</v>
      </c>
      <c r="AT373" s="32">
        <f t="shared" ca="1" si="134"/>
        <v>1</v>
      </c>
      <c r="AU373" s="14">
        <f>AU372</f>
        <v>63</v>
      </c>
      <c r="AV373">
        <v>1</v>
      </c>
      <c r="AW373" s="7"/>
      <c r="AX373" s="17">
        <f t="shared" ca="1" si="128"/>
        <v>2</v>
      </c>
      <c r="AY373" s="14">
        <f t="shared" ca="1" si="129"/>
        <v>2</v>
      </c>
      <c r="BA373" s="16">
        <f t="shared" si="139"/>
        <v>2201</v>
      </c>
      <c r="BB373" s="5"/>
      <c r="BC373" s="64" t="str">
        <f t="shared" ca="1" si="135"/>
        <v/>
      </c>
      <c r="BD373" s="14"/>
    </row>
    <row r="374" spans="5:56" s="1" customFormat="1" ht="17.25" customHeight="1" thickBot="1">
      <c r="E374" s="2"/>
      <c r="G374" s="2"/>
      <c r="H374" s="10"/>
      <c r="I374" s="18"/>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0"/>
      <c r="AI374" s="30">
        <f t="shared" si="130"/>
        <v>1</v>
      </c>
      <c r="AJ374" s="34" t="str">
        <f t="shared" si="131"/>
        <v>A</v>
      </c>
      <c r="AK374" s="29"/>
      <c r="AL374" s="27">
        <f t="shared" si="132"/>
        <v>0</v>
      </c>
      <c r="AM374" s="27">
        <f t="shared" si="121"/>
        <v>0</v>
      </c>
      <c r="AN374" s="26">
        <f t="shared" si="122"/>
        <v>1</v>
      </c>
      <c r="AO374" s="25">
        <f t="shared" si="123"/>
        <v>0</v>
      </c>
      <c r="AP374" s="33">
        <f t="shared" ca="1" si="126"/>
        <v>3</v>
      </c>
      <c r="AQ374" s="14" t="str">
        <f t="shared" ca="1" si="124"/>
        <v>af_nut_3</v>
      </c>
      <c r="AR374" s="8">
        <f t="shared" ca="1" si="127"/>
        <v>3</v>
      </c>
      <c r="AS374" s="4">
        <f t="shared" ca="1" si="125"/>
        <v>1</v>
      </c>
      <c r="AT374" s="32">
        <f t="shared" ca="1" si="134"/>
        <v>1</v>
      </c>
      <c r="AU374" s="14">
        <f t="shared" si="138"/>
        <v>63</v>
      </c>
      <c r="AV374">
        <v>1</v>
      </c>
      <c r="AW374" s="7"/>
      <c r="AX374" s="17">
        <f t="shared" ca="1" si="128"/>
        <v>2</v>
      </c>
      <c r="AY374" s="14">
        <f t="shared" ca="1" si="129"/>
        <v>3</v>
      </c>
      <c r="BA374" s="16">
        <f t="shared" si="139"/>
        <v>2206</v>
      </c>
      <c r="BB374" s="5"/>
      <c r="BC374" s="64" t="str">
        <f t="shared" ca="1" si="135"/>
        <v xml:space="preserve">af_nut_3, </v>
      </c>
      <c r="BD374" s="14"/>
    </row>
    <row r="375" spans="5:56" s="1" customFormat="1" ht="17.25" customHeight="1" thickBot="1">
      <c r="E375" s="2"/>
      <c r="G375" s="2"/>
      <c r="H375" s="10"/>
      <c r="I375" s="18"/>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0"/>
      <c r="AI375" s="30">
        <f t="shared" si="130"/>
        <v>1</v>
      </c>
      <c r="AJ375" s="34" t="str">
        <f t="shared" si="131"/>
        <v>A</v>
      </c>
      <c r="AK375" s="29"/>
      <c r="AL375" s="27">
        <f t="shared" si="132"/>
        <v>0</v>
      </c>
      <c r="AM375" s="27">
        <f t="shared" si="121"/>
        <v>0</v>
      </c>
      <c r="AN375" s="26">
        <f t="shared" si="122"/>
        <v>1</v>
      </c>
      <c r="AO375" s="25">
        <f t="shared" si="123"/>
        <v>0</v>
      </c>
      <c r="AP375" s="33">
        <f t="shared" ca="1" si="126"/>
        <v>6</v>
      </c>
      <c r="AQ375" s="14" t="str">
        <f t="shared" ca="1" si="124"/>
        <v>af_nut_4</v>
      </c>
      <c r="AR375" s="8">
        <f t="shared" ca="1" si="127"/>
        <v>4</v>
      </c>
      <c r="AS375" s="4">
        <f t="shared" ca="1" si="125"/>
        <v>0</v>
      </c>
      <c r="AT375" s="32">
        <f t="shared" ca="1" si="134"/>
        <v>1</v>
      </c>
      <c r="AU375" s="14">
        <f t="shared" si="138"/>
        <v>63</v>
      </c>
      <c r="AV375">
        <v>1</v>
      </c>
      <c r="AW375" s="7"/>
      <c r="AX375" s="17">
        <f t="shared" ca="1" si="128"/>
        <v>2</v>
      </c>
      <c r="AY375" s="14">
        <f t="shared" ca="1" si="129"/>
        <v>4</v>
      </c>
      <c r="BA375" s="16">
        <f t="shared" si="139"/>
        <v>2211</v>
      </c>
      <c r="BB375" s="5"/>
      <c r="BC375" s="64" t="str">
        <f t="shared" ca="1" si="135"/>
        <v/>
      </c>
      <c r="BD375" s="14"/>
    </row>
    <row r="376" spans="5:56" s="1" customFormat="1" ht="17.25" customHeight="1" thickBot="1">
      <c r="E376" s="2"/>
      <c r="G376" s="2"/>
      <c r="H376" s="10"/>
      <c r="I376" s="18"/>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0"/>
      <c r="AI376" s="30">
        <f t="shared" si="130"/>
        <v>1</v>
      </c>
      <c r="AJ376" s="34" t="str">
        <f t="shared" si="131"/>
        <v>A</v>
      </c>
      <c r="AK376" s="29"/>
      <c r="AL376" s="27">
        <f t="shared" si="132"/>
        <v>0</v>
      </c>
      <c r="AM376" s="27">
        <f t="shared" si="121"/>
        <v>0</v>
      </c>
      <c r="AN376" s="26">
        <f t="shared" si="122"/>
        <v>1</v>
      </c>
      <c r="AO376" s="25">
        <f t="shared" si="123"/>
        <v>0</v>
      </c>
      <c r="AP376" s="33">
        <f t="shared" ca="1" si="126"/>
        <v>5</v>
      </c>
      <c r="AQ376" s="14" t="str">
        <f t="shared" ca="1" si="124"/>
        <v>af_nut_5</v>
      </c>
      <c r="AR376" s="8">
        <f t="shared" ca="1" si="127"/>
        <v>1</v>
      </c>
      <c r="AS376" s="4">
        <f t="shared" ca="1" si="125"/>
        <v>0</v>
      </c>
      <c r="AT376" s="32">
        <f t="shared" ca="1" si="134"/>
        <v>1</v>
      </c>
      <c r="AU376" s="14">
        <f t="shared" si="138"/>
        <v>63</v>
      </c>
      <c r="AV376">
        <f t="shared" ref="AV376:AV437" si="141">IF(AL376+AM376+AN376+AO376=1,1,0)*IF(AI376&gt;1,1,0)</f>
        <v>0</v>
      </c>
      <c r="AW376" s="7"/>
      <c r="AX376" s="17">
        <f t="shared" ca="1" si="128"/>
        <v>2</v>
      </c>
      <c r="AY376" s="14">
        <f t="shared" ca="1" si="129"/>
        <v>5</v>
      </c>
      <c r="BA376" s="16">
        <f t="shared" si="139"/>
        <v>2216</v>
      </c>
      <c r="BB376" s="5"/>
      <c r="BC376" s="64" t="str">
        <f t="shared" ca="1" si="135"/>
        <v/>
      </c>
      <c r="BD376" s="14"/>
    </row>
    <row r="377" spans="5:56" s="1" customFormat="1" ht="17.25" customHeight="1" thickBot="1">
      <c r="E377" s="2"/>
      <c r="G377" s="2"/>
      <c r="H377" s="10"/>
      <c r="I377" s="18"/>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0"/>
      <c r="AI377" s="30">
        <f t="shared" si="130"/>
        <v>1</v>
      </c>
      <c r="AJ377" s="34" t="str">
        <f t="shared" si="131"/>
        <v>A</v>
      </c>
      <c r="AK377" s="29"/>
      <c r="AL377" s="27">
        <f t="shared" si="132"/>
        <v>0</v>
      </c>
      <c r="AM377" s="27">
        <f t="shared" si="121"/>
        <v>0</v>
      </c>
      <c r="AN377" s="26">
        <f t="shared" si="122"/>
        <v>1</v>
      </c>
      <c r="AO377" s="25">
        <f t="shared" si="123"/>
        <v>0</v>
      </c>
      <c r="AP377" s="33">
        <f t="shared" ca="1" si="126"/>
        <v>5</v>
      </c>
      <c r="AQ377" s="14" t="str">
        <f t="shared" ca="1" si="124"/>
        <v>af_nut_6</v>
      </c>
      <c r="AR377" s="8">
        <f t="shared" ca="1" si="127"/>
        <v>2</v>
      </c>
      <c r="AS377" s="4">
        <f t="shared" ca="1" si="125"/>
        <v>0</v>
      </c>
      <c r="AT377" s="32">
        <f t="shared" ca="1" si="134"/>
        <v>1</v>
      </c>
      <c r="AU377" s="14">
        <f t="shared" si="138"/>
        <v>63</v>
      </c>
      <c r="AV377">
        <f t="shared" si="141"/>
        <v>0</v>
      </c>
      <c r="AW377" s="7"/>
      <c r="AX377" s="17">
        <f t="shared" ca="1" si="128"/>
        <v>2</v>
      </c>
      <c r="AY377" s="14">
        <f t="shared" ca="1" si="129"/>
        <v>6</v>
      </c>
      <c r="BA377" s="16">
        <f t="shared" si="139"/>
        <v>2221</v>
      </c>
      <c r="BB377" s="5"/>
      <c r="BC377" s="64" t="str">
        <f t="shared" ca="1" si="135"/>
        <v/>
      </c>
      <c r="BD377" s="14"/>
    </row>
    <row r="378" spans="5:56" s="1" customFormat="1" ht="17.25" customHeight="1" thickBot="1">
      <c r="E378" s="2"/>
      <c r="G378" s="2"/>
      <c r="H378" s="10"/>
      <c r="I378" s="18"/>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0"/>
      <c r="AI378" s="30">
        <f t="shared" si="130"/>
        <v>1</v>
      </c>
      <c r="AJ378" s="34" t="str">
        <f t="shared" si="131"/>
        <v>A</v>
      </c>
      <c r="AK378" s="29"/>
      <c r="AL378" s="27">
        <f t="shared" si="132"/>
        <v>0</v>
      </c>
      <c r="AM378" s="27">
        <f t="shared" si="121"/>
        <v>0</v>
      </c>
      <c r="AN378" s="26">
        <f t="shared" si="122"/>
        <v>1</v>
      </c>
      <c r="AO378" s="25">
        <f t="shared" si="123"/>
        <v>0</v>
      </c>
      <c r="AP378" s="33">
        <f t="shared" ca="1" si="126"/>
        <v>5</v>
      </c>
      <c r="AQ378" s="14" t="str">
        <f t="shared" ca="1" si="124"/>
        <v>af_nut_7</v>
      </c>
      <c r="AR378" s="8">
        <f t="shared" ca="1" si="127"/>
        <v>3</v>
      </c>
      <c r="AS378" s="4">
        <f t="shared" ca="1" si="125"/>
        <v>1</v>
      </c>
      <c r="AT378" s="32">
        <f t="shared" ca="1" si="134"/>
        <v>1</v>
      </c>
      <c r="AU378" s="14">
        <f t="shared" si="138"/>
        <v>63</v>
      </c>
      <c r="AV378">
        <f t="shared" si="141"/>
        <v>0</v>
      </c>
      <c r="AW378" s="7"/>
      <c r="AX378" s="17">
        <f t="shared" ca="1" si="128"/>
        <v>2</v>
      </c>
      <c r="AY378" s="14">
        <f t="shared" ca="1" si="129"/>
        <v>7</v>
      </c>
      <c r="BA378" s="16">
        <f t="shared" si="139"/>
        <v>2226</v>
      </c>
      <c r="BB378" s="5"/>
      <c r="BC378" s="64" t="str">
        <f t="shared" ca="1" si="135"/>
        <v/>
      </c>
      <c r="BD378" s="14"/>
    </row>
    <row r="379" spans="5:56" s="1" customFormat="1" ht="17.25" customHeight="1" thickBot="1">
      <c r="E379" s="2"/>
      <c r="G379" s="2"/>
      <c r="H379" s="10"/>
      <c r="I379" s="18"/>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0"/>
      <c r="AI379" s="30">
        <f t="shared" si="130"/>
        <v>1</v>
      </c>
      <c r="AJ379" s="34" t="str">
        <f t="shared" si="131"/>
        <v>A</v>
      </c>
      <c r="AK379" s="29"/>
      <c r="AL379" s="27">
        <f t="shared" si="132"/>
        <v>0</v>
      </c>
      <c r="AM379" s="27">
        <f t="shared" ref="AM379:AM442" si="142">AM378</f>
        <v>0</v>
      </c>
      <c r="AN379" s="26">
        <f t="shared" ref="AN379:AN442" si="143">AN378</f>
        <v>1</v>
      </c>
      <c r="AO379" s="25">
        <f t="shared" ref="AO379:AO442" si="144">AO378</f>
        <v>0</v>
      </c>
      <c r="AP379" s="33">
        <f t="shared" ca="1" si="126"/>
        <v>5</v>
      </c>
      <c r="AQ379" s="14" t="str">
        <f t="shared" ca="1" si="124"/>
        <v>af_nut_8</v>
      </c>
      <c r="AR379" s="8">
        <f t="shared" ca="1" si="127"/>
        <v>4</v>
      </c>
      <c r="AS379" s="4">
        <f t="shared" ca="1" si="125"/>
        <v>0</v>
      </c>
      <c r="AT379" s="32">
        <f t="shared" ca="1" si="134"/>
        <v>1</v>
      </c>
      <c r="AU379" s="14">
        <f t="shared" si="138"/>
        <v>63</v>
      </c>
      <c r="AV379">
        <f t="shared" si="141"/>
        <v>0</v>
      </c>
      <c r="AW379" s="7"/>
      <c r="AX379" s="17">
        <f t="shared" ca="1" si="128"/>
        <v>2</v>
      </c>
      <c r="AY379" s="14">
        <f t="shared" ca="1" si="129"/>
        <v>8</v>
      </c>
      <c r="BA379" s="16">
        <f t="shared" si="139"/>
        <v>2231</v>
      </c>
      <c r="BB379" s="5"/>
      <c r="BC379" s="64" t="str">
        <f t="shared" ca="1" si="135"/>
        <v/>
      </c>
      <c r="BD379" s="14"/>
    </row>
    <row r="380" spans="5:56" s="1" customFormat="1" ht="17.25" customHeight="1" thickBot="1">
      <c r="E380" s="2"/>
      <c r="G380" s="2"/>
      <c r="H380" s="10"/>
      <c r="I380" s="18"/>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0"/>
      <c r="AI380" s="30">
        <f t="shared" si="130"/>
        <v>1</v>
      </c>
      <c r="AJ380" s="34" t="str">
        <f t="shared" si="131"/>
        <v>A</v>
      </c>
      <c r="AK380" s="29"/>
      <c r="AL380" s="27">
        <f t="shared" si="132"/>
        <v>0</v>
      </c>
      <c r="AM380" s="27">
        <f t="shared" si="142"/>
        <v>0</v>
      </c>
      <c r="AN380" s="26">
        <f t="shared" si="143"/>
        <v>1</v>
      </c>
      <c r="AO380" s="25">
        <f t="shared" si="144"/>
        <v>0</v>
      </c>
      <c r="AP380" s="33">
        <f t="shared" ca="1" si="126"/>
        <v>4</v>
      </c>
      <c r="AQ380" s="14" t="str">
        <f t="shared" ca="1" si="124"/>
        <v>af_nut_9</v>
      </c>
      <c r="AR380" s="8">
        <f t="shared" ca="1" si="127"/>
        <v>9</v>
      </c>
      <c r="AS380" s="4">
        <f t="shared" ca="1" si="125"/>
        <v>0</v>
      </c>
      <c r="AT380" s="32">
        <f t="shared" ca="1" si="134"/>
        <v>1</v>
      </c>
      <c r="AU380" s="14">
        <f t="shared" si="138"/>
        <v>63</v>
      </c>
      <c r="AV380">
        <f t="shared" si="141"/>
        <v>0</v>
      </c>
      <c r="AW380" s="7"/>
      <c r="AX380" s="17">
        <f t="shared" ca="1" si="128"/>
        <v>2</v>
      </c>
      <c r="AY380" s="14">
        <f t="shared" ca="1" si="129"/>
        <v>9</v>
      </c>
      <c r="BA380" s="16">
        <f t="shared" si="139"/>
        <v>2236</v>
      </c>
      <c r="BB380" s="5"/>
      <c r="BC380" s="64" t="str">
        <f t="shared" ca="1" si="135"/>
        <v/>
      </c>
      <c r="BD380" s="14"/>
    </row>
    <row r="381" spans="5:56" s="1" customFormat="1" ht="17.25" customHeight="1" thickBot="1">
      <c r="E381" s="2"/>
      <c r="G381" s="2"/>
      <c r="H381" s="10"/>
      <c r="I381" s="18"/>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0"/>
      <c r="AI381" s="30">
        <f t="shared" si="130"/>
        <v>1</v>
      </c>
      <c r="AJ381" s="34" t="str">
        <f t="shared" si="131"/>
        <v>A</v>
      </c>
      <c r="AK381" s="29"/>
      <c r="AL381" s="27">
        <f t="shared" si="132"/>
        <v>0</v>
      </c>
      <c r="AM381" s="27">
        <f t="shared" si="142"/>
        <v>0</v>
      </c>
      <c r="AN381" s="26">
        <f t="shared" si="143"/>
        <v>1</v>
      </c>
      <c r="AO381" s="25">
        <f t="shared" si="144"/>
        <v>0</v>
      </c>
      <c r="AP381" s="33">
        <f t="shared" ca="1" si="126"/>
        <v>4</v>
      </c>
      <c r="AQ381" s="14" t="str">
        <f t="shared" ca="1" si="124"/>
        <v>af_nut_0</v>
      </c>
      <c r="AR381" s="8">
        <f t="shared" ca="1" si="127"/>
        <v>0</v>
      </c>
      <c r="AS381" s="4">
        <f t="shared" ca="1" si="125"/>
        <v>1</v>
      </c>
      <c r="AT381" s="32">
        <f t="shared" ca="1" si="134"/>
        <v>1</v>
      </c>
      <c r="AU381" s="14">
        <f t="shared" si="138"/>
        <v>63</v>
      </c>
      <c r="AV381">
        <f t="shared" si="141"/>
        <v>0</v>
      </c>
      <c r="AW381" s="7"/>
      <c r="AX381" s="17">
        <f t="shared" ca="1" si="128"/>
        <v>2</v>
      </c>
      <c r="AY381" s="14">
        <f t="shared" ca="1" si="129"/>
        <v>0</v>
      </c>
      <c r="BA381" s="16">
        <f t="shared" si="139"/>
        <v>2241</v>
      </c>
      <c r="BB381" s="5"/>
      <c r="BC381" s="64" t="str">
        <f t="shared" ca="1" si="135"/>
        <v/>
      </c>
      <c r="BD381" s="14"/>
    </row>
    <row r="382" spans="5:56" s="1" customFormat="1" ht="17.25" customHeight="1" thickBot="1">
      <c r="E382" s="2"/>
      <c r="G382" s="2"/>
      <c r="H382" s="10"/>
      <c r="I382" s="18"/>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0"/>
      <c r="AI382" s="30">
        <f t="shared" si="130"/>
        <v>1</v>
      </c>
      <c r="AJ382" s="34" t="str">
        <f t="shared" si="131"/>
        <v>A</v>
      </c>
      <c r="AK382" s="29"/>
      <c r="AL382" s="27">
        <f t="shared" si="132"/>
        <v>0</v>
      </c>
      <c r="AM382" s="27">
        <f t="shared" si="142"/>
        <v>0</v>
      </c>
      <c r="AN382" s="26">
        <f t="shared" si="143"/>
        <v>1</v>
      </c>
      <c r="AO382" s="25">
        <f t="shared" si="144"/>
        <v>0</v>
      </c>
      <c r="AP382" s="33">
        <f t="shared" ca="1" si="126"/>
        <v>26</v>
      </c>
      <c r="AQ382" s="14" t="str">
        <f t="shared" ca="1" si="124"/>
        <v>af_nut_sp1_</v>
      </c>
      <c r="AR382" s="8">
        <f t="shared" ca="1" si="127"/>
        <v>3</v>
      </c>
      <c r="AS382" s="4">
        <f t="shared" ca="1" si="125"/>
        <v>1</v>
      </c>
      <c r="AT382" s="32">
        <f t="shared" ca="1" si="134"/>
        <v>1</v>
      </c>
      <c r="AU382" s="14">
        <f t="shared" si="138"/>
        <v>63</v>
      </c>
      <c r="AV382">
        <f t="shared" ref="AV382:AV441" si="145">IF(OR(AL382+AM382+AN382+AO382=1,AI382&gt;3),1,0)</f>
        <v>1</v>
      </c>
      <c r="AW382" s="7"/>
      <c r="AX382" s="17">
        <f t="shared" ca="1" si="128"/>
        <v>3</v>
      </c>
      <c r="AY382" s="14">
        <f t="shared" ca="1" si="129"/>
        <v>3</v>
      </c>
      <c r="BA382" s="16">
        <f t="shared" si="139"/>
        <v>2246</v>
      </c>
      <c r="BB382" s="5"/>
      <c r="BC382" s="64" t="str">
        <f t="shared" ca="1" si="135"/>
        <v xml:space="preserve">af_nut_sp1_, </v>
      </c>
      <c r="BD382" s="14"/>
    </row>
    <row r="383" spans="5:56" s="1" customFormat="1" ht="17.25" customHeight="1" thickBot="1">
      <c r="E383" s="2"/>
      <c r="G383" s="2"/>
      <c r="H383" s="10"/>
      <c r="I383" s="18"/>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0"/>
      <c r="AI383" s="30">
        <f t="shared" si="130"/>
        <v>1</v>
      </c>
      <c r="AJ383" s="34" t="str">
        <f t="shared" si="131"/>
        <v>A</v>
      </c>
      <c r="AK383" s="29"/>
      <c r="AL383" s="27">
        <f t="shared" si="132"/>
        <v>0</v>
      </c>
      <c r="AM383" s="27">
        <f t="shared" si="142"/>
        <v>0</v>
      </c>
      <c r="AN383" s="26">
        <f t="shared" si="143"/>
        <v>1</v>
      </c>
      <c r="AO383" s="25">
        <f t="shared" si="144"/>
        <v>0</v>
      </c>
      <c r="AP383" s="33">
        <f t="shared" ca="1" si="126"/>
        <v>24</v>
      </c>
      <c r="AQ383" s="14" t="str">
        <f t="shared" ca="1" si="124"/>
        <v>af_nut_sp2_</v>
      </c>
      <c r="AR383" s="8">
        <f t="shared" ca="1" si="127"/>
        <v>2</v>
      </c>
      <c r="AS383" s="4">
        <f t="shared" ca="1" si="125"/>
        <v>0</v>
      </c>
      <c r="AT383" s="32">
        <f t="shared" ca="1" si="134"/>
        <v>1</v>
      </c>
      <c r="AU383" s="14">
        <f t="shared" si="138"/>
        <v>63</v>
      </c>
      <c r="AV383">
        <f t="shared" si="145"/>
        <v>1</v>
      </c>
      <c r="AW383" s="7"/>
      <c r="AX383" s="17">
        <f t="shared" ca="1" si="128"/>
        <v>3</v>
      </c>
      <c r="AY383" s="14">
        <f t="shared" ca="1" si="129"/>
        <v>6</v>
      </c>
      <c r="BA383" s="16">
        <f>BA382+17</f>
        <v>2263</v>
      </c>
      <c r="BB383" s="5"/>
      <c r="BC383" s="64" t="str">
        <f t="shared" ca="1" si="135"/>
        <v/>
      </c>
      <c r="BD383" s="14"/>
    </row>
    <row r="384" spans="5:56" s="1" customFormat="1" ht="17.25" customHeight="1" thickBot="1">
      <c r="E384" s="2"/>
      <c r="G384" s="2"/>
      <c r="H384" s="10"/>
      <c r="I384" s="18"/>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0"/>
      <c r="AI384" s="30">
        <f t="shared" si="130"/>
        <v>1</v>
      </c>
      <c r="AJ384" s="34" t="str">
        <f t="shared" si="131"/>
        <v>A</v>
      </c>
      <c r="AK384" s="29"/>
      <c r="AL384" s="27">
        <f t="shared" si="132"/>
        <v>0</v>
      </c>
      <c r="AM384" s="27">
        <f t="shared" si="142"/>
        <v>0</v>
      </c>
      <c r="AN384" s="26">
        <f t="shared" si="143"/>
        <v>1</v>
      </c>
      <c r="AO384" s="25">
        <f t="shared" si="144"/>
        <v>0</v>
      </c>
      <c r="AP384" s="33">
        <f t="shared" ca="1" si="126"/>
        <v>20</v>
      </c>
      <c r="AQ384" s="14" t="str">
        <f t="shared" ca="1" si="124"/>
        <v>af_nut_ing_</v>
      </c>
      <c r="AR384" s="8">
        <f t="shared" ca="1" si="127"/>
        <v>3</v>
      </c>
      <c r="AS384" s="4">
        <f t="shared" ca="1" si="125"/>
        <v>1</v>
      </c>
      <c r="AT384" s="32">
        <f t="shared" ca="1" si="134"/>
        <v>1</v>
      </c>
      <c r="AU384" s="14">
        <f t="shared" si="138"/>
        <v>63</v>
      </c>
      <c r="AV384">
        <f t="shared" si="145"/>
        <v>1</v>
      </c>
      <c r="AW384" s="7"/>
      <c r="AX384" s="17">
        <f t="shared" ca="1" si="128"/>
        <v>2</v>
      </c>
      <c r="AY384" s="14">
        <f t="shared" ca="1" si="129"/>
        <v>7</v>
      </c>
      <c r="BA384" s="16">
        <f>BA383+17</f>
        <v>2280</v>
      </c>
      <c r="BB384" s="5"/>
      <c r="BC384" s="64" t="str">
        <f t="shared" ca="1" si="135"/>
        <v xml:space="preserve">af_nut_ing_, </v>
      </c>
      <c r="BD384" s="14"/>
    </row>
    <row r="385" spans="5:56" s="1" customFormat="1" ht="17.25" customHeight="1" thickBot="1">
      <c r="E385" s="2"/>
      <c r="G385" s="2"/>
      <c r="H385" s="10"/>
      <c r="I385" s="18"/>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0"/>
      <c r="AI385" s="30">
        <f t="shared" si="130"/>
        <v>1</v>
      </c>
      <c r="AJ385" s="34" t="str">
        <f t="shared" si="131"/>
        <v>A</v>
      </c>
      <c r="AK385" s="29"/>
      <c r="AL385" s="27">
        <f t="shared" si="132"/>
        <v>0</v>
      </c>
      <c r="AM385" s="27">
        <f t="shared" si="142"/>
        <v>0</v>
      </c>
      <c r="AN385" s="26">
        <f t="shared" si="143"/>
        <v>1</v>
      </c>
      <c r="AO385" s="25">
        <f t="shared" si="144"/>
        <v>0</v>
      </c>
      <c r="AP385" s="33">
        <f t="shared" ca="1" si="126"/>
        <v>22</v>
      </c>
      <c r="AQ385" s="14" t="str">
        <f t="shared" ca="1" si="124"/>
        <v>af_nut_abs_</v>
      </c>
      <c r="AR385" s="8">
        <f t="shared" ca="1" si="127"/>
        <v>3</v>
      </c>
      <c r="AS385" s="4">
        <f t="shared" ca="1" si="125"/>
        <v>1</v>
      </c>
      <c r="AT385" s="32">
        <f t="shared" ca="1" si="134"/>
        <v>1</v>
      </c>
      <c r="AU385" s="14">
        <f t="shared" si="138"/>
        <v>63</v>
      </c>
      <c r="AV385">
        <f t="shared" si="145"/>
        <v>1</v>
      </c>
      <c r="AW385" s="7"/>
      <c r="AX385" s="17">
        <f t="shared" ca="1" si="128"/>
        <v>3</v>
      </c>
      <c r="AY385" s="14">
        <f t="shared" ca="1" si="129"/>
        <v>7</v>
      </c>
      <c r="BA385" s="16">
        <f t="shared" si="139"/>
        <v>2285</v>
      </c>
      <c r="BB385" s="5"/>
      <c r="BC385" s="64" t="str">
        <f t="shared" ca="1" si="135"/>
        <v/>
      </c>
      <c r="BD385" s="14"/>
    </row>
    <row r="386" spans="5:56" s="1" customFormat="1" ht="17.25" customHeight="1" thickBot="1">
      <c r="E386" s="2"/>
      <c r="G386" s="2"/>
      <c r="H386" s="10"/>
      <c r="I386" s="18"/>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0"/>
      <c r="AI386" s="30">
        <f t="shared" si="130"/>
        <v>1</v>
      </c>
      <c r="AJ386" s="34" t="str">
        <f t="shared" si="131"/>
        <v>A</v>
      </c>
      <c r="AK386" s="29"/>
      <c r="AL386" s="27">
        <f t="shared" si="132"/>
        <v>0</v>
      </c>
      <c r="AM386" s="27">
        <f t="shared" si="142"/>
        <v>0</v>
      </c>
      <c r="AN386" s="26">
        <f t="shared" si="143"/>
        <v>1</v>
      </c>
      <c r="AO386" s="25">
        <f t="shared" si="144"/>
        <v>0</v>
      </c>
      <c r="AP386" s="33">
        <f t="shared" ca="1" si="126"/>
        <v>6</v>
      </c>
      <c r="AQ386" s="14" t="str">
        <f t="shared" ref="AQ386:AQ449" ca="1" si="146">INDIRECT("'[Спавн артефактов.xlsx]Симбиоты, простые, абсолюты'!B"&amp;BA386)</f>
        <v>af_dummy_glassbeads_1</v>
      </c>
      <c r="AR386" s="8">
        <f t="shared" ca="1" si="127"/>
        <v>1</v>
      </c>
      <c r="AS386" s="4">
        <f t="shared" ref="AS386:AS449" ca="1" si="147">IF(AND(AR386=1,AL386=1),1,IF(AND(AM386=1,AR386=2),1,IF(AND(AN386=1,AR386=3),1,IF(AND(AO386=1,AR386=4),1,IF(AND(OR(AL386=1,AO386=1),AR386=9),1,IF(AND(OR(AM386=1,AN386=1),AR386=0),1,0))))))</f>
        <v>0</v>
      </c>
      <c r="AT386" s="32">
        <f t="shared" ca="1" si="134"/>
        <v>1</v>
      </c>
      <c r="AU386" s="14">
        <f>AU381+1</f>
        <v>64</v>
      </c>
      <c r="AV386">
        <f>1</f>
        <v>1</v>
      </c>
      <c r="AW386" s="7"/>
      <c r="AX386" s="17">
        <f t="shared" ca="1" si="128"/>
        <v>2</v>
      </c>
      <c r="AY386" s="14">
        <f t="shared" ca="1" si="129"/>
        <v>1</v>
      </c>
      <c r="BA386" s="16">
        <f t="shared" si="139"/>
        <v>2290</v>
      </c>
      <c r="BB386" s="5"/>
      <c r="BC386" s="64" t="str">
        <f t="shared" ca="1" si="135"/>
        <v/>
      </c>
      <c r="BD386" s="14"/>
    </row>
    <row r="387" spans="5:56" s="1" customFormat="1" ht="17.25" customHeight="1" thickBot="1">
      <c r="E387" s="2"/>
      <c r="G387" s="2"/>
      <c r="H387" s="10"/>
      <c r="I387" s="18"/>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0"/>
      <c r="AI387" s="30">
        <f t="shared" si="130"/>
        <v>1</v>
      </c>
      <c r="AJ387" s="34" t="str">
        <f t="shared" si="131"/>
        <v>A</v>
      </c>
      <c r="AK387" s="29"/>
      <c r="AL387" s="27">
        <f t="shared" si="132"/>
        <v>0</v>
      </c>
      <c r="AM387" s="27">
        <f t="shared" si="142"/>
        <v>0</v>
      </c>
      <c r="AN387" s="26">
        <f t="shared" si="143"/>
        <v>1</v>
      </c>
      <c r="AO387" s="25">
        <f t="shared" si="144"/>
        <v>0</v>
      </c>
      <c r="AP387" s="33">
        <f t="shared" ref="AP387:AP450" ca="1" si="148">INDIRECT("'[Спавн артефактов.xlsx]Симбиоты, простые, абсолюты'!F"&amp;BA387)</f>
        <v>5</v>
      </c>
      <c r="AQ387" s="14" t="str">
        <f t="shared" ca="1" si="146"/>
        <v>af_dummy_glassbeads_2</v>
      </c>
      <c r="AR387" s="8">
        <f t="shared" ref="AR387:AR450" ca="1" si="149">IF(AY387=5,1,IF(AY387=6,2,IF(AY387=7,3,IF(AY387=8,4,AY387))))</f>
        <v>2</v>
      </c>
      <c r="AS387" s="4">
        <f t="shared" ca="1" si="147"/>
        <v>0</v>
      </c>
      <c r="AT387" s="32">
        <f t="shared" ca="1" si="134"/>
        <v>1</v>
      </c>
      <c r="AU387" s="14">
        <f>AU386</f>
        <v>64</v>
      </c>
      <c r="AV387">
        <v>1</v>
      </c>
      <c r="AW387" s="7"/>
      <c r="AX387" s="17">
        <f t="shared" ref="AX387:AX450" ca="1" si="150">INDIRECT("'[Спавн артефактов.xlsx]Симбиоты, простые, абсолюты'!V"&amp;BA387)</f>
        <v>2</v>
      </c>
      <c r="AY387" s="14">
        <f t="shared" ref="AY387:AY450" ca="1" si="151">INDIRECT("'[Спавн артефактов.xlsx]Симбиоты, простые, абсолюты'!D"&amp;BA387)</f>
        <v>2</v>
      </c>
      <c r="BA387" s="16">
        <f t="shared" si="139"/>
        <v>2295</v>
      </c>
      <c r="BB387" s="5"/>
      <c r="BC387" s="64" t="str">
        <f t="shared" ca="1" si="135"/>
        <v/>
      </c>
      <c r="BD387" s="14"/>
    </row>
    <row r="388" spans="5:56" s="1" customFormat="1" ht="17.25" customHeight="1" thickBot="1">
      <c r="E388" s="2"/>
      <c r="G388" s="2"/>
      <c r="H388" s="10"/>
      <c r="I388" s="18"/>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0"/>
      <c r="AI388" s="30">
        <f t="shared" ref="AI388:AI451" si="152">AI387</f>
        <v>1</v>
      </c>
      <c r="AJ388" s="34" t="str">
        <f t="shared" ref="AJ388:AJ451" si="153">AJ387</f>
        <v>A</v>
      </c>
      <c r="AK388" s="29"/>
      <c r="AL388" s="27">
        <f t="shared" si="132"/>
        <v>0</v>
      </c>
      <c r="AM388" s="27">
        <f t="shared" si="142"/>
        <v>0</v>
      </c>
      <c r="AN388" s="26">
        <f t="shared" si="143"/>
        <v>1</v>
      </c>
      <c r="AO388" s="25">
        <f t="shared" si="144"/>
        <v>0</v>
      </c>
      <c r="AP388" s="33">
        <f t="shared" ca="1" si="148"/>
        <v>6</v>
      </c>
      <c r="AQ388" s="14" t="str">
        <f t="shared" ca="1" si="146"/>
        <v>af_dummy_glassbeads_3</v>
      </c>
      <c r="AR388" s="8">
        <f t="shared" ca="1" si="149"/>
        <v>3</v>
      </c>
      <c r="AS388" s="4">
        <f t="shared" ca="1" si="147"/>
        <v>1</v>
      </c>
      <c r="AT388" s="32">
        <f t="shared" ca="1" si="134"/>
        <v>1</v>
      </c>
      <c r="AU388" s="14">
        <f t="shared" si="138"/>
        <v>64</v>
      </c>
      <c r="AV388">
        <v>1</v>
      </c>
      <c r="AW388" s="7"/>
      <c r="AX388" s="17">
        <f t="shared" ca="1" si="150"/>
        <v>2</v>
      </c>
      <c r="AY388" s="14">
        <f t="shared" ca="1" si="151"/>
        <v>3</v>
      </c>
      <c r="BA388" s="16">
        <f t="shared" si="139"/>
        <v>2300</v>
      </c>
      <c r="BB388" s="5"/>
      <c r="BC388" s="64" t="str">
        <f t="shared" ca="1" si="135"/>
        <v xml:space="preserve">af_dummy_glassbeads_3, </v>
      </c>
      <c r="BD388" s="14"/>
    </row>
    <row r="389" spans="5:56" s="1" customFormat="1" ht="17.25" customHeight="1" thickBot="1">
      <c r="E389" s="2"/>
      <c r="G389" s="2"/>
      <c r="H389" s="10"/>
      <c r="I389" s="18"/>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0"/>
      <c r="AI389" s="30">
        <f t="shared" si="152"/>
        <v>1</v>
      </c>
      <c r="AJ389" s="34" t="str">
        <f t="shared" si="153"/>
        <v>A</v>
      </c>
      <c r="AK389" s="29"/>
      <c r="AL389" s="27">
        <f t="shared" si="132"/>
        <v>0</v>
      </c>
      <c r="AM389" s="27">
        <f t="shared" si="142"/>
        <v>0</v>
      </c>
      <c r="AN389" s="26">
        <f t="shared" si="143"/>
        <v>1</v>
      </c>
      <c r="AO389" s="25">
        <f t="shared" si="144"/>
        <v>0</v>
      </c>
      <c r="AP389" s="33">
        <f t="shared" ca="1" si="148"/>
        <v>6</v>
      </c>
      <c r="AQ389" s="14" t="str">
        <f t="shared" ca="1" si="146"/>
        <v>af_dummy_glassbeads_4</v>
      </c>
      <c r="AR389" s="8">
        <f t="shared" ca="1" si="149"/>
        <v>4</v>
      </c>
      <c r="AS389" s="4">
        <f t="shared" ca="1" si="147"/>
        <v>0</v>
      </c>
      <c r="AT389" s="32">
        <f t="shared" ca="1" si="134"/>
        <v>1</v>
      </c>
      <c r="AU389" s="14">
        <f t="shared" si="138"/>
        <v>64</v>
      </c>
      <c r="AV389">
        <v>1</v>
      </c>
      <c r="AW389" s="7"/>
      <c r="AX389" s="17">
        <f t="shared" ca="1" si="150"/>
        <v>2</v>
      </c>
      <c r="AY389" s="14">
        <f t="shared" ca="1" si="151"/>
        <v>4</v>
      </c>
      <c r="BA389" s="16">
        <f t="shared" si="139"/>
        <v>2305</v>
      </c>
      <c r="BB389" s="5"/>
      <c r="BC389" s="64" t="str">
        <f t="shared" ca="1" si="135"/>
        <v/>
      </c>
      <c r="BD389" s="14"/>
    </row>
    <row r="390" spans="5:56" s="1" customFormat="1" ht="17.25" customHeight="1" thickBot="1">
      <c r="E390" s="2"/>
      <c r="G390" s="2"/>
      <c r="H390" s="10"/>
      <c r="I390" s="18"/>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0"/>
      <c r="AI390" s="30">
        <f t="shared" si="152"/>
        <v>1</v>
      </c>
      <c r="AJ390" s="34" t="str">
        <f t="shared" si="153"/>
        <v>A</v>
      </c>
      <c r="AK390" s="29"/>
      <c r="AL390" s="27">
        <f t="shared" ref="AL390:AL453" si="154">AL389</f>
        <v>0</v>
      </c>
      <c r="AM390" s="27">
        <f t="shared" si="142"/>
        <v>0</v>
      </c>
      <c r="AN390" s="26">
        <f t="shared" si="143"/>
        <v>1</v>
      </c>
      <c r="AO390" s="25">
        <f t="shared" si="144"/>
        <v>0</v>
      </c>
      <c r="AP390" s="33">
        <f t="shared" ca="1" si="148"/>
        <v>5</v>
      </c>
      <c r="AQ390" s="14" t="str">
        <f t="shared" ca="1" si="146"/>
        <v>af_dummy_glassbeads_5</v>
      </c>
      <c r="AR390" s="8">
        <f t="shared" ca="1" si="149"/>
        <v>1</v>
      </c>
      <c r="AS390" s="4">
        <f t="shared" ca="1" si="147"/>
        <v>0</v>
      </c>
      <c r="AT390" s="32">
        <f t="shared" ca="1" si="134"/>
        <v>1</v>
      </c>
      <c r="AU390" s="14">
        <f t="shared" si="138"/>
        <v>64</v>
      </c>
      <c r="AV390">
        <f t="shared" si="141"/>
        <v>0</v>
      </c>
      <c r="AW390" s="7"/>
      <c r="AX390" s="17">
        <f t="shared" ca="1" si="150"/>
        <v>2</v>
      </c>
      <c r="AY390" s="14">
        <f t="shared" ca="1" si="151"/>
        <v>5</v>
      </c>
      <c r="BA390" s="16">
        <f t="shared" si="139"/>
        <v>2310</v>
      </c>
      <c r="BB390" s="5"/>
      <c r="BC390" s="64" t="str">
        <f t="shared" ca="1" si="135"/>
        <v/>
      </c>
      <c r="BD390" s="14"/>
    </row>
    <row r="391" spans="5:56" s="1" customFormat="1" ht="17.25" customHeight="1" thickBot="1">
      <c r="E391" s="2"/>
      <c r="G391" s="2"/>
      <c r="H391" s="10"/>
      <c r="I391" s="18"/>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0"/>
      <c r="AI391" s="30">
        <f t="shared" si="152"/>
        <v>1</v>
      </c>
      <c r="AJ391" s="34" t="str">
        <f t="shared" si="153"/>
        <v>A</v>
      </c>
      <c r="AK391" s="29"/>
      <c r="AL391" s="27">
        <f t="shared" si="154"/>
        <v>0</v>
      </c>
      <c r="AM391" s="27">
        <f t="shared" si="142"/>
        <v>0</v>
      </c>
      <c r="AN391" s="26">
        <f t="shared" si="143"/>
        <v>1</v>
      </c>
      <c r="AO391" s="25">
        <f t="shared" si="144"/>
        <v>0</v>
      </c>
      <c r="AP391" s="33">
        <f t="shared" ca="1" si="148"/>
        <v>5</v>
      </c>
      <c r="AQ391" s="14" t="str">
        <f t="shared" ca="1" si="146"/>
        <v>af_dummy_glassbeads_6</v>
      </c>
      <c r="AR391" s="8">
        <f t="shared" ca="1" si="149"/>
        <v>2</v>
      </c>
      <c r="AS391" s="4">
        <f t="shared" ca="1" si="147"/>
        <v>0</v>
      </c>
      <c r="AT391" s="32">
        <f t="shared" ca="1" si="134"/>
        <v>1</v>
      </c>
      <c r="AU391" s="14">
        <f t="shared" si="138"/>
        <v>64</v>
      </c>
      <c r="AV391">
        <f t="shared" si="141"/>
        <v>0</v>
      </c>
      <c r="AW391" s="7"/>
      <c r="AX391" s="17">
        <f t="shared" ca="1" si="150"/>
        <v>2</v>
      </c>
      <c r="AY391" s="14">
        <f t="shared" ca="1" si="151"/>
        <v>6</v>
      </c>
      <c r="BA391" s="16">
        <f t="shared" si="139"/>
        <v>2315</v>
      </c>
      <c r="BB391" s="5"/>
      <c r="BC391" s="64" t="str">
        <f t="shared" ca="1" si="135"/>
        <v/>
      </c>
      <c r="BD391" s="14"/>
    </row>
    <row r="392" spans="5:56" s="1" customFormat="1" ht="17.25" customHeight="1" thickBot="1">
      <c r="E392" s="2"/>
      <c r="G392" s="2"/>
      <c r="H392" s="10"/>
      <c r="I392" s="18"/>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0"/>
      <c r="AI392" s="30">
        <f t="shared" si="152"/>
        <v>1</v>
      </c>
      <c r="AJ392" s="34" t="str">
        <f t="shared" si="153"/>
        <v>A</v>
      </c>
      <c r="AK392" s="29"/>
      <c r="AL392" s="27">
        <f t="shared" si="154"/>
        <v>0</v>
      </c>
      <c r="AM392" s="27">
        <f t="shared" si="142"/>
        <v>0</v>
      </c>
      <c r="AN392" s="26">
        <f t="shared" si="143"/>
        <v>1</v>
      </c>
      <c r="AO392" s="25">
        <f t="shared" si="144"/>
        <v>0</v>
      </c>
      <c r="AP392" s="33">
        <f t="shared" ca="1" si="148"/>
        <v>5</v>
      </c>
      <c r="AQ392" s="14" t="str">
        <f t="shared" ca="1" si="146"/>
        <v>af_dummy_glassbeads_7</v>
      </c>
      <c r="AR392" s="8">
        <f t="shared" ca="1" si="149"/>
        <v>3</v>
      </c>
      <c r="AS392" s="4">
        <f t="shared" ca="1" si="147"/>
        <v>1</v>
      </c>
      <c r="AT392" s="32">
        <f t="shared" ca="1" si="134"/>
        <v>1</v>
      </c>
      <c r="AU392" s="14">
        <f t="shared" si="138"/>
        <v>64</v>
      </c>
      <c r="AV392">
        <f t="shared" si="141"/>
        <v>0</v>
      </c>
      <c r="AW392" s="7"/>
      <c r="AX392" s="17">
        <f t="shared" ca="1" si="150"/>
        <v>2</v>
      </c>
      <c r="AY392" s="14">
        <f t="shared" ca="1" si="151"/>
        <v>7</v>
      </c>
      <c r="BA392" s="16">
        <f t="shared" si="139"/>
        <v>2320</v>
      </c>
      <c r="BB392" s="5"/>
      <c r="BC392" s="64" t="str">
        <f t="shared" ca="1" si="135"/>
        <v/>
      </c>
      <c r="BD392" s="14"/>
    </row>
    <row r="393" spans="5:56" s="1" customFormat="1" ht="17.25" customHeight="1" thickBot="1">
      <c r="E393" s="2"/>
      <c r="G393" s="2"/>
      <c r="H393" s="10"/>
      <c r="I393" s="18"/>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0"/>
      <c r="AI393" s="30">
        <f t="shared" si="152"/>
        <v>1</v>
      </c>
      <c r="AJ393" s="34" t="str">
        <f t="shared" si="153"/>
        <v>A</v>
      </c>
      <c r="AK393" s="29"/>
      <c r="AL393" s="27">
        <f t="shared" si="154"/>
        <v>0</v>
      </c>
      <c r="AM393" s="27">
        <f t="shared" si="142"/>
        <v>0</v>
      </c>
      <c r="AN393" s="26">
        <f t="shared" si="143"/>
        <v>1</v>
      </c>
      <c r="AO393" s="25">
        <f t="shared" si="144"/>
        <v>0</v>
      </c>
      <c r="AP393" s="33">
        <f t="shared" ca="1" si="148"/>
        <v>5</v>
      </c>
      <c r="AQ393" s="14" t="str">
        <f t="shared" ca="1" si="146"/>
        <v>af_dummy_glassbeads_8</v>
      </c>
      <c r="AR393" s="8">
        <f t="shared" ca="1" si="149"/>
        <v>4</v>
      </c>
      <c r="AS393" s="4">
        <f t="shared" ca="1" si="147"/>
        <v>0</v>
      </c>
      <c r="AT393" s="32">
        <f t="shared" ca="1" si="134"/>
        <v>1</v>
      </c>
      <c r="AU393" s="14">
        <f t="shared" si="138"/>
        <v>64</v>
      </c>
      <c r="AV393">
        <f t="shared" si="141"/>
        <v>0</v>
      </c>
      <c r="AW393" s="7"/>
      <c r="AX393" s="17">
        <f t="shared" ca="1" si="150"/>
        <v>2</v>
      </c>
      <c r="AY393" s="14">
        <f t="shared" ca="1" si="151"/>
        <v>8</v>
      </c>
      <c r="BA393" s="16">
        <f t="shared" si="139"/>
        <v>2325</v>
      </c>
      <c r="BB393" s="5"/>
      <c r="BC393" s="64" t="str">
        <f t="shared" ca="1" si="135"/>
        <v/>
      </c>
      <c r="BD393" s="14"/>
    </row>
    <row r="394" spans="5:56" s="1" customFormat="1" ht="17.25" customHeight="1" thickBot="1">
      <c r="E394" s="2"/>
      <c r="G394" s="2"/>
      <c r="H394" s="10"/>
      <c r="I394" s="18"/>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0"/>
      <c r="AI394" s="30">
        <f t="shared" si="152"/>
        <v>1</v>
      </c>
      <c r="AJ394" s="34" t="str">
        <f t="shared" si="153"/>
        <v>A</v>
      </c>
      <c r="AK394" s="29"/>
      <c r="AL394" s="27">
        <f t="shared" si="154"/>
        <v>0</v>
      </c>
      <c r="AM394" s="27">
        <f t="shared" si="142"/>
        <v>0</v>
      </c>
      <c r="AN394" s="26">
        <f t="shared" si="143"/>
        <v>1</v>
      </c>
      <c r="AO394" s="25">
        <f t="shared" si="144"/>
        <v>0</v>
      </c>
      <c r="AP394" s="33">
        <f t="shared" ca="1" si="148"/>
        <v>4</v>
      </c>
      <c r="AQ394" s="14" t="str">
        <f t="shared" ca="1" si="146"/>
        <v>af_dummy_glassbeads_9</v>
      </c>
      <c r="AR394" s="8">
        <f t="shared" ca="1" si="149"/>
        <v>9</v>
      </c>
      <c r="AS394" s="4">
        <f t="shared" ca="1" si="147"/>
        <v>0</v>
      </c>
      <c r="AT394" s="32">
        <f t="shared" ca="1" si="134"/>
        <v>1</v>
      </c>
      <c r="AU394" s="14">
        <f t="shared" si="138"/>
        <v>64</v>
      </c>
      <c r="AV394">
        <f t="shared" si="141"/>
        <v>0</v>
      </c>
      <c r="AW394" s="7"/>
      <c r="AX394" s="17">
        <f t="shared" ca="1" si="150"/>
        <v>2</v>
      </c>
      <c r="AY394" s="14">
        <f t="shared" ca="1" si="151"/>
        <v>9</v>
      </c>
      <c r="BA394" s="16">
        <f t="shared" si="139"/>
        <v>2330</v>
      </c>
      <c r="BB394" s="5"/>
      <c r="BC394" s="64" t="str">
        <f t="shared" ca="1" si="135"/>
        <v/>
      </c>
      <c r="BD394" s="14"/>
    </row>
    <row r="395" spans="5:56" s="1" customFormat="1" ht="17.25" customHeight="1" thickBot="1">
      <c r="E395" s="2"/>
      <c r="G395" s="2"/>
      <c r="H395" s="10"/>
      <c r="I395" s="18"/>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0"/>
      <c r="AI395" s="30">
        <f t="shared" si="152"/>
        <v>1</v>
      </c>
      <c r="AJ395" s="34" t="str">
        <f t="shared" si="153"/>
        <v>A</v>
      </c>
      <c r="AK395" s="29"/>
      <c r="AL395" s="27">
        <f t="shared" si="154"/>
        <v>0</v>
      </c>
      <c r="AM395" s="27">
        <f t="shared" si="142"/>
        <v>0</v>
      </c>
      <c r="AN395" s="26">
        <f t="shared" si="143"/>
        <v>1</v>
      </c>
      <c r="AO395" s="25">
        <f t="shared" si="144"/>
        <v>0</v>
      </c>
      <c r="AP395" s="33">
        <f t="shared" ca="1" si="148"/>
        <v>4</v>
      </c>
      <c r="AQ395" s="14" t="str">
        <f t="shared" ca="1" si="146"/>
        <v>af_dummy_glassbeads_0</v>
      </c>
      <c r="AR395" s="8">
        <f t="shared" ca="1" si="149"/>
        <v>0</v>
      </c>
      <c r="AS395" s="4">
        <f t="shared" ca="1" si="147"/>
        <v>1</v>
      </c>
      <c r="AT395" s="32">
        <f t="shared" ca="1" si="134"/>
        <v>1</v>
      </c>
      <c r="AU395" s="14">
        <f t="shared" si="138"/>
        <v>64</v>
      </c>
      <c r="AV395">
        <f t="shared" si="141"/>
        <v>0</v>
      </c>
      <c r="AW395" s="7"/>
      <c r="AX395" s="17">
        <f t="shared" ca="1" si="150"/>
        <v>2</v>
      </c>
      <c r="AY395" s="14">
        <f t="shared" ca="1" si="151"/>
        <v>0</v>
      </c>
      <c r="BA395" s="16">
        <f t="shared" si="139"/>
        <v>2335</v>
      </c>
      <c r="BB395" s="5"/>
      <c r="BC395" s="64" t="str">
        <f t="shared" ca="1" si="135"/>
        <v/>
      </c>
      <c r="BD395" s="14"/>
    </row>
    <row r="396" spans="5:56" s="1" customFormat="1" ht="17.25" customHeight="1" thickBot="1">
      <c r="E396" s="2"/>
      <c r="G396" s="2"/>
      <c r="H396" s="10"/>
      <c r="I396" s="18"/>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0"/>
      <c r="AI396" s="30">
        <f t="shared" si="152"/>
        <v>1</v>
      </c>
      <c r="AJ396" s="34" t="str">
        <f t="shared" si="153"/>
        <v>A</v>
      </c>
      <c r="AK396" s="29"/>
      <c r="AL396" s="27">
        <f t="shared" si="154"/>
        <v>0</v>
      </c>
      <c r="AM396" s="27">
        <f t="shared" si="142"/>
        <v>0</v>
      </c>
      <c r="AN396" s="26">
        <f t="shared" si="143"/>
        <v>1</v>
      </c>
      <c r="AO396" s="25">
        <f t="shared" si="144"/>
        <v>0</v>
      </c>
      <c r="AP396" s="33">
        <f t="shared" ca="1" si="148"/>
        <v>25</v>
      </c>
      <c r="AQ396" s="14" t="str">
        <f t="shared" ca="1" si="146"/>
        <v>af_dummy_glassbeads_sp1_</v>
      </c>
      <c r="AR396" s="8">
        <f t="shared" ca="1" si="149"/>
        <v>2</v>
      </c>
      <c r="AS396" s="4">
        <f t="shared" ca="1" si="147"/>
        <v>0</v>
      </c>
      <c r="AT396" s="32">
        <f t="shared" ca="1" si="134"/>
        <v>1</v>
      </c>
      <c r="AU396" s="14">
        <f t="shared" si="138"/>
        <v>64</v>
      </c>
      <c r="AV396">
        <f t="shared" ref="AV396" si="155">IF(OR(AL396+AM396+AN396+AO396=1,AI396&gt;3),1,0)</f>
        <v>1</v>
      </c>
      <c r="AW396" s="7"/>
      <c r="AX396" s="17">
        <f t="shared" ca="1" si="150"/>
        <v>3</v>
      </c>
      <c r="AY396" s="14">
        <f t="shared" ca="1" si="151"/>
        <v>6</v>
      </c>
      <c r="BA396" s="16">
        <f t="shared" si="139"/>
        <v>2340</v>
      </c>
      <c r="BB396" s="5"/>
      <c r="BC396" s="64" t="str">
        <f t="shared" ca="1" si="135"/>
        <v/>
      </c>
      <c r="BD396" s="14"/>
    </row>
    <row r="397" spans="5:56" s="1" customFormat="1" ht="17.25" customHeight="1" thickBot="1">
      <c r="E397" s="2"/>
      <c r="G397" s="2"/>
      <c r="H397" s="10"/>
      <c r="I397" s="18"/>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0"/>
      <c r="AI397" s="30">
        <f t="shared" si="152"/>
        <v>1</v>
      </c>
      <c r="AJ397" s="34" t="str">
        <f t="shared" si="153"/>
        <v>A</v>
      </c>
      <c r="AK397" s="29"/>
      <c r="AL397" s="27">
        <f t="shared" si="154"/>
        <v>0</v>
      </c>
      <c r="AM397" s="27">
        <f t="shared" si="142"/>
        <v>0</v>
      </c>
      <c r="AN397" s="26">
        <f t="shared" si="143"/>
        <v>1</v>
      </c>
      <c r="AO397" s="25">
        <f t="shared" si="144"/>
        <v>0</v>
      </c>
      <c r="AP397" s="33">
        <f t="shared" ca="1" si="148"/>
        <v>26</v>
      </c>
      <c r="AQ397" s="14" t="str">
        <f t="shared" ca="1" si="146"/>
        <v>af_dummy_glassbeads_sp2_</v>
      </c>
      <c r="AR397" s="8">
        <f t="shared" ca="1" si="149"/>
        <v>4</v>
      </c>
      <c r="AS397" s="4">
        <f t="shared" ca="1" si="147"/>
        <v>0</v>
      </c>
      <c r="AT397" s="32">
        <f t="shared" ca="1" si="134"/>
        <v>1</v>
      </c>
      <c r="AU397" s="14">
        <f t="shared" si="138"/>
        <v>64</v>
      </c>
      <c r="AV397">
        <f t="shared" si="145"/>
        <v>1</v>
      </c>
      <c r="AW397" s="7"/>
      <c r="AX397" s="17">
        <f t="shared" ca="1" si="150"/>
        <v>3</v>
      </c>
      <c r="AY397" s="14">
        <f t="shared" ca="1" si="151"/>
        <v>4</v>
      </c>
      <c r="BA397" s="16">
        <f>BA396+17</f>
        <v>2357</v>
      </c>
      <c r="BB397" s="5"/>
      <c r="BC397" s="64" t="str">
        <f t="shared" ca="1" si="135"/>
        <v/>
      </c>
      <c r="BD397" s="14"/>
    </row>
    <row r="398" spans="5:56" s="1" customFormat="1" ht="17.25" customHeight="1" thickBot="1">
      <c r="E398" s="2"/>
      <c r="G398" s="2"/>
      <c r="H398" s="10"/>
      <c r="I398" s="18"/>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0"/>
      <c r="AI398" s="30">
        <f t="shared" si="152"/>
        <v>1</v>
      </c>
      <c r="AJ398" s="34" t="str">
        <f t="shared" si="153"/>
        <v>A</v>
      </c>
      <c r="AK398" s="29"/>
      <c r="AL398" s="27">
        <f t="shared" si="154"/>
        <v>0</v>
      </c>
      <c r="AM398" s="27">
        <f t="shared" si="142"/>
        <v>0</v>
      </c>
      <c r="AN398" s="26">
        <f t="shared" si="143"/>
        <v>1</v>
      </c>
      <c r="AO398" s="25">
        <f t="shared" si="144"/>
        <v>0</v>
      </c>
      <c r="AP398" s="33">
        <f t="shared" ca="1" si="148"/>
        <v>19</v>
      </c>
      <c r="AQ398" s="14" t="str">
        <f t="shared" ca="1" si="146"/>
        <v>af_dummy_glassbeads_ing_</v>
      </c>
      <c r="AR398" s="8">
        <f t="shared" ca="1" si="149"/>
        <v>3</v>
      </c>
      <c r="AS398" s="4">
        <f t="shared" ca="1" si="147"/>
        <v>1</v>
      </c>
      <c r="AT398" s="32">
        <f t="shared" ref="AT398:AT461" ca="1" si="156">INDIRECT("AT"&amp;AU398)</f>
        <v>1</v>
      </c>
      <c r="AU398" s="14">
        <f t="shared" si="138"/>
        <v>64</v>
      </c>
      <c r="AV398">
        <f t="shared" si="145"/>
        <v>1</v>
      </c>
      <c r="AW398" s="7"/>
      <c r="AX398" s="17">
        <f t="shared" ca="1" si="150"/>
        <v>2</v>
      </c>
      <c r="AY398" s="14">
        <f t="shared" ca="1" si="151"/>
        <v>3</v>
      </c>
      <c r="BA398" s="16">
        <f>BA397+17</f>
        <v>2374</v>
      </c>
      <c r="BB398" s="5"/>
      <c r="BC398" s="64" t="str">
        <f t="shared" ca="1" si="135"/>
        <v xml:space="preserve">af_dummy_glassbeads_ing_, </v>
      </c>
      <c r="BD398" s="14"/>
    </row>
    <row r="399" spans="5:56" s="1" customFormat="1" ht="17.25" customHeight="1" thickBot="1">
      <c r="E399" s="2"/>
      <c r="G399" s="2"/>
      <c r="H399" s="10"/>
      <c r="I399" s="18"/>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0"/>
      <c r="AI399" s="30">
        <f t="shared" si="152"/>
        <v>1</v>
      </c>
      <c r="AJ399" s="34" t="str">
        <f t="shared" si="153"/>
        <v>A</v>
      </c>
      <c r="AK399" s="29"/>
      <c r="AL399" s="27">
        <f t="shared" si="154"/>
        <v>0</v>
      </c>
      <c r="AM399" s="27">
        <f t="shared" si="142"/>
        <v>0</v>
      </c>
      <c r="AN399" s="26">
        <f t="shared" si="143"/>
        <v>1</v>
      </c>
      <c r="AO399" s="25">
        <f t="shared" si="144"/>
        <v>0</v>
      </c>
      <c r="AP399" s="33">
        <f t="shared" ca="1" si="148"/>
        <v>22</v>
      </c>
      <c r="AQ399" s="14" t="str">
        <f t="shared" ca="1" si="146"/>
        <v>af_dummy_glassbeads_abs_</v>
      </c>
      <c r="AR399" s="8">
        <f t="shared" ca="1" si="149"/>
        <v>3</v>
      </c>
      <c r="AS399" s="4">
        <f t="shared" ca="1" si="147"/>
        <v>1</v>
      </c>
      <c r="AT399" s="32">
        <f t="shared" ca="1" si="156"/>
        <v>1</v>
      </c>
      <c r="AU399" s="14">
        <f t="shared" si="138"/>
        <v>64</v>
      </c>
      <c r="AV399">
        <f t="shared" si="145"/>
        <v>1</v>
      </c>
      <c r="AW399" s="7"/>
      <c r="AX399" s="17">
        <f t="shared" ca="1" si="150"/>
        <v>3</v>
      </c>
      <c r="AY399" s="14">
        <f t="shared" ca="1" si="151"/>
        <v>3</v>
      </c>
      <c r="BA399" s="16">
        <f t="shared" si="139"/>
        <v>2379</v>
      </c>
      <c r="BB399" s="5"/>
      <c r="BC399" s="64" t="str">
        <f t="shared" ref="BC399:BC462" ca="1" si="157">IF(AND(AS399*AT399*AV399,BC1106&lt;&gt;""),INDIRECT("'[Спавн артефактов.xlsx]Симбиоты, простые, абсолюты'!B"&amp;BA399)&amp;", ","")</f>
        <v/>
      </c>
      <c r="BD399" s="14"/>
    </row>
    <row r="400" spans="5:56" s="1" customFormat="1" ht="17.25" customHeight="1" thickBot="1">
      <c r="E400" s="2"/>
      <c r="G400" s="2"/>
      <c r="H400" s="10"/>
      <c r="I400" s="18"/>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0"/>
      <c r="AI400" s="30">
        <f t="shared" si="152"/>
        <v>1</v>
      </c>
      <c r="AJ400" s="34" t="str">
        <f t="shared" si="153"/>
        <v>A</v>
      </c>
      <c r="AK400" s="29"/>
      <c r="AL400" s="27">
        <f t="shared" si="154"/>
        <v>0</v>
      </c>
      <c r="AM400" s="27">
        <f t="shared" si="142"/>
        <v>0</v>
      </c>
      <c r="AN400" s="26">
        <f t="shared" si="143"/>
        <v>1</v>
      </c>
      <c r="AO400" s="25">
        <f t="shared" si="144"/>
        <v>0</v>
      </c>
      <c r="AP400" s="33">
        <f t="shared" ca="1" si="148"/>
        <v>2</v>
      </c>
      <c r="AQ400" s="14" t="str">
        <f t="shared" ca="1" si="146"/>
        <v>af_nerve_1</v>
      </c>
      <c r="AR400" s="8">
        <f t="shared" ca="1" si="149"/>
        <v>1</v>
      </c>
      <c r="AS400" s="4">
        <f t="shared" ca="1" si="147"/>
        <v>0</v>
      </c>
      <c r="AT400" s="32">
        <f t="shared" ca="1" si="156"/>
        <v>1</v>
      </c>
      <c r="AU400" s="14">
        <f>AU395+1</f>
        <v>65</v>
      </c>
      <c r="AV400">
        <f>1</f>
        <v>1</v>
      </c>
      <c r="AW400" s="7"/>
      <c r="AX400" s="17">
        <f t="shared" ca="1" si="150"/>
        <v>2</v>
      </c>
      <c r="AY400" s="14">
        <f t="shared" ca="1" si="151"/>
        <v>1</v>
      </c>
      <c r="BA400" s="16">
        <f t="shared" si="139"/>
        <v>2384</v>
      </c>
      <c r="BB400" s="5"/>
      <c r="BC400" s="64" t="str">
        <f t="shared" ca="1" si="157"/>
        <v/>
      </c>
      <c r="BD400" s="14"/>
    </row>
    <row r="401" spans="5:56" s="1" customFormat="1" ht="17.25" customHeight="1" thickBot="1">
      <c r="E401" s="2"/>
      <c r="G401" s="2"/>
      <c r="H401" s="10"/>
      <c r="I401" s="18"/>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0"/>
      <c r="AI401" s="30">
        <f t="shared" si="152"/>
        <v>1</v>
      </c>
      <c r="AJ401" s="34" t="str">
        <f t="shared" si="153"/>
        <v>A</v>
      </c>
      <c r="AK401" s="29"/>
      <c r="AL401" s="27">
        <f t="shared" si="154"/>
        <v>0</v>
      </c>
      <c r="AM401" s="27">
        <f t="shared" si="142"/>
        <v>0</v>
      </c>
      <c r="AN401" s="26">
        <f t="shared" si="143"/>
        <v>1</v>
      </c>
      <c r="AO401" s="25">
        <f t="shared" si="144"/>
        <v>0</v>
      </c>
      <c r="AP401" s="33">
        <f t="shared" ca="1" si="148"/>
        <v>5</v>
      </c>
      <c r="AQ401" s="14" t="str">
        <f t="shared" ca="1" si="146"/>
        <v>af_nerve_2</v>
      </c>
      <c r="AR401" s="8">
        <f t="shared" ca="1" si="149"/>
        <v>2</v>
      </c>
      <c r="AS401" s="4">
        <f t="shared" ca="1" si="147"/>
        <v>0</v>
      </c>
      <c r="AT401" s="32">
        <f t="shared" ca="1" si="156"/>
        <v>1</v>
      </c>
      <c r="AU401" s="14">
        <f>AU400</f>
        <v>65</v>
      </c>
      <c r="AV401">
        <v>1</v>
      </c>
      <c r="AW401" s="7"/>
      <c r="AX401" s="17">
        <f t="shared" ca="1" si="150"/>
        <v>2</v>
      </c>
      <c r="AY401" s="14">
        <f t="shared" ca="1" si="151"/>
        <v>2</v>
      </c>
      <c r="BA401" s="16">
        <f t="shared" si="139"/>
        <v>2389</v>
      </c>
      <c r="BB401" s="5"/>
      <c r="BC401" s="64" t="str">
        <f t="shared" ca="1" si="157"/>
        <v/>
      </c>
      <c r="BD401" s="14"/>
    </row>
    <row r="402" spans="5:56" s="1" customFormat="1" ht="17.25" customHeight="1" thickBot="1">
      <c r="E402" s="2"/>
      <c r="G402" s="2"/>
      <c r="H402" s="10"/>
      <c r="I402" s="18"/>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0"/>
      <c r="AI402" s="30">
        <f t="shared" si="152"/>
        <v>1</v>
      </c>
      <c r="AJ402" s="34" t="str">
        <f t="shared" si="153"/>
        <v>A</v>
      </c>
      <c r="AK402" s="29"/>
      <c r="AL402" s="27">
        <f t="shared" si="154"/>
        <v>0</v>
      </c>
      <c r="AM402" s="27">
        <f t="shared" si="142"/>
        <v>0</v>
      </c>
      <c r="AN402" s="26">
        <f t="shared" si="143"/>
        <v>1</v>
      </c>
      <c r="AO402" s="25">
        <f t="shared" si="144"/>
        <v>0</v>
      </c>
      <c r="AP402" s="33">
        <f t="shared" ca="1" si="148"/>
        <v>5</v>
      </c>
      <c r="AQ402" s="14" t="str">
        <f t="shared" ca="1" si="146"/>
        <v>af_nerve_3</v>
      </c>
      <c r="AR402" s="8">
        <f t="shared" ca="1" si="149"/>
        <v>3</v>
      </c>
      <c r="AS402" s="4">
        <f t="shared" ca="1" si="147"/>
        <v>1</v>
      </c>
      <c r="AT402" s="32">
        <f t="shared" ca="1" si="156"/>
        <v>1</v>
      </c>
      <c r="AU402" s="14">
        <f t="shared" si="138"/>
        <v>65</v>
      </c>
      <c r="AV402">
        <v>1</v>
      </c>
      <c r="AW402" s="7"/>
      <c r="AX402" s="17">
        <f t="shared" ca="1" si="150"/>
        <v>2</v>
      </c>
      <c r="AY402" s="14">
        <f t="shared" ca="1" si="151"/>
        <v>3</v>
      </c>
      <c r="BA402" s="16">
        <f t="shared" si="139"/>
        <v>2394</v>
      </c>
      <c r="BB402" s="5"/>
      <c r="BC402" s="64" t="str">
        <f t="shared" ca="1" si="157"/>
        <v xml:space="preserve">af_nerve_3, </v>
      </c>
      <c r="BD402" s="14"/>
    </row>
    <row r="403" spans="5:56" s="1" customFormat="1" ht="17.25" customHeight="1" thickBot="1">
      <c r="E403" s="2"/>
      <c r="G403" s="2"/>
      <c r="H403" s="10"/>
      <c r="I403" s="18"/>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0"/>
      <c r="AI403" s="30">
        <f t="shared" si="152"/>
        <v>1</v>
      </c>
      <c r="AJ403" s="34" t="str">
        <f t="shared" si="153"/>
        <v>A</v>
      </c>
      <c r="AK403" s="29"/>
      <c r="AL403" s="27">
        <f t="shared" si="154"/>
        <v>0</v>
      </c>
      <c r="AM403" s="27">
        <f t="shared" si="142"/>
        <v>0</v>
      </c>
      <c r="AN403" s="26">
        <f t="shared" si="143"/>
        <v>1</v>
      </c>
      <c r="AO403" s="25">
        <f t="shared" si="144"/>
        <v>0</v>
      </c>
      <c r="AP403" s="33">
        <f t="shared" ca="1" si="148"/>
        <v>5</v>
      </c>
      <c r="AQ403" s="14" t="str">
        <f t="shared" ca="1" si="146"/>
        <v>af_nerve_4</v>
      </c>
      <c r="AR403" s="8">
        <f t="shared" ca="1" si="149"/>
        <v>4</v>
      </c>
      <c r="AS403" s="4">
        <f t="shared" ca="1" si="147"/>
        <v>0</v>
      </c>
      <c r="AT403" s="32">
        <f t="shared" ca="1" si="156"/>
        <v>1</v>
      </c>
      <c r="AU403" s="14">
        <f t="shared" si="138"/>
        <v>65</v>
      </c>
      <c r="AV403">
        <v>1</v>
      </c>
      <c r="AW403" s="7"/>
      <c r="AX403" s="17">
        <f t="shared" ca="1" si="150"/>
        <v>2</v>
      </c>
      <c r="AY403" s="14">
        <f t="shared" ca="1" si="151"/>
        <v>4</v>
      </c>
      <c r="BA403" s="16">
        <f t="shared" si="139"/>
        <v>2399</v>
      </c>
      <c r="BB403" s="5"/>
      <c r="BC403" s="64" t="str">
        <f t="shared" ca="1" si="157"/>
        <v/>
      </c>
      <c r="BD403" s="14"/>
    </row>
    <row r="404" spans="5:56" s="1" customFormat="1" ht="17.25" customHeight="1" thickBot="1">
      <c r="E404" s="2"/>
      <c r="G404" s="2"/>
      <c r="H404" s="10"/>
      <c r="I404" s="18"/>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0"/>
      <c r="AI404" s="30">
        <f t="shared" si="152"/>
        <v>1</v>
      </c>
      <c r="AJ404" s="34" t="str">
        <f t="shared" si="153"/>
        <v>A</v>
      </c>
      <c r="AK404" s="29"/>
      <c r="AL404" s="27">
        <f t="shared" si="154"/>
        <v>0</v>
      </c>
      <c r="AM404" s="27">
        <f t="shared" si="142"/>
        <v>0</v>
      </c>
      <c r="AN404" s="26">
        <f t="shared" si="143"/>
        <v>1</v>
      </c>
      <c r="AO404" s="25">
        <f t="shared" si="144"/>
        <v>0</v>
      </c>
      <c r="AP404" s="33">
        <f t="shared" ca="1" si="148"/>
        <v>4</v>
      </c>
      <c r="AQ404" s="14" t="str">
        <f t="shared" ca="1" si="146"/>
        <v>af_nerve_5</v>
      </c>
      <c r="AR404" s="8">
        <f t="shared" ca="1" si="149"/>
        <v>1</v>
      </c>
      <c r="AS404" s="4">
        <f t="shared" ca="1" si="147"/>
        <v>0</v>
      </c>
      <c r="AT404" s="32">
        <f t="shared" ca="1" si="156"/>
        <v>1</v>
      </c>
      <c r="AU404" s="14">
        <f t="shared" si="138"/>
        <v>65</v>
      </c>
      <c r="AV404">
        <f t="shared" si="141"/>
        <v>0</v>
      </c>
      <c r="AW404" s="7"/>
      <c r="AX404" s="17">
        <f t="shared" ca="1" si="150"/>
        <v>2</v>
      </c>
      <c r="AY404" s="14">
        <f t="shared" ca="1" si="151"/>
        <v>5</v>
      </c>
      <c r="BA404" s="16">
        <f t="shared" si="139"/>
        <v>2404</v>
      </c>
      <c r="BB404" s="5"/>
      <c r="BC404" s="64" t="str">
        <f t="shared" ca="1" si="157"/>
        <v/>
      </c>
      <c r="BD404" s="14"/>
    </row>
    <row r="405" spans="5:56" s="1" customFormat="1" ht="17.25" customHeight="1" thickBot="1">
      <c r="E405" s="2"/>
      <c r="G405" s="2"/>
      <c r="H405" s="10"/>
      <c r="I405" s="18"/>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0"/>
      <c r="AI405" s="30">
        <f t="shared" si="152"/>
        <v>1</v>
      </c>
      <c r="AJ405" s="34" t="str">
        <f t="shared" si="153"/>
        <v>A</v>
      </c>
      <c r="AK405" s="29"/>
      <c r="AL405" s="27">
        <f t="shared" si="154"/>
        <v>0</v>
      </c>
      <c r="AM405" s="27">
        <f t="shared" si="142"/>
        <v>0</v>
      </c>
      <c r="AN405" s="26">
        <f t="shared" si="143"/>
        <v>1</v>
      </c>
      <c r="AO405" s="25">
        <f t="shared" si="144"/>
        <v>0</v>
      </c>
      <c r="AP405" s="33">
        <f t="shared" ca="1" si="148"/>
        <v>5</v>
      </c>
      <c r="AQ405" s="14" t="str">
        <f t="shared" ca="1" si="146"/>
        <v>af_nerve_6</v>
      </c>
      <c r="AR405" s="8">
        <f t="shared" ca="1" si="149"/>
        <v>2</v>
      </c>
      <c r="AS405" s="4">
        <f t="shared" ca="1" si="147"/>
        <v>0</v>
      </c>
      <c r="AT405" s="32">
        <f t="shared" ca="1" si="156"/>
        <v>1</v>
      </c>
      <c r="AU405" s="14">
        <f t="shared" si="138"/>
        <v>65</v>
      </c>
      <c r="AV405">
        <f t="shared" si="141"/>
        <v>0</v>
      </c>
      <c r="AW405" s="7"/>
      <c r="AX405" s="17">
        <f t="shared" ca="1" si="150"/>
        <v>2</v>
      </c>
      <c r="AY405" s="14">
        <f t="shared" ca="1" si="151"/>
        <v>6</v>
      </c>
      <c r="BA405" s="16">
        <f t="shared" si="139"/>
        <v>2409</v>
      </c>
      <c r="BB405" s="5"/>
      <c r="BC405" s="64" t="str">
        <f t="shared" ca="1" si="157"/>
        <v/>
      </c>
      <c r="BD405" s="14"/>
    </row>
    <row r="406" spans="5:56" s="1" customFormat="1" ht="17.25" customHeight="1" thickBot="1">
      <c r="E406" s="2"/>
      <c r="G406" s="2"/>
      <c r="H406" s="10"/>
      <c r="I406" s="18"/>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0"/>
      <c r="AI406" s="30">
        <f t="shared" si="152"/>
        <v>1</v>
      </c>
      <c r="AJ406" s="34" t="str">
        <f t="shared" si="153"/>
        <v>A</v>
      </c>
      <c r="AK406" s="29"/>
      <c r="AL406" s="27">
        <f t="shared" si="154"/>
        <v>0</v>
      </c>
      <c r="AM406" s="27">
        <f t="shared" si="142"/>
        <v>0</v>
      </c>
      <c r="AN406" s="26">
        <f t="shared" si="143"/>
        <v>1</v>
      </c>
      <c r="AO406" s="25">
        <f t="shared" si="144"/>
        <v>0</v>
      </c>
      <c r="AP406" s="33">
        <f t="shared" ca="1" si="148"/>
        <v>2</v>
      </c>
      <c r="AQ406" s="14" t="str">
        <f t="shared" ca="1" si="146"/>
        <v>af_nerve_7</v>
      </c>
      <c r="AR406" s="8">
        <f t="shared" ca="1" si="149"/>
        <v>3</v>
      </c>
      <c r="AS406" s="4">
        <f t="shared" ca="1" si="147"/>
        <v>1</v>
      </c>
      <c r="AT406" s="32">
        <f t="shared" ca="1" si="156"/>
        <v>1</v>
      </c>
      <c r="AU406" s="14">
        <f t="shared" si="138"/>
        <v>65</v>
      </c>
      <c r="AV406">
        <f t="shared" si="141"/>
        <v>0</v>
      </c>
      <c r="AW406" s="7"/>
      <c r="AX406" s="17">
        <f t="shared" ca="1" si="150"/>
        <v>2</v>
      </c>
      <c r="AY406" s="14">
        <f t="shared" ca="1" si="151"/>
        <v>7</v>
      </c>
      <c r="BA406" s="16">
        <f t="shared" si="139"/>
        <v>2414</v>
      </c>
      <c r="BB406" s="5"/>
      <c r="BC406" s="64" t="str">
        <f t="shared" ca="1" si="157"/>
        <v/>
      </c>
      <c r="BD406" s="14"/>
    </row>
    <row r="407" spans="5:56" s="1" customFormat="1" ht="17.25" customHeight="1" thickBot="1">
      <c r="E407" s="2"/>
      <c r="G407" s="2"/>
      <c r="H407" s="10"/>
      <c r="I407" s="18"/>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0"/>
      <c r="AI407" s="30">
        <f t="shared" si="152"/>
        <v>1</v>
      </c>
      <c r="AJ407" s="34" t="str">
        <f t="shared" si="153"/>
        <v>A</v>
      </c>
      <c r="AK407" s="29"/>
      <c r="AL407" s="27">
        <f t="shared" si="154"/>
        <v>0</v>
      </c>
      <c r="AM407" s="27">
        <f t="shared" si="142"/>
        <v>0</v>
      </c>
      <c r="AN407" s="26">
        <f t="shared" si="143"/>
        <v>1</v>
      </c>
      <c r="AO407" s="25">
        <f t="shared" si="144"/>
        <v>0</v>
      </c>
      <c r="AP407" s="33">
        <f t="shared" ca="1" si="148"/>
        <v>2</v>
      </c>
      <c r="AQ407" s="14" t="str">
        <f t="shared" ca="1" si="146"/>
        <v>af_nerve_8</v>
      </c>
      <c r="AR407" s="8">
        <f t="shared" ca="1" si="149"/>
        <v>4</v>
      </c>
      <c r="AS407" s="4">
        <f t="shared" ca="1" si="147"/>
        <v>0</v>
      </c>
      <c r="AT407" s="32">
        <f t="shared" ca="1" si="156"/>
        <v>1</v>
      </c>
      <c r="AU407" s="14">
        <f t="shared" si="138"/>
        <v>65</v>
      </c>
      <c r="AV407">
        <f t="shared" si="141"/>
        <v>0</v>
      </c>
      <c r="AW407" s="7"/>
      <c r="AX407" s="17">
        <f t="shared" ca="1" si="150"/>
        <v>2</v>
      </c>
      <c r="AY407" s="14">
        <f t="shared" ca="1" si="151"/>
        <v>8</v>
      </c>
      <c r="BA407" s="16">
        <f t="shared" si="139"/>
        <v>2419</v>
      </c>
      <c r="BB407" s="5"/>
      <c r="BC407" s="64" t="str">
        <f t="shared" ca="1" si="157"/>
        <v/>
      </c>
      <c r="BD407" s="14"/>
    </row>
    <row r="408" spans="5:56" s="1" customFormat="1" ht="17.25" customHeight="1" thickBot="1">
      <c r="E408" s="2"/>
      <c r="G408" s="2"/>
      <c r="H408" s="10"/>
      <c r="I408" s="18"/>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0"/>
      <c r="AI408" s="30">
        <f t="shared" si="152"/>
        <v>1</v>
      </c>
      <c r="AJ408" s="34" t="str">
        <f t="shared" si="153"/>
        <v>A</v>
      </c>
      <c r="AK408" s="29"/>
      <c r="AL408" s="27">
        <f t="shared" si="154"/>
        <v>0</v>
      </c>
      <c r="AM408" s="27">
        <f t="shared" si="142"/>
        <v>0</v>
      </c>
      <c r="AN408" s="26">
        <f t="shared" si="143"/>
        <v>1</v>
      </c>
      <c r="AO408" s="25">
        <f t="shared" si="144"/>
        <v>0</v>
      </c>
      <c r="AP408" s="33">
        <f t="shared" ca="1" si="148"/>
        <v>3</v>
      </c>
      <c r="AQ408" s="14" t="str">
        <f t="shared" ca="1" si="146"/>
        <v>af_nerve_9</v>
      </c>
      <c r="AR408" s="8">
        <f t="shared" ca="1" si="149"/>
        <v>9</v>
      </c>
      <c r="AS408" s="4">
        <f t="shared" ca="1" si="147"/>
        <v>0</v>
      </c>
      <c r="AT408" s="32">
        <f t="shared" ca="1" si="156"/>
        <v>1</v>
      </c>
      <c r="AU408" s="14">
        <f t="shared" si="138"/>
        <v>65</v>
      </c>
      <c r="AV408">
        <f t="shared" si="141"/>
        <v>0</v>
      </c>
      <c r="AW408" s="7"/>
      <c r="AX408" s="17">
        <f t="shared" ca="1" si="150"/>
        <v>2</v>
      </c>
      <c r="AY408" s="14">
        <f t="shared" ca="1" si="151"/>
        <v>9</v>
      </c>
      <c r="BA408" s="16">
        <f t="shared" si="139"/>
        <v>2424</v>
      </c>
      <c r="BB408" s="5"/>
      <c r="BC408" s="64" t="str">
        <f t="shared" ca="1" si="157"/>
        <v/>
      </c>
      <c r="BD408" s="14"/>
    </row>
    <row r="409" spans="5:56" s="1" customFormat="1" ht="17.25" customHeight="1" thickBot="1">
      <c r="E409" s="2"/>
      <c r="G409" s="2"/>
      <c r="H409" s="10"/>
      <c r="I409" s="18"/>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0"/>
      <c r="AI409" s="30">
        <f t="shared" si="152"/>
        <v>1</v>
      </c>
      <c r="AJ409" s="34" t="str">
        <f t="shared" si="153"/>
        <v>A</v>
      </c>
      <c r="AK409" s="29"/>
      <c r="AL409" s="27">
        <f t="shared" si="154"/>
        <v>0</v>
      </c>
      <c r="AM409" s="27">
        <f t="shared" si="142"/>
        <v>0</v>
      </c>
      <c r="AN409" s="26">
        <f t="shared" si="143"/>
        <v>1</v>
      </c>
      <c r="AO409" s="25">
        <f t="shared" si="144"/>
        <v>0</v>
      </c>
      <c r="AP409" s="33">
        <f t="shared" ca="1" si="148"/>
        <v>4</v>
      </c>
      <c r="AQ409" s="14" t="str">
        <f t="shared" ca="1" si="146"/>
        <v>af_nerve_0</v>
      </c>
      <c r="AR409" s="8">
        <f t="shared" ca="1" si="149"/>
        <v>0</v>
      </c>
      <c r="AS409" s="4">
        <f t="shared" ca="1" si="147"/>
        <v>1</v>
      </c>
      <c r="AT409" s="32">
        <f t="shared" ca="1" si="156"/>
        <v>1</v>
      </c>
      <c r="AU409" s="14">
        <f t="shared" si="138"/>
        <v>65</v>
      </c>
      <c r="AV409">
        <f t="shared" si="141"/>
        <v>0</v>
      </c>
      <c r="AW409" s="7"/>
      <c r="AX409" s="17">
        <f t="shared" ca="1" si="150"/>
        <v>2</v>
      </c>
      <c r="AY409" s="14">
        <f t="shared" ca="1" si="151"/>
        <v>0</v>
      </c>
      <c r="BA409" s="16">
        <f t="shared" si="139"/>
        <v>2429</v>
      </c>
      <c r="BB409" s="5"/>
      <c r="BC409" s="64" t="str">
        <f t="shared" ca="1" si="157"/>
        <v/>
      </c>
      <c r="BD409" s="14"/>
    </row>
    <row r="410" spans="5:56" s="1" customFormat="1" ht="17.25" customHeight="1" thickBot="1">
      <c r="E410" s="2"/>
      <c r="G410" s="2"/>
      <c r="H410" s="10"/>
      <c r="I410" s="18"/>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0"/>
      <c r="AI410" s="30">
        <f t="shared" si="152"/>
        <v>1</v>
      </c>
      <c r="AJ410" s="34" t="str">
        <f t="shared" si="153"/>
        <v>A</v>
      </c>
      <c r="AK410" s="29"/>
      <c r="AL410" s="27">
        <f t="shared" si="154"/>
        <v>0</v>
      </c>
      <c r="AM410" s="27">
        <f t="shared" si="142"/>
        <v>0</v>
      </c>
      <c r="AN410" s="26">
        <f t="shared" si="143"/>
        <v>1</v>
      </c>
      <c r="AO410" s="25">
        <f t="shared" si="144"/>
        <v>0</v>
      </c>
      <c r="AP410" s="33">
        <f t="shared" ca="1" si="148"/>
        <v>24</v>
      </c>
      <c r="AQ410" s="14" t="str">
        <f t="shared" ca="1" si="146"/>
        <v>af_nerve_sp1_</v>
      </c>
      <c r="AR410" s="8">
        <f t="shared" ca="1" si="149"/>
        <v>1</v>
      </c>
      <c r="AS410" s="4">
        <f t="shared" ca="1" si="147"/>
        <v>0</v>
      </c>
      <c r="AT410" s="32">
        <f t="shared" ca="1" si="156"/>
        <v>1</v>
      </c>
      <c r="AU410" s="14">
        <f t="shared" si="138"/>
        <v>65</v>
      </c>
      <c r="AV410">
        <f t="shared" ref="AV410" si="158">IF(OR(AL410+AM410+AN410+AO410=1,AI410&gt;3),1,0)</f>
        <v>1</v>
      </c>
      <c r="AW410" s="7"/>
      <c r="AX410" s="17">
        <f t="shared" ca="1" si="150"/>
        <v>3</v>
      </c>
      <c r="AY410" s="14">
        <f t="shared" ca="1" si="151"/>
        <v>1</v>
      </c>
      <c r="BA410" s="16">
        <f t="shared" si="139"/>
        <v>2434</v>
      </c>
      <c r="BB410" s="5"/>
      <c r="BC410" s="64" t="str">
        <f t="shared" ca="1" si="157"/>
        <v/>
      </c>
      <c r="BD410" s="14"/>
    </row>
    <row r="411" spans="5:56" s="1" customFormat="1" ht="17.25" customHeight="1" thickBot="1">
      <c r="E411" s="2"/>
      <c r="G411" s="2"/>
      <c r="H411" s="10"/>
      <c r="I411" s="18"/>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0"/>
      <c r="AI411" s="30">
        <f t="shared" si="152"/>
        <v>1</v>
      </c>
      <c r="AJ411" s="34" t="str">
        <f t="shared" si="153"/>
        <v>A</v>
      </c>
      <c r="AK411" s="29"/>
      <c r="AL411" s="27">
        <f t="shared" si="154"/>
        <v>0</v>
      </c>
      <c r="AM411" s="27">
        <f t="shared" si="142"/>
        <v>0</v>
      </c>
      <c r="AN411" s="26">
        <f t="shared" si="143"/>
        <v>1</v>
      </c>
      <c r="AO411" s="25">
        <f t="shared" si="144"/>
        <v>0</v>
      </c>
      <c r="AP411" s="33">
        <f t="shared" ca="1" si="148"/>
        <v>25</v>
      </c>
      <c r="AQ411" s="14" t="str">
        <f t="shared" ca="1" si="146"/>
        <v>af_nerve_sp2_</v>
      </c>
      <c r="AR411" s="8">
        <f t="shared" ca="1" si="149"/>
        <v>1</v>
      </c>
      <c r="AS411" s="4">
        <f t="shared" ca="1" si="147"/>
        <v>0</v>
      </c>
      <c r="AT411" s="32">
        <f t="shared" ca="1" si="156"/>
        <v>1</v>
      </c>
      <c r="AU411" s="14">
        <f t="shared" si="138"/>
        <v>65</v>
      </c>
      <c r="AV411">
        <f t="shared" si="145"/>
        <v>1</v>
      </c>
      <c r="AW411" s="7"/>
      <c r="AX411" s="17">
        <f t="shared" ca="1" si="150"/>
        <v>3</v>
      </c>
      <c r="AY411" s="14">
        <f t="shared" ca="1" si="151"/>
        <v>5</v>
      </c>
      <c r="BA411" s="16">
        <f>BA410+17</f>
        <v>2451</v>
      </c>
      <c r="BB411" s="5"/>
      <c r="BC411" s="64" t="str">
        <f t="shared" ca="1" si="157"/>
        <v/>
      </c>
      <c r="BD411" s="14"/>
    </row>
    <row r="412" spans="5:56" s="1" customFormat="1" ht="17.25" customHeight="1" thickBot="1">
      <c r="E412" s="2"/>
      <c r="G412" s="2"/>
      <c r="H412" s="10"/>
      <c r="I412" s="18"/>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0"/>
      <c r="AI412" s="30">
        <f t="shared" si="152"/>
        <v>1</v>
      </c>
      <c r="AJ412" s="34" t="str">
        <f t="shared" si="153"/>
        <v>A</v>
      </c>
      <c r="AK412" s="29"/>
      <c r="AL412" s="27">
        <f t="shared" si="154"/>
        <v>0</v>
      </c>
      <c r="AM412" s="27">
        <f t="shared" si="142"/>
        <v>0</v>
      </c>
      <c r="AN412" s="26">
        <f t="shared" si="143"/>
        <v>1</v>
      </c>
      <c r="AO412" s="25">
        <f t="shared" si="144"/>
        <v>0</v>
      </c>
      <c r="AP412" s="33">
        <f t="shared" ca="1" si="148"/>
        <v>20</v>
      </c>
      <c r="AQ412" s="14" t="str">
        <f t="shared" ca="1" si="146"/>
        <v>af_nerve_ing_</v>
      </c>
      <c r="AR412" s="8">
        <f t="shared" ca="1" si="149"/>
        <v>3</v>
      </c>
      <c r="AS412" s="4">
        <f t="shared" ca="1" si="147"/>
        <v>1</v>
      </c>
      <c r="AT412" s="32">
        <f t="shared" ca="1" si="156"/>
        <v>1</v>
      </c>
      <c r="AU412" s="14">
        <f t="shared" si="138"/>
        <v>65</v>
      </c>
      <c r="AV412">
        <f t="shared" si="145"/>
        <v>1</v>
      </c>
      <c r="AW412" s="7"/>
      <c r="AX412" s="17">
        <f t="shared" ca="1" si="150"/>
        <v>2</v>
      </c>
      <c r="AY412" s="14">
        <f t="shared" ca="1" si="151"/>
        <v>7</v>
      </c>
      <c r="BA412" s="16">
        <f>BA411+17</f>
        <v>2468</v>
      </c>
      <c r="BB412" s="5"/>
      <c r="BC412" s="64" t="str">
        <f t="shared" ca="1" si="157"/>
        <v xml:space="preserve">af_nerve_ing_, </v>
      </c>
      <c r="BD412" s="14"/>
    </row>
    <row r="413" spans="5:56" s="1" customFormat="1" ht="17.25" customHeight="1" thickBot="1">
      <c r="E413" s="2"/>
      <c r="G413" s="2"/>
      <c r="H413" s="10"/>
      <c r="I413" s="18"/>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0"/>
      <c r="AI413" s="30">
        <f t="shared" si="152"/>
        <v>1</v>
      </c>
      <c r="AJ413" s="34" t="str">
        <f t="shared" si="153"/>
        <v>A</v>
      </c>
      <c r="AK413" s="29"/>
      <c r="AL413" s="27">
        <f t="shared" si="154"/>
        <v>0</v>
      </c>
      <c r="AM413" s="27">
        <f t="shared" si="142"/>
        <v>0</v>
      </c>
      <c r="AN413" s="26">
        <f t="shared" si="143"/>
        <v>1</v>
      </c>
      <c r="AO413" s="25">
        <f t="shared" si="144"/>
        <v>0</v>
      </c>
      <c r="AP413" s="33">
        <f t="shared" ca="1" si="148"/>
        <v>22</v>
      </c>
      <c r="AQ413" s="14" t="str">
        <f t="shared" ca="1" si="146"/>
        <v>af_nerve_abs_</v>
      </c>
      <c r="AR413" s="8">
        <f t="shared" ca="1" si="149"/>
        <v>3</v>
      </c>
      <c r="AS413" s="4">
        <f t="shared" ca="1" si="147"/>
        <v>1</v>
      </c>
      <c r="AT413" s="32">
        <f t="shared" ca="1" si="156"/>
        <v>1</v>
      </c>
      <c r="AU413" s="14">
        <f t="shared" si="138"/>
        <v>65</v>
      </c>
      <c r="AV413">
        <f t="shared" si="145"/>
        <v>1</v>
      </c>
      <c r="AW413" s="7"/>
      <c r="AX413" s="17">
        <f t="shared" ca="1" si="150"/>
        <v>3</v>
      </c>
      <c r="AY413" s="14">
        <f t="shared" ca="1" si="151"/>
        <v>7</v>
      </c>
      <c r="BA413" s="16">
        <f t="shared" si="139"/>
        <v>2473</v>
      </c>
      <c r="BB413" s="5"/>
      <c r="BC413" s="64" t="str">
        <f t="shared" ca="1" si="157"/>
        <v/>
      </c>
      <c r="BD413" s="14"/>
    </row>
    <row r="414" spans="5:56" s="1" customFormat="1" ht="17.25" customHeight="1" thickBot="1">
      <c r="E414" s="2"/>
      <c r="G414" s="2"/>
      <c r="H414" s="10"/>
      <c r="I414" s="18"/>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0"/>
      <c r="AI414" s="30">
        <f t="shared" si="152"/>
        <v>1</v>
      </c>
      <c r="AJ414" s="34" t="str">
        <f t="shared" si="153"/>
        <v>A</v>
      </c>
      <c r="AK414" s="29"/>
      <c r="AL414" s="27">
        <f t="shared" si="154"/>
        <v>0</v>
      </c>
      <c r="AM414" s="27">
        <f t="shared" si="142"/>
        <v>0</v>
      </c>
      <c r="AN414" s="26">
        <f t="shared" si="143"/>
        <v>1</v>
      </c>
      <c r="AO414" s="25">
        <f t="shared" si="144"/>
        <v>0</v>
      </c>
      <c r="AP414" s="33">
        <f t="shared" ca="1" si="148"/>
        <v>5</v>
      </c>
      <c r="AQ414" s="14" t="str">
        <f t="shared" ca="1" si="146"/>
        <v>af_glass_crystal_1</v>
      </c>
      <c r="AR414" s="8">
        <f t="shared" ca="1" si="149"/>
        <v>1</v>
      </c>
      <c r="AS414" s="4">
        <f t="shared" ca="1" si="147"/>
        <v>0</v>
      </c>
      <c r="AT414" s="32">
        <f t="shared" ca="1" si="156"/>
        <v>1</v>
      </c>
      <c r="AU414" s="14">
        <f>AU409+1</f>
        <v>66</v>
      </c>
      <c r="AV414">
        <f>1</f>
        <v>1</v>
      </c>
      <c r="AW414" s="7"/>
      <c r="AX414" s="17">
        <f t="shared" ca="1" si="150"/>
        <v>2</v>
      </c>
      <c r="AY414" s="14">
        <f t="shared" ca="1" si="151"/>
        <v>1</v>
      </c>
      <c r="BA414" s="16">
        <f t="shared" si="139"/>
        <v>2478</v>
      </c>
      <c r="BB414" s="5"/>
      <c r="BC414" s="64" t="str">
        <f t="shared" ca="1" si="157"/>
        <v/>
      </c>
      <c r="BD414" s="14"/>
    </row>
    <row r="415" spans="5:56" s="1" customFormat="1" ht="17.25" customHeight="1" thickBot="1">
      <c r="E415" s="2"/>
      <c r="G415" s="2"/>
      <c r="H415" s="10"/>
      <c r="I415" s="18"/>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0"/>
      <c r="AI415" s="30">
        <f t="shared" si="152"/>
        <v>1</v>
      </c>
      <c r="AJ415" s="34" t="str">
        <f t="shared" si="153"/>
        <v>A</v>
      </c>
      <c r="AK415" s="29"/>
      <c r="AL415" s="27">
        <f t="shared" si="154"/>
        <v>0</v>
      </c>
      <c r="AM415" s="27">
        <f t="shared" si="142"/>
        <v>0</v>
      </c>
      <c r="AN415" s="26">
        <f t="shared" si="143"/>
        <v>1</v>
      </c>
      <c r="AO415" s="25">
        <f t="shared" si="144"/>
        <v>0</v>
      </c>
      <c r="AP415" s="33">
        <f t="shared" ca="1" si="148"/>
        <v>6</v>
      </c>
      <c r="AQ415" s="14" t="str">
        <f t="shared" ca="1" si="146"/>
        <v>af_glass_crystal_2</v>
      </c>
      <c r="AR415" s="8">
        <f t="shared" ca="1" si="149"/>
        <v>2</v>
      </c>
      <c r="AS415" s="4">
        <f t="shared" ca="1" si="147"/>
        <v>0</v>
      </c>
      <c r="AT415" s="32">
        <f t="shared" ca="1" si="156"/>
        <v>1</v>
      </c>
      <c r="AU415" s="14">
        <f>AU414</f>
        <v>66</v>
      </c>
      <c r="AV415">
        <v>1</v>
      </c>
      <c r="AW415" s="7"/>
      <c r="AX415" s="17">
        <f t="shared" ca="1" si="150"/>
        <v>2</v>
      </c>
      <c r="AY415" s="14">
        <f t="shared" ca="1" si="151"/>
        <v>2</v>
      </c>
      <c r="BA415" s="16">
        <f t="shared" si="139"/>
        <v>2483</v>
      </c>
      <c r="BB415" s="5"/>
      <c r="BC415" s="64" t="str">
        <f t="shared" ca="1" si="157"/>
        <v/>
      </c>
      <c r="BD415" s="14"/>
    </row>
    <row r="416" spans="5:56" s="1" customFormat="1" ht="17.25" customHeight="1" thickBot="1">
      <c r="E416" s="2"/>
      <c r="G416" s="2"/>
      <c r="H416" s="10"/>
      <c r="I416" s="18"/>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0"/>
      <c r="AI416" s="30">
        <f t="shared" si="152"/>
        <v>1</v>
      </c>
      <c r="AJ416" s="34" t="str">
        <f t="shared" si="153"/>
        <v>A</v>
      </c>
      <c r="AK416" s="29"/>
      <c r="AL416" s="27">
        <f t="shared" si="154"/>
        <v>0</v>
      </c>
      <c r="AM416" s="27">
        <f t="shared" si="142"/>
        <v>0</v>
      </c>
      <c r="AN416" s="26">
        <f t="shared" si="143"/>
        <v>1</v>
      </c>
      <c r="AO416" s="25">
        <f t="shared" si="144"/>
        <v>0</v>
      </c>
      <c r="AP416" s="33">
        <f t="shared" ca="1" si="148"/>
        <v>6</v>
      </c>
      <c r="AQ416" s="14" t="str">
        <f t="shared" ca="1" si="146"/>
        <v>af_glass_crystal_3</v>
      </c>
      <c r="AR416" s="8">
        <f t="shared" ca="1" si="149"/>
        <v>3</v>
      </c>
      <c r="AS416" s="4">
        <f t="shared" ca="1" si="147"/>
        <v>1</v>
      </c>
      <c r="AT416" s="32">
        <f t="shared" ca="1" si="156"/>
        <v>1</v>
      </c>
      <c r="AU416" s="14">
        <f t="shared" si="138"/>
        <v>66</v>
      </c>
      <c r="AV416">
        <v>1</v>
      </c>
      <c r="AW416" s="7"/>
      <c r="AX416" s="17">
        <f t="shared" ca="1" si="150"/>
        <v>2</v>
      </c>
      <c r="AY416" s="14">
        <f t="shared" ca="1" si="151"/>
        <v>3</v>
      </c>
      <c r="BA416" s="16">
        <f t="shared" si="139"/>
        <v>2488</v>
      </c>
      <c r="BB416" s="5"/>
      <c r="BC416" s="64" t="str">
        <f t="shared" ca="1" si="157"/>
        <v xml:space="preserve">af_glass_crystal_3, </v>
      </c>
      <c r="BD416" s="14"/>
    </row>
    <row r="417" spans="5:56" s="1" customFormat="1" ht="17.25" customHeight="1" thickBot="1">
      <c r="E417" s="2"/>
      <c r="G417" s="2"/>
      <c r="H417" s="10"/>
      <c r="I417" s="18"/>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0"/>
      <c r="AI417" s="30">
        <f t="shared" si="152"/>
        <v>1</v>
      </c>
      <c r="AJ417" s="34" t="str">
        <f t="shared" si="153"/>
        <v>A</v>
      </c>
      <c r="AK417" s="29"/>
      <c r="AL417" s="27">
        <f t="shared" si="154"/>
        <v>0</v>
      </c>
      <c r="AM417" s="27">
        <f t="shared" si="142"/>
        <v>0</v>
      </c>
      <c r="AN417" s="26">
        <f t="shared" si="143"/>
        <v>1</v>
      </c>
      <c r="AO417" s="25">
        <f t="shared" si="144"/>
        <v>0</v>
      </c>
      <c r="AP417" s="33">
        <f t="shared" ca="1" si="148"/>
        <v>3</v>
      </c>
      <c r="AQ417" s="14" t="str">
        <f t="shared" ca="1" si="146"/>
        <v>af_glass_crystal_4</v>
      </c>
      <c r="AR417" s="8">
        <f t="shared" ca="1" si="149"/>
        <v>4</v>
      </c>
      <c r="AS417" s="4">
        <f t="shared" ca="1" si="147"/>
        <v>0</v>
      </c>
      <c r="AT417" s="32">
        <f t="shared" ca="1" si="156"/>
        <v>1</v>
      </c>
      <c r="AU417" s="14">
        <f t="shared" si="138"/>
        <v>66</v>
      </c>
      <c r="AV417">
        <v>1</v>
      </c>
      <c r="AW417" s="7"/>
      <c r="AX417" s="17">
        <f t="shared" ca="1" si="150"/>
        <v>2</v>
      </c>
      <c r="AY417" s="14">
        <f t="shared" ca="1" si="151"/>
        <v>4</v>
      </c>
      <c r="BA417" s="16">
        <f t="shared" si="139"/>
        <v>2493</v>
      </c>
      <c r="BB417" s="5"/>
      <c r="BC417" s="64" t="str">
        <f t="shared" ca="1" si="157"/>
        <v/>
      </c>
      <c r="BD417" s="14"/>
    </row>
    <row r="418" spans="5:56" s="1" customFormat="1" ht="17.25" customHeight="1" thickBot="1">
      <c r="E418" s="2"/>
      <c r="G418" s="2"/>
      <c r="H418" s="10"/>
      <c r="I418" s="18"/>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0"/>
      <c r="AI418" s="30">
        <f t="shared" si="152"/>
        <v>1</v>
      </c>
      <c r="AJ418" s="34" t="str">
        <f t="shared" si="153"/>
        <v>A</v>
      </c>
      <c r="AK418" s="29"/>
      <c r="AL418" s="27">
        <f t="shared" si="154"/>
        <v>0</v>
      </c>
      <c r="AM418" s="27">
        <f t="shared" si="142"/>
        <v>0</v>
      </c>
      <c r="AN418" s="26">
        <f t="shared" si="143"/>
        <v>1</v>
      </c>
      <c r="AO418" s="25">
        <f t="shared" si="144"/>
        <v>0</v>
      </c>
      <c r="AP418" s="33">
        <f t="shared" ca="1" si="148"/>
        <v>5</v>
      </c>
      <c r="AQ418" s="14" t="str">
        <f t="shared" ca="1" si="146"/>
        <v>af_glass_crystal_5</v>
      </c>
      <c r="AR418" s="8">
        <f t="shared" ca="1" si="149"/>
        <v>1</v>
      </c>
      <c r="AS418" s="4">
        <f t="shared" ca="1" si="147"/>
        <v>0</v>
      </c>
      <c r="AT418" s="32">
        <f t="shared" ca="1" si="156"/>
        <v>1</v>
      </c>
      <c r="AU418" s="14">
        <f t="shared" si="138"/>
        <v>66</v>
      </c>
      <c r="AV418">
        <f t="shared" si="141"/>
        <v>0</v>
      </c>
      <c r="AW418" s="7"/>
      <c r="AX418" s="17">
        <f t="shared" ca="1" si="150"/>
        <v>2</v>
      </c>
      <c r="AY418" s="14">
        <f t="shared" ca="1" si="151"/>
        <v>5</v>
      </c>
      <c r="BA418" s="16">
        <f t="shared" si="139"/>
        <v>2498</v>
      </c>
      <c r="BB418" s="5"/>
      <c r="BC418" s="64" t="str">
        <f t="shared" ca="1" si="157"/>
        <v/>
      </c>
      <c r="BD418" s="14"/>
    </row>
    <row r="419" spans="5:56" s="1" customFormat="1" ht="17.25" customHeight="1" thickBot="1">
      <c r="E419" s="2"/>
      <c r="G419" s="2"/>
      <c r="H419" s="10"/>
      <c r="I419" s="18"/>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0"/>
      <c r="AI419" s="30">
        <f t="shared" si="152"/>
        <v>1</v>
      </c>
      <c r="AJ419" s="34" t="str">
        <f t="shared" si="153"/>
        <v>A</v>
      </c>
      <c r="AK419" s="29"/>
      <c r="AL419" s="27">
        <f t="shared" si="154"/>
        <v>0</v>
      </c>
      <c r="AM419" s="27">
        <f t="shared" si="142"/>
        <v>0</v>
      </c>
      <c r="AN419" s="26">
        <f t="shared" si="143"/>
        <v>1</v>
      </c>
      <c r="AO419" s="25">
        <f t="shared" si="144"/>
        <v>0</v>
      </c>
      <c r="AP419" s="33">
        <f t="shared" ca="1" si="148"/>
        <v>5</v>
      </c>
      <c r="AQ419" s="14" t="str">
        <f t="shared" ca="1" si="146"/>
        <v>af_glass_crystal_6</v>
      </c>
      <c r="AR419" s="8">
        <f t="shared" ca="1" si="149"/>
        <v>2</v>
      </c>
      <c r="AS419" s="4">
        <f t="shared" ca="1" si="147"/>
        <v>0</v>
      </c>
      <c r="AT419" s="32">
        <f t="shared" ca="1" si="156"/>
        <v>1</v>
      </c>
      <c r="AU419" s="14">
        <f t="shared" si="138"/>
        <v>66</v>
      </c>
      <c r="AV419">
        <f t="shared" si="141"/>
        <v>0</v>
      </c>
      <c r="AW419" s="7"/>
      <c r="AX419" s="17">
        <f t="shared" ca="1" si="150"/>
        <v>2</v>
      </c>
      <c r="AY419" s="14">
        <f t="shared" ca="1" si="151"/>
        <v>6</v>
      </c>
      <c r="BA419" s="16">
        <f t="shared" si="139"/>
        <v>2503</v>
      </c>
      <c r="BB419" s="5"/>
      <c r="BC419" s="64" t="str">
        <f t="shared" ca="1" si="157"/>
        <v/>
      </c>
      <c r="BD419" s="14"/>
    </row>
    <row r="420" spans="5:56" s="1" customFormat="1" ht="17.25" customHeight="1" thickBot="1">
      <c r="E420" s="2"/>
      <c r="G420" s="2"/>
      <c r="H420" s="10"/>
      <c r="I420" s="18"/>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0"/>
      <c r="AI420" s="30">
        <f t="shared" si="152"/>
        <v>1</v>
      </c>
      <c r="AJ420" s="34" t="str">
        <f t="shared" si="153"/>
        <v>A</v>
      </c>
      <c r="AK420" s="29"/>
      <c r="AL420" s="27">
        <f t="shared" si="154"/>
        <v>0</v>
      </c>
      <c r="AM420" s="27">
        <f t="shared" si="142"/>
        <v>0</v>
      </c>
      <c r="AN420" s="26">
        <f t="shared" si="143"/>
        <v>1</v>
      </c>
      <c r="AO420" s="25">
        <f t="shared" si="144"/>
        <v>0</v>
      </c>
      <c r="AP420" s="33">
        <f t="shared" ca="1" si="148"/>
        <v>4</v>
      </c>
      <c r="AQ420" s="14" t="str">
        <f t="shared" ca="1" si="146"/>
        <v>af_glass_crystal_7</v>
      </c>
      <c r="AR420" s="8">
        <f t="shared" ca="1" si="149"/>
        <v>3</v>
      </c>
      <c r="AS420" s="4">
        <f t="shared" ca="1" si="147"/>
        <v>1</v>
      </c>
      <c r="AT420" s="32">
        <f t="shared" ca="1" si="156"/>
        <v>1</v>
      </c>
      <c r="AU420" s="14">
        <f t="shared" si="138"/>
        <v>66</v>
      </c>
      <c r="AV420">
        <f t="shared" si="141"/>
        <v>0</v>
      </c>
      <c r="AW420" s="7"/>
      <c r="AX420" s="17">
        <f t="shared" ca="1" si="150"/>
        <v>2</v>
      </c>
      <c r="AY420" s="14">
        <f t="shared" ca="1" si="151"/>
        <v>7</v>
      </c>
      <c r="BA420" s="16">
        <f t="shared" si="139"/>
        <v>2508</v>
      </c>
      <c r="BB420" s="5"/>
      <c r="BC420" s="64" t="str">
        <f t="shared" ca="1" si="157"/>
        <v/>
      </c>
      <c r="BD420" s="14"/>
    </row>
    <row r="421" spans="5:56" s="1" customFormat="1" ht="17.25" customHeight="1" thickBot="1">
      <c r="E421" s="2"/>
      <c r="G421" s="2"/>
      <c r="H421" s="10"/>
      <c r="I421" s="18"/>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0"/>
      <c r="AI421" s="30">
        <f t="shared" si="152"/>
        <v>1</v>
      </c>
      <c r="AJ421" s="34" t="str">
        <f t="shared" si="153"/>
        <v>A</v>
      </c>
      <c r="AK421" s="29"/>
      <c r="AL421" s="27">
        <f t="shared" si="154"/>
        <v>0</v>
      </c>
      <c r="AM421" s="27">
        <f t="shared" si="142"/>
        <v>0</v>
      </c>
      <c r="AN421" s="26">
        <f t="shared" si="143"/>
        <v>1</v>
      </c>
      <c r="AO421" s="25">
        <f t="shared" si="144"/>
        <v>0</v>
      </c>
      <c r="AP421" s="33">
        <f t="shared" ca="1" si="148"/>
        <v>3</v>
      </c>
      <c r="AQ421" s="14" t="str">
        <f t="shared" ca="1" si="146"/>
        <v>af_glass_crystal_8</v>
      </c>
      <c r="AR421" s="8">
        <f t="shared" ca="1" si="149"/>
        <v>4</v>
      </c>
      <c r="AS421" s="4">
        <f t="shared" ca="1" si="147"/>
        <v>0</v>
      </c>
      <c r="AT421" s="32">
        <f t="shared" ca="1" si="156"/>
        <v>1</v>
      </c>
      <c r="AU421" s="14">
        <f t="shared" si="138"/>
        <v>66</v>
      </c>
      <c r="AV421">
        <f t="shared" si="141"/>
        <v>0</v>
      </c>
      <c r="AW421" s="7"/>
      <c r="AX421" s="17">
        <f t="shared" ca="1" si="150"/>
        <v>2</v>
      </c>
      <c r="AY421" s="14">
        <f t="shared" ca="1" si="151"/>
        <v>8</v>
      </c>
      <c r="BA421" s="16">
        <f t="shared" si="139"/>
        <v>2513</v>
      </c>
      <c r="BB421" s="5"/>
      <c r="BC421" s="64" t="str">
        <f t="shared" ca="1" si="157"/>
        <v/>
      </c>
      <c r="BD421" s="14"/>
    </row>
    <row r="422" spans="5:56" s="1" customFormat="1" ht="17.25" customHeight="1" thickBot="1">
      <c r="E422" s="2"/>
      <c r="G422" s="2"/>
      <c r="H422" s="10"/>
      <c r="I422" s="18"/>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0"/>
      <c r="AI422" s="30">
        <f t="shared" si="152"/>
        <v>1</v>
      </c>
      <c r="AJ422" s="34" t="str">
        <f t="shared" si="153"/>
        <v>A</v>
      </c>
      <c r="AK422" s="29"/>
      <c r="AL422" s="27">
        <f t="shared" si="154"/>
        <v>0</v>
      </c>
      <c r="AM422" s="27">
        <f t="shared" si="142"/>
        <v>0</v>
      </c>
      <c r="AN422" s="26">
        <f t="shared" si="143"/>
        <v>1</v>
      </c>
      <c r="AO422" s="25">
        <f t="shared" si="144"/>
        <v>0</v>
      </c>
      <c r="AP422" s="33">
        <f t="shared" ca="1" si="148"/>
        <v>3</v>
      </c>
      <c r="AQ422" s="14" t="str">
        <f t="shared" ca="1" si="146"/>
        <v>af_glass_crystal_9</v>
      </c>
      <c r="AR422" s="8">
        <f t="shared" ca="1" si="149"/>
        <v>9</v>
      </c>
      <c r="AS422" s="4">
        <f t="shared" ca="1" si="147"/>
        <v>0</v>
      </c>
      <c r="AT422" s="32">
        <f t="shared" ca="1" si="156"/>
        <v>1</v>
      </c>
      <c r="AU422" s="14">
        <f t="shared" si="138"/>
        <v>66</v>
      </c>
      <c r="AV422">
        <f t="shared" si="141"/>
        <v>0</v>
      </c>
      <c r="AW422" s="7"/>
      <c r="AX422" s="17">
        <f t="shared" ca="1" si="150"/>
        <v>2</v>
      </c>
      <c r="AY422" s="14">
        <f t="shared" ca="1" si="151"/>
        <v>9</v>
      </c>
      <c r="BA422" s="16">
        <f t="shared" si="139"/>
        <v>2518</v>
      </c>
      <c r="BB422" s="5"/>
      <c r="BC422" s="64" t="str">
        <f t="shared" ca="1" si="157"/>
        <v/>
      </c>
      <c r="BD422" s="14"/>
    </row>
    <row r="423" spans="5:56" s="1" customFormat="1" ht="17.25" customHeight="1" thickBot="1">
      <c r="E423" s="2"/>
      <c r="G423" s="2"/>
      <c r="H423" s="10"/>
      <c r="I423" s="18"/>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0"/>
      <c r="AI423" s="30">
        <f t="shared" si="152"/>
        <v>1</v>
      </c>
      <c r="AJ423" s="34" t="str">
        <f t="shared" si="153"/>
        <v>A</v>
      </c>
      <c r="AK423" s="29"/>
      <c r="AL423" s="27">
        <f t="shared" si="154"/>
        <v>0</v>
      </c>
      <c r="AM423" s="27">
        <f t="shared" si="142"/>
        <v>0</v>
      </c>
      <c r="AN423" s="26">
        <f t="shared" si="143"/>
        <v>1</v>
      </c>
      <c r="AO423" s="25">
        <f t="shared" si="144"/>
        <v>0</v>
      </c>
      <c r="AP423" s="33">
        <f t="shared" ca="1" si="148"/>
        <v>4</v>
      </c>
      <c r="AQ423" s="14" t="str">
        <f t="shared" ca="1" si="146"/>
        <v>af_glass_crystal_0</v>
      </c>
      <c r="AR423" s="8">
        <f t="shared" ca="1" si="149"/>
        <v>0</v>
      </c>
      <c r="AS423" s="4">
        <f t="shared" ca="1" si="147"/>
        <v>1</v>
      </c>
      <c r="AT423" s="32">
        <f t="shared" ca="1" si="156"/>
        <v>1</v>
      </c>
      <c r="AU423" s="14">
        <f t="shared" si="138"/>
        <v>66</v>
      </c>
      <c r="AV423">
        <f t="shared" si="141"/>
        <v>0</v>
      </c>
      <c r="AW423" s="7"/>
      <c r="AX423" s="17">
        <f t="shared" ca="1" si="150"/>
        <v>2</v>
      </c>
      <c r="AY423" s="14">
        <f t="shared" ca="1" si="151"/>
        <v>0</v>
      </c>
      <c r="BA423" s="16">
        <f t="shared" si="139"/>
        <v>2523</v>
      </c>
      <c r="BB423" s="5"/>
      <c r="BC423" s="64" t="str">
        <f t="shared" ca="1" si="157"/>
        <v/>
      </c>
      <c r="BD423" s="14"/>
    </row>
    <row r="424" spans="5:56" s="1" customFormat="1" ht="17.25" customHeight="1" thickBot="1">
      <c r="E424" s="2"/>
      <c r="G424" s="2"/>
      <c r="H424" s="10"/>
      <c r="I424" s="18"/>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0"/>
      <c r="AI424" s="30">
        <f t="shared" si="152"/>
        <v>1</v>
      </c>
      <c r="AJ424" s="34" t="str">
        <f t="shared" si="153"/>
        <v>A</v>
      </c>
      <c r="AK424" s="29"/>
      <c r="AL424" s="27">
        <f t="shared" si="154"/>
        <v>0</v>
      </c>
      <c r="AM424" s="27">
        <f t="shared" si="142"/>
        <v>0</v>
      </c>
      <c r="AN424" s="26">
        <f t="shared" si="143"/>
        <v>1</v>
      </c>
      <c r="AO424" s="25">
        <f t="shared" si="144"/>
        <v>0</v>
      </c>
      <c r="AP424" s="33">
        <f t="shared" ca="1" si="148"/>
        <v>24</v>
      </c>
      <c r="AQ424" s="14" t="str">
        <f t="shared" ca="1" si="146"/>
        <v>af_glass_crystal_sp1_</v>
      </c>
      <c r="AR424" s="8">
        <f t="shared" ca="1" si="149"/>
        <v>1</v>
      </c>
      <c r="AS424" s="4">
        <f t="shared" ca="1" si="147"/>
        <v>0</v>
      </c>
      <c r="AT424" s="32">
        <f t="shared" ca="1" si="156"/>
        <v>1</v>
      </c>
      <c r="AU424" s="14">
        <f t="shared" si="138"/>
        <v>66</v>
      </c>
      <c r="AV424">
        <f t="shared" ref="AV424" si="159">IF(OR(AL424+AM424+AN424+AO424=1,AI424&gt;3),1,0)</f>
        <v>1</v>
      </c>
      <c r="AW424" s="7"/>
      <c r="AX424" s="17">
        <f t="shared" ca="1" si="150"/>
        <v>3</v>
      </c>
      <c r="AY424" s="14">
        <f t="shared" ca="1" si="151"/>
        <v>5</v>
      </c>
      <c r="BA424" s="16">
        <f t="shared" si="139"/>
        <v>2528</v>
      </c>
      <c r="BB424" s="5"/>
      <c r="BC424" s="64" t="str">
        <f t="shared" ca="1" si="157"/>
        <v/>
      </c>
      <c r="BD424" s="14"/>
    </row>
    <row r="425" spans="5:56" s="1" customFormat="1" ht="17.25" customHeight="1" thickBot="1">
      <c r="E425" s="2"/>
      <c r="G425" s="2"/>
      <c r="H425" s="10"/>
      <c r="I425" s="18"/>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0"/>
      <c r="AI425" s="30">
        <f t="shared" si="152"/>
        <v>1</v>
      </c>
      <c r="AJ425" s="34" t="str">
        <f t="shared" si="153"/>
        <v>A</v>
      </c>
      <c r="AK425" s="29"/>
      <c r="AL425" s="27">
        <f t="shared" si="154"/>
        <v>0</v>
      </c>
      <c r="AM425" s="27">
        <f t="shared" si="142"/>
        <v>0</v>
      </c>
      <c r="AN425" s="26">
        <f t="shared" si="143"/>
        <v>1</v>
      </c>
      <c r="AO425" s="25">
        <f t="shared" si="144"/>
        <v>0</v>
      </c>
      <c r="AP425" s="33">
        <f t="shared" ca="1" si="148"/>
        <v>24</v>
      </c>
      <c r="AQ425" s="14" t="str">
        <f t="shared" ca="1" si="146"/>
        <v>af_glass_crystal_sp2_</v>
      </c>
      <c r="AR425" s="8">
        <f t="shared" ca="1" si="149"/>
        <v>4</v>
      </c>
      <c r="AS425" s="4">
        <f t="shared" ca="1" si="147"/>
        <v>0</v>
      </c>
      <c r="AT425" s="32">
        <f t="shared" ca="1" si="156"/>
        <v>1</v>
      </c>
      <c r="AU425" s="14">
        <f t="shared" si="138"/>
        <v>66</v>
      </c>
      <c r="AV425">
        <f t="shared" si="145"/>
        <v>1</v>
      </c>
      <c r="AW425" s="7"/>
      <c r="AX425" s="17">
        <f t="shared" ca="1" si="150"/>
        <v>3</v>
      </c>
      <c r="AY425" s="14">
        <f t="shared" ca="1" si="151"/>
        <v>4</v>
      </c>
      <c r="BA425" s="16">
        <f>BA424+17</f>
        <v>2545</v>
      </c>
      <c r="BB425" s="5"/>
      <c r="BC425" s="64" t="str">
        <f t="shared" ca="1" si="157"/>
        <v/>
      </c>
      <c r="BD425" s="14"/>
    </row>
    <row r="426" spans="5:56" s="1" customFormat="1" ht="17.25" customHeight="1" thickBot="1">
      <c r="E426" s="2"/>
      <c r="G426" s="2"/>
      <c r="H426" s="10"/>
      <c r="I426" s="18"/>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0"/>
      <c r="AI426" s="30">
        <f t="shared" si="152"/>
        <v>1</v>
      </c>
      <c r="AJ426" s="34" t="str">
        <f t="shared" si="153"/>
        <v>A</v>
      </c>
      <c r="AK426" s="29"/>
      <c r="AL426" s="27">
        <f t="shared" si="154"/>
        <v>0</v>
      </c>
      <c r="AM426" s="27">
        <f t="shared" si="142"/>
        <v>0</v>
      </c>
      <c r="AN426" s="26">
        <f t="shared" si="143"/>
        <v>1</v>
      </c>
      <c r="AO426" s="25">
        <f t="shared" si="144"/>
        <v>0</v>
      </c>
      <c r="AP426" s="33">
        <f t="shared" ca="1" si="148"/>
        <v>20</v>
      </c>
      <c r="AQ426" s="14" t="str">
        <f t="shared" ca="1" si="146"/>
        <v>af_glass_crystal_ing_</v>
      </c>
      <c r="AR426" s="8">
        <f t="shared" ca="1" si="149"/>
        <v>3</v>
      </c>
      <c r="AS426" s="4">
        <f t="shared" ca="1" si="147"/>
        <v>1</v>
      </c>
      <c r="AT426" s="32">
        <f t="shared" ca="1" si="156"/>
        <v>1</v>
      </c>
      <c r="AU426" s="14">
        <f t="shared" si="138"/>
        <v>66</v>
      </c>
      <c r="AV426">
        <f t="shared" si="145"/>
        <v>1</v>
      </c>
      <c r="AW426" s="7"/>
      <c r="AX426" s="17">
        <f t="shared" ca="1" si="150"/>
        <v>2</v>
      </c>
      <c r="AY426" s="14">
        <f t="shared" ca="1" si="151"/>
        <v>3</v>
      </c>
      <c r="BA426" s="16">
        <f>BA425+17</f>
        <v>2562</v>
      </c>
      <c r="BB426" s="5"/>
      <c r="BC426" s="64" t="str">
        <f t="shared" ca="1" si="157"/>
        <v xml:space="preserve">af_glass_crystal_ing_, </v>
      </c>
      <c r="BD426" s="14"/>
    </row>
    <row r="427" spans="5:56" s="1" customFormat="1" ht="17.25" customHeight="1" thickBot="1">
      <c r="E427" s="2"/>
      <c r="G427" s="2"/>
      <c r="H427" s="10"/>
      <c r="I427" s="18"/>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0"/>
      <c r="AI427" s="30">
        <f t="shared" si="152"/>
        <v>1</v>
      </c>
      <c r="AJ427" s="34" t="str">
        <f t="shared" si="153"/>
        <v>A</v>
      </c>
      <c r="AK427" s="29"/>
      <c r="AL427" s="27">
        <f t="shared" si="154"/>
        <v>0</v>
      </c>
      <c r="AM427" s="27">
        <f t="shared" si="142"/>
        <v>0</v>
      </c>
      <c r="AN427" s="26">
        <f t="shared" si="143"/>
        <v>1</v>
      </c>
      <c r="AO427" s="25">
        <f t="shared" si="144"/>
        <v>0</v>
      </c>
      <c r="AP427" s="33">
        <f t="shared" ca="1" si="148"/>
        <v>22</v>
      </c>
      <c r="AQ427" s="14" t="str">
        <f t="shared" ca="1" si="146"/>
        <v>af_glass_crystal_abs_</v>
      </c>
      <c r="AR427" s="8">
        <f t="shared" ca="1" si="149"/>
        <v>3</v>
      </c>
      <c r="AS427" s="4">
        <f t="shared" ca="1" si="147"/>
        <v>1</v>
      </c>
      <c r="AT427" s="32">
        <f t="shared" ca="1" si="156"/>
        <v>1</v>
      </c>
      <c r="AU427" s="14">
        <f t="shared" ref="AU427:AU490" si="160">AU426</f>
        <v>66</v>
      </c>
      <c r="AV427">
        <f t="shared" si="145"/>
        <v>1</v>
      </c>
      <c r="AW427" s="7"/>
      <c r="AX427" s="17">
        <f t="shared" ca="1" si="150"/>
        <v>3</v>
      </c>
      <c r="AY427" s="14">
        <f t="shared" ca="1" si="151"/>
        <v>3</v>
      </c>
      <c r="BA427" s="16">
        <f t="shared" ref="BA427:BA490" si="161">BA426+5</f>
        <v>2567</v>
      </c>
      <c r="BB427" s="5"/>
      <c r="BC427" s="64" t="str">
        <f t="shared" ca="1" si="157"/>
        <v/>
      </c>
      <c r="BD427" s="14"/>
    </row>
    <row r="428" spans="5:56" s="1" customFormat="1" ht="17.25" customHeight="1" thickBot="1">
      <c r="E428" s="2"/>
      <c r="G428" s="2"/>
      <c r="H428" s="10"/>
      <c r="I428" s="18"/>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0"/>
      <c r="AI428" s="30">
        <f t="shared" si="152"/>
        <v>1</v>
      </c>
      <c r="AJ428" s="34" t="str">
        <f t="shared" si="153"/>
        <v>A</v>
      </c>
      <c r="AK428" s="29"/>
      <c r="AL428" s="27">
        <f t="shared" si="154"/>
        <v>0</v>
      </c>
      <c r="AM428" s="27">
        <f t="shared" si="142"/>
        <v>0</v>
      </c>
      <c r="AN428" s="26">
        <f t="shared" si="143"/>
        <v>1</v>
      </c>
      <c r="AO428" s="25">
        <f t="shared" si="144"/>
        <v>0</v>
      </c>
      <c r="AP428" s="33">
        <f t="shared" ca="1" si="148"/>
        <v>5</v>
      </c>
      <c r="AQ428" s="14" t="str">
        <f t="shared" ca="1" si="146"/>
        <v>af_soul_1</v>
      </c>
      <c r="AR428" s="8">
        <f t="shared" ca="1" si="149"/>
        <v>1</v>
      </c>
      <c r="AS428" s="4">
        <f t="shared" ca="1" si="147"/>
        <v>0</v>
      </c>
      <c r="AT428" s="32">
        <f t="shared" ca="1" si="156"/>
        <v>1</v>
      </c>
      <c r="AU428" s="14">
        <f>AU423+1</f>
        <v>67</v>
      </c>
      <c r="AV428">
        <f>1</f>
        <v>1</v>
      </c>
      <c r="AW428" s="7"/>
      <c r="AX428" s="17">
        <f t="shared" ca="1" si="150"/>
        <v>2</v>
      </c>
      <c r="AY428" s="14">
        <f t="shared" ca="1" si="151"/>
        <v>1</v>
      </c>
      <c r="BA428" s="16">
        <f t="shared" si="161"/>
        <v>2572</v>
      </c>
      <c r="BB428" s="5"/>
      <c r="BC428" s="64" t="str">
        <f t="shared" ca="1" si="157"/>
        <v/>
      </c>
      <c r="BD428" s="14"/>
    </row>
    <row r="429" spans="5:56" s="1" customFormat="1" ht="17.25" customHeight="1" thickBot="1">
      <c r="E429" s="2"/>
      <c r="G429" s="2"/>
      <c r="H429" s="10"/>
      <c r="I429" s="18"/>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0"/>
      <c r="AI429" s="30">
        <f t="shared" si="152"/>
        <v>1</v>
      </c>
      <c r="AJ429" s="34" t="str">
        <f t="shared" si="153"/>
        <v>A</v>
      </c>
      <c r="AK429" s="29"/>
      <c r="AL429" s="27">
        <f t="shared" si="154"/>
        <v>0</v>
      </c>
      <c r="AM429" s="27">
        <f t="shared" si="142"/>
        <v>0</v>
      </c>
      <c r="AN429" s="26">
        <f t="shared" si="143"/>
        <v>1</v>
      </c>
      <c r="AO429" s="25">
        <f t="shared" si="144"/>
        <v>0</v>
      </c>
      <c r="AP429" s="33">
        <f t="shared" ca="1" si="148"/>
        <v>6</v>
      </c>
      <c r="AQ429" s="14" t="str">
        <f t="shared" ca="1" si="146"/>
        <v>af_soul_2</v>
      </c>
      <c r="AR429" s="8">
        <f t="shared" ca="1" si="149"/>
        <v>2</v>
      </c>
      <c r="AS429" s="4">
        <f t="shared" ca="1" si="147"/>
        <v>0</v>
      </c>
      <c r="AT429" s="32">
        <f t="shared" ca="1" si="156"/>
        <v>1</v>
      </c>
      <c r="AU429" s="14">
        <f>AU428</f>
        <v>67</v>
      </c>
      <c r="AV429">
        <v>1</v>
      </c>
      <c r="AW429" s="7"/>
      <c r="AX429" s="17">
        <f t="shared" ca="1" si="150"/>
        <v>2</v>
      </c>
      <c r="AY429" s="14">
        <f t="shared" ca="1" si="151"/>
        <v>2</v>
      </c>
      <c r="BA429" s="16">
        <f t="shared" si="161"/>
        <v>2577</v>
      </c>
      <c r="BB429" s="5"/>
      <c r="BC429" s="64" t="str">
        <f t="shared" ca="1" si="157"/>
        <v/>
      </c>
      <c r="BD429" s="14"/>
    </row>
    <row r="430" spans="5:56" s="1" customFormat="1" ht="17.25" customHeight="1" thickBot="1">
      <c r="E430" s="2"/>
      <c r="G430" s="2"/>
      <c r="H430" s="10"/>
      <c r="I430" s="18"/>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0"/>
      <c r="AI430" s="30">
        <f t="shared" si="152"/>
        <v>1</v>
      </c>
      <c r="AJ430" s="34" t="str">
        <f t="shared" si="153"/>
        <v>A</v>
      </c>
      <c r="AK430" s="29"/>
      <c r="AL430" s="27">
        <f t="shared" si="154"/>
        <v>0</v>
      </c>
      <c r="AM430" s="27">
        <f t="shared" si="142"/>
        <v>0</v>
      </c>
      <c r="AN430" s="26">
        <f t="shared" si="143"/>
        <v>1</v>
      </c>
      <c r="AO430" s="25">
        <f t="shared" si="144"/>
        <v>0</v>
      </c>
      <c r="AP430" s="33">
        <f t="shared" ca="1" si="148"/>
        <v>4</v>
      </c>
      <c r="AQ430" s="14" t="str">
        <f t="shared" ca="1" si="146"/>
        <v>af_soul_3</v>
      </c>
      <c r="AR430" s="8">
        <f t="shared" ca="1" si="149"/>
        <v>3</v>
      </c>
      <c r="AS430" s="4">
        <f t="shared" ca="1" si="147"/>
        <v>1</v>
      </c>
      <c r="AT430" s="32">
        <f t="shared" ca="1" si="156"/>
        <v>1</v>
      </c>
      <c r="AU430" s="14">
        <f t="shared" si="160"/>
        <v>67</v>
      </c>
      <c r="AV430">
        <v>1</v>
      </c>
      <c r="AW430" s="7"/>
      <c r="AX430" s="17">
        <f t="shared" ca="1" si="150"/>
        <v>2</v>
      </c>
      <c r="AY430" s="14">
        <f t="shared" ca="1" si="151"/>
        <v>3</v>
      </c>
      <c r="BA430" s="16">
        <f t="shared" si="161"/>
        <v>2582</v>
      </c>
      <c r="BB430" s="5"/>
      <c r="BC430" s="64" t="str">
        <f t="shared" ca="1" si="157"/>
        <v xml:space="preserve">af_soul_3, </v>
      </c>
      <c r="BD430" s="14"/>
    </row>
    <row r="431" spans="5:56" s="1" customFormat="1" ht="17.25" customHeight="1" thickBot="1">
      <c r="E431" s="2"/>
      <c r="G431" s="2"/>
      <c r="H431" s="10"/>
      <c r="I431" s="18"/>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0"/>
      <c r="AI431" s="30">
        <f t="shared" si="152"/>
        <v>1</v>
      </c>
      <c r="AJ431" s="34" t="str">
        <f t="shared" si="153"/>
        <v>A</v>
      </c>
      <c r="AK431" s="29"/>
      <c r="AL431" s="27">
        <f t="shared" si="154"/>
        <v>0</v>
      </c>
      <c r="AM431" s="27">
        <f t="shared" si="142"/>
        <v>0</v>
      </c>
      <c r="AN431" s="26">
        <f t="shared" si="143"/>
        <v>1</v>
      </c>
      <c r="AO431" s="25">
        <f t="shared" si="144"/>
        <v>0</v>
      </c>
      <c r="AP431" s="33">
        <f t="shared" ca="1" si="148"/>
        <v>5</v>
      </c>
      <c r="AQ431" s="14" t="str">
        <f t="shared" ca="1" si="146"/>
        <v>af_soul_4</v>
      </c>
      <c r="AR431" s="8">
        <f t="shared" ca="1" si="149"/>
        <v>4</v>
      </c>
      <c r="AS431" s="4">
        <f t="shared" ca="1" si="147"/>
        <v>0</v>
      </c>
      <c r="AT431" s="32">
        <f t="shared" ca="1" si="156"/>
        <v>1</v>
      </c>
      <c r="AU431" s="14">
        <f t="shared" si="160"/>
        <v>67</v>
      </c>
      <c r="AV431">
        <v>1</v>
      </c>
      <c r="AW431" s="7"/>
      <c r="AX431" s="17">
        <f t="shared" ca="1" si="150"/>
        <v>2</v>
      </c>
      <c r="AY431" s="14">
        <f t="shared" ca="1" si="151"/>
        <v>4</v>
      </c>
      <c r="BA431" s="16">
        <f t="shared" si="161"/>
        <v>2587</v>
      </c>
      <c r="BB431" s="5"/>
      <c r="BC431" s="64" t="str">
        <f t="shared" ca="1" si="157"/>
        <v/>
      </c>
      <c r="BD431" s="14"/>
    </row>
    <row r="432" spans="5:56" s="1" customFormat="1" ht="17.25" customHeight="1" thickBot="1">
      <c r="E432" s="2"/>
      <c r="G432" s="2"/>
      <c r="H432" s="10"/>
      <c r="I432" s="18"/>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0"/>
      <c r="AI432" s="30">
        <f t="shared" si="152"/>
        <v>1</v>
      </c>
      <c r="AJ432" s="34" t="str">
        <f t="shared" si="153"/>
        <v>A</v>
      </c>
      <c r="AK432" s="29"/>
      <c r="AL432" s="27">
        <f t="shared" si="154"/>
        <v>0</v>
      </c>
      <c r="AM432" s="27">
        <f t="shared" si="142"/>
        <v>0</v>
      </c>
      <c r="AN432" s="26">
        <f t="shared" si="143"/>
        <v>1</v>
      </c>
      <c r="AO432" s="25">
        <f t="shared" si="144"/>
        <v>0</v>
      </c>
      <c r="AP432" s="33">
        <f t="shared" ca="1" si="148"/>
        <v>5</v>
      </c>
      <c r="AQ432" s="14" t="str">
        <f t="shared" ca="1" si="146"/>
        <v>af_soul_5</v>
      </c>
      <c r="AR432" s="8">
        <f t="shared" ca="1" si="149"/>
        <v>1</v>
      </c>
      <c r="AS432" s="4">
        <f t="shared" ca="1" si="147"/>
        <v>0</v>
      </c>
      <c r="AT432" s="32">
        <f t="shared" ca="1" si="156"/>
        <v>1</v>
      </c>
      <c r="AU432" s="14">
        <f t="shared" si="160"/>
        <v>67</v>
      </c>
      <c r="AV432">
        <f t="shared" si="141"/>
        <v>0</v>
      </c>
      <c r="AW432" s="7"/>
      <c r="AX432" s="17">
        <f t="shared" ca="1" si="150"/>
        <v>2</v>
      </c>
      <c r="AY432" s="14">
        <f t="shared" ca="1" si="151"/>
        <v>5</v>
      </c>
      <c r="BA432" s="16">
        <f t="shared" si="161"/>
        <v>2592</v>
      </c>
      <c r="BB432" s="5"/>
      <c r="BC432" s="64" t="str">
        <f t="shared" ca="1" si="157"/>
        <v/>
      </c>
      <c r="BD432" s="14"/>
    </row>
    <row r="433" spans="5:56" s="1" customFormat="1" ht="17.25" customHeight="1" thickBot="1">
      <c r="E433" s="2"/>
      <c r="G433" s="2"/>
      <c r="H433" s="10"/>
      <c r="I433" s="18"/>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0"/>
      <c r="AI433" s="30">
        <f t="shared" si="152"/>
        <v>1</v>
      </c>
      <c r="AJ433" s="34" t="str">
        <f t="shared" si="153"/>
        <v>A</v>
      </c>
      <c r="AK433" s="29"/>
      <c r="AL433" s="27">
        <f t="shared" si="154"/>
        <v>0</v>
      </c>
      <c r="AM433" s="27">
        <f t="shared" si="142"/>
        <v>0</v>
      </c>
      <c r="AN433" s="26">
        <f t="shared" si="143"/>
        <v>1</v>
      </c>
      <c r="AO433" s="25">
        <f t="shared" si="144"/>
        <v>0</v>
      </c>
      <c r="AP433" s="33">
        <f t="shared" ca="1" si="148"/>
        <v>5</v>
      </c>
      <c r="AQ433" s="14" t="str">
        <f t="shared" ca="1" si="146"/>
        <v>af_soul_6</v>
      </c>
      <c r="AR433" s="8">
        <f t="shared" ca="1" si="149"/>
        <v>2</v>
      </c>
      <c r="AS433" s="4">
        <f t="shared" ca="1" si="147"/>
        <v>0</v>
      </c>
      <c r="AT433" s="32">
        <f t="shared" ca="1" si="156"/>
        <v>1</v>
      </c>
      <c r="AU433" s="14">
        <f t="shared" si="160"/>
        <v>67</v>
      </c>
      <c r="AV433">
        <f t="shared" si="141"/>
        <v>0</v>
      </c>
      <c r="AW433" s="7"/>
      <c r="AX433" s="17">
        <f t="shared" ca="1" si="150"/>
        <v>2</v>
      </c>
      <c r="AY433" s="14">
        <f t="shared" ca="1" si="151"/>
        <v>6</v>
      </c>
      <c r="BA433" s="16">
        <f t="shared" si="161"/>
        <v>2597</v>
      </c>
      <c r="BB433" s="5"/>
      <c r="BC433" s="64" t="str">
        <f t="shared" ca="1" si="157"/>
        <v/>
      </c>
      <c r="BD433" s="14"/>
    </row>
    <row r="434" spans="5:56" s="1" customFormat="1" ht="17.25" customHeight="1" thickBot="1">
      <c r="E434" s="2"/>
      <c r="G434" s="2"/>
      <c r="H434" s="10"/>
      <c r="I434" s="18"/>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0"/>
      <c r="AI434" s="30">
        <f t="shared" si="152"/>
        <v>1</v>
      </c>
      <c r="AJ434" s="34" t="str">
        <f t="shared" si="153"/>
        <v>A</v>
      </c>
      <c r="AK434" s="29"/>
      <c r="AL434" s="27">
        <f t="shared" si="154"/>
        <v>0</v>
      </c>
      <c r="AM434" s="27">
        <f t="shared" si="142"/>
        <v>0</v>
      </c>
      <c r="AN434" s="26">
        <f t="shared" si="143"/>
        <v>1</v>
      </c>
      <c r="AO434" s="25">
        <f t="shared" si="144"/>
        <v>0</v>
      </c>
      <c r="AP434" s="33">
        <f t="shared" ca="1" si="148"/>
        <v>5</v>
      </c>
      <c r="AQ434" s="14" t="str">
        <f t="shared" ca="1" si="146"/>
        <v>af_soul_7</v>
      </c>
      <c r="AR434" s="8">
        <f t="shared" ca="1" si="149"/>
        <v>3</v>
      </c>
      <c r="AS434" s="4">
        <f t="shared" ca="1" si="147"/>
        <v>1</v>
      </c>
      <c r="AT434" s="32">
        <f t="shared" ca="1" si="156"/>
        <v>1</v>
      </c>
      <c r="AU434" s="14">
        <f t="shared" si="160"/>
        <v>67</v>
      </c>
      <c r="AV434">
        <f t="shared" si="141"/>
        <v>0</v>
      </c>
      <c r="AW434" s="7"/>
      <c r="AX434" s="17">
        <f t="shared" ca="1" si="150"/>
        <v>2</v>
      </c>
      <c r="AY434" s="14">
        <f t="shared" ca="1" si="151"/>
        <v>7</v>
      </c>
      <c r="BA434" s="16">
        <f t="shared" si="161"/>
        <v>2602</v>
      </c>
      <c r="BB434" s="5"/>
      <c r="BC434" s="64" t="str">
        <f t="shared" ca="1" si="157"/>
        <v/>
      </c>
      <c r="BD434" s="14"/>
    </row>
    <row r="435" spans="5:56" s="1" customFormat="1" ht="17.25" customHeight="1" thickBot="1">
      <c r="E435" s="2"/>
      <c r="G435" s="2"/>
      <c r="H435" s="10"/>
      <c r="I435" s="18"/>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0"/>
      <c r="AI435" s="30">
        <f t="shared" si="152"/>
        <v>1</v>
      </c>
      <c r="AJ435" s="34" t="str">
        <f t="shared" si="153"/>
        <v>A</v>
      </c>
      <c r="AK435" s="29"/>
      <c r="AL435" s="27">
        <f t="shared" si="154"/>
        <v>0</v>
      </c>
      <c r="AM435" s="27">
        <f t="shared" si="142"/>
        <v>0</v>
      </c>
      <c r="AN435" s="26">
        <f t="shared" si="143"/>
        <v>1</v>
      </c>
      <c r="AO435" s="25">
        <f t="shared" si="144"/>
        <v>0</v>
      </c>
      <c r="AP435" s="33">
        <f t="shared" ca="1" si="148"/>
        <v>4</v>
      </c>
      <c r="AQ435" s="14" t="str">
        <f t="shared" ca="1" si="146"/>
        <v>af_soul_8</v>
      </c>
      <c r="AR435" s="8">
        <f t="shared" ca="1" si="149"/>
        <v>4</v>
      </c>
      <c r="AS435" s="4">
        <f t="shared" ca="1" si="147"/>
        <v>0</v>
      </c>
      <c r="AT435" s="32">
        <f t="shared" ca="1" si="156"/>
        <v>1</v>
      </c>
      <c r="AU435" s="14">
        <f t="shared" si="160"/>
        <v>67</v>
      </c>
      <c r="AV435">
        <f t="shared" si="141"/>
        <v>0</v>
      </c>
      <c r="AW435" s="7"/>
      <c r="AX435" s="17">
        <f t="shared" ca="1" si="150"/>
        <v>2</v>
      </c>
      <c r="AY435" s="14">
        <f t="shared" ca="1" si="151"/>
        <v>8</v>
      </c>
      <c r="BA435" s="16">
        <f t="shared" si="161"/>
        <v>2607</v>
      </c>
      <c r="BB435" s="5"/>
      <c r="BC435" s="64" t="str">
        <f t="shared" ca="1" si="157"/>
        <v/>
      </c>
      <c r="BD435" s="14"/>
    </row>
    <row r="436" spans="5:56" s="1" customFormat="1" ht="17.25" customHeight="1" thickBot="1">
      <c r="E436" s="2"/>
      <c r="G436" s="2"/>
      <c r="H436" s="10"/>
      <c r="I436" s="18"/>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0"/>
      <c r="AI436" s="30">
        <f t="shared" si="152"/>
        <v>1</v>
      </c>
      <c r="AJ436" s="34" t="str">
        <f t="shared" si="153"/>
        <v>A</v>
      </c>
      <c r="AK436" s="29"/>
      <c r="AL436" s="27">
        <f t="shared" si="154"/>
        <v>0</v>
      </c>
      <c r="AM436" s="27">
        <f t="shared" si="142"/>
        <v>0</v>
      </c>
      <c r="AN436" s="26">
        <f t="shared" si="143"/>
        <v>1</v>
      </c>
      <c r="AO436" s="25">
        <f t="shared" si="144"/>
        <v>0</v>
      </c>
      <c r="AP436" s="33">
        <f t="shared" ca="1" si="148"/>
        <v>4</v>
      </c>
      <c r="AQ436" s="14" t="str">
        <f t="shared" ca="1" si="146"/>
        <v>af_soul_9</v>
      </c>
      <c r="AR436" s="8">
        <f t="shared" ca="1" si="149"/>
        <v>9</v>
      </c>
      <c r="AS436" s="4">
        <f t="shared" ca="1" si="147"/>
        <v>0</v>
      </c>
      <c r="AT436" s="32">
        <f t="shared" ca="1" si="156"/>
        <v>1</v>
      </c>
      <c r="AU436" s="14">
        <f t="shared" si="160"/>
        <v>67</v>
      </c>
      <c r="AV436">
        <f t="shared" si="141"/>
        <v>0</v>
      </c>
      <c r="AW436" s="7"/>
      <c r="AX436" s="17">
        <f t="shared" ca="1" si="150"/>
        <v>2</v>
      </c>
      <c r="AY436" s="14">
        <f t="shared" ca="1" si="151"/>
        <v>9</v>
      </c>
      <c r="BA436" s="16">
        <f t="shared" si="161"/>
        <v>2612</v>
      </c>
      <c r="BB436" s="5"/>
      <c r="BC436" s="64" t="str">
        <f t="shared" ca="1" si="157"/>
        <v/>
      </c>
      <c r="BD436" s="14"/>
    </row>
    <row r="437" spans="5:56" s="1" customFormat="1" ht="17.25" customHeight="1" thickBot="1">
      <c r="E437" s="2"/>
      <c r="G437" s="2"/>
      <c r="H437" s="10"/>
      <c r="I437" s="18"/>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0"/>
      <c r="AI437" s="30">
        <f t="shared" si="152"/>
        <v>1</v>
      </c>
      <c r="AJ437" s="34" t="str">
        <f t="shared" si="153"/>
        <v>A</v>
      </c>
      <c r="AK437" s="29"/>
      <c r="AL437" s="27">
        <f t="shared" si="154"/>
        <v>0</v>
      </c>
      <c r="AM437" s="27">
        <f t="shared" si="142"/>
        <v>0</v>
      </c>
      <c r="AN437" s="26">
        <f t="shared" si="143"/>
        <v>1</v>
      </c>
      <c r="AO437" s="25">
        <f t="shared" si="144"/>
        <v>0</v>
      </c>
      <c r="AP437" s="33">
        <f t="shared" ca="1" si="148"/>
        <v>3</v>
      </c>
      <c r="AQ437" s="14" t="str">
        <f t="shared" ca="1" si="146"/>
        <v>af_soul_0</v>
      </c>
      <c r="AR437" s="8">
        <f t="shared" ca="1" si="149"/>
        <v>0</v>
      </c>
      <c r="AS437" s="4">
        <f t="shared" ca="1" si="147"/>
        <v>1</v>
      </c>
      <c r="AT437" s="32">
        <f t="shared" ca="1" si="156"/>
        <v>1</v>
      </c>
      <c r="AU437" s="14">
        <f t="shared" si="160"/>
        <v>67</v>
      </c>
      <c r="AV437">
        <f t="shared" si="141"/>
        <v>0</v>
      </c>
      <c r="AW437" s="7"/>
      <c r="AX437" s="17">
        <f t="shared" ca="1" si="150"/>
        <v>2</v>
      </c>
      <c r="AY437" s="14">
        <f t="shared" ca="1" si="151"/>
        <v>0</v>
      </c>
      <c r="BA437" s="16">
        <f t="shared" si="161"/>
        <v>2617</v>
      </c>
      <c r="BB437" s="5"/>
      <c r="BC437" s="64" t="str">
        <f t="shared" ca="1" si="157"/>
        <v/>
      </c>
      <c r="BD437" s="14"/>
    </row>
    <row r="438" spans="5:56" s="1" customFormat="1" ht="17.25" customHeight="1" thickBot="1">
      <c r="E438" s="2"/>
      <c r="G438" s="2"/>
      <c r="H438" s="10"/>
      <c r="I438" s="18"/>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0"/>
      <c r="AI438" s="30">
        <f t="shared" si="152"/>
        <v>1</v>
      </c>
      <c r="AJ438" s="34" t="str">
        <f t="shared" si="153"/>
        <v>A</v>
      </c>
      <c r="AK438" s="29"/>
      <c r="AL438" s="27">
        <f t="shared" si="154"/>
        <v>0</v>
      </c>
      <c r="AM438" s="27">
        <f t="shared" si="142"/>
        <v>0</v>
      </c>
      <c r="AN438" s="26">
        <f t="shared" si="143"/>
        <v>1</v>
      </c>
      <c r="AO438" s="25">
        <f t="shared" si="144"/>
        <v>0</v>
      </c>
      <c r="AP438" s="33">
        <f t="shared" ca="1" si="148"/>
        <v>24</v>
      </c>
      <c r="AQ438" s="14" t="str">
        <f t="shared" ca="1" si="146"/>
        <v>af_soul_sp1_</v>
      </c>
      <c r="AR438" s="8">
        <f t="shared" ca="1" si="149"/>
        <v>4</v>
      </c>
      <c r="AS438" s="4">
        <f t="shared" ca="1" si="147"/>
        <v>0</v>
      </c>
      <c r="AT438" s="32">
        <f t="shared" ca="1" si="156"/>
        <v>1</v>
      </c>
      <c r="AU438" s="14">
        <f t="shared" si="160"/>
        <v>67</v>
      </c>
      <c r="AV438">
        <f t="shared" ref="AV438" si="162">IF(OR(AL438+AM438+AN438+AO438=1,AI438&gt;3),1,0)</f>
        <v>1</v>
      </c>
      <c r="AW438" s="7"/>
      <c r="AX438" s="17">
        <f t="shared" ca="1" si="150"/>
        <v>3</v>
      </c>
      <c r="AY438" s="14">
        <f t="shared" ca="1" si="151"/>
        <v>8</v>
      </c>
      <c r="BA438" s="16">
        <f t="shared" si="161"/>
        <v>2622</v>
      </c>
      <c r="BB438" s="5"/>
      <c r="BC438" s="64" t="str">
        <f t="shared" ca="1" si="157"/>
        <v/>
      </c>
      <c r="BD438" s="14"/>
    </row>
    <row r="439" spans="5:56" s="1" customFormat="1" ht="17.25" customHeight="1" thickBot="1">
      <c r="E439" s="2"/>
      <c r="G439" s="2"/>
      <c r="H439" s="10"/>
      <c r="I439" s="18"/>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0"/>
      <c r="AI439" s="30">
        <f t="shared" si="152"/>
        <v>1</v>
      </c>
      <c r="AJ439" s="34" t="str">
        <f t="shared" si="153"/>
        <v>A</v>
      </c>
      <c r="AK439" s="29"/>
      <c r="AL439" s="27">
        <f t="shared" si="154"/>
        <v>0</v>
      </c>
      <c r="AM439" s="27">
        <f t="shared" si="142"/>
        <v>0</v>
      </c>
      <c r="AN439" s="26">
        <f t="shared" si="143"/>
        <v>1</v>
      </c>
      <c r="AO439" s="25">
        <f t="shared" si="144"/>
        <v>0</v>
      </c>
      <c r="AP439" s="33">
        <f t="shared" ca="1" si="148"/>
        <v>26</v>
      </c>
      <c r="AQ439" s="14" t="str">
        <f t="shared" ca="1" si="146"/>
        <v>af_soul_sp2_</v>
      </c>
      <c r="AR439" s="8">
        <f t="shared" ca="1" si="149"/>
        <v>1</v>
      </c>
      <c r="AS439" s="4">
        <f t="shared" ca="1" si="147"/>
        <v>0</v>
      </c>
      <c r="AT439" s="32">
        <f t="shared" ca="1" si="156"/>
        <v>1</v>
      </c>
      <c r="AU439" s="14">
        <f t="shared" si="160"/>
        <v>67</v>
      </c>
      <c r="AV439">
        <f t="shared" si="145"/>
        <v>1</v>
      </c>
      <c r="AW439" s="7"/>
      <c r="AX439" s="17">
        <f t="shared" ca="1" si="150"/>
        <v>3</v>
      </c>
      <c r="AY439" s="14">
        <f t="shared" ca="1" si="151"/>
        <v>1</v>
      </c>
      <c r="BA439" s="16">
        <f>BA438+17</f>
        <v>2639</v>
      </c>
      <c r="BB439" s="5"/>
      <c r="BC439" s="64" t="str">
        <f t="shared" ca="1" si="157"/>
        <v/>
      </c>
      <c r="BD439" s="14"/>
    </row>
    <row r="440" spans="5:56" s="1" customFormat="1" ht="17.25" customHeight="1" thickBot="1">
      <c r="E440" s="2"/>
      <c r="G440" s="2"/>
      <c r="H440" s="10"/>
      <c r="I440" s="18"/>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0"/>
      <c r="AI440" s="30">
        <f t="shared" si="152"/>
        <v>1</v>
      </c>
      <c r="AJ440" s="34" t="str">
        <f t="shared" si="153"/>
        <v>A</v>
      </c>
      <c r="AK440" s="29"/>
      <c r="AL440" s="27">
        <f t="shared" si="154"/>
        <v>0</v>
      </c>
      <c r="AM440" s="27">
        <f t="shared" si="142"/>
        <v>0</v>
      </c>
      <c r="AN440" s="26">
        <f t="shared" si="143"/>
        <v>1</v>
      </c>
      <c r="AO440" s="25">
        <f t="shared" si="144"/>
        <v>0</v>
      </c>
      <c r="AP440" s="33">
        <f t="shared" ca="1" si="148"/>
        <v>20</v>
      </c>
      <c r="AQ440" s="14" t="str">
        <f t="shared" ca="1" si="146"/>
        <v>af_soul_ing_</v>
      </c>
      <c r="AR440" s="8">
        <f t="shared" ca="1" si="149"/>
        <v>3</v>
      </c>
      <c r="AS440" s="4">
        <f t="shared" ca="1" si="147"/>
        <v>1</v>
      </c>
      <c r="AT440" s="32">
        <f t="shared" ca="1" si="156"/>
        <v>1</v>
      </c>
      <c r="AU440" s="14">
        <f t="shared" si="160"/>
        <v>67</v>
      </c>
      <c r="AV440">
        <f t="shared" si="145"/>
        <v>1</v>
      </c>
      <c r="AW440" s="7"/>
      <c r="AX440" s="17">
        <f t="shared" ca="1" si="150"/>
        <v>2</v>
      </c>
      <c r="AY440" s="14">
        <f t="shared" ca="1" si="151"/>
        <v>3</v>
      </c>
      <c r="BA440" s="16">
        <f>BA439+17</f>
        <v>2656</v>
      </c>
      <c r="BB440" s="5"/>
      <c r="BC440" s="64" t="str">
        <f t="shared" ca="1" si="157"/>
        <v xml:space="preserve">af_soul_ing_, </v>
      </c>
      <c r="BD440" s="14"/>
    </row>
    <row r="441" spans="5:56" s="1" customFormat="1" ht="17.25" customHeight="1" thickBot="1">
      <c r="E441" s="2"/>
      <c r="G441" s="2"/>
      <c r="H441" s="10"/>
      <c r="I441" s="18"/>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0"/>
      <c r="AI441" s="30">
        <f t="shared" si="152"/>
        <v>1</v>
      </c>
      <c r="AJ441" s="34" t="str">
        <f t="shared" si="153"/>
        <v>A</v>
      </c>
      <c r="AK441" s="29"/>
      <c r="AL441" s="27">
        <f t="shared" si="154"/>
        <v>0</v>
      </c>
      <c r="AM441" s="27">
        <f t="shared" si="142"/>
        <v>0</v>
      </c>
      <c r="AN441" s="26">
        <f t="shared" si="143"/>
        <v>1</v>
      </c>
      <c r="AO441" s="25">
        <f t="shared" si="144"/>
        <v>0</v>
      </c>
      <c r="AP441" s="33">
        <f t="shared" ca="1" si="148"/>
        <v>22</v>
      </c>
      <c r="AQ441" s="14" t="str">
        <f t="shared" ca="1" si="146"/>
        <v>af_soul_abs_</v>
      </c>
      <c r="AR441" s="8">
        <f t="shared" ca="1" si="149"/>
        <v>3</v>
      </c>
      <c r="AS441" s="4">
        <f t="shared" ca="1" si="147"/>
        <v>1</v>
      </c>
      <c r="AT441" s="32">
        <f t="shared" ca="1" si="156"/>
        <v>1</v>
      </c>
      <c r="AU441" s="14">
        <f t="shared" si="160"/>
        <v>67</v>
      </c>
      <c r="AV441">
        <f t="shared" si="145"/>
        <v>1</v>
      </c>
      <c r="AW441" s="7"/>
      <c r="AX441" s="17">
        <f t="shared" ca="1" si="150"/>
        <v>3</v>
      </c>
      <c r="AY441" s="14">
        <f t="shared" ca="1" si="151"/>
        <v>3</v>
      </c>
      <c r="BA441" s="16">
        <f t="shared" si="161"/>
        <v>2661</v>
      </c>
      <c r="BB441" s="5"/>
      <c r="BC441" s="64" t="str">
        <f t="shared" ca="1" si="157"/>
        <v/>
      </c>
      <c r="BD441" s="14"/>
    </row>
    <row r="442" spans="5:56" s="1" customFormat="1" ht="17.25" customHeight="1" thickBot="1">
      <c r="E442" s="2"/>
      <c r="G442" s="2"/>
      <c r="H442" s="10"/>
      <c r="I442" s="18"/>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0"/>
      <c r="AI442" s="30">
        <f t="shared" si="152"/>
        <v>1</v>
      </c>
      <c r="AJ442" s="34" t="str">
        <f t="shared" si="153"/>
        <v>A</v>
      </c>
      <c r="AK442" s="29"/>
      <c r="AL442" s="27">
        <f t="shared" si="154"/>
        <v>0</v>
      </c>
      <c r="AM442" s="27">
        <f t="shared" si="142"/>
        <v>0</v>
      </c>
      <c r="AN442" s="26">
        <f t="shared" si="143"/>
        <v>1</v>
      </c>
      <c r="AO442" s="25">
        <f t="shared" si="144"/>
        <v>0</v>
      </c>
      <c r="AP442" s="33">
        <f t="shared" ca="1" si="148"/>
        <v>5</v>
      </c>
      <c r="AQ442" s="14" t="str">
        <f t="shared" ca="1" si="146"/>
        <v>af_mud_1</v>
      </c>
      <c r="AR442" s="8">
        <f t="shared" ca="1" si="149"/>
        <v>1</v>
      </c>
      <c r="AS442" s="4">
        <f t="shared" ca="1" si="147"/>
        <v>0</v>
      </c>
      <c r="AT442" s="32">
        <f t="shared" ca="1" si="156"/>
        <v>1</v>
      </c>
      <c r="AU442" s="14">
        <f>AU437+1</f>
        <v>68</v>
      </c>
      <c r="AV442">
        <f>1</f>
        <v>1</v>
      </c>
      <c r="AW442" s="7"/>
      <c r="AX442" s="17">
        <f t="shared" ca="1" si="150"/>
        <v>2</v>
      </c>
      <c r="AY442" s="14">
        <f t="shared" ca="1" si="151"/>
        <v>1</v>
      </c>
      <c r="BA442" s="16">
        <f t="shared" si="161"/>
        <v>2666</v>
      </c>
      <c r="BB442" s="5"/>
      <c r="BC442" s="64" t="str">
        <f t="shared" ca="1" si="157"/>
        <v/>
      </c>
      <c r="BD442" s="14"/>
    </row>
    <row r="443" spans="5:56" s="1" customFormat="1" ht="17.25" customHeight="1" thickBot="1">
      <c r="E443" s="2"/>
      <c r="G443" s="2"/>
      <c r="H443" s="10"/>
      <c r="I443" s="18"/>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0"/>
      <c r="AI443" s="30">
        <f t="shared" si="152"/>
        <v>1</v>
      </c>
      <c r="AJ443" s="34" t="str">
        <f t="shared" si="153"/>
        <v>A</v>
      </c>
      <c r="AK443" s="29"/>
      <c r="AL443" s="27">
        <f t="shared" si="154"/>
        <v>0</v>
      </c>
      <c r="AM443" s="27">
        <f t="shared" ref="AM443:AM506" si="163">AM442</f>
        <v>0</v>
      </c>
      <c r="AN443" s="26">
        <f t="shared" ref="AN443:AN506" si="164">AN442</f>
        <v>1</v>
      </c>
      <c r="AO443" s="25">
        <f t="shared" ref="AO443:AO506" si="165">AO442</f>
        <v>0</v>
      </c>
      <c r="AP443" s="33">
        <f t="shared" ca="1" si="148"/>
        <v>4</v>
      </c>
      <c r="AQ443" s="14" t="str">
        <f t="shared" ca="1" si="146"/>
        <v>af_mud_2</v>
      </c>
      <c r="AR443" s="8">
        <f t="shared" ca="1" si="149"/>
        <v>2</v>
      </c>
      <c r="AS443" s="4">
        <f t="shared" ca="1" si="147"/>
        <v>0</v>
      </c>
      <c r="AT443" s="32">
        <f t="shared" ca="1" si="156"/>
        <v>1</v>
      </c>
      <c r="AU443" s="14">
        <f>AU442</f>
        <v>68</v>
      </c>
      <c r="AV443">
        <v>1</v>
      </c>
      <c r="AW443" s="7"/>
      <c r="AX443" s="17">
        <f t="shared" ca="1" si="150"/>
        <v>2</v>
      </c>
      <c r="AY443" s="14">
        <f t="shared" ca="1" si="151"/>
        <v>2</v>
      </c>
      <c r="BA443" s="16">
        <f t="shared" si="161"/>
        <v>2671</v>
      </c>
      <c r="BB443" s="5"/>
      <c r="BC443" s="64" t="str">
        <f t="shared" ca="1" si="157"/>
        <v/>
      </c>
      <c r="BD443" s="14"/>
    </row>
    <row r="444" spans="5:56" s="1" customFormat="1" ht="17.25" customHeight="1" thickBot="1">
      <c r="E444" s="2"/>
      <c r="G444" s="2"/>
      <c r="H444" s="10"/>
      <c r="I444" s="18"/>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0"/>
      <c r="AI444" s="30">
        <f t="shared" si="152"/>
        <v>1</v>
      </c>
      <c r="AJ444" s="34" t="str">
        <f t="shared" si="153"/>
        <v>A</v>
      </c>
      <c r="AK444" s="29"/>
      <c r="AL444" s="27">
        <f t="shared" si="154"/>
        <v>0</v>
      </c>
      <c r="AM444" s="27">
        <f t="shared" si="163"/>
        <v>0</v>
      </c>
      <c r="AN444" s="26">
        <f t="shared" si="164"/>
        <v>1</v>
      </c>
      <c r="AO444" s="25">
        <f t="shared" si="165"/>
        <v>0</v>
      </c>
      <c r="AP444" s="33">
        <f t="shared" ca="1" si="148"/>
        <v>6</v>
      </c>
      <c r="AQ444" s="14" t="str">
        <f t="shared" ca="1" si="146"/>
        <v>af_mud_3</v>
      </c>
      <c r="AR444" s="8">
        <f t="shared" ca="1" si="149"/>
        <v>3</v>
      </c>
      <c r="AS444" s="4">
        <f t="shared" ca="1" si="147"/>
        <v>1</v>
      </c>
      <c r="AT444" s="32">
        <f t="shared" ca="1" si="156"/>
        <v>1</v>
      </c>
      <c r="AU444" s="14">
        <f t="shared" si="160"/>
        <v>68</v>
      </c>
      <c r="AV444">
        <v>1</v>
      </c>
      <c r="AW444" s="7"/>
      <c r="AX444" s="17">
        <f t="shared" ca="1" si="150"/>
        <v>2</v>
      </c>
      <c r="AY444" s="14">
        <f t="shared" ca="1" si="151"/>
        <v>3</v>
      </c>
      <c r="BA444" s="16">
        <f t="shared" si="161"/>
        <v>2676</v>
      </c>
      <c r="BB444" s="5"/>
      <c r="BC444" s="64" t="str">
        <f t="shared" ca="1" si="157"/>
        <v xml:space="preserve">af_mud_3, </v>
      </c>
      <c r="BD444" s="14"/>
    </row>
    <row r="445" spans="5:56" s="1" customFormat="1" ht="17.25" customHeight="1" thickBot="1">
      <c r="E445" s="2"/>
      <c r="G445" s="2"/>
      <c r="H445" s="10"/>
      <c r="I445" s="18"/>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0"/>
      <c r="AI445" s="30">
        <f t="shared" si="152"/>
        <v>1</v>
      </c>
      <c r="AJ445" s="34" t="str">
        <f t="shared" si="153"/>
        <v>A</v>
      </c>
      <c r="AK445" s="29"/>
      <c r="AL445" s="27">
        <f t="shared" si="154"/>
        <v>0</v>
      </c>
      <c r="AM445" s="27">
        <f t="shared" si="163"/>
        <v>0</v>
      </c>
      <c r="AN445" s="26">
        <f t="shared" si="164"/>
        <v>1</v>
      </c>
      <c r="AO445" s="25">
        <f t="shared" si="165"/>
        <v>0</v>
      </c>
      <c r="AP445" s="33">
        <f t="shared" ca="1" si="148"/>
        <v>6</v>
      </c>
      <c r="AQ445" s="14" t="str">
        <f t="shared" ca="1" si="146"/>
        <v>af_mud_4</v>
      </c>
      <c r="AR445" s="8">
        <f t="shared" ca="1" si="149"/>
        <v>4</v>
      </c>
      <c r="AS445" s="4">
        <f t="shared" ca="1" si="147"/>
        <v>0</v>
      </c>
      <c r="AT445" s="32">
        <f t="shared" ca="1" si="156"/>
        <v>1</v>
      </c>
      <c r="AU445" s="14">
        <f t="shared" si="160"/>
        <v>68</v>
      </c>
      <c r="AV445">
        <v>1</v>
      </c>
      <c r="AW445" s="7"/>
      <c r="AX445" s="17">
        <f t="shared" ca="1" si="150"/>
        <v>2</v>
      </c>
      <c r="AY445" s="14">
        <f t="shared" ca="1" si="151"/>
        <v>4</v>
      </c>
      <c r="BA445" s="16">
        <f t="shared" si="161"/>
        <v>2681</v>
      </c>
      <c r="BB445" s="5"/>
      <c r="BC445" s="64" t="str">
        <f t="shared" ca="1" si="157"/>
        <v/>
      </c>
      <c r="BD445" s="14"/>
    </row>
    <row r="446" spans="5:56" s="1" customFormat="1" ht="17.25" customHeight="1" thickBot="1">
      <c r="E446" s="2"/>
      <c r="G446" s="2"/>
      <c r="H446" s="10"/>
      <c r="I446" s="18"/>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0"/>
      <c r="AI446" s="30">
        <f t="shared" si="152"/>
        <v>1</v>
      </c>
      <c r="AJ446" s="34" t="str">
        <f t="shared" si="153"/>
        <v>A</v>
      </c>
      <c r="AK446" s="29"/>
      <c r="AL446" s="27">
        <f t="shared" si="154"/>
        <v>0</v>
      </c>
      <c r="AM446" s="27">
        <f t="shared" si="163"/>
        <v>0</v>
      </c>
      <c r="AN446" s="26">
        <f t="shared" si="164"/>
        <v>1</v>
      </c>
      <c r="AO446" s="25">
        <f t="shared" si="165"/>
        <v>0</v>
      </c>
      <c r="AP446" s="33">
        <f t="shared" ca="1" si="148"/>
        <v>4</v>
      </c>
      <c r="AQ446" s="14" t="str">
        <f t="shared" ca="1" si="146"/>
        <v>af_mud_5</v>
      </c>
      <c r="AR446" s="8">
        <f t="shared" ca="1" si="149"/>
        <v>1</v>
      </c>
      <c r="AS446" s="4">
        <f t="shared" ca="1" si="147"/>
        <v>0</v>
      </c>
      <c r="AT446" s="32">
        <f t="shared" ca="1" si="156"/>
        <v>1</v>
      </c>
      <c r="AU446" s="14">
        <f t="shared" si="160"/>
        <v>68</v>
      </c>
      <c r="AV446">
        <f t="shared" ref="AV446:AV507" si="166">IF(AL446+AM446+AN446+AO446=1,1,0)*IF(AI446&gt;1,1,0)</f>
        <v>0</v>
      </c>
      <c r="AW446" s="7"/>
      <c r="AX446" s="17">
        <f t="shared" ca="1" si="150"/>
        <v>2</v>
      </c>
      <c r="AY446" s="14">
        <f t="shared" ca="1" si="151"/>
        <v>5</v>
      </c>
      <c r="BA446" s="16">
        <f t="shared" si="161"/>
        <v>2686</v>
      </c>
      <c r="BB446" s="5"/>
      <c r="BC446" s="64" t="str">
        <f t="shared" ca="1" si="157"/>
        <v/>
      </c>
      <c r="BD446" s="14"/>
    </row>
    <row r="447" spans="5:56" s="1" customFormat="1" ht="17.25" customHeight="1" thickBot="1">
      <c r="E447" s="2"/>
      <c r="G447" s="2"/>
      <c r="H447" s="10"/>
      <c r="I447" s="18"/>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0"/>
      <c r="AI447" s="30">
        <f t="shared" si="152"/>
        <v>1</v>
      </c>
      <c r="AJ447" s="34" t="str">
        <f t="shared" si="153"/>
        <v>A</v>
      </c>
      <c r="AK447" s="29"/>
      <c r="AL447" s="27">
        <f t="shared" si="154"/>
        <v>0</v>
      </c>
      <c r="AM447" s="27">
        <f t="shared" si="163"/>
        <v>0</v>
      </c>
      <c r="AN447" s="26">
        <f t="shared" si="164"/>
        <v>1</v>
      </c>
      <c r="AO447" s="25">
        <f t="shared" si="165"/>
        <v>0</v>
      </c>
      <c r="AP447" s="33">
        <f t="shared" ca="1" si="148"/>
        <v>4</v>
      </c>
      <c r="AQ447" s="14" t="str">
        <f t="shared" ca="1" si="146"/>
        <v>af_mud_6</v>
      </c>
      <c r="AR447" s="8">
        <f t="shared" ca="1" si="149"/>
        <v>2</v>
      </c>
      <c r="AS447" s="4">
        <f t="shared" ca="1" si="147"/>
        <v>0</v>
      </c>
      <c r="AT447" s="32">
        <f t="shared" ca="1" si="156"/>
        <v>1</v>
      </c>
      <c r="AU447" s="14">
        <f t="shared" si="160"/>
        <v>68</v>
      </c>
      <c r="AV447">
        <f t="shared" si="166"/>
        <v>0</v>
      </c>
      <c r="AW447" s="7"/>
      <c r="AX447" s="17">
        <f t="shared" ca="1" si="150"/>
        <v>2</v>
      </c>
      <c r="AY447" s="14">
        <f t="shared" ca="1" si="151"/>
        <v>6</v>
      </c>
      <c r="BA447" s="16">
        <f t="shared" si="161"/>
        <v>2691</v>
      </c>
      <c r="BB447" s="5"/>
      <c r="BC447" s="64" t="str">
        <f t="shared" ca="1" si="157"/>
        <v/>
      </c>
      <c r="BD447" s="14"/>
    </row>
    <row r="448" spans="5:56" s="1" customFormat="1" ht="17.25" customHeight="1" thickBot="1">
      <c r="E448" s="2"/>
      <c r="G448" s="2"/>
      <c r="H448" s="10"/>
      <c r="I448" s="18"/>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0"/>
      <c r="AI448" s="30">
        <f t="shared" si="152"/>
        <v>1</v>
      </c>
      <c r="AJ448" s="34" t="str">
        <f t="shared" si="153"/>
        <v>A</v>
      </c>
      <c r="AK448" s="29"/>
      <c r="AL448" s="27">
        <f t="shared" si="154"/>
        <v>0</v>
      </c>
      <c r="AM448" s="27">
        <f t="shared" si="163"/>
        <v>0</v>
      </c>
      <c r="AN448" s="26">
        <f t="shared" si="164"/>
        <v>1</v>
      </c>
      <c r="AO448" s="25">
        <f t="shared" si="165"/>
        <v>0</v>
      </c>
      <c r="AP448" s="33">
        <f t="shared" ca="1" si="148"/>
        <v>4</v>
      </c>
      <c r="AQ448" s="14" t="str">
        <f t="shared" ca="1" si="146"/>
        <v>af_mud_7</v>
      </c>
      <c r="AR448" s="8">
        <f t="shared" ca="1" si="149"/>
        <v>3</v>
      </c>
      <c r="AS448" s="4">
        <f t="shared" ca="1" si="147"/>
        <v>1</v>
      </c>
      <c r="AT448" s="32">
        <f t="shared" ca="1" si="156"/>
        <v>1</v>
      </c>
      <c r="AU448" s="14">
        <f t="shared" si="160"/>
        <v>68</v>
      </c>
      <c r="AV448">
        <f t="shared" si="166"/>
        <v>0</v>
      </c>
      <c r="AW448" s="7"/>
      <c r="AX448" s="17">
        <f t="shared" ca="1" si="150"/>
        <v>2</v>
      </c>
      <c r="AY448" s="14">
        <f t="shared" ca="1" si="151"/>
        <v>7</v>
      </c>
      <c r="BA448" s="16">
        <f t="shared" si="161"/>
        <v>2696</v>
      </c>
      <c r="BB448" s="5"/>
      <c r="BC448" s="64" t="str">
        <f t="shared" ca="1" si="157"/>
        <v/>
      </c>
      <c r="BD448" s="14"/>
    </row>
    <row r="449" spans="5:56" s="1" customFormat="1" ht="17.25" customHeight="1" thickBot="1">
      <c r="E449" s="2"/>
      <c r="G449" s="2"/>
      <c r="H449" s="10"/>
      <c r="I449" s="18"/>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0"/>
      <c r="AI449" s="30">
        <f t="shared" si="152"/>
        <v>1</v>
      </c>
      <c r="AJ449" s="34" t="str">
        <f t="shared" si="153"/>
        <v>A</v>
      </c>
      <c r="AK449" s="29"/>
      <c r="AL449" s="27">
        <f t="shared" si="154"/>
        <v>0</v>
      </c>
      <c r="AM449" s="27">
        <f t="shared" si="163"/>
        <v>0</v>
      </c>
      <c r="AN449" s="26">
        <f t="shared" si="164"/>
        <v>1</v>
      </c>
      <c r="AO449" s="25">
        <f t="shared" si="165"/>
        <v>0</v>
      </c>
      <c r="AP449" s="33">
        <f t="shared" ca="1" si="148"/>
        <v>4</v>
      </c>
      <c r="AQ449" s="14" t="str">
        <f t="shared" ca="1" si="146"/>
        <v>af_mud_8</v>
      </c>
      <c r="AR449" s="8">
        <f t="shared" ca="1" si="149"/>
        <v>4</v>
      </c>
      <c r="AS449" s="4">
        <f t="shared" ca="1" si="147"/>
        <v>0</v>
      </c>
      <c r="AT449" s="32">
        <f t="shared" ca="1" si="156"/>
        <v>1</v>
      </c>
      <c r="AU449" s="14">
        <f t="shared" si="160"/>
        <v>68</v>
      </c>
      <c r="AV449">
        <f t="shared" si="166"/>
        <v>0</v>
      </c>
      <c r="AW449" s="7"/>
      <c r="AX449" s="17">
        <f t="shared" ca="1" si="150"/>
        <v>2</v>
      </c>
      <c r="AY449" s="14">
        <f t="shared" ca="1" si="151"/>
        <v>8</v>
      </c>
      <c r="BA449" s="16">
        <f t="shared" si="161"/>
        <v>2701</v>
      </c>
      <c r="BB449" s="5"/>
      <c r="BC449" s="64" t="str">
        <f t="shared" ca="1" si="157"/>
        <v/>
      </c>
      <c r="BD449" s="14"/>
    </row>
    <row r="450" spans="5:56" s="1" customFormat="1" ht="17.25" customHeight="1" thickBot="1">
      <c r="E450" s="2"/>
      <c r="G450" s="2"/>
      <c r="H450" s="10"/>
      <c r="I450" s="18"/>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0"/>
      <c r="AI450" s="30">
        <f t="shared" si="152"/>
        <v>1</v>
      </c>
      <c r="AJ450" s="34" t="str">
        <f t="shared" si="153"/>
        <v>A</v>
      </c>
      <c r="AK450" s="29"/>
      <c r="AL450" s="27">
        <f t="shared" si="154"/>
        <v>0</v>
      </c>
      <c r="AM450" s="27">
        <f t="shared" si="163"/>
        <v>0</v>
      </c>
      <c r="AN450" s="26">
        <f t="shared" si="164"/>
        <v>1</v>
      </c>
      <c r="AO450" s="25">
        <f t="shared" si="165"/>
        <v>0</v>
      </c>
      <c r="AP450" s="33">
        <f t="shared" ca="1" si="148"/>
        <v>4</v>
      </c>
      <c r="AQ450" s="14" t="str">
        <f t="shared" ref="AQ450:AQ513" ca="1" si="167">INDIRECT("'[Спавн артефактов.xlsx]Симбиоты, простые, абсолюты'!B"&amp;BA450)</f>
        <v>af_mud_9</v>
      </c>
      <c r="AR450" s="8">
        <f t="shared" ca="1" si="149"/>
        <v>9</v>
      </c>
      <c r="AS450" s="4">
        <f t="shared" ref="AS450:AS513" ca="1" si="168">IF(AND(AR450=1,AL450=1),1,IF(AND(AM450=1,AR450=2),1,IF(AND(AN450=1,AR450=3),1,IF(AND(AO450=1,AR450=4),1,IF(AND(OR(AL450=1,AO450=1),AR450=9),1,IF(AND(OR(AM450=1,AN450=1),AR450=0),1,0))))))</f>
        <v>0</v>
      </c>
      <c r="AT450" s="32">
        <f t="shared" ca="1" si="156"/>
        <v>1</v>
      </c>
      <c r="AU450" s="14">
        <f t="shared" si="160"/>
        <v>68</v>
      </c>
      <c r="AV450">
        <f t="shared" si="166"/>
        <v>0</v>
      </c>
      <c r="AW450" s="7"/>
      <c r="AX450" s="17">
        <f t="shared" ca="1" si="150"/>
        <v>2</v>
      </c>
      <c r="AY450" s="14">
        <f t="shared" ca="1" si="151"/>
        <v>9</v>
      </c>
      <c r="BA450" s="16">
        <f t="shared" si="161"/>
        <v>2706</v>
      </c>
      <c r="BB450" s="5"/>
      <c r="BC450" s="64" t="str">
        <f t="shared" ca="1" si="157"/>
        <v/>
      </c>
      <c r="BD450" s="14"/>
    </row>
    <row r="451" spans="5:56" s="1" customFormat="1" ht="17.25" customHeight="1" thickBot="1">
      <c r="E451" s="2"/>
      <c r="G451" s="2"/>
      <c r="H451" s="10"/>
      <c r="I451" s="18"/>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0"/>
      <c r="AI451" s="30">
        <f t="shared" si="152"/>
        <v>1</v>
      </c>
      <c r="AJ451" s="34" t="str">
        <f t="shared" si="153"/>
        <v>A</v>
      </c>
      <c r="AK451" s="29"/>
      <c r="AL451" s="27">
        <f t="shared" si="154"/>
        <v>0</v>
      </c>
      <c r="AM451" s="27">
        <f t="shared" si="163"/>
        <v>0</v>
      </c>
      <c r="AN451" s="26">
        <f t="shared" si="164"/>
        <v>1</v>
      </c>
      <c r="AO451" s="25">
        <f t="shared" si="165"/>
        <v>0</v>
      </c>
      <c r="AP451" s="33">
        <f t="shared" ref="AP451:AP514" ca="1" si="169">INDIRECT("'[Спавн артефактов.xlsx]Симбиоты, простые, абсолюты'!F"&amp;BA451)</f>
        <v>3</v>
      </c>
      <c r="AQ451" s="14" t="str">
        <f t="shared" ca="1" si="167"/>
        <v>af_mud_0</v>
      </c>
      <c r="AR451" s="8">
        <f t="shared" ref="AR451:AR514" ca="1" si="170">IF(AY451=5,1,IF(AY451=6,2,IF(AY451=7,3,IF(AY451=8,4,AY451))))</f>
        <v>0</v>
      </c>
      <c r="AS451" s="4">
        <f t="shared" ca="1" si="168"/>
        <v>1</v>
      </c>
      <c r="AT451" s="32">
        <f t="shared" ca="1" si="156"/>
        <v>1</v>
      </c>
      <c r="AU451" s="14">
        <f t="shared" si="160"/>
        <v>68</v>
      </c>
      <c r="AV451">
        <f t="shared" si="166"/>
        <v>0</v>
      </c>
      <c r="AW451" s="7"/>
      <c r="AX451" s="17">
        <f t="shared" ref="AX451:AX514" ca="1" si="171">INDIRECT("'[Спавн артефактов.xlsx]Симбиоты, простые, абсолюты'!V"&amp;BA451)</f>
        <v>2</v>
      </c>
      <c r="AY451" s="14">
        <f t="shared" ref="AY451:AY514" ca="1" si="172">INDIRECT("'[Спавн артефактов.xlsx]Симбиоты, простые, абсолюты'!D"&amp;BA451)</f>
        <v>0</v>
      </c>
      <c r="BA451" s="16">
        <f t="shared" si="161"/>
        <v>2711</v>
      </c>
      <c r="BB451" s="5"/>
      <c r="BC451" s="64" t="str">
        <f t="shared" ca="1" si="157"/>
        <v/>
      </c>
      <c r="BD451" s="14"/>
    </row>
    <row r="452" spans="5:56" s="1" customFormat="1" ht="17.25" customHeight="1" thickBot="1">
      <c r="E452" s="2"/>
      <c r="G452" s="2"/>
      <c r="H452" s="10"/>
      <c r="I452" s="18"/>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0"/>
      <c r="AI452" s="30">
        <f t="shared" ref="AI452:AI515" si="173">AI451</f>
        <v>1</v>
      </c>
      <c r="AJ452" s="34" t="str">
        <f t="shared" ref="AJ452:AJ515" si="174">AJ451</f>
        <v>A</v>
      </c>
      <c r="AK452" s="29"/>
      <c r="AL452" s="27">
        <f t="shared" si="154"/>
        <v>0</v>
      </c>
      <c r="AM452" s="27">
        <f t="shared" si="163"/>
        <v>0</v>
      </c>
      <c r="AN452" s="26">
        <f t="shared" si="164"/>
        <v>1</v>
      </c>
      <c r="AO452" s="25">
        <f t="shared" si="165"/>
        <v>0</v>
      </c>
      <c r="AP452" s="33">
        <f t="shared" ca="1" si="169"/>
        <v>25</v>
      </c>
      <c r="AQ452" s="14" t="str">
        <f t="shared" ca="1" si="167"/>
        <v>af_mud_sp1_</v>
      </c>
      <c r="AR452" s="8">
        <f t="shared" ca="1" si="170"/>
        <v>1</v>
      </c>
      <c r="AS452" s="4">
        <f t="shared" ca="1" si="168"/>
        <v>0</v>
      </c>
      <c r="AT452" s="32">
        <f t="shared" ca="1" si="156"/>
        <v>1</v>
      </c>
      <c r="AU452" s="14">
        <f t="shared" si="160"/>
        <v>68</v>
      </c>
      <c r="AV452">
        <f t="shared" ref="AV452:AV511" si="175">IF(OR(AL452+AM452+AN452+AO452=1,AI452&gt;3),1,0)</f>
        <v>1</v>
      </c>
      <c r="AW452" s="7"/>
      <c r="AX452" s="17">
        <f t="shared" ca="1" si="171"/>
        <v>3</v>
      </c>
      <c r="AY452" s="14">
        <f t="shared" ca="1" si="172"/>
        <v>5</v>
      </c>
      <c r="BA452" s="16">
        <f t="shared" si="161"/>
        <v>2716</v>
      </c>
      <c r="BB452" s="5"/>
      <c r="BC452" s="64" t="str">
        <f t="shared" ca="1" si="157"/>
        <v/>
      </c>
      <c r="BD452" s="14"/>
    </row>
    <row r="453" spans="5:56" s="1" customFormat="1" ht="17.25" customHeight="1" thickBot="1">
      <c r="E453" s="2"/>
      <c r="G453" s="2"/>
      <c r="H453" s="10"/>
      <c r="I453" s="18"/>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0"/>
      <c r="AI453" s="30">
        <f t="shared" si="173"/>
        <v>1</v>
      </c>
      <c r="AJ453" s="34" t="str">
        <f t="shared" si="174"/>
        <v>A</v>
      </c>
      <c r="AK453" s="29"/>
      <c r="AL453" s="27">
        <f t="shared" si="154"/>
        <v>0</v>
      </c>
      <c r="AM453" s="27">
        <f t="shared" si="163"/>
        <v>0</v>
      </c>
      <c r="AN453" s="26">
        <f t="shared" si="164"/>
        <v>1</v>
      </c>
      <c r="AO453" s="25">
        <f t="shared" si="165"/>
        <v>0</v>
      </c>
      <c r="AP453" s="33">
        <f t="shared" ca="1" si="169"/>
        <v>26</v>
      </c>
      <c r="AQ453" s="14" t="str">
        <f t="shared" ca="1" si="167"/>
        <v>af_mud_sp2_</v>
      </c>
      <c r="AR453" s="8">
        <f t="shared" ca="1" si="170"/>
        <v>2</v>
      </c>
      <c r="AS453" s="4">
        <f t="shared" ca="1" si="168"/>
        <v>0</v>
      </c>
      <c r="AT453" s="32">
        <f t="shared" ca="1" si="156"/>
        <v>1</v>
      </c>
      <c r="AU453" s="14">
        <f t="shared" si="160"/>
        <v>68</v>
      </c>
      <c r="AV453">
        <f t="shared" si="175"/>
        <v>1</v>
      </c>
      <c r="AW453" s="7"/>
      <c r="AX453" s="17">
        <f t="shared" ca="1" si="171"/>
        <v>3</v>
      </c>
      <c r="AY453" s="14">
        <f t="shared" ca="1" si="172"/>
        <v>2</v>
      </c>
      <c r="BA453" s="16">
        <f>BA452+17</f>
        <v>2733</v>
      </c>
      <c r="BB453" s="5"/>
      <c r="BC453" s="64" t="str">
        <f t="shared" ca="1" si="157"/>
        <v/>
      </c>
      <c r="BD453" s="14"/>
    </row>
    <row r="454" spans="5:56" s="1" customFormat="1" ht="17.25" customHeight="1" thickBot="1">
      <c r="E454" s="2"/>
      <c r="G454" s="2"/>
      <c r="H454" s="10"/>
      <c r="I454" s="18"/>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0"/>
      <c r="AI454" s="30">
        <f t="shared" si="173"/>
        <v>1</v>
      </c>
      <c r="AJ454" s="34" t="str">
        <f t="shared" si="174"/>
        <v>A</v>
      </c>
      <c r="AK454" s="29"/>
      <c r="AL454" s="27">
        <f t="shared" ref="AL454:AL485" si="176">AL453</f>
        <v>0</v>
      </c>
      <c r="AM454" s="27">
        <f t="shared" si="163"/>
        <v>0</v>
      </c>
      <c r="AN454" s="26">
        <f t="shared" si="164"/>
        <v>1</v>
      </c>
      <c r="AO454" s="25">
        <f t="shared" si="165"/>
        <v>0</v>
      </c>
      <c r="AP454" s="33">
        <f t="shared" ca="1" si="169"/>
        <v>20</v>
      </c>
      <c r="AQ454" s="14" t="str">
        <f t="shared" ca="1" si="167"/>
        <v>af_mud_ing_</v>
      </c>
      <c r="AR454" s="8">
        <f t="shared" ca="1" si="170"/>
        <v>3</v>
      </c>
      <c r="AS454" s="4">
        <f t="shared" ca="1" si="168"/>
        <v>1</v>
      </c>
      <c r="AT454" s="32">
        <f t="shared" ca="1" si="156"/>
        <v>1</v>
      </c>
      <c r="AU454" s="14">
        <f t="shared" si="160"/>
        <v>68</v>
      </c>
      <c r="AV454">
        <f t="shared" si="175"/>
        <v>1</v>
      </c>
      <c r="AW454" s="7"/>
      <c r="AX454" s="17">
        <f t="shared" ca="1" si="171"/>
        <v>2</v>
      </c>
      <c r="AY454" s="14">
        <f t="shared" ca="1" si="172"/>
        <v>7</v>
      </c>
      <c r="BA454" s="16">
        <f>BA453+17</f>
        <v>2750</v>
      </c>
      <c r="BB454" s="5"/>
      <c r="BC454" s="64" t="str">
        <f t="shared" ca="1" si="157"/>
        <v xml:space="preserve">af_mud_ing_, </v>
      </c>
      <c r="BD454" s="14"/>
    </row>
    <row r="455" spans="5:56" s="1" customFormat="1" ht="17.25" customHeight="1" thickBot="1">
      <c r="E455" s="2"/>
      <c r="G455" s="2"/>
      <c r="H455" s="10"/>
      <c r="I455" s="18"/>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0"/>
      <c r="AI455" s="30">
        <f t="shared" si="173"/>
        <v>1</v>
      </c>
      <c r="AJ455" s="34" t="str">
        <f t="shared" si="174"/>
        <v>A</v>
      </c>
      <c r="AK455" s="29"/>
      <c r="AL455" s="27">
        <f t="shared" si="176"/>
        <v>0</v>
      </c>
      <c r="AM455" s="27">
        <f t="shared" si="163"/>
        <v>0</v>
      </c>
      <c r="AN455" s="26">
        <f t="shared" si="164"/>
        <v>1</v>
      </c>
      <c r="AO455" s="25">
        <f t="shared" si="165"/>
        <v>0</v>
      </c>
      <c r="AP455" s="33">
        <f t="shared" ca="1" si="169"/>
        <v>22</v>
      </c>
      <c r="AQ455" s="14" t="str">
        <f t="shared" ca="1" si="167"/>
        <v>af_mud_abs_</v>
      </c>
      <c r="AR455" s="8">
        <f t="shared" ca="1" si="170"/>
        <v>3</v>
      </c>
      <c r="AS455" s="4">
        <f t="shared" ca="1" si="168"/>
        <v>1</v>
      </c>
      <c r="AT455" s="32">
        <f t="shared" ca="1" si="156"/>
        <v>1</v>
      </c>
      <c r="AU455" s="14">
        <f t="shared" si="160"/>
        <v>68</v>
      </c>
      <c r="AV455">
        <f t="shared" si="175"/>
        <v>1</v>
      </c>
      <c r="AW455" s="7"/>
      <c r="AX455" s="17">
        <f t="shared" ca="1" si="171"/>
        <v>3</v>
      </c>
      <c r="AY455" s="14">
        <f t="shared" ca="1" si="172"/>
        <v>7</v>
      </c>
      <c r="BA455" s="16">
        <f t="shared" si="161"/>
        <v>2755</v>
      </c>
      <c r="BB455" s="5"/>
      <c r="BC455" s="64" t="str">
        <f t="shared" ca="1" si="157"/>
        <v/>
      </c>
      <c r="BD455" s="14"/>
    </row>
    <row r="456" spans="5:56" s="1" customFormat="1" ht="17.25" customHeight="1" thickBot="1">
      <c r="E456" s="2"/>
      <c r="G456" s="2"/>
      <c r="H456" s="10"/>
      <c r="I456" s="18"/>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0"/>
      <c r="AI456" s="30">
        <f t="shared" si="173"/>
        <v>1</v>
      </c>
      <c r="AJ456" s="34" t="str">
        <f t="shared" si="174"/>
        <v>A</v>
      </c>
      <c r="AK456" s="29"/>
      <c r="AL456" s="27">
        <f t="shared" si="176"/>
        <v>0</v>
      </c>
      <c r="AM456" s="27">
        <f t="shared" si="163"/>
        <v>0</v>
      </c>
      <c r="AN456" s="26">
        <f t="shared" si="164"/>
        <v>1</v>
      </c>
      <c r="AO456" s="25">
        <f t="shared" si="165"/>
        <v>0</v>
      </c>
      <c r="AP456" s="33">
        <f t="shared" ca="1" si="169"/>
        <v>6</v>
      </c>
      <c r="AQ456" s="14" t="str">
        <f t="shared" ca="1" si="167"/>
        <v>af_electra_sparkler_1</v>
      </c>
      <c r="AR456" s="8">
        <f t="shared" ca="1" si="170"/>
        <v>1</v>
      </c>
      <c r="AS456" s="4">
        <f t="shared" ca="1" si="168"/>
        <v>0</v>
      </c>
      <c r="AT456" s="32">
        <f t="shared" ca="1" si="156"/>
        <v>1</v>
      </c>
      <c r="AU456" s="14">
        <f>AU451+1</f>
        <v>69</v>
      </c>
      <c r="AV456">
        <f>1</f>
        <v>1</v>
      </c>
      <c r="AW456" s="7"/>
      <c r="AX456" s="17">
        <f t="shared" ca="1" si="171"/>
        <v>2</v>
      </c>
      <c r="AY456" s="14">
        <f t="shared" ca="1" si="172"/>
        <v>1</v>
      </c>
      <c r="BA456" s="16">
        <f t="shared" si="161"/>
        <v>2760</v>
      </c>
      <c r="BB456" s="5"/>
      <c r="BC456" s="64" t="str">
        <f t="shared" ca="1" si="157"/>
        <v/>
      </c>
      <c r="BD456" s="14"/>
    </row>
    <row r="457" spans="5:56" s="1" customFormat="1" ht="17.25" customHeight="1" thickBot="1">
      <c r="E457" s="2"/>
      <c r="G457" s="2"/>
      <c r="H457" s="10"/>
      <c r="I457" s="18"/>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0"/>
      <c r="AI457" s="30">
        <f t="shared" si="173"/>
        <v>1</v>
      </c>
      <c r="AJ457" s="34" t="str">
        <f t="shared" si="174"/>
        <v>A</v>
      </c>
      <c r="AK457" s="29"/>
      <c r="AL457" s="27">
        <f t="shared" si="176"/>
        <v>0</v>
      </c>
      <c r="AM457" s="27">
        <f t="shared" si="163"/>
        <v>0</v>
      </c>
      <c r="AN457" s="26">
        <f t="shared" si="164"/>
        <v>1</v>
      </c>
      <c r="AO457" s="25">
        <f t="shared" si="165"/>
        <v>0</v>
      </c>
      <c r="AP457" s="33">
        <f t="shared" ca="1" si="169"/>
        <v>5</v>
      </c>
      <c r="AQ457" s="14" t="str">
        <f t="shared" ca="1" si="167"/>
        <v>af_electra_sparkler_2</v>
      </c>
      <c r="AR457" s="8">
        <f t="shared" ca="1" si="170"/>
        <v>2</v>
      </c>
      <c r="AS457" s="4">
        <f t="shared" ca="1" si="168"/>
        <v>0</v>
      </c>
      <c r="AT457" s="32">
        <f t="shared" ca="1" si="156"/>
        <v>1</v>
      </c>
      <c r="AU457" s="14">
        <f>AU456</f>
        <v>69</v>
      </c>
      <c r="AV457">
        <v>1</v>
      </c>
      <c r="AW457" s="7"/>
      <c r="AX457" s="17">
        <f t="shared" ca="1" si="171"/>
        <v>2</v>
      </c>
      <c r="AY457" s="14">
        <f t="shared" ca="1" si="172"/>
        <v>2</v>
      </c>
      <c r="BA457" s="16">
        <f t="shared" si="161"/>
        <v>2765</v>
      </c>
      <c r="BB457" s="5"/>
      <c r="BC457" s="64" t="str">
        <f t="shared" ca="1" si="157"/>
        <v/>
      </c>
      <c r="BD457" s="14"/>
    </row>
    <row r="458" spans="5:56" s="1" customFormat="1" ht="17.25" customHeight="1" thickBot="1">
      <c r="E458" s="2"/>
      <c r="G458" s="2"/>
      <c r="H458" s="10"/>
      <c r="I458" s="18"/>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0"/>
      <c r="AI458" s="30">
        <f t="shared" si="173"/>
        <v>1</v>
      </c>
      <c r="AJ458" s="34" t="str">
        <f t="shared" si="174"/>
        <v>A</v>
      </c>
      <c r="AK458" s="29"/>
      <c r="AL458" s="27">
        <f t="shared" si="176"/>
        <v>0</v>
      </c>
      <c r="AM458" s="27">
        <f t="shared" si="163"/>
        <v>0</v>
      </c>
      <c r="AN458" s="26">
        <f t="shared" si="164"/>
        <v>1</v>
      </c>
      <c r="AO458" s="25">
        <f t="shared" si="165"/>
        <v>0</v>
      </c>
      <c r="AP458" s="33">
        <f t="shared" ca="1" si="169"/>
        <v>3</v>
      </c>
      <c r="AQ458" s="14" t="str">
        <f t="shared" ca="1" si="167"/>
        <v>af_electra_sparkler_3</v>
      </c>
      <c r="AR458" s="8">
        <f t="shared" ca="1" si="170"/>
        <v>3</v>
      </c>
      <c r="AS458" s="4">
        <f t="shared" ca="1" si="168"/>
        <v>1</v>
      </c>
      <c r="AT458" s="32">
        <f t="shared" ca="1" si="156"/>
        <v>1</v>
      </c>
      <c r="AU458" s="14">
        <f t="shared" si="160"/>
        <v>69</v>
      </c>
      <c r="AV458">
        <v>1</v>
      </c>
      <c r="AW458" s="7"/>
      <c r="AX458" s="17">
        <f t="shared" ca="1" si="171"/>
        <v>2</v>
      </c>
      <c r="AY458" s="14">
        <f t="shared" ca="1" si="172"/>
        <v>3</v>
      </c>
      <c r="BA458" s="16">
        <f t="shared" si="161"/>
        <v>2770</v>
      </c>
      <c r="BB458" s="5"/>
      <c r="BC458" s="64" t="str">
        <f t="shared" ca="1" si="157"/>
        <v xml:space="preserve">af_electra_sparkler_3, </v>
      </c>
      <c r="BD458" s="14"/>
    </row>
    <row r="459" spans="5:56" s="1" customFormat="1" ht="17.25" customHeight="1" thickBot="1">
      <c r="E459" s="2"/>
      <c r="G459" s="2"/>
      <c r="H459" s="10"/>
      <c r="I459" s="18"/>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0"/>
      <c r="AI459" s="30">
        <f t="shared" si="173"/>
        <v>1</v>
      </c>
      <c r="AJ459" s="34" t="str">
        <f t="shared" si="174"/>
        <v>A</v>
      </c>
      <c r="AK459" s="29"/>
      <c r="AL459" s="27">
        <f t="shared" si="176"/>
        <v>0</v>
      </c>
      <c r="AM459" s="27">
        <f t="shared" si="163"/>
        <v>0</v>
      </c>
      <c r="AN459" s="26">
        <f t="shared" si="164"/>
        <v>1</v>
      </c>
      <c r="AO459" s="25">
        <f t="shared" si="165"/>
        <v>0</v>
      </c>
      <c r="AP459" s="33">
        <f t="shared" ca="1" si="169"/>
        <v>2</v>
      </c>
      <c r="AQ459" s="14" t="str">
        <f t="shared" ca="1" si="167"/>
        <v>af_electra_sparkler_4</v>
      </c>
      <c r="AR459" s="8">
        <f t="shared" ca="1" si="170"/>
        <v>4</v>
      </c>
      <c r="AS459" s="4">
        <f t="shared" ca="1" si="168"/>
        <v>0</v>
      </c>
      <c r="AT459" s="32">
        <f t="shared" ca="1" si="156"/>
        <v>1</v>
      </c>
      <c r="AU459" s="14">
        <f t="shared" si="160"/>
        <v>69</v>
      </c>
      <c r="AV459">
        <v>1</v>
      </c>
      <c r="AW459" s="7"/>
      <c r="AX459" s="17">
        <f t="shared" ca="1" si="171"/>
        <v>2</v>
      </c>
      <c r="AY459" s="14">
        <f t="shared" ca="1" si="172"/>
        <v>4</v>
      </c>
      <c r="BA459" s="16">
        <f t="shared" si="161"/>
        <v>2775</v>
      </c>
      <c r="BB459" s="5"/>
      <c r="BC459" s="64" t="str">
        <f t="shared" ca="1" si="157"/>
        <v/>
      </c>
      <c r="BD459" s="14"/>
    </row>
    <row r="460" spans="5:56" s="1" customFormat="1" ht="17.25" customHeight="1" thickBot="1">
      <c r="E460" s="2"/>
      <c r="G460" s="2"/>
      <c r="H460" s="10"/>
      <c r="I460" s="18"/>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0"/>
      <c r="AI460" s="30">
        <f t="shared" si="173"/>
        <v>1</v>
      </c>
      <c r="AJ460" s="34" t="str">
        <f t="shared" si="174"/>
        <v>A</v>
      </c>
      <c r="AK460" s="29"/>
      <c r="AL460" s="27">
        <f t="shared" si="176"/>
        <v>0</v>
      </c>
      <c r="AM460" s="27">
        <f t="shared" si="163"/>
        <v>0</v>
      </c>
      <c r="AN460" s="26">
        <f t="shared" si="164"/>
        <v>1</v>
      </c>
      <c r="AO460" s="25">
        <f t="shared" si="165"/>
        <v>0</v>
      </c>
      <c r="AP460" s="33">
        <f t="shared" ca="1" si="169"/>
        <v>2</v>
      </c>
      <c r="AQ460" s="14" t="str">
        <f t="shared" ca="1" si="167"/>
        <v>af_electra_sparkler_5</v>
      </c>
      <c r="AR460" s="8">
        <f t="shared" ca="1" si="170"/>
        <v>1</v>
      </c>
      <c r="AS460" s="4">
        <f t="shared" ca="1" si="168"/>
        <v>0</v>
      </c>
      <c r="AT460" s="32">
        <f t="shared" ca="1" si="156"/>
        <v>1</v>
      </c>
      <c r="AU460" s="14">
        <f t="shared" si="160"/>
        <v>69</v>
      </c>
      <c r="AV460">
        <f t="shared" si="166"/>
        <v>0</v>
      </c>
      <c r="AW460" s="7"/>
      <c r="AX460" s="17">
        <f t="shared" ca="1" si="171"/>
        <v>2</v>
      </c>
      <c r="AY460" s="14">
        <f t="shared" ca="1" si="172"/>
        <v>5</v>
      </c>
      <c r="BA460" s="16">
        <f t="shared" si="161"/>
        <v>2780</v>
      </c>
      <c r="BB460" s="5"/>
      <c r="BC460" s="64" t="str">
        <f t="shared" ca="1" si="157"/>
        <v/>
      </c>
      <c r="BD460" s="14"/>
    </row>
    <row r="461" spans="5:56" s="1" customFormat="1" ht="17.25" customHeight="1" thickBot="1">
      <c r="E461" s="2"/>
      <c r="G461" s="2"/>
      <c r="H461" s="10"/>
      <c r="I461" s="18"/>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0"/>
      <c r="AI461" s="30">
        <f t="shared" si="173"/>
        <v>1</v>
      </c>
      <c r="AJ461" s="34" t="str">
        <f t="shared" si="174"/>
        <v>A</v>
      </c>
      <c r="AK461" s="29"/>
      <c r="AL461" s="27">
        <f t="shared" si="176"/>
        <v>0</v>
      </c>
      <c r="AM461" s="27">
        <f t="shared" si="163"/>
        <v>0</v>
      </c>
      <c r="AN461" s="26">
        <f t="shared" si="164"/>
        <v>1</v>
      </c>
      <c r="AO461" s="25">
        <f t="shared" si="165"/>
        <v>0</v>
      </c>
      <c r="AP461" s="33">
        <f t="shared" ca="1" si="169"/>
        <v>5</v>
      </c>
      <c r="AQ461" s="14" t="str">
        <f t="shared" ca="1" si="167"/>
        <v>af_electra_sparkler_6</v>
      </c>
      <c r="AR461" s="8">
        <f t="shared" ca="1" si="170"/>
        <v>2</v>
      </c>
      <c r="AS461" s="4">
        <f t="shared" ca="1" si="168"/>
        <v>0</v>
      </c>
      <c r="AT461" s="32">
        <f t="shared" ca="1" si="156"/>
        <v>1</v>
      </c>
      <c r="AU461" s="14">
        <f t="shared" si="160"/>
        <v>69</v>
      </c>
      <c r="AV461">
        <f t="shared" si="166"/>
        <v>0</v>
      </c>
      <c r="AW461" s="7"/>
      <c r="AX461" s="17">
        <f t="shared" ca="1" si="171"/>
        <v>2</v>
      </c>
      <c r="AY461" s="14">
        <f t="shared" ca="1" si="172"/>
        <v>6</v>
      </c>
      <c r="BA461" s="16">
        <f t="shared" si="161"/>
        <v>2785</v>
      </c>
      <c r="BB461" s="5"/>
      <c r="BC461" s="64" t="str">
        <f t="shared" ca="1" si="157"/>
        <v/>
      </c>
      <c r="BD461" s="14"/>
    </row>
    <row r="462" spans="5:56" s="1" customFormat="1" ht="17.25" customHeight="1" thickBot="1">
      <c r="E462" s="2"/>
      <c r="G462" s="2"/>
      <c r="H462" s="10"/>
      <c r="I462" s="18"/>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0"/>
      <c r="AI462" s="30">
        <f t="shared" si="173"/>
        <v>1</v>
      </c>
      <c r="AJ462" s="34" t="str">
        <f t="shared" si="174"/>
        <v>A</v>
      </c>
      <c r="AK462" s="29"/>
      <c r="AL462" s="27">
        <f t="shared" si="176"/>
        <v>0</v>
      </c>
      <c r="AM462" s="27">
        <f t="shared" si="163"/>
        <v>0</v>
      </c>
      <c r="AN462" s="26">
        <f t="shared" si="164"/>
        <v>1</v>
      </c>
      <c r="AO462" s="25">
        <f t="shared" si="165"/>
        <v>0</v>
      </c>
      <c r="AP462" s="33">
        <f t="shared" ca="1" si="169"/>
        <v>4</v>
      </c>
      <c r="AQ462" s="14" t="str">
        <f t="shared" ca="1" si="167"/>
        <v>af_electra_sparkler_7</v>
      </c>
      <c r="AR462" s="8">
        <f t="shared" ca="1" si="170"/>
        <v>3</v>
      </c>
      <c r="AS462" s="4">
        <f t="shared" ca="1" si="168"/>
        <v>1</v>
      </c>
      <c r="AT462" s="32">
        <f t="shared" ref="AT462:AT525" ca="1" si="177">INDIRECT("AT"&amp;AU462)</f>
        <v>1</v>
      </c>
      <c r="AU462" s="14">
        <f t="shared" si="160"/>
        <v>69</v>
      </c>
      <c r="AV462">
        <f t="shared" si="166"/>
        <v>0</v>
      </c>
      <c r="AW462" s="7"/>
      <c r="AX462" s="17">
        <f t="shared" ca="1" si="171"/>
        <v>2</v>
      </c>
      <c r="AY462" s="14">
        <f t="shared" ca="1" si="172"/>
        <v>7</v>
      </c>
      <c r="BA462" s="16">
        <f t="shared" si="161"/>
        <v>2790</v>
      </c>
      <c r="BB462" s="5"/>
      <c r="BC462" s="64" t="str">
        <f t="shared" ca="1" si="157"/>
        <v/>
      </c>
      <c r="BD462" s="14"/>
    </row>
    <row r="463" spans="5:56" s="1" customFormat="1" ht="17.25" customHeight="1" thickBot="1">
      <c r="E463" s="2"/>
      <c r="G463" s="2"/>
      <c r="H463" s="10"/>
      <c r="I463" s="18"/>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0"/>
      <c r="AI463" s="30">
        <f t="shared" si="173"/>
        <v>1</v>
      </c>
      <c r="AJ463" s="34" t="str">
        <f t="shared" si="174"/>
        <v>A</v>
      </c>
      <c r="AK463" s="29"/>
      <c r="AL463" s="27">
        <f t="shared" si="176"/>
        <v>0</v>
      </c>
      <c r="AM463" s="27">
        <f t="shared" si="163"/>
        <v>0</v>
      </c>
      <c r="AN463" s="26">
        <f t="shared" si="164"/>
        <v>1</v>
      </c>
      <c r="AO463" s="25">
        <f t="shared" si="165"/>
        <v>0</v>
      </c>
      <c r="AP463" s="33">
        <f t="shared" ca="1" si="169"/>
        <v>5</v>
      </c>
      <c r="AQ463" s="14" t="str">
        <f t="shared" ca="1" si="167"/>
        <v>af_electra_sparkler_8</v>
      </c>
      <c r="AR463" s="8">
        <f t="shared" ca="1" si="170"/>
        <v>4</v>
      </c>
      <c r="AS463" s="4">
        <f t="shared" ca="1" si="168"/>
        <v>0</v>
      </c>
      <c r="AT463" s="32">
        <f t="shared" ca="1" si="177"/>
        <v>1</v>
      </c>
      <c r="AU463" s="14">
        <f t="shared" si="160"/>
        <v>69</v>
      </c>
      <c r="AV463">
        <f t="shared" si="166"/>
        <v>0</v>
      </c>
      <c r="AW463" s="7"/>
      <c r="AX463" s="17">
        <f t="shared" ca="1" si="171"/>
        <v>2</v>
      </c>
      <c r="AY463" s="14">
        <f t="shared" ca="1" si="172"/>
        <v>8</v>
      </c>
      <c r="BA463" s="16">
        <f t="shared" si="161"/>
        <v>2795</v>
      </c>
      <c r="BB463" s="5"/>
      <c r="BC463" s="64" t="str">
        <f t="shared" ref="BC463:BC526" ca="1" si="178">IF(AND(AS463*AT463*AV463,BC1170&lt;&gt;""),INDIRECT("'[Спавн артефактов.xlsx]Симбиоты, простые, абсолюты'!B"&amp;BA463)&amp;", ","")</f>
        <v/>
      </c>
      <c r="BD463" s="14"/>
    </row>
    <row r="464" spans="5:56" s="1" customFormat="1" ht="17.25" customHeight="1" thickBot="1">
      <c r="E464" s="2"/>
      <c r="G464" s="2"/>
      <c r="H464" s="10"/>
      <c r="I464" s="18"/>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0"/>
      <c r="AI464" s="30">
        <f t="shared" si="173"/>
        <v>1</v>
      </c>
      <c r="AJ464" s="34" t="str">
        <f t="shared" si="174"/>
        <v>A</v>
      </c>
      <c r="AK464" s="29"/>
      <c r="AL464" s="27">
        <f t="shared" si="176"/>
        <v>0</v>
      </c>
      <c r="AM464" s="27">
        <f t="shared" si="163"/>
        <v>0</v>
      </c>
      <c r="AN464" s="26">
        <f t="shared" si="164"/>
        <v>1</v>
      </c>
      <c r="AO464" s="25">
        <f t="shared" si="165"/>
        <v>0</v>
      </c>
      <c r="AP464" s="33">
        <f t="shared" ca="1" si="169"/>
        <v>4</v>
      </c>
      <c r="AQ464" s="14" t="str">
        <f t="shared" ca="1" si="167"/>
        <v>af_electra_sparkler_9</v>
      </c>
      <c r="AR464" s="8">
        <f t="shared" ca="1" si="170"/>
        <v>9</v>
      </c>
      <c r="AS464" s="4">
        <f t="shared" ca="1" si="168"/>
        <v>0</v>
      </c>
      <c r="AT464" s="32">
        <f t="shared" ca="1" si="177"/>
        <v>1</v>
      </c>
      <c r="AU464" s="14">
        <f t="shared" si="160"/>
        <v>69</v>
      </c>
      <c r="AV464">
        <f t="shared" si="166"/>
        <v>0</v>
      </c>
      <c r="AW464" s="7"/>
      <c r="AX464" s="17">
        <f t="shared" ca="1" si="171"/>
        <v>2</v>
      </c>
      <c r="AY464" s="14">
        <f t="shared" ca="1" si="172"/>
        <v>9</v>
      </c>
      <c r="BA464" s="16">
        <f t="shared" si="161"/>
        <v>2800</v>
      </c>
      <c r="BB464" s="5"/>
      <c r="BC464" s="64" t="str">
        <f t="shared" ca="1" si="178"/>
        <v/>
      </c>
      <c r="BD464" s="14"/>
    </row>
    <row r="465" spans="5:56" s="1" customFormat="1" ht="17.25" customHeight="1" thickBot="1">
      <c r="E465" s="2"/>
      <c r="G465" s="2"/>
      <c r="H465" s="10"/>
      <c r="I465" s="18"/>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0"/>
      <c r="AI465" s="30">
        <f t="shared" si="173"/>
        <v>1</v>
      </c>
      <c r="AJ465" s="34" t="str">
        <f t="shared" si="174"/>
        <v>A</v>
      </c>
      <c r="AK465" s="29"/>
      <c r="AL465" s="27">
        <f t="shared" si="176"/>
        <v>0</v>
      </c>
      <c r="AM465" s="27">
        <f t="shared" si="163"/>
        <v>0</v>
      </c>
      <c r="AN465" s="26">
        <f t="shared" si="164"/>
        <v>1</v>
      </c>
      <c r="AO465" s="25">
        <f t="shared" si="165"/>
        <v>0</v>
      </c>
      <c r="AP465" s="33">
        <f t="shared" ca="1" si="169"/>
        <v>4</v>
      </c>
      <c r="AQ465" s="14" t="str">
        <f t="shared" ca="1" si="167"/>
        <v>af_electra_sparkler_0</v>
      </c>
      <c r="AR465" s="8">
        <f t="shared" ca="1" si="170"/>
        <v>0</v>
      </c>
      <c r="AS465" s="4">
        <f t="shared" ca="1" si="168"/>
        <v>1</v>
      </c>
      <c r="AT465" s="32">
        <f t="shared" ca="1" si="177"/>
        <v>1</v>
      </c>
      <c r="AU465" s="14">
        <f t="shared" si="160"/>
        <v>69</v>
      </c>
      <c r="AV465">
        <f t="shared" si="166"/>
        <v>0</v>
      </c>
      <c r="AW465" s="7"/>
      <c r="AX465" s="17">
        <f t="shared" ca="1" si="171"/>
        <v>2</v>
      </c>
      <c r="AY465" s="14">
        <f t="shared" ca="1" si="172"/>
        <v>0</v>
      </c>
      <c r="BA465" s="16">
        <f t="shared" si="161"/>
        <v>2805</v>
      </c>
      <c r="BB465" s="5"/>
      <c r="BC465" s="64" t="str">
        <f t="shared" ca="1" si="178"/>
        <v/>
      </c>
      <c r="BD465" s="14"/>
    </row>
    <row r="466" spans="5:56" s="1" customFormat="1" ht="17.25" customHeight="1" thickBot="1">
      <c r="E466" s="2"/>
      <c r="G466" s="2"/>
      <c r="H466" s="10"/>
      <c r="I466" s="18"/>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0"/>
      <c r="AI466" s="30">
        <f t="shared" si="173"/>
        <v>1</v>
      </c>
      <c r="AJ466" s="34" t="str">
        <f t="shared" si="174"/>
        <v>A</v>
      </c>
      <c r="AK466" s="29"/>
      <c r="AL466" s="27">
        <f t="shared" si="176"/>
        <v>0</v>
      </c>
      <c r="AM466" s="27">
        <f t="shared" si="163"/>
        <v>0</v>
      </c>
      <c r="AN466" s="26">
        <f t="shared" si="164"/>
        <v>1</v>
      </c>
      <c r="AO466" s="25">
        <f t="shared" si="165"/>
        <v>0</v>
      </c>
      <c r="AP466" s="33">
        <f t="shared" ca="1" si="169"/>
        <v>26</v>
      </c>
      <c r="AQ466" s="14" t="str">
        <f t="shared" ca="1" si="167"/>
        <v>af_electra_sparkler_sp1_</v>
      </c>
      <c r="AR466" s="8">
        <f t="shared" ca="1" si="170"/>
        <v>4</v>
      </c>
      <c r="AS466" s="4">
        <f t="shared" ca="1" si="168"/>
        <v>0</v>
      </c>
      <c r="AT466" s="32">
        <f t="shared" ca="1" si="177"/>
        <v>1</v>
      </c>
      <c r="AU466" s="14">
        <f t="shared" si="160"/>
        <v>69</v>
      </c>
      <c r="AV466">
        <f t="shared" ref="AV466" si="179">IF(OR(AL466+AM466+AN466+AO466=1,AI466&gt;3),1,0)</f>
        <v>1</v>
      </c>
      <c r="AW466" s="7"/>
      <c r="AX466" s="17">
        <f t="shared" ca="1" si="171"/>
        <v>3</v>
      </c>
      <c r="AY466" s="14">
        <f t="shared" ca="1" si="172"/>
        <v>8</v>
      </c>
      <c r="BA466" s="16">
        <f t="shared" si="161"/>
        <v>2810</v>
      </c>
      <c r="BB466" s="5"/>
      <c r="BC466" s="64" t="str">
        <f t="shared" ca="1" si="178"/>
        <v/>
      </c>
      <c r="BD466" s="14"/>
    </row>
    <row r="467" spans="5:56" s="1" customFormat="1" ht="17.25" customHeight="1" thickBot="1">
      <c r="E467" s="2"/>
      <c r="G467" s="2"/>
      <c r="H467" s="10"/>
      <c r="I467" s="18"/>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0"/>
      <c r="AI467" s="30">
        <f t="shared" si="173"/>
        <v>1</v>
      </c>
      <c r="AJ467" s="34" t="str">
        <f t="shared" si="174"/>
        <v>A</v>
      </c>
      <c r="AK467" s="29"/>
      <c r="AL467" s="27">
        <f t="shared" si="176"/>
        <v>0</v>
      </c>
      <c r="AM467" s="27">
        <f t="shared" si="163"/>
        <v>0</v>
      </c>
      <c r="AN467" s="26">
        <f t="shared" si="164"/>
        <v>1</v>
      </c>
      <c r="AO467" s="25">
        <f t="shared" si="165"/>
        <v>0</v>
      </c>
      <c r="AP467" s="33">
        <f t="shared" ca="1" si="169"/>
        <v>25</v>
      </c>
      <c r="AQ467" s="14" t="str">
        <f t="shared" ca="1" si="167"/>
        <v>af_electra_sparkler_sp2_</v>
      </c>
      <c r="AR467" s="8">
        <f t="shared" ca="1" si="170"/>
        <v>2</v>
      </c>
      <c r="AS467" s="4">
        <f t="shared" ca="1" si="168"/>
        <v>0</v>
      </c>
      <c r="AT467" s="32">
        <f t="shared" ca="1" si="177"/>
        <v>1</v>
      </c>
      <c r="AU467" s="14">
        <f t="shared" si="160"/>
        <v>69</v>
      </c>
      <c r="AV467">
        <f t="shared" si="175"/>
        <v>1</v>
      </c>
      <c r="AW467" s="7"/>
      <c r="AX467" s="17">
        <f t="shared" ca="1" si="171"/>
        <v>3</v>
      </c>
      <c r="AY467" s="14">
        <f t="shared" ca="1" si="172"/>
        <v>2</v>
      </c>
      <c r="BA467" s="16">
        <f>BA466+17</f>
        <v>2827</v>
      </c>
      <c r="BB467" s="5"/>
      <c r="BC467" s="64" t="str">
        <f t="shared" ca="1" si="178"/>
        <v/>
      </c>
      <c r="BD467" s="14"/>
    </row>
    <row r="468" spans="5:56" s="1" customFormat="1" ht="17.25" customHeight="1" thickBot="1">
      <c r="E468" s="2"/>
      <c r="G468" s="2"/>
      <c r="H468" s="10"/>
      <c r="I468" s="18"/>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0"/>
      <c r="AI468" s="30">
        <f t="shared" si="173"/>
        <v>1</v>
      </c>
      <c r="AJ468" s="34" t="str">
        <f t="shared" si="174"/>
        <v>A</v>
      </c>
      <c r="AK468" s="29"/>
      <c r="AL468" s="27">
        <f t="shared" si="176"/>
        <v>0</v>
      </c>
      <c r="AM468" s="27">
        <f t="shared" si="163"/>
        <v>0</v>
      </c>
      <c r="AN468" s="26">
        <f t="shared" si="164"/>
        <v>1</v>
      </c>
      <c r="AO468" s="25">
        <f t="shared" si="165"/>
        <v>0</v>
      </c>
      <c r="AP468" s="33">
        <f t="shared" ca="1" si="169"/>
        <v>20</v>
      </c>
      <c r="AQ468" s="14" t="str">
        <f t="shared" ca="1" si="167"/>
        <v>af_electra_sparkler_ing_</v>
      </c>
      <c r="AR468" s="8">
        <f t="shared" ca="1" si="170"/>
        <v>4</v>
      </c>
      <c r="AS468" s="4">
        <f t="shared" ca="1" si="168"/>
        <v>0</v>
      </c>
      <c r="AT468" s="32">
        <f t="shared" ca="1" si="177"/>
        <v>1</v>
      </c>
      <c r="AU468" s="14">
        <f t="shared" si="160"/>
        <v>69</v>
      </c>
      <c r="AV468">
        <f t="shared" si="175"/>
        <v>1</v>
      </c>
      <c r="AW468" s="7"/>
      <c r="AX468" s="17">
        <f t="shared" ca="1" si="171"/>
        <v>2</v>
      </c>
      <c r="AY468" s="14">
        <f t="shared" ca="1" si="172"/>
        <v>4</v>
      </c>
      <c r="BA468" s="16">
        <f>BA467+17</f>
        <v>2844</v>
      </c>
      <c r="BB468" s="5"/>
      <c r="BC468" s="64" t="str">
        <f t="shared" ca="1" si="178"/>
        <v/>
      </c>
      <c r="BD468" s="14"/>
    </row>
    <row r="469" spans="5:56" s="1" customFormat="1" ht="17.25" customHeight="1" thickBot="1">
      <c r="E469" s="2"/>
      <c r="G469" s="2"/>
      <c r="H469" s="10"/>
      <c r="I469" s="18"/>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0"/>
      <c r="AI469" s="30">
        <f t="shared" si="173"/>
        <v>1</v>
      </c>
      <c r="AJ469" s="34" t="str">
        <f t="shared" si="174"/>
        <v>A</v>
      </c>
      <c r="AK469" s="29"/>
      <c r="AL469" s="27">
        <f t="shared" si="176"/>
        <v>0</v>
      </c>
      <c r="AM469" s="27">
        <f t="shared" si="163"/>
        <v>0</v>
      </c>
      <c r="AN469" s="26">
        <f t="shared" si="164"/>
        <v>1</v>
      </c>
      <c r="AO469" s="25">
        <f t="shared" si="165"/>
        <v>0</v>
      </c>
      <c r="AP469" s="33">
        <f t="shared" ca="1" si="169"/>
        <v>22</v>
      </c>
      <c r="AQ469" s="14" t="str">
        <f t="shared" ca="1" si="167"/>
        <v>af_electra_sparkler_abs_</v>
      </c>
      <c r="AR469" s="8">
        <f t="shared" ca="1" si="170"/>
        <v>4</v>
      </c>
      <c r="AS469" s="4">
        <f t="shared" ca="1" si="168"/>
        <v>0</v>
      </c>
      <c r="AT469" s="32">
        <f t="shared" ca="1" si="177"/>
        <v>1</v>
      </c>
      <c r="AU469" s="14">
        <f t="shared" si="160"/>
        <v>69</v>
      </c>
      <c r="AV469">
        <f t="shared" si="175"/>
        <v>1</v>
      </c>
      <c r="AW469" s="7"/>
      <c r="AX469" s="17">
        <f t="shared" ca="1" si="171"/>
        <v>3</v>
      </c>
      <c r="AY469" s="14">
        <f t="shared" ca="1" si="172"/>
        <v>4</v>
      </c>
      <c r="BA469" s="16">
        <f t="shared" si="161"/>
        <v>2849</v>
      </c>
      <c r="BB469" s="5"/>
      <c r="BC469" s="64" t="str">
        <f t="shared" ca="1" si="178"/>
        <v/>
      </c>
      <c r="BD469" s="14"/>
    </row>
    <row r="470" spans="5:56" s="1" customFormat="1" ht="17.25" customHeight="1" thickBot="1">
      <c r="E470" s="2"/>
      <c r="G470" s="2"/>
      <c r="H470" s="10"/>
      <c r="I470" s="18"/>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0"/>
      <c r="AI470" s="30">
        <f t="shared" si="173"/>
        <v>1</v>
      </c>
      <c r="AJ470" s="34" t="str">
        <f t="shared" si="174"/>
        <v>A</v>
      </c>
      <c r="AK470" s="29"/>
      <c r="AL470" s="27">
        <f t="shared" si="176"/>
        <v>0</v>
      </c>
      <c r="AM470" s="27">
        <f t="shared" si="163"/>
        <v>0</v>
      </c>
      <c r="AN470" s="26">
        <f t="shared" si="164"/>
        <v>1</v>
      </c>
      <c r="AO470" s="25">
        <f t="shared" si="165"/>
        <v>0</v>
      </c>
      <c r="AP470" s="33">
        <f t="shared" ca="1" si="169"/>
        <v>6</v>
      </c>
      <c r="AQ470" s="14" t="str">
        <f t="shared" ca="1" si="167"/>
        <v>af_sea_urchin_1</v>
      </c>
      <c r="AR470" s="8">
        <f t="shared" ca="1" si="170"/>
        <v>1</v>
      </c>
      <c r="AS470" s="4">
        <f t="shared" ca="1" si="168"/>
        <v>0</v>
      </c>
      <c r="AT470" s="32">
        <f t="shared" ca="1" si="177"/>
        <v>1</v>
      </c>
      <c r="AU470" s="14">
        <f>AU465+1</f>
        <v>70</v>
      </c>
      <c r="AV470">
        <f>1</f>
        <v>1</v>
      </c>
      <c r="AW470" s="7"/>
      <c r="AX470" s="17">
        <f t="shared" ca="1" si="171"/>
        <v>2</v>
      </c>
      <c r="AY470" s="14">
        <f t="shared" ca="1" si="172"/>
        <v>1</v>
      </c>
      <c r="BA470" s="16">
        <f t="shared" si="161"/>
        <v>2854</v>
      </c>
      <c r="BB470" s="5"/>
      <c r="BC470" s="64" t="str">
        <f t="shared" ca="1" si="178"/>
        <v/>
      </c>
      <c r="BD470" s="14"/>
    </row>
    <row r="471" spans="5:56" s="1" customFormat="1" ht="17.25" customHeight="1" thickBot="1">
      <c r="E471" s="2"/>
      <c r="G471" s="2"/>
      <c r="H471" s="10"/>
      <c r="I471" s="18"/>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0"/>
      <c r="AI471" s="30">
        <f t="shared" si="173"/>
        <v>1</v>
      </c>
      <c r="AJ471" s="34" t="str">
        <f t="shared" si="174"/>
        <v>A</v>
      </c>
      <c r="AK471" s="29"/>
      <c r="AL471" s="27">
        <f t="shared" si="176"/>
        <v>0</v>
      </c>
      <c r="AM471" s="27">
        <f t="shared" si="163"/>
        <v>0</v>
      </c>
      <c r="AN471" s="26">
        <f t="shared" si="164"/>
        <v>1</v>
      </c>
      <c r="AO471" s="25">
        <f t="shared" si="165"/>
        <v>0</v>
      </c>
      <c r="AP471" s="33">
        <f t="shared" ca="1" si="169"/>
        <v>6</v>
      </c>
      <c r="AQ471" s="14" t="str">
        <f t="shared" ca="1" si="167"/>
        <v>af_sea_urchin_2</v>
      </c>
      <c r="AR471" s="8">
        <f t="shared" ca="1" si="170"/>
        <v>2</v>
      </c>
      <c r="AS471" s="4">
        <f t="shared" ca="1" si="168"/>
        <v>0</v>
      </c>
      <c r="AT471" s="32">
        <f t="shared" ca="1" si="177"/>
        <v>1</v>
      </c>
      <c r="AU471" s="14">
        <f>AU470</f>
        <v>70</v>
      </c>
      <c r="AV471">
        <v>1</v>
      </c>
      <c r="AW471" s="7"/>
      <c r="AX471" s="17">
        <f t="shared" ca="1" si="171"/>
        <v>2</v>
      </c>
      <c r="AY471" s="14">
        <f t="shared" ca="1" si="172"/>
        <v>2</v>
      </c>
      <c r="BA471" s="16">
        <f t="shared" si="161"/>
        <v>2859</v>
      </c>
      <c r="BB471" s="5"/>
      <c r="BC471" s="64" t="str">
        <f t="shared" ca="1" si="178"/>
        <v/>
      </c>
      <c r="BD471" s="14"/>
    </row>
    <row r="472" spans="5:56" s="1" customFormat="1" ht="17.25" customHeight="1" thickBot="1">
      <c r="E472" s="2"/>
      <c r="G472" s="2"/>
      <c r="H472" s="10"/>
      <c r="I472" s="18"/>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0"/>
      <c r="AI472" s="30">
        <f t="shared" si="173"/>
        <v>1</v>
      </c>
      <c r="AJ472" s="34" t="str">
        <f t="shared" si="174"/>
        <v>A</v>
      </c>
      <c r="AK472" s="29"/>
      <c r="AL472" s="27">
        <f t="shared" si="176"/>
        <v>0</v>
      </c>
      <c r="AM472" s="27">
        <f t="shared" si="163"/>
        <v>0</v>
      </c>
      <c r="AN472" s="26">
        <f t="shared" si="164"/>
        <v>1</v>
      </c>
      <c r="AO472" s="25">
        <f t="shared" si="165"/>
        <v>0</v>
      </c>
      <c r="AP472" s="33">
        <f t="shared" ca="1" si="169"/>
        <v>6</v>
      </c>
      <c r="AQ472" s="14" t="str">
        <f t="shared" ca="1" si="167"/>
        <v>af_sea_urchin_3</v>
      </c>
      <c r="AR472" s="8">
        <f t="shared" ca="1" si="170"/>
        <v>3</v>
      </c>
      <c r="AS472" s="4">
        <f t="shared" ca="1" si="168"/>
        <v>1</v>
      </c>
      <c r="AT472" s="32">
        <f t="shared" ca="1" si="177"/>
        <v>1</v>
      </c>
      <c r="AU472" s="14">
        <f t="shared" si="160"/>
        <v>70</v>
      </c>
      <c r="AV472">
        <v>1</v>
      </c>
      <c r="AW472" s="7"/>
      <c r="AX472" s="17">
        <f t="shared" ca="1" si="171"/>
        <v>2</v>
      </c>
      <c r="AY472" s="14">
        <f t="shared" ca="1" si="172"/>
        <v>3</v>
      </c>
      <c r="BA472" s="16">
        <f t="shared" si="161"/>
        <v>2864</v>
      </c>
      <c r="BB472" s="5"/>
      <c r="BC472" s="64" t="str">
        <f t="shared" ca="1" si="178"/>
        <v xml:space="preserve">af_sea_urchin_3, </v>
      </c>
      <c r="BD472" s="14"/>
    </row>
    <row r="473" spans="5:56" s="1" customFormat="1" ht="17.25" customHeight="1" thickBot="1">
      <c r="E473" s="2"/>
      <c r="G473" s="2"/>
      <c r="H473" s="10"/>
      <c r="I473" s="18"/>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0"/>
      <c r="AI473" s="30">
        <f t="shared" si="173"/>
        <v>1</v>
      </c>
      <c r="AJ473" s="34" t="str">
        <f t="shared" si="174"/>
        <v>A</v>
      </c>
      <c r="AK473" s="29"/>
      <c r="AL473" s="27">
        <f t="shared" si="176"/>
        <v>0</v>
      </c>
      <c r="AM473" s="27">
        <f t="shared" si="163"/>
        <v>0</v>
      </c>
      <c r="AN473" s="26">
        <f t="shared" si="164"/>
        <v>1</v>
      </c>
      <c r="AO473" s="25">
        <f t="shared" si="165"/>
        <v>0</v>
      </c>
      <c r="AP473" s="33">
        <f t="shared" ca="1" si="169"/>
        <v>6</v>
      </c>
      <c r="AQ473" s="14" t="str">
        <f t="shared" ca="1" si="167"/>
        <v>af_sea_urchin_4</v>
      </c>
      <c r="AR473" s="8">
        <f t="shared" ca="1" si="170"/>
        <v>4</v>
      </c>
      <c r="AS473" s="4">
        <f t="shared" ca="1" si="168"/>
        <v>0</v>
      </c>
      <c r="AT473" s="32">
        <f t="shared" ca="1" si="177"/>
        <v>1</v>
      </c>
      <c r="AU473" s="14">
        <f t="shared" si="160"/>
        <v>70</v>
      </c>
      <c r="AV473">
        <v>1</v>
      </c>
      <c r="AW473" s="7"/>
      <c r="AX473" s="17">
        <f t="shared" ca="1" si="171"/>
        <v>2</v>
      </c>
      <c r="AY473" s="14">
        <f t="shared" ca="1" si="172"/>
        <v>4</v>
      </c>
      <c r="BA473" s="16">
        <f t="shared" si="161"/>
        <v>2869</v>
      </c>
      <c r="BB473" s="5"/>
      <c r="BC473" s="64" t="str">
        <f t="shared" ca="1" si="178"/>
        <v/>
      </c>
      <c r="BD473" s="14"/>
    </row>
    <row r="474" spans="5:56" s="1" customFormat="1" ht="17.25" customHeight="1" thickBot="1">
      <c r="E474" s="2"/>
      <c r="G474" s="2"/>
      <c r="H474" s="10"/>
      <c r="I474" s="18"/>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0"/>
      <c r="AI474" s="30">
        <f t="shared" si="173"/>
        <v>1</v>
      </c>
      <c r="AJ474" s="34" t="str">
        <f t="shared" si="174"/>
        <v>A</v>
      </c>
      <c r="AK474" s="29"/>
      <c r="AL474" s="27">
        <f t="shared" si="176"/>
        <v>0</v>
      </c>
      <c r="AM474" s="27">
        <f t="shared" si="163"/>
        <v>0</v>
      </c>
      <c r="AN474" s="26">
        <f t="shared" si="164"/>
        <v>1</v>
      </c>
      <c r="AO474" s="25">
        <f t="shared" si="165"/>
        <v>0</v>
      </c>
      <c r="AP474" s="33">
        <f t="shared" ca="1" si="169"/>
        <v>5</v>
      </c>
      <c r="AQ474" s="14" t="str">
        <f t="shared" ca="1" si="167"/>
        <v>af_sea_urchin_5</v>
      </c>
      <c r="AR474" s="8">
        <f t="shared" ca="1" si="170"/>
        <v>1</v>
      </c>
      <c r="AS474" s="4">
        <f t="shared" ca="1" si="168"/>
        <v>0</v>
      </c>
      <c r="AT474" s="32">
        <f t="shared" ca="1" si="177"/>
        <v>1</v>
      </c>
      <c r="AU474" s="14">
        <f t="shared" si="160"/>
        <v>70</v>
      </c>
      <c r="AV474">
        <f t="shared" si="166"/>
        <v>0</v>
      </c>
      <c r="AW474" s="7"/>
      <c r="AX474" s="17">
        <f t="shared" ca="1" si="171"/>
        <v>2</v>
      </c>
      <c r="AY474" s="14">
        <f t="shared" ca="1" si="172"/>
        <v>5</v>
      </c>
      <c r="BA474" s="16">
        <f t="shared" si="161"/>
        <v>2874</v>
      </c>
      <c r="BB474" s="5"/>
      <c r="BC474" s="64" t="str">
        <f t="shared" ca="1" si="178"/>
        <v/>
      </c>
      <c r="BD474" s="14"/>
    </row>
    <row r="475" spans="5:56" s="1" customFormat="1" ht="17.25" customHeight="1" thickBot="1">
      <c r="E475" s="2"/>
      <c r="G475" s="2"/>
      <c r="H475" s="10"/>
      <c r="I475" s="18"/>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0"/>
      <c r="AI475" s="30">
        <f t="shared" si="173"/>
        <v>1</v>
      </c>
      <c r="AJ475" s="34" t="str">
        <f t="shared" si="174"/>
        <v>A</v>
      </c>
      <c r="AK475" s="29"/>
      <c r="AL475" s="27">
        <f t="shared" si="176"/>
        <v>0</v>
      </c>
      <c r="AM475" s="27">
        <f t="shared" si="163"/>
        <v>0</v>
      </c>
      <c r="AN475" s="26">
        <f t="shared" si="164"/>
        <v>1</v>
      </c>
      <c r="AO475" s="25">
        <f t="shared" si="165"/>
        <v>0</v>
      </c>
      <c r="AP475" s="33">
        <f t="shared" ca="1" si="169"/>
        <v>5</v>
      </c>
      <c r="AQ475" s="14" t="str">
        <f t="shared" ca="1" si="167"/>
        <v>af_sea_urchin_6</v>
      </c>
      <c r="AR475" s="8">
        <f t="shared" ca="1" si="170"/>
        <v>2</v>
      </c>
      <c r="AS475" s="4">
        <f t="shared" ca="1" si="168"/>
        <v>0</v>
      </c>
      <c r="AT475" s="32">
        <f t="shared" ca="1" si="177"/>
        <v>1</v>
      </c>
      <c r="AU475" s="14">
        <f t="shared" si="160"/>
        <v>70</v>
      </c>
      <c r="AV475">
        <f t="shared" si="166"/>
        <v>0</v>
      </c>
      <c r="AW475" s="7"/>
      <c r="AX475" s="17">
        <f t="shared" ca="1" si="171"/>
        <v>2</v>
      </c>
      <c r="AY475" s="14">
        <f t="shared" ca="1" si="172"/>
        <v>6</v>
      </c>
      <c r="BA475" s="16">
        <f t="shared" si="161"/>
        <v>2879</v>
      </c>
      <c r="BB475" s="5"/>
      <c r="BC475" s="64" t="str">
        <f t="shared" ca="1" si="178"/>
        <v/>
      </c>
      <c r="BD475" s="14"/>
    </row>
    <row r="476" spans="5:56" s="1" customFormat="1" ht="17.25" customHeight="1" thickBot="1">
      <c r="E476" s="2"/>
      <c r="G476" s="2"/>
      <c r="H476" s="10"/>
      <c r="I476" s="18"/>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0"/>
      <c r="AI476" s="30">
        <f t="shared" si="173"/>
        <v>1</v>
      </c>
      <c r="AJ476" s="34" t="str">
        <f t="shared" si="174"/>
        <v>A</v>
      </c>
      <c r="AK476" s="29"/>
      <c r="AL476" s="27">
        <f t="shared" si="176"/>
        <v>0</v>
      </c>
      <c r="AM476" s="27">
        <f t="shared" si="163"/>
        <v>0</v>
      </c>
      <c r="AN476" s="26">
        <f t="shared" si="164"/>
        <v>1</v>
      </c>
      <c r="AO476" s="25">
        <f t="shared" si="165"/>
        <v>0</v>
      </c>
      <c r="AP476" s="33">
        <f t="shared" ca="1" si="169"/>
        <v>5</v>
      </c>
      <c r="AQ476" s="14" t="str">
        <f t="shared" ca="1" si="167"/>
        <v>af_sea_urchin_7</v>
      </c>
      <c r="AR476" s="8">
        <f t="shared" ca="1" si="170"/>
        <v>3</v>
      </c>
      <c r="AS476" s="4">
        <f t="shared" ca="1" si="168"/>
        <v>1</v>
      </c>
      <c r="AT476" s="32">
        <f t="shared" ca="1" si="177"/>
        <v>1</v>
      </c>
      <c r="AU476" s="14">
        <f t="shared" si="160"/>
        <v>70</v>
      </c>
      <c r="AV476">
        <f t="shared" si="166"/>
        <v>0</v>
      </c>
      <c r="AW476" s="7"/>
      <c r="AX476" s="17">
        <f t="shared" ca="1" si="171"/>
        <v>2</v>
      </c>
      <c r="AY476" s="14">
        <f t="shared" ca="1" si="172"/>
        <v>7</v>
      </c>
      <c r="BA476" s="16">
        <f t="shared" si="161"/>
        <v>2884</v>
      </c>
      <c r="BB476" s="5"/>
      <c r="BC476" s="64" t="str">
        <f t="shared" ca="1" si="178"/>
        <v/>
      </c>
      <c r="BD476" s="14"/>
    </row>
    <row r="477" spans="5:56" s="1" customFormat="1" ht="17.25" customHeight="1" thickBot="1">
      <c r="E477" s="2"/>
      <c r="G477" s="2"/>
      <c r="H477" s="10"/>
      <c r="I477" s="18"/>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0"/>
      <c r="AI477" s="30">
        <f t="shared" si="173"/>
        <v>1</v>
      </c>
      <c r="AJ477" s="34" t="str">
        <f t="shared" si="174"/>
        <v>A</v>
      </c>
      <c r="AK477" s="29"/>
      <c r="AL477" s="27">
        <f t="shared" si="176"/>
        <v>0</v>
      </c>
      <c r="AM477" s="27">
        <f t="shared" si="163"/>
        <v>0</v>
      </c>
      <c r="AN477" s="26">
        <f t="shared" si="164"/>
        <v>1</v>
      </c>
      <c r="AO477" s="25">
        <f t="shared" si="165"/>
        <v>0</v>
      </c>
      <c r="AP477" s="33">
        <f t="shared" ca="1" si="169"/>
        <v>5</v>
      </c>
      <c r="AQ477" s="14" t="str">
        <f t="shared" ca="1" si="167"/>
        <v>af_sea_urchin_8</v>
      </c>
      <c r="AR477" s="8">
        <f t="shared" ca="1" si="170"/>
        <v>4</v>
      </c>
      <c r="AS477" s="4">
        <f t="shared" ca="1" si="168"/>
        <v>0</v>
      </c>
      <c r="AT477" s="32">
        <f t="shared" ca="1" si="177"/>
        <v>1</v>
      </c>
      <c r="AU477" s="14">
        <f t="shared" si="160"/>
        <v>70</v>
      </c>
      <c r="AV477">
        <f t="shared" si="166"/>
        <v>0</v>
      </c>
      <c r="AW477" s="7"/>
      <c r="AX477" s="17">
        <f t="shared" ca="1" si="171"/>
        <v>2</v>
      </c>
      <c r="AY477" s="14">
        <f t="shared" ca="1" si="172"/>
        <v>8</v>
      </c>
      <c r="BA477" s="16">
        <f t="shared" si="161"/>
        <v>2889</v>
      </c>
      <c r="BB477" s="5"/>
      <c r="BC477" s="64" t="str">
        <f t="shared" ca="1" si="178"/>
        <v/>
      </c>
      <c r="BD477" s="14"/>
    </row>
    <row r="478" spans="5:56" s="1" customFormat="1" ht="17.25" customHeight="1" thickBot="1">
      <c r="E478" s="2"/>
      <c r="G478" s="2"/>
      <c r="H478" s="10"/>
      <c r="I478" s="18"/>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0"/>
      <c r="AI478" s="30">
        <f t="shared" si="173"/>
        <v>1</v>
      </c>
      <c r="AJ478" s="34" t="str">
        <f t="shared" si="174"/>
        <v>A</v>
      </c>
      <c r="AK478" s="29"/>
      <c r="AL478" s="27">
        <f t="shared" si="176"/>
        <v>0</v>
      </c>
      <c r="AM478" s="27">
        <f t="shared" si="163"/>
        <v>0</v>
      </c>
      <c r="AN478" s="26">
        <f t="shared" si="164"/>
        <v>1</v>
      </c>
      <c r="AO478" s="25">
        <f t="shared" si="165"/>
        <v>0</v>
      </c>
      <c r="AP478" s="33">
        <f t="shared" ca="1" si="169"/>
        <v>3</v>
      </c>
      <c r="AQ478" s="14" t="str">
        <f t="shared" ca="1" si="167"/>
        <v>af_sea_urchin_9</v>
      </c>
      <c r="AR478" s="8">
        <f t="shared" ca="1" si="170"/>
        <v>9</v>
      </c>
      <c r="AS478" s="4">
        <f t="shared" ca="1" si="168"/>
        <v>0</v>
      </c>
      <c r="AT478" s="32">
        <f t="shared" ca="1" si="177"/>
        <v>1</v>
      </c>
      <c r="AU478" s="14">
        <f t="shared" si="160"/>
        <v>70</v>
      </c>
      <c r="AV478">
        <f t="shared" si="166"/>
        <v>0</v>
      </c>
      <c r="AW478" s="7"/>
      <c r="AX478" s="17">
        <f t="shared" ca="1" si="171"/>
        <v>2</v>
      </c>
      <c r="AY478" s="14">
        <f t="shared" ca="1" si="172"/>
        <v>9</v>
      </c>
      <c r="BA478" s="16">
        <f t="shared" si="161"/>
        <v>2894</v>
      </c>
      <c r="BB478" s="5"/>
      <c r="BC478" s="64" t="str">
        <f t="shared" ca="1" si="178"/>
        <v/>
      </c>
      <c r="BD478" s="14"/>
    </row>
    <row r="479" spans="5:56" s="1" customFormat="1" ht="17.25" customHeight="1" thickBot="1">
      <c r="E479" s="2"/>
      <c r="G479" s="2"/>
      <c r="H479" s="10"/>
      <c r="I479" s="18"/>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0"/>
      <c r="AI479" s="30">
        <f t="shared" si="173"/>
        <v>1</v>
      </c>
      <c r="AJ479" s="34" t="str">
        <f t="shared" si="174"/>
        <v>A</v>
      </c>
      <c r="AK479" s="29"/>
      <c r="AL479" s="27">
        <f t="shared" si="176"/>
        <v>0</v>
      </c>
      <c r="AM479" s="27">
        <f t="shared" si="163"/>
        <v>0</v>
      </c>
      <c r="AN479" s="26">
        <f t="shared" si="164"/>
        <v>1</v>
      </c>
      <c r="AO479" s="25">
        <f t="shared" si="165"/>
        <v>0</v>
      </c>
      <c r="AP479" s="33">
        <f t="shared" ca="1" si="169"/>
        <v>4</v>
      </c>
      <c r="AQ479" s="14" t="str">
        <f t="shared" ca="1" si="167"/>
        <v>af_sea_urchin_0</v>
      </c>
      <c r="AR479" s="8">
        <f t="shared" ca="1" si="170"/>
        <v>0</v>
      </c>
      <c r="AS479" s="4">
        <f t="shared" ca="1" si="168"/>
        <v>1</v>
      </c>
      <c r="AT479" s="32">
        <f t="shared" ca="1" si="177"/>
        <v>1</v>
      </c>
      <c r="AU479" s="14">
        <f t="shared" si="160"/>
        <v>70</v>
      </c>
      <c r="AV479">
        <f t="shared" si="166"/>
        <v>0</v>
      </c>
      <c r="AW479" s="7"/>
      <c r="AX479" s="17">
        <f t="shared" ca="1" si="171"/>
        <v>2</v>
      </c>
      <c r="AY479" s="14">
        <f t="shared" ca="1" si="172"/>
        <v>0</v>
      </c>
      <c r="BA479" s="16">
        <f t="shared" si="161"/>
        <v>2899</v>
      </c>
      <c r="BB479" s="5"/>
      <c r="BC479" s="64" t="str">
        <f t="shared" ca="1" si="178"/>
        <v/>
      </c>
      <c r="BD479" s="14"/>
    </row>
    <row r="480" spans="5:56" s="1" customFormat="1" ht="17.25" customHeight="1" thickBot="1">
      <c r="E480" s="2"/>
      <c r="G480" s="2"/>
      <c r="H480" s="10"/>
      <c r="I480" s="18"/>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0"/>
      <c r="AI480" s="30">
        <f t="shared" si="173"/>
        <v>1</v>
      </c>
      <c r="AJ480" s="34" t="str">
        <f t="shared" si="174"/>
        <v>A</v>
      </c>
      <c r="AK480" s="29"/>
      <c r="AL480" s="27">
        <f t="shared" si="176"/>
        <v>0</v>
      </c>
      <c r="AM480" s="27">
        <f t="shared" si="163"/>
        <v>0</v>
      </c>
      <c r="AN480" s="26">
        <f t="shared" si="164"/>
        <v>1</v>
      </c>
      <c r="AO480" s="25">
        <f t="shared" si="165"/>
        <v>0</v>
      </c>
      <c r="AP480" s="33">
        <f t="shared" ca="1" si="169"/>
        <v>26</v>
      </c>
      <c r="AQ480" s="14" t="str">
        <f t="shared" ca="1" si="167"/>
        <v>af_sea_urchin_sp1_</v>
      </c>
      <c r="AR480" s="8">
        <f t="shared" ca="1" si="170"/>
        <v>9</v>
      </c>
      <c r="AS480" s="4">
        <f t="shared" ca="1" si="168"/>
        <v>0</v>
      </c>
      <c r="AT480" s="32">
        <f t="shared" ca="1" si="177"/>
        <v>1</v>
      </c>
      <c r="AU480" s="14">
        <f t="shared" si="160"/>
        <v>70</v>
      </c>
      <c r="AV480">
        <f t="shared" ref="AV480" si="180">IF(OR(AL480+AM480+AN480+AO480=1,AI480&gt;3),1,0)</f>
        <v>1</v>
      </c>
      <c r="AW480" s="7"/>
      <c r="AX480" s="17">
        <f t="shared" ca="1" si="171"/>
        <v>3</v>
      </c>
      <c r="AY480" s="14">
        <f t="shared" ca="1" si="172"/>
        <v>9</v>
      </c>
      <c r="BA480" s="16">
        <f t="shared" si="161"/>
        <v>2904</v>
      </c>
      <c r="BB480" s="5"/>
      <c r="BC480" s="64" t="str">
        <f t="shared" ca="1" si="178"/>
        <v/>
      </c>
      <c r="BD480" s="14"/>
    </row>
    <row r="481" spans="5:56" s="1" customFormat="1" ht="17.25" customHeight="1" thickBot="1">
      <c r="E481" s="2"/>
      <c r="G481" s="2"/>
      <c r="H481" s="10"/>
      <c r="I481" s="18"/>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0"/>
      <c r="AI481" s="30">
        <f t="shared" si="173"/>
        <v>1</v>
      </c>
      <c r="AJ481" s="34" t="str">
        <f t="shared" si="174"/>
        <v>A</v>
      </c>
      <c r="AK481" s="29"/>
      <c r="AL481" s="27">
        <f t="shared" si="176"/>
        <v>0</v>
      </c>
      <c r="AM481" s="27">
        <f t="shared" si="163"/>
        <v>0</v>
      </c>
      <c r="AN481" s="26">
        <f t="shared" si="164"/>
        <v>1</v>
      </c>
      <c r="AO481" s="25">
        <f t="shared" si="165"/>
        <v>0</v>
      </c>
      <c r="AP481" s="33">
        <f t="shared" ca="1" si="169"/>
        <v>26</v>
      </c>
      <c r="AQ481" s="14" t="str">
        <f t="shared" ca="1" si="167"/>
        <v>af_sea_urchin_sp2_</v>
      </c>
      <c r="AR481" s="8">
        <f t="shared" ca="1" si="170"/>
        <v>3</v>
      </c>
      <c r="AS481" s="4">
        <f t="shared" ca="1" si="168"/>
        <v>1</v>
      </c>
      <c r="AT481" s="32">
        <f t="shared" ca="1" si="177"/>
        <v>1</v>
      </c>
      <c r="AU481" s="14">
        <f t="shared" si="160"/>
        <v>70</v>
      </c>
      <c r="AV481">
        <f t="shared" si="175"/>
        <v>1</v>
      </c>
      <c r="AW481" s="7"/>
      <c r="AX481" s="17">
        <f t="shared" ca="1" si="171"/>
        <v>3</v>
      </c>
      <c r="AY481" s="14">
        <f t="shared" ca="1" si="172"/>
        <v>7</v>
      </c>
      <c r="BA481" s="16">
        <f>BA480+17</f>
        <v>2921</v>
      </c>
      <c r="BB481" s="5"/>
      <c r="BC481" s="64" t="str">
        <f t="shared" ca="1" si="178"/>
        <v xml:space="preserve">af_sea_urchin_sp2_, </v>
      </c>
      <c r="BD481" s="14"/>
    </row>
    <row r="482" spans="5:56" s="1" customFormat="1" ht="17.25" customHeight="1" thickBot="1">
      <c r="E482" s="2"/>
      <c r="G482" s="2"/>
      <c r="H482" s="10"/>
      <c r="I482" s="18"/>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0"/>
      <c r="AI482" s="30">
        <f t="shared" si="173"/>
        <v>1</v>
      </c>
      <c r="AJ482" s="34" t="str">
        <f t="shared" si="174"/>
        <v>A</v>
      </c>
      <c r="AK482" s="29"/>
      <c r="AL482" s="27">
        <f t="shared" si="176"/>
        <v>0</v>
      </c>
      <c r="AM482" s="27">
        <f t="shared" si="163"/>
        <v>0</v>
      </c>
      <c r="AN482" s="26">
        <f t="shared" si="164"/>
        <v>1</v>
      </c>
      <c r="AO482" s="25">
        <f t="shared" si="165"/>
        <v>0</v>
      </c>
      <c r="AP482" s="33">
        <f t="shared" ca="1" si="169"/>
        <v>20</v>
      </c>
      <c r="AQ482" s="14" t="str">
        <f t="shared" ca="1" si="167"/>
        <v>af_sea_urchin_ing_</v>
      </c>
      <c r="AR482" s="8">
        <f t="shared" ca="1" si="170"/>
        <v>4</v>
      </c>
      <c r="AS482" s="4">
        <f t="shared" ca="1" si="168"/>
        <v>0</v>
      </c>
      <c r="AT482" s="32">
        <f t="shared" ca="1" si="177"/>
        <v>1</v>
      </c>
      <c r="AU482" s="14">
        <f t="shared" si="160"/>
        <v>70</v>
      </c>
      <c r="AV482">
        <f t="shared" si="175"/>
        <v>1</v>
      </c>
      <c r="AW482" s="7"/>
      <c r="AX482" s="17">
        <f t="shared" ca="1" si="171"/>
        <v>2</v>
      </c>
      <c r="AY482" s="14">
        <f t="shared" ca="1" si="172"/>
        <v>4</v>
      </c>
      <c r="BA482" s="16">
        <f>BA481+17</f>
        <v>2938</v>
      </c>
      <c r="BB482" s="5"/>
      <c r="BC482" s="64" t="str">
        <f t="shared" ca="1" si="178"/>
        <v/>
      </c>
      <c r="BD482" s="14"/>
    </row>
    <row r="483" spans="5:56" s="1" customFormat="1" ht="17.25" customHeight="1" thickBot="1">
      <c r="E483" s="2"/>
      <c r="G483" s="2"/>
      <c r="H483" s="10"/>
      <c r="I483" s="18"/>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0"/>
      <c r="AI483" s="30">
        <f t="shared" si="173"/>
        <v>1</v>
      </c>
      <c r="AJ483" s="34" t="str">
        <f t="shared" si="174"/>
        <v>A</v>
      </c>
      <c r="AK483" s="29"/>
      <c r="AL483" s="27">
        <f t="shared" si="176"/>
        <v>0</v>
      </c>
      <c r="AM483" s="27">
        <f t="shared" si="163"/>
        <v>0</v>
      </c>
      <c r="AN483" s="26">
        <f t="shared" si="164"/>
        <v>1</v>
      </c>
      <c r="AO483" s="25">
        <f t="shared" si="165"/>
        <v>0</v>
      </c>
      <c r="AP483" s="33">
        <f t="shared" ca="1" si="169"/>
        <v>22</v>
      </c>
      <c r="AQ483" s="14" t="str">
        <f t="shared" ca="1" si="167"/>
        <v>af_sea_urchin_abs_</v>
      </c>
      <c r="AR483" s="8">
        <f t="shared" ca="1" si="170"/>
        <v>4</v>
      </c>
      <c r="AS483" s="4">
        <f t="shared" ca="1" si="168"/>
        <v>0</v>
      </c>
      <c r="AT483" s="32">
        <f t="shared" ca="1" si="177"/>
        <v>1</v>
      </c>
      <c r="AU483" s="14">
        <f t="shared" si="160"/>
        <v>70</v>
      </c>
      <c r="AV483">
        <f t="shared" si="175"/>
        <v>1</v>
      </c>
      <c r="AW483" s="7"/>
      <c r="AX483" s="17">
        <f t="shared" ca="1" si="171"/>
        <v>3</v>
      </c>
      <c r="AY483" s="14">
        <f t="shared" ca="1" si="172"/>
        <v>4</v>
      </c>
      <c r="BA483" s="16">
        <f t="shared" si="161"/>
        <v>2943</v>
      </c>
      <c r="BB483" s="5"/>
      <c r="BC483" s="64" t="str">
        <f t="shared" ca="1" si="178"/>
        <v/>
      </c>
      <c r="BD483" s="14"/>
    </row>
    <row r="484" spans="5:56" s="1" customFormat="1" ht="17.25" customHeight="1" thickBot="1">
      <c r="E484" s="2"/>
      <c r="G484" s="2"/>
      <c r="H484" s="10"/>
      <c r="I484" s="18"/>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0"/>
      <c r="AI484" s="30">
        <f t="shared" si="173"/>
        <v>1</v>
      </c>
      <c r="AJ484" s="34" t="str">
        <f t="shared" si="174"/>
        <v>A</v>
      </c>
      <c r="AK484" s="29"/>
      <c r="AL484" s="27">
        <f t="shared" si="176"/>
        <v>0</v>
      </c>
      <c r="AM484" s="27">
        <f t="shared" si="163"/>
        <v>0</v>
      </c>
      <c r="AN484" s="26">
        <f t="shared" si="164"/>
        <v>1</v>
      </c>
      <c r="AO484" s="25">
        <f t="shared" si="165"/>
        <v>0</v>
      </c>
      <c r="AP484" s="33">
        <f t="shared" ca="1" si="169"/>
        <v>6</v>
      </c>
      <c r="AQ484" s="14" t="str">
        <f t="shared" ca="1" si="167"/>
        <v>af_glass_1</v>
      </c>
      <c r="AR484" s="8">
        <f t="shared" ca="1" si="170"/>
        <v>1</v>
      </c>
      <c r="AS484" s="4">
        <f t="shared" ca="1" si="168"/>
        <v>0</v>
      </c>
      <c r="AT484" s="32">
        <f t="shared" ca="1" si="177"/>
        <v>1</v>
      </c>
      <c r="AU484" s="14">
        <f>AU479+1</f>
        <v>71</v>
      </c>
      <c r="AV484">
        <f>1</f>
        <v>1</v>
      </c>
      <c r="AW484" s="7"/>
      <c r="AX484" s="17">
        <f t="shared" ca="1" si="171"/>
        <v>2</v>
      </c>
      <c r="AY484" s="14">
        <f t="shared" ca="1" si="172"/>
        <v>1</v>
      </c>
      <c r="BA484" s="16">
        <f t="shared" si="161"/>
        <v>2948</v>
      </c>
      <c r="BB484" s="5"/>
      <c r="BC484" s="64" t="str">
        <f t="shared" ca="1" si="178"/>
        <v/>
      </c>
      <c r="BD484" s="14"/>
    </row>
    <row r="485" spans="5:56" s="1" customFormat="1" ht="17.25" customHeight="1" thickBot="1">
      <c r="E485" s="2"/>
      <c r="G485" s="2"/>
      <c r="H485" s="10"/>
      <c r="I485" s="18"/>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0"/>
      <c r="AI485" s="30">
        <f t="shared" si="173"/>
        <v>1</v>
      </c>
      <c r="AJ485" s="34" t="str">
        <f t="shared" si="174"/>
        <v>A</v>
      </c>
      <c r="AK485" s="29"/>
      <c r="AL485" s="27">
        <f t="shared" si="176"/>
        <v>0</v>
      </c>
      <c r="AM485" s="27">
        <f t="shared" si="163"/>
        <v>0</v>
      </c>
      <c r="AN485" s="26">
        <f t="shared" si="164"/>
        <v>1</v>
      </c>
      <c r="AO485" s="25">
        <f t="shared" si="165"/>
        <v>0</v>
      </c>
      <c r="AP485" s="33">
        <f t="shared" ca="1" si="169"/>
        <v>6</v>
      </c>
      <c r="AQ485" s="14" t="str">
        <f t="shared" ca="1" si="167"/>
        <v>af_glass_2</v>
      </c>
      <c r="AR485" s="8">
        <f t="shared" ca="1" si="170"/>
        <v>2</v>
      </c>
      <c r="AS485" s="4">
        <f t="shared" ca="1" si="168"/>
        <v>0</v>
      </c>
      <c r="AT485" s="32">
        <f t="shared" ca="1" si="177"/>
        <v>1</v>
      </c>
      <c r="AU485" s="14">
        <f>AU484</f>
        <v>71</v>
      </c>
      <c r="AV485">
        <v>1</v>
      </c>
      <c r="AW485" s="7"/>
      <c r="AX485" s="17">
        <f t="shared" ca="1" si="171"/>
        <v>2</v>
      </c>
      <c r="AY485" s="14">
        <f t="shared" ca="1" si="172"/>
        <v>2</v>
      </c>
      <c r="BA485" s="16">
        <f t="shared" si="161"/>
        <v>2953</v>
      </c>
      <c r="BB485" s="5"/>
      <c r="BC485" s="64" t="str">
        <f t="shared" ca="1" si="178"/>
        <v/>
      </c>
      <c r="BD485" s="14"/>
    </row>
    <row r="486" spans="5:56" s="1" customFormat="1" ht="17.25" customHeight="1" thickBot="1">
      <c r="E486" s="2"/>
      <c r="G486" s="2"/>
      <c r="H486" s="10"/>
      <c r="I486" s="18"/>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0"/>
      <c r="AI486" s="30">
        <f t="shared" si="173"/>
        <v>1</v>
      </c>
      <c r="AJ486" s="34" t="str">
        <f t="shared" si="174"/>
        <v>A</v>
      </c>
      <c r="AK486" s="29"/>
      <c r="AL486" s="27">
        <f t="shared" ref="AL486:AL507" si="181">AL485</f>
        <v>0</v>
      </c>
      <c r="AM486" s="27">
        <f t="shared" si="163"/>
        <v>0</v>
      </c>
      <c r="AN486" s="26">
        <f t="shared" si="164"/>
        <v>1</v>
      </c>
      <c r="AO486" s="25">
        <f t="shared" si="165"/>
        <v>0</v>
      </c>
      <c r="AP486" s="33">
        <f t="shared" ca="1" si="169"/>
        <v>6</v>
      </c>
      <c r="AQ486" s="14" t="str">
        <f t="shared" ca="1" si="167"/>
        <v>af_glass_3</v>
      </c>
      <c r="AR486" s="8">
        <f t="shared" ca="1" si="170"/>
        <v>3</v>
      </c>
      <c r="AS486" s="4">
        <f t="shared" ca="1" si="168"/>
        <v>1</v>
      </c>
      <c r="AT486" s="32">
        <f t="shared" ca="1" si="177"/>
        <v>1</v>
      </c>
      <c r="AU486" s="14">
        <f t="shared" si="160"/>
        <v>71</v>
      </c>
      <c r="AV486">
        <v>1</v>
      </c>
      <c r="AW486" s="7"/>
      <c r="AX486" s="17">
        <f t="shared" ca="1" si="171"/>
        <v>2</v>
      </c>
      <c r="AY486" s="14">
        <f t="shared" ca="1" si="172"/>
        <v>3</v>
      </c>
      <c r="BA486" s="16">
        <f t="shared" si="161"/>
        <v>2958</v>
      </c>
      <c r="BB486" s="5"/>
      <c r="BC486" s="64" t="str">
        <f t="shared" ca="1" si="178"/>
        <v xml:space="preserve">af_glass_3, </v>
      </c>
      <c r="BD486" s="14"/>
    </row>
    <row r="487" spans="5:56" s="1" customFormat="1" ht="17.25" customHeight="1" thickBot="1">
      <c r="E487" s="2"/>
      <c r="G487" s="2"/>
      <c r="H487" s="10"/>
      <c r="I487" s="18"/>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0"/>
      <c r="AI487" s="30">
        <f t="shared" si="173"/>
        <v>1</v>
      </c>
      <c r="AJ487" s="34" t="str">
        <f t="shared" si="174"/>
        <v>A</v>
      </c>
      <c r="AK487" s="29"/>
      <c r="AL487" s="27">
        <f t="shared" si="181"/>
        <v>0</v>
      </c>
      <c r="AM487" s="27">
        <f t="shared" si="163"/>
        <v>0</v>
      </c>
      <c r="AN487" s="26">
        <f t="shared" si="164"/>
        <v>1</v>
      </c>
      <c r="AO487" s="25">
        <f t="shared" si="165"/>
        <v>0</v>
      </c>
      <c r="AP487" s="33">
        <f t="shared" ca="1" si="169"/>
        <v>6</v>
      </c>
      <c r="AQ487" s="14" t="str">
        <f t="shared" ca="1" si="167"/>
        <v>af_glass_4</v>
      </c>
      <c r="AR487" s="8">
        <f t="shared" ca="1" si="170"/>
        <v>4</v>
      </c>
      <c r="AS487" s="4">
        <f t="shared" ca="1" si="168"/>
        <v>0</v>
      </c>
      <c r="AT487" s="32">
        <f t="shared" ca="1" si="177"/>
        <v>1</v>
      </c>
      <c r="AU487" s="14">
        <f t="shared" si="160"/>
        <v>71</v>
      </c>
      <c r="AV487">
        <v>1</v>
      </c>
      <c r="AW487" s="7"/>
      <c r="AX487" s="17">
        <f t="shared" ca="1" si="171"/>
        <v>2</v>
      </c>
      <c r="AY487" s="14">
        <f t="shared" ca="1" si="172"/>
        <v>4</v>
      </c>
      <c r="BA487" s="16">
        <f t="shared" si="161"/>
        <v>2963</v>
      </c>
      <c r="BB487" s="5"/>
      <c r="BC487" s="64" t="str">
        <f t="shared" ca="1" si="178"/>
        <v/>
      </c>
      <c r="BD487" s="14"/>
    </row>
    <row r="488" spans="5:56" s="1" customFormat="1" ht="17.25" customHeight="1" thickBot="1">
      <c r="E488" s="2"/>
      <c r="G488" s="2"/>
      <c r="H488" s="10"/>
      <c r="I488" s="18"/>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0"/>
      <c r="AI488" s="30">
        <f t="shared" si="173"/>
        <v>1</v>
      </c>
      <c r="AJ488" s="34" t="str">
        <f t="shared" si="174"/>
        <v>A</v>
      </c>
      <c r="AK488" s="29"/>
      <c r="AL488" s="27">
        <f t="shared" si="181"/>
        <v>0</v>
      </c>
      <c r="AM488" s="27">
        <f t="shared" si="163"/>
        <v>0</v>
      </c>
      <c r="AN488" s="26">
        <f t="shared" si="164"/>
        <v>1</v>
      </c>
      <c r="AO488" s="25">
        <f t="shared" si="165"/>
        <v>0</v>
      </c>
      <c r="AP488" s="33">
        <f t="shared" ca="1" si="169"/>
        <v>4</v>
      </c>
      <c r="AQ488" s="14" t="str">
        <f t="shared" ca="1" si="167"/>
        <v>af_glass_5</v>
      </c>
      <c r="AR488" s="8">
        <f t="shared" ca="1" si="170"/>
        <v>1</v>
      </c>
      <c r="AS488" s="4">
        <f t="shared" ca="1" si="168"/>
        <v>0</v>
      </c>
      <c r="AT488" s="32">
        <f t="shared" ca="1" si="177"/>
        <v>1</v>
      </c>
      <c r="AU488" s="14">
        <f t="shared" si="160"/>
        <v>71</v>
      </c>
      <c r="AV488">
        <f t="shared" si="166"/>
        <v>0</v>
      </c>
      <c r="AW488" s="7"/>
      <c r="AX488" s="17">
        <f t="shared" ca="1" si="171"/>
        <v>2</v>
      </c>
      <c r="AY488" s="14">
        <f t="shared" ca="1" si="172"/>
        <v>5</v>
      </c>
      <c r="BA488" s="16">
        <f t="shared" si="161"/>
        <v>2968</v>
      </c>
      <c r="BB488" s="5"/>
      <c r="BC488" s="64" t="str">
        <f t="shared" ca="1" si="178"/>
        <v/>
      </c>
      <c r="BD488" s="14"/>
    </row>
    <row r="489" spans="5:56" s="1" customFormat="1" ht="17.25" customHeight="1" thickBot="1">
      <c r="E489" s="2"/>
      <c r="G489" s="2"/>
      <c r="H489" s="10"/>
      <c r="I489" s="18"/>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0"/>
      <c r="AI489" s="30">
        <f t="shared" si="173"/>
        <v>1</v>
      </c>
      <c r="AJ489" s="34" t="str">
        <f t="shared" si="174"/>
        <v>A</v>
      </c>
      <c r="AK489" s="29"/>
      <c r="AL489" s="27">
        <f t="shared" si="181"/>
        <v>0</v>
      </c>
      <c r="AM489" s="27">
        <f t="shared" si="163"/>
        <v>0</v>
      </c>
      <c r="AN489" s="26">
        <f t="shared" si="164"/>
        <v>1</v>
      </c>
      <c r="AO489" s="25">
        <f t="shared" si="165"/>
        <v>0</v>
      </c>
      <c r="AP489" s="33">
        <f t="shared" ca="1" si="169"/>
        <v>5</v>
      </c>
      <c r="AQ489" s="14" t="str">
        <f t="shared" ca="1" si="167"/>
        <v>af_glass_6</v>
      </c>
      <c r="AR489" s="8">
        <f t="shared" ca="1" si="170"/>
        <v>2</v>
      </c>
      <c r="AS489" s="4">
        <f t="shared" ca="1" si="168"/>
        <v>0</v>
      </c>
      <c r="AT489" s="32">
        <f t="shared" ca="1" si="177"/>
        <v>1</v>
      </c>
      <c r="AU489" s="14">
        <f t="shared" si="160"/>
        <v>71</v>
      </c>
      <c r="AV489">
        <f t="shared" si="166"/>
        <v>0</v>
      </c>
      <c r="AW489" s="7"/>
      <c r="AX489" s="17">
        <f t="shared" ca="1" si="171"/>
        <v>2</v>
      </c>
      <c r="AY489" s="14">
        <f t="shared" ca="1" si="172"/>
        <v>6</v>
      </c>
      <c r="BA489" s="16">
        <f t="shared" si="161"/>
        <v>2973</v>
      </c>
      <c r="BB489" s="5"/>
      <c r="BC489" s="64" t="str">
        <f t="shared" ca="1" si="178"/>
        <v/>
      </c>
      <c r="BD489" s="14"/>
    </row>
    <row r="490" spans="5:56" s="1" customFormat="1" ht="17.25" customHeight="1" thickBot="1">
      <c r="E490" s="2"/>
      <c r="G490" s="2"/>
      <c r="H490" s="10"/>
      <c r="I490" s="18"/>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0"/>
      <c r="AI490" s="30">
        <f t="shared" si="173"/>
        <v>1</v>
      </c>
      <c r="AJ490" s="34" t="str">
        <f t="shared" si="174"/>
        <v>A</v>
      </c>
      <c r="AK490" s="29"/>
      <c r="AL490" s="27">
        <f t="shared" si="181"/>
        <v>0</v>
      </c>
      <c r="AM490" s="27">
        <f t="shared" si="163"/>
        <v>0</v>
      </c>
      <c r="AN490" s="26">
        <f t="shared" si="164"/>
        <v>1</v>
      </c>
      <c r="AO490" s="25">
        <f t="shared" si="165"/>
        <v>0</v>
      </c>
      <c r="AP490" s="33">
        <f t="shared" ca="1" si="169"/>
        <v>5</v>
      </c>
      <c r="AQ490" s="14" t="str">
        <f t="shared" ca="1" si="167"/>
        <v>af_glass_7</v>
      </c>
      <c r="AR490" s="8">
        <f t="shared" ca="1" si="170"/>
        <v>3</v>
      </c>
      <c r="AS490" s="4">
        <f t="shared" ca="1" si="168"/>
        <v>1</v>
      </c>
      <c r="AT490" s="32">
        <f t="shared" ca="1" si="177"/>
        <v>1</v>
      </c>
      <c r="AU490" s="14">
        <f t="shared" si="160"/>
        <v>71</v>
      </c>
      <c r="AV490">
        <f t="shared" si="166"/>
        <v>0</v>
      </c>
      <c r="AW490" s="7"/>
      <c r="AX490" s="17">
        <f t="shared" ca="1" si="171"/>
        <v>2</v>
      </c>
      <c r="AY490" s="14">
        <f t="shared" ca="1" si="172"/>
        <v>7</v>
      </c>
      <c r="BA490" s="16">
        <f t="shared" si="161"/>
        <v>2978</v>
      </c>
      <c r="BB490" s="5"/>
      <c r="BC490" s="64" t="str">
        <f t="shared" ca="1" si="178"/>
        <v/>
      </c>
      <c r="BD490" s="14"/>
    </row>
    <row r="491" spans="5:56" s="1" customFormat="1" ht="17.25" customHeight="1" thickBot="1">
      <c r="E491" s="2"/>
      <c r="G491" s="2"/>
      <c r="H491" s="10"/>
      <c r="I491" s="18"/>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0"/>
      <c r="AI491" s="30">
        <f t="shared" si="173"/>
        <v>1</v>
      </c>
      <c r="AJ491" s="34" t="str">
        <f t="shared" si="174"/>
        <v>A</v>
      </c>
      <c r="AK491" s="29"/>
      <c r="AL491" s="27">
        <f t="shared" si="181"/>
        <v>0</v>
      </c>
      <c r="AM491" s="27">
        <f t="shared" si="163"/>
        <v>0</v>
      </c>
      <c r="AN491" s="26">
        <f t="shared" si="164"/>
        <v>1</v>
      </c>
      <c r="AO491" s="25">
        <f t="shared" si="165"/>
        <v>0</v>
      </c>
      <c r="AP491" s="33">
        <f t="shared" ca="1" si="169"/>
        <v>5</v>
      </c>
      <c r="AQ491" s="14" t="str">
        <f t="shared" ca="1" si="167"/>
        <v>af_glass_8</v>
      </c>
      <c r="AR491" s="8">
        <f t="shared" ca="1" si="170"/>
        <v>4</v>
      </c>
      <c r="AS491" s="4">
        <f t="shared" ca="1" si="168"/>
        <v>0</v>
      </c>
      <c r="AT491" s="32">
        <f t="shared" ca="1" si="177"/>
        <v>1</v>
      </c>
      <c r="AU491" s="14">
        <f t="shared" ref="AU491:AU553" si="182">AU490</f>
        <v>71</v>
      </c>
      <c r="AV491">
        <f t="shared" si="166"/>
        <v>0</v>
      </c>
      <c r="AW491" s="7"/>
      <c r="AX491" s="17">
        <f t="shared" ca="1" si="171"/>
        <v>2</v>
      </c>
      <c r="AY491" s="14">
        <f t="shared" ca="1" si="172"/>
        <v>8</v>
      </c>
      <c r="BA491" s="16">
        <f t="shared" ref="BA491:BA550" si="183">BA490+5</f>
        <v>2983</v>
      </c>
      <c r="BB491" s="5"/>
      <c r="BC491" s="64" t="str">
        <f t="shared" ca="1" si="178"/>
        <v/>
      </c>
      <c r="BD491" s="14"/>
    </row>
    <row r="492" spans="5:56" s="1" customFormat="1" ht="17.25" customHeight="1" thickBot="1">
      <c r="E492" s="2"/>
      <c r="G492" s="2"/>
      <c r="H492" s="10"/>
      <c r="I492" s="18"/>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0"/>
      <c r="AI492" s="30">
        <f t="shared" si="173"/>
        <v>1</v>
      </c>
      <c r="AJ492" s="34" t="str">
        <f t="shared" si="174"/>
        <v>A</v>
      </c>
      <c r="AK492" s="29"/>
      <c r="AL492" s="27">
        <f t="shared" si="181"/>
        <v>0</v>
      </c>
      <c r="AM492" s="27">
        <f t="shared" si="163"/>
        <v>0</v>
      </c>
      <c r="AN492" s="26">
        <f t="shared" si="164"/>
        <v>1</v>
      </c>
      <c r="AO492" s="25">
        <f t="shared" si="165"/>
        <v>0</v>
      </c>
      <c r="AP492" s="33">
        <f t="shared" ca="1" si="169"/>
        <v>3</v>
      </c>
      <c r="AQ492" s="14" t="str">
        <f t="shared" ca="1" si="167"/>
        <v>af_glass_9</v>
      </c>
      <c r="AR492" s="8">
        <f t="shared" ca="1" si="170"/>
        <v>9</v>
      </c>
      <c r="AS492" s="4">
        <f t="shared" ca="1" si="168"/>
        <v>0</v>
      </c>
      <c r="AT492" s="32">
        <f t="shared" ca="1" si="177"/>
        <v>1</v>
      </c>
      <c r="AU492" s="14">
        <f t="shared" si="182"/>
        <v>71</v>
      </c>
      <c r="AV492">
        <f t="shared" si="166"/>
        <v>0</v>
      </c>
      <c r="AW492" s="7"/>
      <c r="AX492" s="17">
        <f t="shared" ca="1" si="171"/>
        <v>2</v>
      </c>
      <c r="AY492" s="14">
        <f t="shared" ca="1" si="172"/>
        <v>9</v>
      </c>
      <c r="BA492" s="16">
        <f t="shared" si="183"/>
        <v>2988</v>
      </c>
      <c r="BB492" s="31"/>
      <c r="BC492" s="64" t="str">
        <f t="shared" ca="1" si="178"/>
        <v/>
      </c>
      <c r="BD492" s="14"/>
    </row>
    <row r="493" spans="5:56" s="1" customFormat="1" ht="17.25" customHeight="1" thickBot="1">
      <c r="E493" s="2"/>
      <c r="G493" s="2"/>
      <c r="H493" s="10"/>
      <c r="I493" s="18"/>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0"/>
      <c r="AI493" s="30">
        <f t="shared" si="173"/>
        <v>1</v>
      </c>
      <c r="AJ493" s="34" t="str">
        <f t="shared" si="174"/>
        <v>A</v>
      </c>
      <c r="AK493" s="29"/>
      <c r="AL493" s="27">
        <f t="shared" si="181"/>
        <v>0</v>
      </c>
      <c r="AM493" s="27">
        <f t="shared" si="163"/>
        <v>0</v>
      </c>
      <c r="AN493" s="26">
        <f t="shared" si="164"/>
        <v>1</v>
      </c>
      <c r="AO493" s="25">
        <f t="shared" si="165"/>
        <v>0</v>
      </c>
      <c r="AP493" s="33">
        <f t="shared" ca="1" si="169"/>
        <v>4</v>
      </c>
      <c r="AQ493" s="14" t="str">
        <f t="shared" ca="1" si="167"/>
        <v>af_glass_0</v>
      </c>
      <c r="AR493" s="8">
        <f t="shared" ca="1" si="170"/>
        <v>0</v>
      </c>
      <c r="AS493" s="4">
        <f t="shared" ca="1" si="168"/>
        <v>1</v>
      </c>
      <c r="AT493" s="32">
        <f t="shared" ca="1" si="177"/>
        <v>1</v>
      </c>
      <c r="AU493" s="14">
        <f t="shared" si="182"/>
        <v>71</v>
      </c>
      <c r="AV493">
        <f t="shared" si="166"/>
        <v>0</v>
      </c>
      <c r="AW493" s="7"/>
      <c r="AX493" s="17">
        <f t="shared" ca="1" si="171"/>
        <v>2</v>
      </c>
      <c r="AY493" s="14">
        <f t="shared" ca="1" si="172"/>
        <v>0</v>
      </c>
      <c r="BA493" s="16">
        <f t="shared" si="183"/>
        <v>2993</v>
      </c>
      <c r="BB493" s="31"/>
      <c r="BC493" s="64" t="str">
        <f t="shared" ca="1" si="178"/>
        <v/>
      </c>
      <c r="BD493" s="14"/>
    </row>
    <row r="494" spans="5:56" s="1" customFormat="1" ht="17.25" customHeight="1" thickBot="1">
      <c r="E494" s="2"/>
      <c r="G494" s="2"/>
      <c r="H494" s="10"/>
      <c r="I494" s="18"/>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0"/>
      <c r="AI494" s="30">
        <f t="shared" si="173"/>
        <v>1</v>
      </c>
      <c r="AJ494" s="34" t="str">
        <f t="shared" si="174"/>
        <v>A</v>
      </c>
      <c r="AK494" s="29"/>
      <c r="AL494" s="27">
        <f t="shared" si="181"/>
        <v>0</v>
      </c>
      <c r="AM494" s="27">
        <f t="shared" si="163"/>
        <v>0</v>
      </c>
      <c r="AN494" s="26">
        <f t="shared" si="164"/>
        <v>1</v>
      </c>
      <c r="AO494" s="25">
        <f t="shared" si="165"/>
        <v>0</v>
      </c>
      <c r="AP494" s="33">
        <f t="shared" ca="1" si="169"/>
        <v>25</v>
      </c>
      <c r="AQ494" s="14" t="str">
        <f t="shared" ca="1" si="167"/>
        <v>af_glass_sp1_</v>
      </c>
      <c r="AR494" s="8">
        <f t="shared" ca="1" si="170"/>
        <v>4</v>
      </c>
      <c r="AS494" s="4">
        <f t="shared" ca="1" si="168"/>
        <v>0</v>
      </c>
      <c r="AT494" s="32">
        <f t="shared" ca="1" si="177"/>
        <v>1</v>
      </c>
      <c r="AU494" s="14">
        <f t="shared" si="182"/>
        <v>71</v>
      </c>
      <c r="AV494">
        <f t="shared" ref="AV494" si="184">IF(OR(AL494+AM494+AN494+AO494=1,AI494&gt;3),1,0)</f>
        <v>1</v>
      </c>
      <c r="AW494" s="7"/>
      <c r="AX494" s="17">
        <f t="shared" ca="1" si="171"/>
        <v>3</v>
      </c>
      <c r="AY494" s="14">
        <f t="shared" ca="1" si="172"/>
        <v>8</v>
      </c>
      <c r="BA494" s="16">
        <f t="shared" si="183"/>
        <v>2998</v>
      </c>
      <c r="BB494" s="31"/>
      <c r="BC494" s="64" t="str">
        <f t="shared" ca="1" si="178"/>
        <v/>
      </c>
      <c r="BD494" s="14"/>
    </row>
    <row r="495" spans="5:56" s="1" customFormat="1" ht="17.25" customHeight="1" thickBot="1">
      <c r="E495" s="2"/>
      <c r="G495" s="2"/>
      <c r="H495" s="10"/>
      <c r="I495" s="18"/>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0"/>
      <c r="AI495" s="30">
        <f t="shared" si="173"/>
        <v>1</v>
      </c>
      <c r="AJ495" s="34" t="str">
        <f t="shared" si="174"/>
        <v>A</v>
      </c>
      <c r="AK495" s="29"/>
      <c r="AL495" s="27">
        <f t="shared" si="181"/>
        <v>0</v>
      </c>
      <c r="AM495" s="27">
        <f t="shared" si="163"/>
        <v>0</v>
      </c>
      <c r="AN495" s="26">
        <f t="shared" si="164"/>
        <v>1</v>
      </c>
      <c r="AO495" s="25">
        <f t="shared" si="165"/>
        <v>0</v>
      </c>
      <c r="AP495" s="33">
        <f t="shared" ca="1" si="169"/>
        <v>24</v>
      </c>
      <c r="AQ495" s="14" t="str">
        <f t="shared" ca="1" si="167"/>
        <v>af_glass_sp2_</v>
      </c>
      <c r="AR495" s="8">
        <f t="shared" ca="1" si="170"/>
        <v>2</v>
      </c>
      <c r="AS495" s="4">
        <f t="shared" ca="1" si="168"/>
        <v>0</v>
      </c>
      <c r="AT495" s="32">
        <f t="shared" ca="1" si="177"/>
        <v>1</v>
      </c>
      <c r="AU495" s="14">
        <f t="shared" si="182"/>
        <v>71</v>
      </c>
      <c r="AV495">
        <f t="shared" si="175"/>
        <v>1</v>
      </c>
      <c r="AW495" s="7"/>
      <c r="AX495" s="17">
        <f t="shared" ca="1" si="171"/>
        <v>3</v>
      </c>
      <c r="AY495" s="14">
        <f t="shared" ca="1" si="172"/>
        <v>2</v>
      </c>
      <c r="BA495" s="16">
        <f>BA494+17</f>
        <v>3015</v>
      </c>
      <c r="BB495" s="31"/>
      <c r="BC495" s="64" t="str">
        <f t="shared" ca="1" si="178"/>
        <v/>
      </c>
      <c r="BD495" s="14"/>
    </row>
    <row r="496" spans="5:56" s="1" customFormat="1" ht="17.25" customHeight="1" thickBot="1">
      <c r="E496" s="2"/>
      <c r="G496" s="2"/>
      <c r="H496" s="10"/>
      <c r="I496" s="18"/>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0"/>
      <c r="AI496" s="30">
        <f t="shared" si="173"/>
        <v>1</v>
      </c>
      <c r="AJ496" s="34" t="str">
        <f t="shared" si="174"/>
        <v>A</v>
      </c>
      <c r="AK496" s="29"/>
      <c r="AL496" s="27">
        <f t="shared" si="181"/>
        <v>0</v>
      </c>
      <c r="AM496" s="27">
        <f t="shared" si="163"/>
        <v>0</v>
      </c>
      <c r="AN496" s="26">
        <f t="shared" si="164"/>
        <v>1</v>
      </c>
      <c r="AO496" s="25">
        <f t="shared" si="165"/>
        <v>0</v>
      </c>
      <c r="AP496" s="33">
        <f t="shared" ca="1" si="169"/>
        <v>20</v>
      </c>
      <c r="AQ496" s="14" t="str">
        <f t="shared" ca="1" si="167"/>
        <v>af_glass_ing_</v>
      </c>
      <c r="AR496" s="8">
        <f t="shared" ca="1" si="170"/>
        <v>4</v>
      </c>
      <c r="AS496" s="4">
        <f t="shared" ca="1" si="168"/>
        <v>0</v>
      </c>
      <c r="AT496" s="32">
        <f t="shared" ca="1" si="177"/>
        <v>1</v>
      </c>
      <c r="AU496" s="14">
        <f t="shared" si="182"/>
        <v>71</v>
      </c>
      <c r="AV496">
        <f t="shared" si="175"/>
        <v>1</v>
      </c>
      <c r="AW496" s="7"/>
      <c r="AX496" s="17">
        <f t="shared" ca="1" si="171"/>
        <v>2</v>
      </c>
      <c r="AY496" s="14">
        <f t="shared" ca="1" si="172"/>
        <v>4</v>
      </c>
      <c r="BA496" s="16">
        <f>BA495+17</f>
        <v>3032</v>
      </c>
      <c r="BB496" s="31"/>
      <c r="BC496" s="64" t="str">
        <f t="shared" ca="1" si="178"/>
        <v/>
      </c>
      <c r="BD496" s="14"/>
    </row>
    <row r="497" spans="5:56" s="1" customFormat="1" ht="17.25" customHeight="1" thickBot="1">
      <c r="E497" s="2"/>
      <c r="G497" s="2"/>
      <c r="H497" s="10"/>
      <c r="I497" s="18"/>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0"/>
      <c r="AI497" s="30">
        <f t="shared" si="173"/>
        <v>1</v>
      </c>
      <c r="AJ497" s="34" t="str">
        <f t="shared" si="174"/>
        <v>A</v>
      </c>
      <c r="AK497" s="29"/>
      <c r="AL497" s="27">
        <f t="shared" si="181"/>
        <v>0</v>
      </c>
      <c r="AM497" s="27">
        <f t="shared" si="163"/>
        <v>0</v>
      </c>
      <c r="AN497" s="26">
        <f t="shared" si="164"/>
        <v>1</v>
      </c>
      <c r="AO497" s="25">
        <f t="shared" si="165"/>
        <v>0</v>
      </c>
      <c r="AP497" s="33">
        <f t="shared" ca="1" si="169"/>
        <v>22</v>
      </c>
      <c r="AQ497" s="14" t="str">
        <f t="shared" ca="1" si="167"/>
        <v>af_glass_abs_</v>
      </c>
      <c r="AR497" s="8">
        <f t="shared" ca="1" si="170"/>
        <v>4</v>
      </c>
      <c r="AS497" s="4">
        <f t="shared" ca="1" si="168"/>
        <v>0</v>
      </c>
      <c r="AT497" s="32">
        <f t="shared" ca="1" si="177"/>
        <v>1</v>
      </c>
      <c r="AU497" s="14">
        <f t="shared" si="182"/>
        <v>71</v>
      </c>
      <c r="AV497">
        <f t="shared" si="175"/>
        <v>1</v>
      </c>
      <c r="AW497" s="7"/>
      <c r="AX497" s="17">
        <f t="shared" ca="1" si="171"/>
        <v>3</v>
      </c>
      <c r="AY497" s="14">
        <f t="shared" ca="1" si="172"/>
        <v>4</v>
      </c>
      <c r="BA497" s="16">
        <f t="shared" si="183"/>
        <v>3037</v>
      </c>
      <c r="BB497" s="31"/>
      <c r="BC497" s="64" t="str">
        <f t="shared" ca="1" si="178"/>
        <v/>
      </c>
      <c r="BD497" s="14"/>
    </row>
    <row r="498" spans="5:56" s="1" customFormat="1" ht="17.25" customHeight="1" thickBot="1">
      <c r="E498" s="2"/>
      <c r="G498" s="2"/>
      <c r="H498" s="10"/>
      <c r="I498" s="18"/>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0"/>
      <c r="AI498" s="30">
        <f t="shared" si="173"/>
        <v>1</v>
      </c>
      <c r="AJ498" s="34" t="str">
        <f t="shared" si="174"/>
        <v>A</v>
      </c>
      <c r="AK498" s="29"/>
      <c r="AL498" s="27">
        <f t="shared" si="181"/>
        <v>0</v>
      </c>
      <c r="AM498" s="27">
        <f t="shared" si="163"/>
        <v>0</v>
      </c>
      <c r="AN498" s="26">
        <f t="shared" si="164"/>
        <v>1</v>
      </c>
      <c r="AO498" s="25">
        <f t="shared" si="165"/>
        <v>0</v>
      </c>
      <c r="AP498" s="33">
        <f t="shared" ca="1" si="169"/>
        <v>3</v>
      </c>
      <c r="AQ498" s="14" t="str">
        <f t="shared" ca="1" si="167"/>
        <v>af_dummy_battery_1</v>
      </c>
      <c r="AR498" s="8">
        <f t="shared" ca="1" si="170"/>
        <v>1</v>
      </c>
      <c r="AS498" s="4">
        <f t="shared" ca="1" si="168"/>
        <v>0</v>
      </c>
      <c r="AT498" s="32">
        <f t="shared" ca="1" si="177"/>
        <v>1</v>
      </c>
      <c r="AU498" s="14">
        <f>AU493+1</f>
        <v>72</v>
      </c>
      <c r="AV498">
        <f>1</f>
        <v>1</v>
      </c>
      <c r="AW498" s="7"/>
      <c r="AX498" s="17">
        <f t="shared" ca="1" si="171"/>
        <v>2</v>
      </c>
      <c r="AY498" s="14">
        <f t="shared" ca="1" si="172"/>
        <v>1</v>
      </c>
      <c r="BA498" s="16">
        <f t="shared" si="183"/>
        <v>3042</v>
      </c>
      <c r="BB498" s="31"/>
      <c r="BC498" s="64" t="str">
        <f t="shared" ca="1" si="178"/>
        <v/>
      </c>
      <c r="BD498" s="14"/>
    </row>
    <row r="499" spans="5:56" s="1" customFormat="1" ht="17.25" customHeight="1" thickBot="1">
      <c r="E499" s="2"/>
      <c r="G499" s="2"/>
      <c r="H499" s="10"/>
      <c r="I499" s="18"/>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0"/>
      <c r="AI499" s="30">
        <f t="shared" si="173"/>
        <v>1</v>
      </c>
      <c r="AJ499" s="34" t="str">
        <f t="shared" si="174"/>
        <v>A</v>
      </c>
      <c r="AK499" s="29"/>
      <c r="AL499" s="27">
        <f t="shared" si="181"/>
        <v>0</v>
      </c>
      <c r="AM499" s="27">
        <f t="shared" si="163"/>
        <v>0</v>
      </c>
      <c r="AN499" s="26">
        <f t="shared" si="164"/>
        <v>1</v>
      </c>
      <c r="AO499" s="25">
        <f t="shared" si="165"/>
        <v>0</v>
      </c>
      <c r="AP499" s="33">
        <f t="shared" ca="1" si="169"/>
        <v>6</v>
      </c>
      <c r="AQ499" s="14" t="str">
        <f t="shared" ca="1" si="167"/>
        <v>af_dummy_battery_2</v>
      </c>
      <c r="AR499" s="8">
        <f t="shared" ca="1" si="170"/>
        <v>2</v>
      </c>
      <c r="AS499" s="4">
        <f t="shared" ca="1" si="168"/>
        <v>0</v>
      </c>
      <c r="AT499" s="32">
        <f t="shared" ca="1" si="177"/>
        <v>1</v>
      </c>
      <c r="AU499" s="14">
        <f>AU498</f>
        <v>72</v>
      </c>
      <c r="AV499">
        <v>1</v>
      </c>
      <c r="AW499" s="7"/>
      <c r="AX499" s="17">
        <f t="shared" ca="1" si="171"/>
        <v>2</v>
      </c>
      <c r="AY499" s="14">
        <f t="shared" ca="1" si="172"/>
        <v>2</v>
      </c>
      <c r="BA499" s="16">
        <f t="shared" si="183"/>
        <v>3047</v>
      </c>
      <c r="BB499" s="31"/>
      <c r="BC499" s="64" t="str">
        <f t="shared" ca="1" si="178"/>
        <v/>
      </c>
      <c r="BD499" s="14"/>
    </row>
    <row r="500" spans="5:56" s="1" customFormat="1" ht="17.25" customHeight="1" thickBot="1">
      <c r="E500" s="2"/>
      <c r="G500" s="2"/>
      <c r="H500" s="10"/>
      <c r="I500" s="18"/>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0"/>
      <c r="AI500" s="30">
        <f t="shared" si="173"/>
        <v>1</v>
      </c>
      <c r="AJ500" s="34" t="str">
        <f t="shared" si="174"/>
        <v>A</v>
      </c>
      <c r="AK500" s="29"/>
      <c r="AL500" s="27">
        <f t="shared" si="181"/>
        <v>0</v>
      </c>
      <c r="AM500" s="27">
        <f t="shared" si="163"/>
        <v>0</v>
      </c>
      <c r="AN500" s="26">
        <f t="shared" si="164"/>
        <v>1</v>
      </c>
      <c r="AO500" s="25">
        <f t="shared" si="165"/>
        <v>0</v>
      </c>
      <c r="AP500" s="33">
        <f t="shared" ca="1" si="169"/>
        <v>6</v>
      </c>
      <c r="AQ500" s="14" t="str">
        <f t="shared" ca="1" si="167"/>
        <v>af_dummy_battery_3</v>
      </c>
      <c r="AR500" s="8">
        <f t="shared" ca="1" si="170"/>
        <v>3</v>
      </c>
      <c r="AS500" s="4">
        <f t="shared" ca="1" si="168"/>
        <v>1</v>
      </c>
      <c r="AT500" s="32">
        <f t="shared" ca="1" si="177"/>
        <v>1</v>
      </c>
      <c r="AU500" s="14">
        <f t="shared" si="182"/>
        <v>72</v>
      </c>
      <c r="AV500">
        <v>1</v>
      </c>
      <c r="AW500" s="7"/>
      <c r="AX500" s="17">
        <f t="shared" ca="1" si="171"/>
        <v>2</v>
      </c>
      <c r="AY500" s="14">
        <f t="shared" ca="1" si="172"/>
        <v>3</v>
      </c>
      <c r="BA500" s="16">
        <f t="shared" si="183"/>
        <v>3052</v>
      </c>
      <c r="BB500" s="31"/>
      <c r="BC500" s="64" t="str">
        <f t="shared" ca="1" si="178"/>
        <v xml:space="preserve">af_dummy_battery_3, </v>
      </c>
      <c r="BD500" s="14"/>
    </row>
    <row r="501" spans="5:56" s="1" customFormat="1" ht="17.25" customHeight="1" thickBot="1">
      <c r="E501" s="2"/>
      <c r="G501" s="2"/>
      <c r="H501" s="10"/>
      <c r="I501" s="18"/>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0"/>
      <c r="AI501" s="30">
        <f t="shared" si="173"/>
        <v>1</v>
      </c>
      <c r="AJ501" s="34" t="str">
        <f t="shared" si="174"/>
        <v>A</v>
      </c>
      <c r="AK501" s="29"/>
      <c r="AL501" s="27">
        <f t="shared" si="181"/>
        <v>0</v>
      </c>
      <c r="AM501" s="27">
        <f t="shared" si="163"/>
        <v>0</v>
      </c>
      <c r="AN501" s="26">
        <f t="shared" si="164"/>
        <v>1</v>
      </c>
      <c r="AO501" s="25">
        <f t="shared" si="165"/>
        <v>0</v>
      </c>
      <c r="AP501" s="33">
        <f t="shared" ca="1" si="169"/>
        <v>5</v>
      </c>
      <c r="AQ501" s="14" t="str">
        <f t="shared" ca="1" si="167"/>
        <v>af_dummy_battery_4</v>
      </c>
      <c r="AR501" s="8">
        <f t="shared" ca="1" si="170"/>
        <v>4</v>
      </c>
      <c r="AS501" s="4">
        <f t="shared" ca="1" si="168"/>
        <v>0</v>
      </c>
      <c r="AT501" s="32">
        <f t="shared" ca="1" si="177"/>
        <v>1</v>
      </c>
      <c r="AU501" s="14">
        <f t="shared" si="182"/>
        <v>72</v>
      </c>
      <c r="AV501">
        <v>1</v>
      </c>
      <c r="AW501" s="7"/>
      <c r="AX501" s="17">
        <f t="shared" ca="1" si="171"/>
        <v>2</v>
      </c>
      <c r="AY501" s="14">
        <f t="shared" ca="1" si="172"/>
        <v>4</v>
      </c>
      <c r="BA501" s="16">
        <f t="shared" si="183"/>
        <v>3057</v>
      </c>
      <c r="BB501" s="31"/>
      <c r="BC501" s="64" t="str">
        <f t="shared" ca="1" si="178"/>
        <v/>
      </c>
      <c r="BD501" s="14"/>
    </row>
    <row r="502" spans="5:56" s="1" customFormat="1" ht="17.25" customHeight="1" thickBot="1">
      <c r="E502" s="2"/>
      <c r="G502" s="2"/>
      <c r="H502" s="10"/>
      <c r="I502" s="18"/>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0"/>
      <c r="AI502" s="30">
        <f t="shared" si="173"/>
        <v>1</v>
      </c>
      <c r="AJ502" s="34" t="str">
        <f t="shared" si="174"/>
        <v>A</v>
      </c>
      <c r="AK502" s="29"/>
      <c r="AL502" s="27">
        <f t="shared" si="181"/>
        <v>0</v>
      </c>
      <c r="AM502" s="27">
        <f t="shared" si="163"/>
        <v>0</v>
      </c>
      <c r="AN502" s="26">
        <f t="shared" si="164"/>
        <v>1</v>
      </c>
      <c r="AO502" s="25">
        <f t="shared" si="165"/>
        <v>0</v>
      </c>
      <c r="AP502" s="33">
        <f t="shared" ca="1" si="169"/>
        <v>5</v>
      </c>
      <c r="AQ502" s="14" t="str">
        <f t="shared" ca="1" si="167"/>
        <v>af_dummy_battery_5</v>
      </c>
      <c r="AR502" s="8">
        <f t="shared" ca="1" si="170"/>
        <v>1</v>
      </c>
      <c r="AS502" s="4">
        <f t="shared" ca="1" si="168"/>
        <v>0</v>
      </c>
      <c r="AT502" s="32">
        <f t="shared" ca="1" si="177"/>
        <v>1</v>
      </c>
      <c r="AU502" s="14">
        <f t="shared" si="182"/>
        <v>72</v>
      </c>
      <c r="AV502">
        <f t="shared" si="166"/>
        <v>0</v>
      </c>
      <c r="AW502" s="7"/>
      <c r="AX502" s="17">
        <f t="shared" ca="1" si="171"/>
        <v>2</v>
      </c>
      <c r="AY502" s="14">
        <f t="shared" ca="1" si="172"/>
        <v>5</v>
      </c>
      <c r="BA502" s="16">
        <f t="shared" si="183"/>
        <v>3062</v>
      </c>
      <c r="BB502" s="31"/>
      <c r="BC502" s="64" t="str">
        <f t="shared" ca="1" si="178"/>
        <v/>
      </c>
      <c r="BD502" s="14"/>
    </row>
    <row r="503" spans="5:56" s="1" customFormat="1" ht="17.25" customHeight="1" thickBot="1">
      <c r="E503" s="2"/>
      <c r="G503" s="2"/>
      <c r="H503" s="10"/>
      <c r="I503" s="18"/>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0"/>
      <c r="AI503" s="30">
        <f t="shared" si="173"/>
        <v>1</v>
      </c>
      <c r="AJ503" s="34" t="str">
        <f t="shared" si="174"/>
        <v>A</v>
      </c>
      <c r="AK503" s="29"/>
      <c r="AL503" s="27">
        <f t="shared" si="181"/>
        <v>0</v>
      </c>
      <c r="AM503" s="27">
        <f t="shared" si="163"/>
        <v>0</v>
      </c>
      <c r="AN503" s="26">
        <f t="shared" si="164"/>
        <v>1</v>
      </c>
      <c r="AO503" s="25">
        <f t="shared" si="165"/>
        <v>0</v>
      </c>
      <c r="AP503" s="33">
        <f t="shared" ca="1" si="169"/>
        <v>5</v>
      </c>
      <c r="AQ503" s="14" t="str">
        <f t="shared" ca="1" si="167"/>
        <v>af_dummy_battery_6</v>
      </c>
      <c r="AR503" s="8">
        <f t="shared" ca="1" si="170"/>
        <v>2</v>
      </c>
      <c r="AS503" s="4">
        <f t="shared" ca="1" si="168"/>
        <v>0</v>
      </c>
      <c r="AT503" s="32">
        <f t="shared" ca="1" si="177"/>
        <v>1</v>
      </c>
      <c r="AU503" s="14">
        <f t="shared" si="182"/>
        <v>72</v>
      </c>
      <c r="AV503">
        <f t="shared" si="166"/>
        <v>0</v>
      </c>
      <c r="AW503" s="7"/>
      <c r="AX503" s="17">
        <f t="shared" ca="1" si="171"/>
        <v>2</v>
      </c>
      <c r="AY503" s="14">
        <f t="shared" ca="1" si="172"/>
        <v>6</v>
      </c>
      <c r="BA503" s="16">
        <f t="shared" si="183"/>
        <v>3067</v>
      </c>
      <c r="BB503" s="31"/>
      <c r="BC503" s="64" t="str">
        <f t="shared" ca="1" si="178"/>
        <v/>
      </c>
      <c r="BD503" s="14"/>
    </row>
    <row r="504" spans="5:56" s="1" customFormat="1" ht="17.25" customHeight="1" thickBot="1">
      <c r="E504" s="2"/>
      <c r="G504" s="2"/>
      <c r="H504" s="10"/>
      <c r="I504" s="18"/>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0"/>
      <c r="AI504" s="30">
        <f t="shared" si="173"/>
        <v>1</v>
      </c>
      <c r="AJ504" s="34" t="str">
        <f t="shared" si="174"/>
        <v>A</v>
      </c>
      <c r="AK504" s="29"/>
      <c r="AL504" s="27">
        <f t="shared" si="181"/>
        <v>0</v>
      </c>
      <c r="AM504" s="27">
        <f t="shared" si="163"/>
        <v>0</v>
      </c>
      <c r="AN504" s="26">
        <f t="shared" si="164"/>
        <v>1</v>
      </c>
      <c r="AO504" s="25">
        <f t="shared" si="165"/>
        <v>0</v>
      </c>
      <c r="AP504" s="33">
        <f t="shared" ca="1" si="169"/>
        <v>5</v>
      </c>
      <c r="AQ504" s="14" t="str">
        <f t="shared" ca="1" si="167"/>
        <v>af_dummy_battery_7</v>
      </c>
      <c r="AR504" s="8">
        <f t="shared" ca="1" si="170"/>
        <v>3</v>
      </c>
      <c r="AS504" s="4">
        <f t="shared" ca="1" si="168"/>
        <v>1</v>
      </c>
      <c r="AT504" s="32">
        <f t="shared" ca="1" si="177"/>
        <v>1</v>
      </c>
      <c r="AU504" s="14">
        <f t="shared" si="182"/>
        <v>72</v>
      </c>
      <c r="AV504">
        <f t="shared" si="166"/>
        <v>0</v>
      </c>
      <c r="AW504" s="7"/>
      <c r="AX504" s="17">
        <f t="shared" ca="1" si="171"/>
        <v>2</v>
      </c>
      <c r="AY504" s="14">
        <f t="shared" ca="1" si="172"/>
        <v>7</v>
      </c>
      <c r="BA504" s="16">
        <f t="shared" si="183"/>
        <v>3072</v>
      </c>
      <c r="BB504" s="31"/>
      <c r="BC504" s="64" t="str">
        <f t="shared" ca="1" si="178"/>
        <v/>
      </c>
      <c r="BD504" s="14"/>
    </row>
    <row r="505" spans="5:56" s="1" customFormat="1" ht="17.25" customHeight="1" thickBot="1">
      <c r="E505" s="2"/>
      <c r="G505" s="2"/>
      <c r="H505" s="10"/>
      <c r="I505" s="18"/>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0"/>
      <c r="AI505" s="30">
        <f t="shared" si="173"/>
        <v>1</v>
      </c>
      <c r="AJ505" s="34" t="str">
        <f t="shared" si="174"/>
        <v>A</v>
      </c>
      <c r="AK505" s="29"/>
      <c r="AL505" s="27">
        <f t="shared" si="181"/>
        <v>0</v>
      </c>
      <c r="AM505" s="27">
        <f t="shared" si="163"/>
        <v>0</v>
      </c>
      <c r="AN505" s="26">
        <f t="shared" si="164"/>
        <v>1</v>
      </c>
      <c r="AO505" s="25">
        <f t="shared" si="165"/>
        <v>0</v>
      </c>
      <c r="AP505" s="33">
        <f t="shared" ca="1" si="169"/>
        <v>4</v>
      </c>
      <c r="AQ505" s="14" t="str">
        <f t="shared" ca="1" si="167"/>
        <v>af_dummy_battery_8</v>
      </c>
      <c r="AR505" s="8">
        <f t="shared" ca="1" si="170"/>
        <v>4</v>
      </c>
      <c r="AS505" s="4">
        <f t="shared" ca="1" si="168"/>
        <v>0</v>
      </c>
      <c r="AT505" s="32">
        <f t="shared" ca="1" si="177"/>
        <v>1</v>
      </c>
      <c r="AU505" s="14">
        <f t="shared" si="182"/>
        <v>72</v>
      </c>
      <c r="AV505">
        <f t="shared" si="166"/>
        <v>0</v>
      </c>
      <c r="AW505" s="7"/>
      <c r="AX505" s="17">
        <f t="shared" ca="1" si="171"/>
        <v>2</v>
      </c>
      <c r="AY505" s="14">
        <f t="shared" ca="1" si="172"/>
        <v>8</v>
      </c>
      <c r="BA505" s="16">
        <f t="shared" si="183"/>
        <v>3077</v>
      </c>
      <c r="BB505" s="31"/>
      <c r="BC505" s="64" t="str">
        <f t="shared" ca="1" si="178"/>
        <v/>
      </c>
      <c r="BD505" s="14"/>
    </row>
    <row r="506" spans="5:56" s="1" customFormat="1" ht="17.25" customHeight="1" thickBot="1">
      <c r="E506" s="2"/>
      <c r="G506" s="2"/>
      <c r="H506" s="10"/>
      <c r="I506" s="18"/>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0"/>
      <c r="AI506" s="30">
        <f t="shared" si="173"/>
        <v>1</v>
      </c>
      <c r="AJ506" s="34" t="str">
        <f t="shared" si="174"/>
        <v>A</v>
      </c>
      <c r="AK506" s="29"/>
      <c r="AL506" s="27">
        <f t="shared" si="181"/>
        <v>0</v>
      </c>
      <c r="AM506" s="27">
        <f t="shared" si="163"/>
        <v>0</v>
      </c>
      <c r="AN506" s="26">
        <f t="shared" si="164"/>
        <v>1</v>
      </c>
      <c r="AO506" s="25">
        <f t="shared" si="165"/>
        <v>0</v>
      </c>
      <c r="AP506" s="33">
        <f t="shared" ca="1" si="169"/>
        <v>4</v>
      </c>
      <c r="AQ506" s="14" t="str">
        <f t="shared" ca="1" si="167"/>
        <v>af_dummy_battery_9</v>
      </c>
      <c r="AR506" s="8">
        <f t="shared" ca="1" si="170"/>
        <v>9</v>
      </c>
      <c r="AS506" s="4">
        <f t="shared" ca="1" si="168"/>
        <v>0</v>
      </c>
      <c r="AT506" s="32">
        <f t="shared" ca="1" si="177"/>
        <v>1</v>
      </c>
      <c r="AU506" s="14">
        <f t="shared" si="182"/>
        <v>72</v>
      </c>
      <c r="AV506">
        <f t="shared" si="166"/>
        <v>0</v>
      </c>
      <c r="AW506" s="7"/>
      <c r="AX506" s="17">
        <f t="shared" ca="1" si="171"/>
        <v>2</v>
      </c>
      <c r="AY506" s="14">
        <f t="shared" ca="1" si="172"/>
        <v>9</v>
      </c>
      <c r="BA506" s="16">
        <f t="shared" si="183"/>
        <v>3082</v>
      </c>
      <c r="BB506" s="31"/>
      <c r="BC506" s="64" t="str">
        <f t="shared" ca="1" si="178"/>
        <v/>
      </c>
      <c r="BD506" s="14"/>
    </row>
    <row r="507" spans="5:56" s="1" customFormat="1" ht="17.25" customHeight="1" thickBot="1">
      <c r="E507" s="2"/>
      <c r="G507" s="2"/>
      <c r="H507" s="10"/>
      <c r="I507" s="18"/>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0"/>
      <c r="AI507" s="30">
        <f t="shared" si="173"/>
        <v>1</v>
      </c>
      <c r="AJ507" s="34" t="str">
        <f t="shared" si="174"/>
        <v>A</v>
      </c>
      <c r="AK507" s="29"/>
      <c r="AL507" s="27">
        <f t="shared" si="181"/>
        <v>0</v>
      </c>
      <c r="AM507" s="27">
        <f>AM506</f>
        <v>0</v>
      </c>
      <c r="AN507" s="26">
        <f>AN506</f>
        <v>1</v>
      </c>
      <c r="AO507" s="25">
        <f>AO506</f>
        <v>0</v>
      </c>
      <c r="AP507" s="33">
        <f t="shared" ca="1" si="169"/>
        <v>4</v>
      </c>
      <c r="AQ507" s="14" t="str">
        <f t="shared" ca="1" si="167"/>
        <v>af_dummy_battery_0</v>
      </c>
      <c r="AR507" s="8">
        <f t="shared" ca="1" si="170"/>
        <v>0</v>
      </c>
      <c r="AS507" s="4">
        <f t="shared" ca="1" si="168"/>
        <v>1</v>
      </c>
      <c r="AT507" s="32">
        <f t="shared" ca="1" si="177"/>
        <v>1</v>
      </c>
      <c r="AU507" s="14">
        <f t="shared" si="182"/>
        <v>72</v>
      </c>
      <c r="AV507">
        <f t="shared" si="166"/>
        <v>0</v>
      </c>
      <c r="AW507" s="7"/>
      <c r="AX507" s="17">
        <f t="shared" ca="1" si="171"/>
        <v>2</v>
      </c>
      <c r="AY507" s="14">
        <f t="shared" ca="1" si="172"/>
        <v>0</v>
      </c>
      <c r="BA507" s="16">
        <f t="shared" si="183"/>
        <v>3087</v>
      </c>
      <c r="BB507" s="31"/>
      <c r="BC507" s="64" t="str">
        <f t="shared" ca="1" si="178"/>
        <v/>
      </c>
      <c r="BD507" s="14"/>
    </row>
    <row r="508" spans="5:56" s="1" customFormat="1" ht="17.25" customHeight="1" thickBot="1">
      <c r="E508" s="2"/>
      <c r="G508" s="2"/>
      <c r="H508" s="10"/>
      <c r="I508" s="18"/>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0"/>
      <c r="AI508" s="30">
        <f t="shared" si="173"/>
        <v>1</v>
      </c>
      <c r="AJ508" s="34" t="str">
        <f t="shared" si="174"/>
        <v>A</v>
      </c>
      <c r="AK508" s="29"/>
      <c r="AL508" s="27">
        <f t="shared" ref="AL508:AO523" si="185">AL507</f>
        <v>0</v>
      </c>
      <c r="AM508" s="27">
        <f t="shared" si="185"/>
        <v>0</v>
      </c>
      <c r="AN508" s="26">
        <f t="shared" si="185"/>
        <v>1</v>
      </c>
      <c r="AO508" s="25">
        <f t="shared" si="185"/>
        <v>0</v>
      </c>
      <c r="AP508" s="33">
        <f t="shared" ca="1" si="169"/>
        <v>26</v>
      </c>
      <c r="AQ508" s="14" t="str">
        <f t="shared" ca="1" si="167"/>
        <v>af_dummy_battery_sp1_</v>
      </c>
      <c r="AR508" s="8">
        <f t="shared" ca="1" si="170"/>
        <v>3</v>
      </c>
      <c r="AS508" s="4">
        <f t="shared" ca="1" si="168"/>
        <v>1</v>
      </c>
      <c r="AT508" s="32">
        <f t="shared" ca="1" si="177"/>
        <v>1</v>
      </c>
      <c r="AU508" s="14">
        <f t="shared" si="182"/>
        <v>72</v>
      </c>
      <c r="AV508">
        <f t="shared" ref="AV508" si="186">IF(OR(AL508+AM508+AN508+AO508=1,AI508&gt;3),1,0)</f>
        <v>1</v>
      </c>
      <c r="AW508" s="7"/>
      <c r="AX508" s="17">
        <f t="shared" ca="1" si="171"/>
        <v>3</v>
      </c>
      <c r="AY508" s="14">
        <f t="shared" ca="1" si="172"/>
        <v>7</v>
      </c>
      <c r="BA508" s="16">
        <f t="shared" si="183"/>
        <v>3092</v>
      </c>
      <c r="BB508" s="31"/>
      <c r="BC508" s="64" t="str">
        <f t="shared" ca="1" si="178"/>
        <v xml:space="preserve">af_dummy_battery_sp1_, </v>
      </c>
      <c r="BD508" s="14"/>
    </row>
    <row r="509" spans="5:56" s="1" customFormat="1" ht="17.25" customHeight="1" thickBot="1">
      <c r="E509" s="2"/>
      <c r="G509" s="2"/>
      <c r="H509" s="10"/>
      <c r="I509" s="18"/>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0"/>
      <c r="AI509" s="30">
        <f t="shared" si="173"/>
        <v>1</v>
      </c>
      <c r="AJ509" s="34" t="str">
        <f t="shared" si="174"/>
        <v>A</v>
      </c>
      <c r="AK509" s="29"/>
      <c r="AL509" s="27">
        <f t="shared" si="185"/>
        <v>0</v>
      </c>
      <c r="AM509" s="27">
        <f t="shared" si="185"/>
        <v>0</v>
      </c>
      <c r="AN509" s="26">
        <f t="shared" si="185"/>
        <v>1</v>
      </c>
      <c r="AO509" s="25">
        <f t="shared" si="185"/>
        <v>0</v>
      </c>
      <c r="AP509" s="33">
        <f t="shared" ca="1" si="169"/>
        <v>25</v>
      </c>
      <c r="AQ509" s="14" t="str">
        <f t="shared" ca="1" si="167"/>
        <v>af_dummy_battery_sp2_</v>
      </c>
      <c r="AR509" s="8">
        <f t="shared" ca="1" si="170"/>
        <v>4</v>
      </c>
      <c r="AS509" s="4">
        <f t="shared" ca="1" si="168"/>
        <v>0</v>
      </c>
      <c r="AT509" s="32">
        <f t="shared" ca="1" si="177"/>
        <v>1</v>
      </c>
      <c r="AU509" s="14">
        <f t="shared" si="182"/>
        <v>72</v>
      </c>
      <c r="AV509">
        <f t="shared" si="175"/>
        <v>1</v>
      </c>
      <c r="AW509" s="7"/>
      <c r="AX509" s="17">
        <f t="shared" ca="1" si="171"/>
        <v>3</v>
      </c>
      <c r="AY509" s="14">
        <f t="shared" ca="1" si="172"/>
        <v>8</v>
      </c>
      <c r="BA509" s="16">
        <f>BA508+17</f>
        <v>3109</v>
      </c>
      <c r="BB509" s="31"/>
      <c r="BC509" s="64" t="str">
        <f t="shared" ca="1" si="178"/>
        <v/>
      </c>
      <c r="BD509" s="14"/>
    </row>
    <row r="510" spans="5:56" s="1" customFormat="1" ht="17.25" customHeight="1" thickBot="1">
      <c r="E510" s="2"/>
      <c r="G510" s="2"/>
      <c r="H510" s="10"/>
      <c r="I510" s="18"/>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0"/>
      <c r="AI510" s="30">
        <f t="shared" si="173"/>
        <v>1</v>
      </c>
      <c r="AJ510" s="34" t="str">
        <f t="shared" si="174"/>
        <v>A</v>
      </c>
      <c r="AK510" s="29"/>
      <c r="AL510" s="27">
        <f t="shared" si="185"/>
        <v>0</v>
      </c>
      <c r="AM510" s="27">
        <f t="shared" si="185"/>
        <v>0</v>
      </c>
      <c r="AN510" s="26">
        <f t="shared" si="185"/>
        <v>1</v>
      </c>
      <c r="AO510" s="25">
        <f t="shared" si="185"/>
        <v>0</v>
      </c>
      <c r="AP510" s="33">
        <f t="shared" ca="1" si="169"/>
        <v>20</v>
      </c>
      <c r="AQ510" s="14" t="str">
        <f t="shared" ca="1" si="167"/>
        <v>af_dummy_battery_ing_</v>
      </c>
      <c r="AR510" s="8">
        <f t="shared" ca="1" si="170"/>
        <v>4</v>
      </c>
      <c r="AS510" s="4">
        <f t="shared" ca="1" si="168"/>
        <v>0</v>
      </c>
      <c r="AT510" s="32">
        <f t="shared" ca="1" si="177"/>
        <v>1</v>
      </c>
      <c r="AU510" s="14">
        <f t="shared" si="182"/>
        <v>72</v>
      </c>
      <c r="AV510">
        <f t="shared" si="175"/>
        <v>1</v>
      </c>
      <c r="AW510" s="7"/>
      <c r="AX510" s="17">
        <f t="shared" ca="1" si="171"/>
        <v>2</v>
      </c>
      <c r="AY510" s="14">
        <f t="shared" ca="1" si="172"/>
        <v>4</v>
      </c>
      <c r="BA510" s="16">
        <f>BA509+17</f>
        <v>3126</v>
      </c>
      <c r="BB510" s="31"/>
      <c r="BC510" s="64" t="str">
        <f t="shared" ca="1" si="178"/>
        <v/>
      </c>
      <c r="BD510" s="14"/>
    </row>
    <row r="511" spans="5:56" s="1" customFormat="1" ht="17.25" customHeight="1" thickBot="1">
      <c r="E511" s="2"/>
      <c r="G511" s="2"/>
      <c r="H511" s="10"/>
      <c r="I511" s="18"/>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0"/>
      <c r="AI511" s="30">
        <f t="shared" si="173"/>
        <v>1</v>
      </c>
      <c r="AJ511" s="34" t="str">
        <f t="shared" si="174"/>
        <v>A</v>
      </c>
      <c r="AK511" s="29"/>
      <c r="AL511" s="27">
        <f t="shared" si="185"/>
        <v>0</v>
      </c>
      <c r="AM511" s="27">
        <f t="shared" si="185"/>
        <v>0</v>
      </c>
      <c r="AN511" s="26">
        <f t="shared" si="185"/>
        <v>1</v>
      </c>
      <c r="AO511" s="25">
        <f t="shared" si="185"/>
        <v>0</v>
      </c>
      <c r="AP511" s="33">
        <f t="shared" ca="1" si="169"/>
        <v>22</v>
      </c>
      <c r="AQ511" s="14" t="str">
        <f t="shared" ca="1" si="167"/>
        <v>af_dummy_battery_abs_</v>
      </c>
      <c r="AR511" s="8">
        <f t="shared" ca="1" si="170"/>
        <v>4</v>
      </c>
      <c r="AS511" s="4">
        <f t="shared" ca="1" si="168"/>
        <v>0</v>
      </c>
      <c r="AT511" s="32">
        <f t="shared" ca="1" si="177"/>
        <v>1</v>
      </c>
      <c r="AU511" s="14">
        <f t="shared" si="182"/>
        <v>72</v>
      </c>
      <c r="AV511">
        <f t="shared" si="175"/>
        <v>1</v>
      </c>
      <c r="AW511" s="7"/>
      <c r="AX511" s="17">
        <f t="shared" ca="1" si="171"/>
        <v>3</v>
      </c>
      <c r="AY511" s="14">
        <f t="shared" ca="1" si="172"/>
        <v>4</v>
      </c>
      <c r="BA511" s="16">
        <f t="shared" si="183"/>
        <v>3131</v>
      </c>
      <c r="BB511" s="31"/>
      <c r="BC511" s="64" t="str">
        <f t="shared" ca="1" si="178"/>
        <v/>
      </c>
      <c r="BD511" s="14"/>
    </row>
    <row r="512" spans="5:56" s="1" customFormat="1" ht="17.25" customHeight="1" thickBot="1">
      <c r="E512" s="2"/>
      <c r="G512" s="2"/>
      <c r="H512" s="10"/>
      <c r="I512" s="18"/>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0"/>
      <c r="AI512" s="30">
        <f t="shared" si="173"/>
        <v>1</v>
      </c>
      <c r="AJ512" s="34" t="str">
        <f t="shared" si="174"/>
        <v>A</v>
      </c>
      <c r="AK512" s="29"/>
      <c r="AL512" s="27">
        <f t="shared" si="185"/>
        <v>0</v>
      </c>
      <c r="AM512" s="27">
        <f t="shared" si="185"/>
        <v>0</v>
      </c>
      <c r="AN512" s="26">
        <f t="shared" si="185"/>
        <v>1</v>
      </c>
      <c r="AO512" s="25">
        <f t="shared" si="185"/>
        <v>0</v>
      </c>
      <c r="AP512" s="33">
        <f t="shared" ca="1" si="169"/>
        <v>6</v>
      </c>
      <c r="AQ512" s="14" t="str">
        <f t="shared" ca="1" si="167"/>
        <v>af_thorn_1</v>
      </c>
      <c r="AR512" s="8">
        <f t="shared" ca="1" si="170"/>
        <v>1</v>
      </c>
      <c r="AS512" s="4">
        <f t="shared" ca="1" si="168"/>
        <v>0</v>
      </c>
      <c r="AT512" s="32">
        <f t="shared" ca="1" si="177"/>
        <v>1</v>
      </c>
      <c r="AU512" s="14">
        <f>AU507+1</f>
        <v>73</v>
      </c>
      <c r="AV512">
        <f>1</f>
        <v>1</v>
      </c>
      <c r="AW512" s="7"/>
      <c r="AX512" s="17">
        <f t="shared" ca="1" si="171"/>
        <v>2</v>
      </c>
      <c r="AY512" s="14">
        <f t="shared" ca="1" si="172"/>
        <v>1</v>
      </c>
      <c r="BA512" s="16">
        <f t="shared" si="183"/>
        <v>3136</v>
      </c>
      <c r="BB512" s="31"/>
      <c r="BC512" s="64" t="str">
        <f t="shared" ca="1" si="178"/>
        <v/>
      </c>
      <c r="BD512" s="14"/>
    </row>
    <row r="513" spans="5:56" s="1" customFormat="1" ht="17.25" customHeight="1" thickBot="1">
      <c r="E513" s="2"/>
      <c r="G513" s="2"/>
      <c r="H513" s="10"/>
      <c r="I513" s="18"/>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0"/>
      <c r="AI513" s="30">
        <f t="shared" si="173"/>
        <v>1</v>
      </c>
      <c r="AJ513" s="34" t="str">
        <f t="shared" si="174"/>
        <v>A</v>
      </c>
      <c r="AK513" s="29"/>
      <c r="AL513" s="27">
        <f t="shared" si="185"/>
        <v>0</v>
      </c>
      <c r="AM513" s="27">
        <f t="shared" si="185"/>
        <v>0</v>
      </c>
      <c r="AN513" s="26">
        <f t="shared" si="185"/>
        <v>1</v>
      </c>
      <c r="AO513" s="25">
        <f t="shared" si="185"/>
        <v>0</v>
      </c>
      <c r="AP513" s="33">
        <f t="shared" ca="1" si="169"/>
        <v>5</v>
      </c>
      <c r="AQ513" s="14" t="str">
        <f t="shared" ca="1" si="167"/>
        <v>af_thorn_2</v>
      </c>
      <c r="AR513" s="8">
        <f t="shared" ca="1" si="170"/>
        <v>2</v>
      </c>
      <c r="AS513" s="4">
        <f t="shared" ca="1" si="168"/>
        <v>0</v>
      </c>
      <c r="AT513" s="32">
        <f t="shared" ca="1" si="177"/>
        <v>1</v>
      </c>
      <c r="AU513" s="14">
        <f>AU512</f>
        <v>73</v>
      </c>
      <c r="AV513">
        <v>1</v>
      </c>
      <c r="AW513" s="7"/>
      <c r="AX513" s="17">
        <f t="shared" ca="1" si="171"/>
        <v>2</v>
      </c>
      <c r="AY513" s="14">
        <f t="shared" ca="1" si="172"/>
        <v>2</v>
      </c>
      <c r="BA513" s="16">
        <f t="shared" si="183"/>
        <v>3141</v>
      </c>
      <c r="BB513" s="31"/>
      <c r="BC513" s="64" t="str">
        <f t="shared" ca="1" si="178"/>
        <v/>
      </c>
      <c r="BD513" s="14"/>
    </row>
    <row r="514" spans="5:56" s="1" customFormat="1" ht="17.25" customHeight="1" thickBot="1">
      <c r="E514" s="2"/>
      <c r="G514" s="2"/>
      <c r="H514" s="10"/>
      <c r="I514" s="18"/>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0"/>
      <c r="AI514" s="30">
        <f t="shared" si="173"/>
        <v>1</v>
      </c>
      <c r="AJ514" s="34" t="str">
        <f t="shared" si="174"/>
        <v>A</v>
      </c>
      <c r="AK514" s="29"/>
      <c r="AL514" s="27">
        <f t="shared" si="185"/>
        <v>0</v>
      </c>
      <c r="AM514" s="27">
        <f t="shared" si="185"/>
        <v>0</v>
      </c>
      <c r="AN514" s="26">
        <f t="shared" si="185"/>
        <v>1</v>
      </c>
      <c r="AO514" s="25">
        <f t="shared" si="185"/>
        <v>0</v>
      </c>
      <c r="AP514" s="33">
        <f t="shared" ca="1" si="169"/>
        <v>6</v>
      </c>
      <c r="AQ514" s="14" t="str">
        <f t="shared" ref="AQ514:AQ577" ca="1" si="187">INDIRECT("'[Спавн артефактов.xlsx]Симбиоты, простые, абсолюты'!B"&amp;BA514)</f>
        <v>af_thorn_3</v>
      </c>
      <c r="AR514" s="8">
        <f t="shared" ca="1" si="170"/>
        <v>3</v>
      </c>
      <c r="AS514" s="4">
        <f t="shared" ref="AS514:AS577" ca="1" si="188">IF(AND(AR514=1,AL514=1),1,IF(AND(AM514=1,AR514=2),1,IF(AND(AN514=1,AR514=3),1,IF(AND(AO514=1,AR514=4),1,IF(AND(OR(AL514=1,AO514=1),AR514=9),1,IF(AND(OR(AM514=1,AN514=1),AR514=0),1,0))))))</f>
        <v>1</v>
      </c>
      <c r="AT514" s="32">
        <f t="shared" ca="1" si="177"/>
        <v>1</v>
      </c>
      <c r="AU514" s="14">
        <f t="shared" si="182"/>
        <v>73</v>
      </c>
      <c r="AV514">
        <v>1</v>
      </c>
      <c r="AW514" s="7"/>
      <c r="AX514" s="17">
        <f t="shared" ca="1" si="171"/>
        <v>2</v>
      </c>
      <c r="AY514" s="14">
        <f t="shared" ca="1" si="172"/>
        <v>3</v>
      </c>
      <c r="BA514" s="16">
        <f t="shared" si="183"/>
        <v>3146</v>
      </c>
      <c r="BB514" s="31"/>
      <c r="BC514" s="64" t="str">
        <f t="shared" ca="1" si="178"/>
        <v xml:space="preserve">af_thorn_3, </v>
      </c>
      <c r="BD514" s="14"/>
    </row>
    <row r="515" spans="5:56" s="1" customFormat="1" ht="17.25" customHeight="1" thickBot="1">
      <c r="E515" s="2"/>
      <c r="G515" s="2"/>
      <c r="H515" s="10"/>
      <c r="I515" s="18"/>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0"/>
      <c r="AI515" s="30">
        <f t="shared" si="173"/>
        <v>1</v>
      </c>
      <c r="AJ515" s="34" t="str">
        <f t="shared" si="174"/>
        <v>A</v>
      </c>
      <c r="AK515" s="29"/>
      <c r="AL515" s="27">
        <f t="shared" si="185"/>
        <v>0</v>
      </c>
      <c r="AM515" s="27">
        <f t="shared" si="185"/>
        <v>0</v>
      </c>
      <c r="AN515" s="26">
        <f t="shared" si="185"/>
        <v>1</v>
      </c>
      <c r="AO515" s="25">
        <f t="shared" si="185"/>
        <v>0</v>
      </c>
      <c r="AP515" s="33">
        <f t="shared" ref="AP515:AP578" ca="1" si="189">INDIRECT("'[Спавн артефактов.xlsx]Симбиоты, простые, абсолюты'!F"&amp;BA515)</f>
        <v>6</v>
      </c>
      <c r="AQ515" s="14" t="str">
        <f t="shared" ca="1" si="187"/>
        <v>af_thorn_4</v>
      </c>
      <c r="AR515" s="8">
        <f t="shared" ref="AR515:AR578" ca="1" si="190">IF(AY515=5,1,IF(AY515=6,2,IF(AY515=7,3,IF(AY515=8,4,AY515))))</f>
        <v>4</v>
      </c>
      <c r="AS515" s="4">
        <f t="shared" ca="1" si="188"/>
        <v>0</v>
      </c>
      <c r="AT515" s="32">
        <f t="shared" ca="1" si="177"/>
        <v>1</v>
      </c>
      <c r="AU515" s="14">
        <f t="shared" si="182"/>
        <v>73</v>
      </c>
      <c r="AV515">
        <v>1</v>
      </c>
      <c r="AW515" s="7"/>
      <c r="AX515" s="17">
        <f t="shared" ref="AX515:AX578" ca="1" si="191">INDIRECT("'[Спавн артефактов.xlsx]Симбиоты, простые, абсолюты'!V"&amp;BA515)</f>
        <v>2</v>
      </c>
      <c r="AY515" s="14">
        <f t="shared" ref="AY515:AY578" ca="1" si="192">INDIRECT("'[Спавн артефактов.xlsx]Симбиоты, простые, абсолюты'!D"&amp;BA515)</f>
        <v>4</v>
      </c>
      <c r="BA515" s="16">
        <f t="shared" si="183"/>
        <v>3151</v>
      </c>
      <c r="BB515" s="31"/>
      <c r="BC515" s="64" t="str">
        <f t="shared" ca="1" si="178"/>
        <v/>
      </c>
      <c r="BD515" s="14"/>
    </row>
    <row r="516" spans="5:56" s="1" customFormat="1" ht="17.25" customHeight="1" thickBot="1">
      <c r="E516" s="2"/>
      <c r="G516" s="2"/>
      <c r="H516" s="10"/>
      <c r="I516" s="18"/>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0"/>
      <c r="AI516" s="30">
        <f t="shared" ref="AI516:AI579" si="193">AI515</f>
        <v>1</v>
      </c>
      <c r="AJ516" s="34" t="str">
        <f t="shared" ref="AJ516:AJ579" si="194">AJ515</f>
        <v>A</v>
      </c>
      <c r="AK516" s="29"/>
      <c r="AL516" s="27">
        <f t="shared" si="185"/>
        <v>0</v>
      </c>
      <c r="AM516" s="27">
        <f t="shared" si="185"/>
        <v>0</v>
      </c>
      <c r="AN516" s="26">
        <f t="shared" si="185"/>
        <v>1</v>
      </c>
      <c r="AO516" s="25">
        <f t="shared" si="185"/>
        <v>0</v>
      </c>
      <c r="AP516" s="33">
        <f t="shared" ca="1" si="189"/>
        <v>5</v>
      </c>
      <c r="AQ516" s="14" t="str">
        <f t="shared" ca="1" si="187"/>
        <v>af_thorn_5</v>
      </c>
      <c r="AR516" s="8">
        <f t="shared" ca="1" si="190"/>
        <v>1</v>
      </c>
      <c r="AS516" s="4">
        <f t="shared" ca="1" si="188"/>
        <v>0</v>
      </c>
      <c r="AT516" s="32">
        <f t="shared" ca="1" si="177"/>
        <v>1</v>
      </c>
      <c r="AU516" s="14">
        <f t="shared" si="182"/>
        <v>73</v>
      </c>
      <c r="AV516">
        <f t="shared" ref="AV516:AV577" si="195">IF(AL516+AM516+AN516+AO516=1,1,0)*IF(AI516&gt;1,1,0)</f>
        <v>0</v>
      </c>
      <c r="AW516" s="7"/>
      <c r="AX516" s="17">
        <f t="shared" ca="1" si="191"/>
        <v>2</v>
      </c>
      <c r="AY516" s="14">
        <f t="shared" ca="1" si="192"/>
        <v>5</v>
      </c>
      <c r="BA516" s="16">
        <f t="shared" si="183"/>
        <v>3156</v>
      </c>
      <c r="BB516" s="31"/>
      <c r="BC516" s="64" t="str">
        <f t="shared" ca="1" si="178"/>
        <v/>
      </c>
      <c r="BD516" s="14"/>
    </row>
    <row r="517" spans="5:56" s="1" customFormat="1" ht="17.25" customHeight="1" thickBot="1">
      <c r="E517" s="2"/>
      <c r="G517" s="2"/>
      <c r="H517" s="10"/>
      <c r="I517" s="18"/>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0"/>
      <c r="AI517" s="30">
        <f t="shared" si="193"/>
        <v>1</v>
      </c>
      <c r="AJ517" s="34" t="str">
        <f t="shared" si="194"/>
        <v>A</v>
      </c>
      <c r="AK517" s="29"/>
      <c r="AL517" s="27">
        <f t="shared" si="185"/>
        <v>0</v>
      </c>
      <c r="AM517" s="27">
        <f t="shared" si="185"/>
        <v>0</v>
      </c>
      <c r="AN517" s="26">
        <f t="shared" si="185"/>
        <v>1</v>
      </c>
      <c r="AO517" s="25">
        <f t="shared" si="185"/>
        <v>0</v>
      </c>
      <c r="AP517" s="33">
        <f t="shared" ca="1" si="189"/>
        <v>5</v>
      </c>
      <c r="AQ517" s="14" t="str">
        <f t="shared" ca="1" si="187"/>
        <v>af_thorn_6</v>
      </c>
      <c r="AR517" s="8">
        <f t="shared" ca="1" si="190"/>
        <v>2</v>
      </c>
      <c r="AS517" s="4">
        <f t="shared" ca="1" si="188"/>
        <v>0</v>
      </c>
      <c r="AT517" s="32">
        <f t="shared" ca="1" si="177"/>
        <v>1</v>
      </c>
      <c r="AU517" s="14">
        <f t="shared" si="182"/>
        <v>73</v>
      </c>
      <c r="AV517">
        <f t="shared" si="195"/>
        <v>0</v>
      </c>
      <c r="AW517" s="7"/>
      <c r="AX517" s="17">
        <f t="shared" ca="1" si="191"/>
        <v>2</v>
      </c>
      <c r="AY517" s="14">
        <f t="shared" ca="1" si="192"/>
        <v>6</v>
      </c>
      <c r="BA517" s="16">
        <f t="shared" si="183"/>
        <v>3161</v>
      </c>
      <c r="BB517" s="31"/>
      <c r="BC517" s="64" t="str">
        <f t="shared" ca="1" si="178"/>
        <v/>
      </c>
      <c r="BD517" s="14"/>
    </row>
    <row r="518" spans="5:56" s="1" customFormat="1" ht="17.25" customHeight="1" thickBot="1">
      <c r="E518" s="2"/>
      <c r="G518" s="2"/>
      <c r="H518" s="10"/>
      <c r="I518" s="18"/>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0"/>
      <c r="AI518" s="30">
        <f t="shared" si="193"/>
        <v>1</v>
      </c>
      <c r="AJ518" s="34" t="str">
        <f t="shared" si="194"/>
        <v>A</v>
      </c>
      <c r="AK518" s="29"/>
      <c r="AL518" s="27">
        <f t="shared" si="185"/>
        <v>0</v>
      </c>
      <c r="AM518" s="27">
        <f t="shared" si="185"/>
        <v>0</v>
      </c>
      <c r="AN518" s="26">
        <f t="shared" si="185"/>
        <v>1</v>
      </c>
      <c r="AO518" s="25">
        <f t="shared" si="185"/>
        <v>0</v>
      </c>
      <c r="AP518" s="33">
        <f t="shared" ca="1" si="189"/>
        <v>4</v>
      </c>
      <c r="AQ518" s="14" t="str">
        <f t="shared" ca="1" si="187"/>
        <v>af_thorn_7</v>
      </c>
      <c r="AR518" s="8">
        <f t="shared" ca="1" si="190"/>
        <v>3</v>
      </c>
      <c r="AS518" s="4">
        <f t="shared" ca="1" si="188"/>
        <v>1</v>
      </c>
      <c r="AT518" s="32">
        <f t="shared" ca="1" si="177"/>
        <v>1</v>
      </c>
      <c r="AU518" s="14">
        <f t="shared" si="182"/>
        <v>73</v>
      </c>
      <c r="AV518">
        <f t="shared" si="195"/>
        <v>0</v>
      </c>
      <c r="AW518" s="7"/>
      <c r="AX518" s="17">
        <f t="shared" ca="1" si="191"/>
        <v>2</v>
      </c>
      <c r="AY518" s="14">
        <f t="shared" ca="1" si="192"/>
        <v>7</v>
      </c>
      <c r="BA518" s="16">
        <f t="shared" si="183"/>
        <v>3166</v>
      </c>
      <c r="BB518" s="31"/>
      <c r="BC518" s="64" t="str">
        <f t="shared" ca="1" si="178"/>
        <v/>
      </c>
      <c r="BD518" s="14"/>
    </row>
    <row r="519" spans="5:56" s="1" customFormat="1" ht="17.25" customHeight="1" thickBot="1">
      <c r="E519" s="2"/>
      <c r="G519" s="2"/>
      <c r="H519" s="10"/>
      <c r="I519" s="18"/>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0"/>
      <c r="AI519" s="30">
        <f t="shared" si="193"/>
        <v>1</v>
      </c>
      <c r="AJ519" s="34" t="str">
        <f t="shared" si="194"/>
        <v>A</v>
      </c>
      <c r="AK519" s="29"/>
      <c r="AL519" s="27">
        <f t="shared" si="185"/>
        <v>0</v>
      </c>
      <c r="AM519" s="27">
        <f t="shared" si="185"/>
        <v>0</v>
      </c>
      <c r="AN519" s="26">
        <f t="shared" si="185"/>
        <v>1</v>
      </c>
      <c r="AO519" s="25">
        <f t="shared" si="185"/>
        <v>0</v>
      </c>
      <c r="AP519" s="33">
        <f t="shared" ca="1" si="189"/>
        <v>5</v>
      </c>
      <c r="AQ519" s="14" t="str">
        <f t="shared" ca="1" si="187"/>
        <v>af_thorn_8</v>
      </c>
      <c r="AR519" s="8">
        <f t="shared" ca="1" si="190"/>
        <v>4</v>
      </c>
      <c r="AS519" s="4">
        <f t="shared" ca="1" si="188"/>
        <v>0</v>
      </c>
      <c r="AT519" s="32">
        <f t="shared" ca="1" si="177"/>
        <v>1</v>
      </c>
      <c r="AU519" s="14">
        <f t="shared" si="182"/>
        <v>73</v>
      </c>
      <c r="AV519">
        <f t="shared" si="195"/>
        <v>0</v>
      </c>
      <c r="AW519" s="7"/>
      <c r="AX519" s="17">
        <f t="shared" ca="1" si="191"/>
        <v>2</v>
      </c>
      <c r="AY519" s="14">
        <f t="shared" ca="1" si="192"/>
        <v>8</v>
      </c>
      <c r="BA519" s="16">
        <f t="shared" si="183"/>
        <v>3171</v>
      </c>
      <c r="BB519" s="31"/>
      <c r="BC519" s="64" t="str">
        <f t="shared" ca="1" si="178"/>
        <v/>
      </c>
      <c r="BD519" s="14"/>
    </row>
    <row r="520" spans="5:56" s="1" customFormat="1" ht="17.25" customHeight="1" thickBot="1">
      <c r="E520" s="2"/>
      <c r="G520" s="2"/>
      <c r="H520" s="10"/>
      <c r="I520" s="18"/>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0"/>
      <c r="AI520" s="30">
        <f t="shared" si="193"/>
        <v>1</v>
      </c>
      <c r="AJ520" s="34" t="str">
        <f t="shared" si="194"/>
        <v>A</v>
      </c>
      <c r="AK520" s="29"/>
      <c r="AL520" s="27">
        <f t="shared" si="185"/>
        <v>0</v>
      </c>
      <c r="AM520" s="27">
        <f t="shared" si="185"/>
        <v>0</v>
      </c>
      <c r="AN520" s="26">
        <f t="shared" si="185"/>
        <v>1</v>
      </c>
      <c r="AO520" s="25">
        <f t="shared" si="185"/>
        <v>0</v>
      </c>
      <c r="AP520" s="33">
        <f t="shared" ca="1" si="189"/>
        <v>4</v>
      </c>
      <c r="AQ520" s="14" t="str">
        <f t="shared" ca="1" si="187"/>
        <v>af_thorn_9</v>
      </c>
      <c r="AR520" s="8">
        <f t="shared" ca="1" si="190"/>
        <v>9</v>
      </c>
      <c r="AS520" s="4">
        <f t="shared" ca="1" si="188"/>
        <v>0</v>
      </c>
      <c r="AT520" s="32">
        <f t="shared" ca="1" si="177"/>
        <v>1</v>
      </c>
      <c r="AU520" s="14">
        <f t="shared" si="182"/>
        <v>73</v>
      </c>
      <c r="AV520">
        <f t="shared" si="195"/>
        <v>0</v>
      </c>
      <c r="AW520" s="7"/>
      <c r="AX520" s="17">
        <f t="shared" ca="1" si="191"/>
        <v>2</v>
      </c>
      <c r="AY520" s="14">
        <f t="shared" ca="1" si="192"/>
        <v>9</v>
      </c>
      <c r="BA520" s="16">
        <f t="shared" si="183"/>
        <v>3176</v>
      </c>
      <c r="BB520" s="31"/>
      <c r="BC520" s="64" t="str">
        <f t="shared" ca="1" si="178"/>
        <v/>
      </c>
      <c r="BD520" s="14"/>
    </row>
    <row r="521" spans="5:56" s="1" customFormat="1" ht="17.25" customHeight="1" thickBot="1">
      <c r="E521" s="2"/>
      <c r="G521" s="2"/>
      <c r="H521" s="10"/>
      <c r="I521" s="18"/>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0"/>
      <c r="AI521" s="30">
        <f t="shared" si="193"/>
        <v>1</v>
      </c>
      <c r="AJ521" s="34" t="str">
        <f t="shared" si="194"/>
        <v>A</v>
      </c>
      <c r="AK521" s="29"/>
      <c r="AL521" s="27">
        <f t="shared" si="185"/>
        <v>0</v>
      </c>
      <c r="AM521" s="27">
        <f t="shared" si="185"/>
        <v>0</v>
      </c>
      <c r="AN521" s="26">
        <f t="shared" si="185"/>
        <v>1</v>
      </c>
      <c r="AO521" s="25">
        <f t="shared" si="185"/>
        <v>0</v>
      </c>
      <c r="AP521" s="33">
        <f t="shared" ca="1" si="189"/>
        <v>4</v>
      </c>
      <c r="AQ521" s="14" t="str">
        <f t="shared" ca="1" si="187"/>
        <v>af_thorn_0</v>
      </c>
      <c r="AR521" s="8">
        <f t="shared" ca="1" si="190"/>
        <v>0</v>
      </c>
      <c r="AS521" s="4">
        <f t="shared" ca="1" si="188"/>
        <v>1</v>
      </c>
      <c r="AT521" s="32">
        <f t="shared" ca="1" si="177"/>
        <v>1</v>
      </c>
      <c r="AU521" s="14">
        <f t="shared" si="182"/>
        <v>73</v>
      </c>
      <c r="AV521">
        <f t="shared" si="195"/>
        <v>0</v>
      </c>
      <c r="AW521" s="7"/>
      <c r="AX521" s="17">
        <f t="shared" ca="1" si="191"/>
        <v>2</v>
      </c>
      <c r="AY521" s="14">
        <f t="shared" ca="1" si="192"/>
        <v>0</v>
      </c>
      <c r="BA521" s="16">
        <f t="shared" si="183"/>
        <v>3181</v>
      </c>
      <c r="BB521" s="31"/>
      <c r="BC521" s="64" t="str">
        <f t="shared" ca="1" si="178"/>
        <v/>
      </c>
      <c r="BD521" s="14"/>
    </row>
    <row r="522" spans="5:56" s="1" customFormat="1" ht="17.25" customHeight="1" thickBot="1">
      <c r="E522" s="2"/>
      <c r="G522" s="2"/>
      <c r="H522" s="10"/>
      <c r="I522" s="18"/>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0"/>
      <c r="AI522" s="30">
        <f t="shared" si="193"/>
        <v>1</v>
      </c>
      <c r="AJ522" s="34" t="str">
        <f t="shared" si="194"/>
        <v>A</v>
      </c>
      <c r="AK522" s="29"/>
      <c r="AL522" s="27">
        <f t="shared" si="185"/>
        <v>0</v>
      </c>
      <c r="AM522" s="27">
        <f t="shared" si="185"/>
        <v>0</v>
      </c>
      <c r="AN522" s="26">
        <f t="shared" si="185"/>
        <v>1</v>
      </c>
      <c r="AO522" s="25">
        <f t="shared" si="185"/>
        <v>0</v>
      </c>
      <c r="AP522" s="33">
        <f t="shared" ca="1" si="189"/>
        <v>25</v>
      </c>
      <c r="AQ522" s="14" t="str">
        <f t="shared" ca="1" si="187"/>
        <v>af_thorn_sp1_</v>
      </c>
      <c r="AR522" s="8">
        <f t="shared" ca="1" si="190"/>
        <v>3</v>
      </c>
      <c r="AS522" s="4">
        <f t="shared" ca="1" si="188"/>
        <v>1</v>
      </c>
      <c r="AT522" s="32">
        <f t="shared" ca="1" si="177"/>
        <v>1</v>
      </c>
      <c r="AU522" s="14">
        <f t="shared" si="182"/>
        <v>73</v>
      </c>
      <c r="AV522">
        <f t="shared" ref="AV522:AV581" si="196">IF(OR(AL522+AM522+AN522+AO522=1,AI522&gt;3),1,0)</f>
        <v>1</v>
      </c>
      <c r="AW522" s="7"/>
      <c r="AX522" s="17">
        <f t="shared" ca="1" si="191"/>
        <v>3</v>
      </c>
      <c r="AY522" s="14">
        <f t="shared" ca="1" si="192"/>
        <v>7</v>
      </c>
      <c r="BA522" s="16">
        <f t="shared" si="183"/>
        <v>3186</v>
      </c>
      <c r="BB522" s="31"/>
      <c r="BC522" s="64" t="str">
        <f t="shared" ca="1" si="178"/>
        <v/>
      </c>
      <c r="BD522" s="14"/>
    </row>
    <row r="523" spans="5:56" s="1" customFormat="1" ht="17.25" customHeight="1" thickBot="1">
      <c r="E523" s="2"/>
      <c r="G523" s="2"/>
      <c r="H523" s="10"/>
      <c r="I523" s="18"/>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0"/>
      <c r="AI523" s="30">
        <f t="shared" si="193"/>
        <v>1</v>
      </c>
      <c r="AJ523" s="34" t="str">
        <f t="shared" si="194"/>
        <v>A</v>
      </c>
      <c r="AK523" s="29"/>
      <c r="AL523" s="27">
        <f t="shared" si="185"/>
        <v>0</v>
      </c>
      <c r="AM523" s="27">
        <f t="shared" si="185"/>
        <v>0</v>
      </c>
      <c r="AN523" s="26">
        <f t="shared" si="185"/>
        <v>1</v>
      </c>
      <c r="AO523" s="25">
        <f t="shared" si="185"/>
        <v>0</v>
      </c>
      <c r="AP523" s="33">
        <f t="shared" ca="1" si="189"/>
        <v>24</v>
      </c>
      <c r="AQ523" s="14" t="str">
        <f t="shared" ca="1" si="187"/>
        <v>af_thorn_sp2_</v>
      </c>
      <c r="AR523" s="8">
        <f t="shared" ca="1" si="190"/>
        <v>2</v>
      </c>
      <c r="AS523" s="4">
        <f t="shared" ca="1" si="188"/>
        <v>0</v>
      </c>
      <c r="AT523" s="32">
        <f t="shared" ca="1" si="177"/>
        <v>1</v>
      </c>
      <c r="AU523" s="14">
        <f t="shared" si="182"/>
        <v>73</v>
      </c>
      <c r="AV523">
        <f t="shared" si="196"/>
        <v>1</v>
      </c>
      <c r="AW523" s="7"/>
      <c r="AX523" s="17">
        <f t="shared" ca="1" si="191"/>
        <v>3</v>
      </c>
      <c r="AY523" s="14">
        <f t="shared" ca="1" si="192"/>
        <v>6</v>
      </c>
      <c r="BA523" s="16">
        <f>BA522+17</f>
        <v>3203</v>
      </c>
      <c r="BB523" s="31"/>
      <c r="BC523" s="64" t="str">
        <f t="shared" ca="1" si="178"/>
        <v/>
      </c>
      <c r="BD523" s="14"/>
    </row>
    <row r="524" spans="5:56" s="1" customFormat="1" ht="17.25" customHeight="1" thickBot="1">
      <c r="E524" s="2"/>
      <c r="G524" s="2"/>
      <c r="H524" s="10"/>
      <c r="I524" s="18"/>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0"/>
      <c r="AI524" s="30">
        <f t="shared" si="193"/>
        <v>1</v>
      </c>
      <c r="AJ524" s="34" t="str">
        <f t="shared" si="194"/>
        <v>A</v>
      </c>
      <c r="AK524" s="29"/>
      <c r="AL524" s="27">
        <f t="shared" ref="AL524:AO539" si="197">AL523</f>
        <v>0</v>
      </c>
      <c r="AM524" s="27">
        <f t="shared" si="197"/>
        <v>0</v>
      </c>
      <c r="AN524" s="26">
        <f t="shared" si="197"/>
        <v>1</v>
      </c>
      <c r="AO524" s="25">
        <f t="shared" si="197"/>
        <v>0</v>
      </c>
      <c r="AP524" s="33">
        <f t="shared" ca="1" si="189"/>
        <v>20</v>
      </c>
      <c r="AQ524" s="14" t="str">
        <f t="shared" ca="1" si="187"/>
        <v>af_thorn_ing_</v>
      </c>
      <c r="AR524" s="8">
        <f t="shared" ca="1" si="190"/>
        <v>4</v>
      </c>
      <c r="AS524" s="4">
        <f t="shared" ca="1" si="188"/>
        <v>0</v>
      </c>
      <c r="AT524" s="32">
        <f t="shared" ca="1" si="177"/>
        <v>1</v>
      </c>
      <c r="AU524" s="14">
        <f t="shared" si="182"/>
        <v>73</v>
      </c>
      <c r="AV524">
        <f t="shared" si="196"/>
        <v>1</v>
      </c>
      <c r="AW524" s="7"/>
      <c r="AX524" s="17">
        <f t="shared" ca="1" si="191"/>
        <v>2</v>
      </c>
      <c r="AY524" s="14">
        <f t="shared" ca="1" si="192"/>
        <v>8</v>
      </c>
      <c r="BA524" s="16">
        <f>BA523+17</f>
        <v>3220</v>
      </c>
      <c r="BB524" s="31"/>
      <c r="BC524" s="64" t="str">
        <f t="shared" ca="1" si="178"/>
        <v/>
      </c>
      <c r="BD524" s="14"/>
    </row>
    <row r="525" spans="5:56" s="1" customFormat="1" ht="17.25" customHeight="1" thickBot="1">
      <c r="E525" s="2"/>
      <c r="G525" s="2"/>
      <c r="H525" s="10"/>
      <c r="I525" s="18"/>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0"/>
      <c r="AI525" s="30">
        <f t="shared" si="193"/>
        <v>1</v>
      </c>
      <c r="AJ525" s="34" t="str">
        <f t="shared" si="194"/>
        <v>A</v>
      </c>
      <c r="AK525" s="29"/>
      <c r="AL525" s="27">
        <f t="shared" si="197"/>
        <v>0</v>
      </c>
      <c r="AM525" s="27">
        <f t="shared" si="197"/>
        <v>0</v>
      </c>
      <c r="AN525" s="26">
        <f t="shared" si="197"/>
        <v>1</v>
      </c>
      <c r="AO525" s="25">
        <f t="shared" si="197"/>
        <v>0</v>
      </c>
      <c r="AP525" s="33">
        <f t="shared" ca="1" si="189"/>
        <v>22</v>
      </c>
      <c r="AQ525" s="14" t="str">
        <f t="shared" ca="1" si="187"/>
        <v>af_thorn_abs_</v>
      </c>
      <c r="AR525" s="8">
        <f t="shared" ca="1" si="190"/>
        <v>4</v>
      </c>
      <c r="AS525" s="4">
        <f t="shared" ca="1" si="188"/>
        <v>0</v>
      </c>
      <c r="AT525" s="32">
        <f t="shared" ca="1" si="177"/>
        <v>1</v>
      </c>
      <c r="AU525" s="14">
        <f t="shared" si="182"/>
        <v>73</v>
      </c>
      <c r="AV525">
        <f t="shared" si="196"/>
        <v>1</v>
      </c>
      <c r="AW525" s="7"/>
      <c r="AX525" s="17">
        <f t="shared" ca="1" si="191"/>
        <v>3</v>
      </c>
      <c r="AY525" s="14">
        <f t="shared" ca="1" si="192"/>
        <v>8</v>
      </c>
      <c r="BA525" s="16">
        <f t="shared" si="183"/>
        <v>3225</v>
      </c>
      <c r="BB525" s="31"/>
      <c r="BC525" s="64" t="str">
        <f t="shared" ca="1" si="178"/>
        <v/>
      </c>
      <c r="BD525" s="14"/>
    </row>
    <row r="526" spans="5:56" s="1" customFormat="1" ht="17.25" customHeight="1" thickBot="1">
      <c r="E526" s="2"/>
      <c r="G526" s="2"/>
      <c r="H526" s="10"/>
      <c r="I526" s="18"/>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0"/>
      <c r="AI526" s="30">
        <f t="shared" si="193"/>
        <v>1</v>
      </c>
      <c r="AJ526" s="34" t="str">
        <f t="shared" si="194"/>
        <v>A</v>
      </c>
      <c r="AK526" s="29"/>
      <c r="AL526" s="27">
        <f t="shared" si="197"/>
        <v>0</v>
      </c>
      <c r="AM526" s="27">
        <f t="shared" si="197"/>
        <v>0</v>
      </c>
      <c r="AN526" s="26">
        <f t="shared" si="197"/>
        <v>1</v>
      </c>
      <c r="AO526" s="25">
        <f t="shared" si="197"/>
        <v>0</v>
      </c>
      <c r="AP526" s="33">
        <f t="shared" ca="1" si="189"/>
        <v>6</v>
      </c>
      <c r="AQ526" s="14" t="str">
        <f t="shared" ca="1" si="187"/>
        <v>af_electra_moonlight_1</v>
      </c>
      <c r="AR526" s="8">
        <f t="shared" ca="1" si="190"/>
        <v>1</v>
      </c>
      <c r="AS526" s="4">
        <f t="shared" ca="1" si="188"/>
        <v>0</v>
      </c>
      <c r="AT526" s="32">
        <f t="shared" ref="AT526:AT589" ca="1" si="198">INDIRECT("AT"&amp;AU526)</f>
        <v>1</v>
      </c>
      <c r="AU526" s="14">
        <f>AU521+1</f>
        <v>74</v>
      </c>
      <c r="AV526">
        <f>1</f>
        <v>1</v>
      </c>
      <c r="AW526" s="7"/>
      <c r="AX526" s="17">
        <f t="shared" ca="1" si="191"/>
        <v>2</v>
      </c>
      <c r="AY526" s="14">
        <f t="shared" ca="1" si="192"/>
        <v>1</v>
      </c>
      <c r="BA526" s="16">
        <f t="shared" si="183"/>
        <v>3230</v>
      </c>
      <c r="BB526" s="31"/>
      <c r="BC526" s="64" t="str">
        <f t="shared" ca="1" si="178"/>
        <v/>
      </c>
      <c r="BD526" s="14"/>
    </row>
    <row r="527" spans="5:56" s="1" customFormat="1" ht="17.25" customHeight="1" thickBot="1">
      <c r="E527" s="2"/>
      <c r="G527" s="2"/>
      <c r="H527" s="10"/>
      <c r="I527" s="18"/>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0"/>
      <c r="AI527" s="30">
        <f t="shared" si="193"/>
        <v>1</v>
      </c>
      <c r="AJ527" s="34" t="str">
        <f t="shared" si="194"/>
        <v>A</v>
      </c>
      <c r="AK527" s="29"/>
      <c r="AL527" s="27">
        <f t="shared" si="197"/>
        <v>0</v>
      </c>
      <c r="AM527" s="27">
        <f t="shared" si="197"/>
        <v>0</v>
      </c>
      <c r="AN527" s="26">
        <f t="shared" si="197"/>
        <v>1</v>
      </c>
      <c r="AO527" s="25">
        <f t="shared" si="197"/>
        <v>0</v>
      </c>
      <c r="AP527" s="33">
        <f t="shared" ca="1" si="189"/>
        <v>5</v>
      </c>
      <c r="AQ527" s="14" t="str">
        <f t="shared" ca="1" si="187"/>
        <v>af_electra_moonlight_2</v>
      </c>
      <c r="AR527" s="8">
        <f t="shared" ca="1" si="190"/>
        <v>2</v>
      </c>
      <c r="AS527" s="4">
        <f t="shared" ca="1" si="188"/>
        <v>0</v>
      </c>
      <c r="AT527" s="32">
        <f t="shared" ca="1" si="198"/>
        <v>1</v>
      </c>
      <c r="AU527" s="14">
        <f>AU526</f>
        <v>74</v>
      </c>
      <c r="AV527">
        <v>1</v>
      </c>
      <c r="AW527" s="7"/>
      <c r="AX527" s="17">
        <f t="shared" ca="1" si="191"/>
        <v>2</v>
      </c>
      <c r="AY527" s="14">
        <f t="shared" ca="1" si="192"/>
        <v>2</v>
      </c>
      <c r="BA527" s="16">
        <f t="shared" si="183"/>
        <v>3235</v>
      </c>
      <c r="BB527" s="31"/>
      <c r="BC527" s="64" t="str">
        <f t="shared" ref="BC527:BC590" ca="1" si="199">IF(AND(AS527*AT527*AV527,BC1234&lt;&gt;""),INDIRECT("'[Спавн артефактов.xlsx]Симбиоты, простые, абсолюты'!B"&amp;BA527)&amp;", ","")</f>
        <v/>
      </c>
      <c r="BD527" s="14"/>
    </row>
    <row r="528" spans="5:56" s="1" customFormat="1" ht="17.25" customHeight="1" thickBot="1">
      <c r="E528" s="2"/>
      <c r="G528" s="2"/>
      <c r="H528" s="10"/>
      <c r="I528" s="18"/>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0"/>
      <c r="AI528" s="30">
        <f t="shared" si="193"/>
        <v>1</v>
      </c>
      <c r="AJ528" s="34" t="str">
        <f t="shared" si="194"/>
        <v>A</v>
      </c>
      <c r="AK528" s="29"/>
      <c r="AL528" s="27">
        <f t="shared" si="197"/>
        <v>0</v>
      </c>
      <c r="AM528" s="27">
        <f t="shared" si="197"/>
        <v>0</v>
      </c>
      <c r="AN528" s="26">
        <f t="shared" si="197"/>
        <v>1</v>
      </c>
      <c r="AO528" s="25">
        <f t="shared" si="197"/>
        <v>0</v>
      </c>
      <c r="AP528" s="33">
        <f t="shared" ca="1" si="189"/>
        <v>3</v>
      </c>
      <c r="AQ528" s="14" t="str">
        <f t="shared" ca="1" si="187"/>
        <v>af_electra_moonlight_3</v>
      </c>
      <c r="AR528" s="8">
        <f t="shared" ca="1" si="190"/>
        <v>3</v>
      </c>
      <c r="AS528" s="4">
        <f t="shared" ca="1" si="188"/>
        <v>1</v>
      </c>
      <c r="AT528" s="32">
        <f t="shared" ca="1" si="198"/>
        <v>1</v>
      </c>
      <c r="AU528" s="14">
        <f t="shared" si="182"/>
        <v>74</v>
      </c>
      <c r="AV528">
        <v>1</v>
      </c>
      <c r="AW528" s="7"/>
      <c r="AX528" s="17">
        <f t="shared" ca="1" si="191"/>
        <v>2</v>
      </c>
      <c r="AY528" s="14">
        <f t="shared" ca="1" si="192"/>
        <v>3</v>
      </c>
      <c r="BA528" s="16">
        <f t="shared" si="183"/>
        <v>3240</v>
      </c>
      <c r="BB528" s="31"/>
      <c r="BC528" s="64" t="str">
        <f t="shared" ca="1" si="199"/>
        <v xml:space="preserve">af_electra_moonlight_3, </v>
      </c>
      <c r="BD528" s="14"/>
    </row>
    <row r="529" spans="5:56" s="1" customFormat="1" ht="17.25" customHeight="1" thickBot="1">
      <c r="E529" s="2"/>
      <c r="G529" s="2"/>
      <c r="H529" s="10"/>
      <c r="I529" s="18"/>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0"/>
      <c r="AI529" s="30">
        <f t="shared" si="193"/>
        <v>1</v>
      </c>
      <c r="AJ529" s="34" t="str">
        <f t="shared" si="194"/>
        <v>A</v>
      </c>
      <c r="AK529" s="29"/>
      <c r="AL529" s="27">
        <f t="shared" si="197"/>
        <v>0</v>
      </c>
      <c r="AM529" s="27">
        <f t="shared" si="197"/>
        <v>0</v>
      </c>
      <c r="AN529" s="26">
        <f t="shared" si="197"/>
        <v>1</v>
      </c>
      <c r="AO529" s="25">
        <f t="shared" si="197"/>
        <v>0</v>
      </c>
      <c r="AP529" s="33">
        <f t="shared" ca="1" si="189"/>
        <v>6</v>
      </c>
      <c r="AQ529" s="14" t="str">
        <f t="shared" ca="1" si="187"/>
        <v>af_electra_moonlight_4</v>
      </c>
      <c r="AR529" s="8">
        <f t="shared" ca="1" si="190"/>
        <v>4</v>
      </c>
      <c r="AS529" s="4">
        <f t="shared" ca="1" si="188"/>
        <v>0</v>
      </c>
      <c r="AT529" s="32">
        <f t="shared" ca="1" si="198"/>
        <v>1</v>
      </c>
      <c r="AU529" s="14">
        <f t="shared" si="182"/>
        <v>74</v>
      </c>
      <c r="AV529">
        <v>1</v>
      </c>
      <c r="AW529" s="7"/>
      <c r="AX529" s="17">
        <f t="shared" ca="1" si="191"/>
        <v>2</v>
      </c>
      <c r="AY529" s="14">
        <f t="shared" ca="1" si="192"/>
        <v>4</v>
      </c>
      <c r="BA529" s="16">
        <f t="shared" si="183"/>
        <v>3245</v>
      </c>
      <c r="BB529" s="31"/>
      <c r="BC529" s="64" t="str">
        <f t="shared" ca="1" si="199"/>
        <v/>
      </c>
      <c r="BD529" s="14"/>
    </row>
    <row r="530" spans="5:56" s="1" customFormat="1" ht="17.25" customHeight="1" thickBot="1">
      <c r="E530" s="2"/>
      <c r="G530" s="2"/>
      <c r="H530" s="10"/>
      <c r="I530" s="18"/>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0"/>
      <c r="AI530" s="30">
        <f t="shared" si="193"/>
        <v>1</v>
      </c>
      <c r="AJ530" s="34" t="str">
        <f t="shared" si="194"/>
        <v>A</v>
      </c>
      <c r="AK530" s="29"/>
      <c r="AL530" s="27">
        <f t="shared" si="197"/>
        <v>0</v>
      </c>
      <c r="AM530" s="27">
        <f t="shared" si="197"/>
        <v>0</v>
      </c>
      <c r="AN530" s="26">
        <f t="shared" si="197"/>
        <v>1</v>
      </c>
      <c r="AO530" s="25">
        <f t="shared" si="197"/>
        <v>0</v>
      </c>
      <c r="AP530" s="33">
        <f t="shared" ca="1" si="189"/>
        <v>5</v>
      </c>
      <c r="AQ530" s="14" t="str">
        <f t="shared" ca="1" si="187"/>
        <v>af_electra_moonlight_5</v>
      </c>
      <c r="AR530" s="8">
        <f t="shared" ca="1" si="190"/>
        <v>1</v>
      </c>
      <c r="AS530" s="4">
        <f t="shared" ca="1" si="188"/>
        <v>0</v>
      </c>
      <c r="AT530" s="32">
        <f t="shared" ca="1" si="198"/>
        <v>1</v>
      </c>
      <c r="AU530" s="14">
        <f t="shared" si="182"/>
        <v>74</v>
      </c>
      <c r="AV530">
        <f t="shared" si="195"/>
        <v>0</v>
      </c>
      <c r="AW530" s="7"/>
      <c r="AX530" s="17">
        <f t="shared" ca="1" si="191"/>
        <v>2</v>
      </c>
      <c r="AY530" s="14">
        <f t="shared" ca="1" si="192"/>
        <v>5</v>
      </c>
      <c r="BA530" s="16">
        <f t="shared" si="183"/>
        <v>3250</v>
      </c>
      <c r="BB530" s="31"/>
      <c r="BC530" s="64" t="str">
        <f t="shared" ca="1" si="199"/>
        <v/>
      </c>
      <c r="BD530" s="14"/>
    </row>
    <row r="531" spans="5:56" s="1" customFormat="1" ht="17.25" customHeight="1" thickBot="1">
      <c r="E531" s="2"/>
      <c r="G531" s="2"/>
      <c r="H531" s="10"/>
      <c r="I531" s="18"/>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0"/>
      <c r="AI531" s="30">
        <f t="shared" si="193"/>
        <v>1</v>
      </c>
      <c r="AJ531" s="34" t="str">
        <f t="shared" si="194"/>
        <v>A</v>
      </c>
      <c r="AK531" s="29"/>
      <c r="AL531" s="27">
        <f t="shared" si="197"/>
        <v>0</v>
      </c>
      <c r="AM531" s="27">
        <f t="shared" si="197"/>
        <v>0</v>
      </c>
      <c r="AN531" s="26">
        <f t="shared" si="197"/>
        <v>1</v>
      </c>
      <c r="AO531" s="25">
        <f t="shared" si="197"/>
        <v>0</v>
      </c>
      <c r="AP531" s="33">
        <f t="shared" ca="1" si="189"/>
        <v>5</v>
      </c>
      <c r="AQ531" s="14" t="str">
        <f t="shared" ca="1" si="187"/>
        <v>af_electra_moonlight_6</v>
      </c>
      <c r="AR531" s="8">
        <f t="shared" ca="1" si="190"/>
        <v>2</v>
      </c>
      <c r="AS531" s="4">
        <f t="shared" ca="1" si="188"/>
        <v>0</v>
      </c>
      <c r="AT531" s="32">
        <f t="shared" ca="1" si="198"/>
        <v>1</v>
      </c>
      <c r="AU531" s="14">
        <f t="shared" si="182"/>
        <v>74</v>
      </c>
      <c r="AV531">
        <f t="shared" si="195"/>
        <v>0</v>
      </c>
      <c r="AW531" s="7"/>
      <c r="AX531" s="17">
        <f t="shared" ca="1" si="191"/>
        <v>2</v>
      </c>
      <c r="AY531" s="14">
        <f t="shared" ca="1" si="192"/>
        <v>6</v>
      </c>
      <c r="BA531" s="16">
        <f t="shared" si="183"/>
        <v>3255</v>
      </c>
      <c r="BB531" s="31"/>
      <c r="BC531" s="64" t="str">
        <f t="shared" ca="1" si="199"/>
        <v/>
      </c>
      <c r="BD531" s="14"/>
    </row>
    <row r="532" spans="5:56" s="1" customFormat="1" ht="17.25" customHeight="1" thickBot="1">
      <c r="E532" s="2"/>
      <c r="G532" s="2"/>
      <c r="H532" s="10"/>
      <c r="I532" s="18"/>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0"/>
      <c r="AI532" s="30">
        <f t="shared" si="193"/>
        <v>1</v>
      </c>
      <c r="AJ532" s="34" t="str">
        <f t="shared" si="194"/>
        <v>A</v>
      </c>
      <c r="AK532" s="29"/>
      <c r="AL532" s="27">
        <f t="shared" si="197"/>
        <v>0</v>
      </c>
      <c r="AM532" s="27">
        <f t="shared" si="197"/>
        <v>0</v>
      </c>
      <c r="AN532" s="26">
        <f t="shared" si="197"/>
        <v>1</v>
      </c>
      <c r="AO532" s="25">
        <f t="shared" si="197"/>
        <v>0</v>
      </c>
      <c r="AP532" s="33">
        <f t="shared" ca="1" si="189"/>
        <v>3</v>
      </c>
      <c r="AQ532" s="14" t="str">
        <f t="shared" ca="1" si="187"/>
        <v>af_electra_moonlight_7</v>
      </c>
      <c r="AR532" s="8">
        <f t="shared" ca="1" si="190"/>
        <v>3</v>
      </c>
      <c r="AS532" s="4">
        <f t="shared" ca="1" si="188"/>
        <v>1</v>
      </c>
      <c r="AT532" s="32">
        <f t="shared" ca="1" si="198"/>
        <v>1</v>
      </c>
      <c r="AU532" s="14">
        <f t="shared" si="182"/>
        <v>74</v>
      </c>
      <c r="AV532">
        <f t="shared" si="195"/>
        <v>0</v>
      </c>
      <c r="AW532" s="7"/>
      <c r="AX532" s="17">
        <f t="shared" ca="1" si="191"/>
        <v>2</v>
      </c>
      <c r="AY532" s="14">
        <f t="shared" ca="1" si="192"/>
        <v>7</v>
      </c>
      <c r="BA532" s="16">
        <f t="shared" si="183"/>
        <v>3260</v>
      </c>
      <c r="BB532" s="31"/>
      <c r="BC532" s="64" t="str">
        <f t="shared" ca="1" si="199"/>
        <v/>
      </c>
      <c r="BD532" s="14"/>
    </row>
    <row r="533" spans="5:56" s="1" customFormat="1" ht="17.25" customHeight="1" thickBot="1">
      <c r="E533" s="2"/>
      <c r="G533" s="2"/>
      <c r="H533" s="10"/>
      <c r="I533" s="18"/>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0"/>
      <c r="AI533" s="30">
        <f t="shared" si="193"/>
        <v>1</v>
      </c>
      <c r="AJ533" s="34" t="str">
        <f t="shared" si="194"/>
        <v>A</v>
      </c>
      <c r="AK533" s="29"/>
      <c r="AL533" s="27">
        <f t="shared" si="197"/>
        <v>0</v>
      </c>
      <c r="AM533" s="27">
        <f t="shared" si="197"/>
        <v>0</v>
      </c>
      <c r="AN533" s="26">
        <f t="shared" si="197"/>
        <v>1</v>
      </c>
      <c r="AO533" s="25">
        <f t="shared" si="197"/>
        <v>0</v>
      </c>
      <c r="AP533" s="33">
        <f t="shared" ca="1" si="189"/>
        <v>5</v>
      </c>
      <c r="AQ533" s="14" t="str">
        <f t="shared" ca="1" si="187"/>
        <v>af_electra_moonlight_8</v>
      </c>
      <c r="AR533" s="8">
        <f t="shared" ca="1" si="190"/>
        <v>4</v>
      </c>
      <c r="AS533" s="4">
        <f t="shared" ca="1" si="188"/>
        <v>0</v>
      </c>
      <c r="AT533" s="32">
        <f t="shared" ca="1" si="198"/>
        <v>1</v>
      </c>
      <c r="AU533" s="14">
        <f t="shared" si="182"/>
        <v>74</v>
      </c>
      <c r="AV533">
        <f t="shared" si="195"/>
        <v>0</v>
      </c>
      <c r="AW533" s="7"/>
      <c r="AX533" s="17">
        <f t="shared" ca="1" si="191"/>
        <v>2</v>
      </c>
      <c r="AY533" s="14">
        <f t="shared" ca="1" si="192"/>
        <v>8</v>
      </c>
      <c r="BA533" s="16">
        <f t="shared" si="183"/>
        <v>3265</v>
      </c>
      <c r="BB533" s="31"/>
      <c r="BC533" s="64" t="str">
        <f t="shared" ca="1" si="199"/>
        <v/>
      </c>
      <c r="BD533" s="14"/>
    </row>
    <row r="534" spans="5:56" s="1" customFormat="1" ht="17.25" customHeight="1" thickBot="1">
      <c r="E534" s="2"/>
      <c r="G534" s="2"/>
      <c r="H534" s="10"/>
      <c r="I534" s="18"/>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0"/>
      <c r="AI534" s="30">
        <f t="shared" si="193"/>
        <v>1</v>
      </c>
      <c r="AJ534" s="34" t="str">
        <f t="shared" si="194"/>
        <v>A</v>
      </c>
      <c r="AK534" s="29"/>
      <c r="AL534" s="27">
        <f t="shared" si="197"/>
        <v>0</v>
      </c>
      <c r="AM534" s="27">
        <f t="shared" si="197"/>
        <v>0</v>
      </c>
      <c r="AN534" s="26">
        <f t="shared" si="197"/>
        <v>1</v>
      </c>
      <c r="AO534" s="25">
        <f t="shared" si="197"/>
        <v>0</v>
      </c>
      <c r="AP534" s="33">
        <f t="shared" ca="1" si="189"/>
        <v>4</v>
      </c>
      <c r="AQ534" s="14" t="str">
        <f t="shared" ca="1" si="187"/>
        <v>af_electra_moonlight_9</v>
      </c>
      <c r="AR534" s="8">
        <f t="shared" ca="1" si="190"/>
        <v>9</v>
      </c>
      <c r="AS534" s="4">
        <f t="shared" ca="1" si="188"/>
        <v>0</v>
      </c>
      <c r="AT534" s="32">
        <f t="shared" ca="1" si="198"/>
        <v>1</v>
      </c>
      <c r="AU534" s="14">
        <f t="shared" si="182"/>
        <v>74</v>
      </c>
      <c r="AV534">
        <f t="shared" si="195"/>
        <v>0</v>
      </c>
      <c r="AW534" s="7"/>
      <c r="AX534" s="17">
        <f t="shared" ca="1" si="191"/>
        <v>2</v>
      </c>
      <c r="AY534" s="14">
        <f t="shared" ca="1" si="192"/>
        <v>9</v>
      </c>
      <c r="BA534" s="16">
        <f t="shared" si="183"/>
        <v>3270</v>
      </c>
      <c r="BB534" s="31"/>
      <c r="BC534" s="64" t="str">
        <f t="shared" ca="1" si="199"/>
        <v/>
      </c>
      <c r="BD534" s="14"/>
    </row>
    <row r="535" spans="5:56" s="1" customFormat="1" ht="17.25" customHeight="1" thickBot="1">
      <c r="E535" s="2"/>
      <c r="G535" s="2"/>
      <c r="H535" s="10"/>
      <c r="I535" s="18"/>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0"/>
      <c r="AI535" s="30">
        <f t="shared" si="193"/>
        <v>1</v>
      </c>
      <c r="AJ535" s="34" t="str">
        <f t="shared" si="194"/>
        <v>A</v>
      </c>
      <c r="AK535" s="29"/>
      <c r="AL535" s="27">
        <f t="shared" si="197"/>
        <v>0</v>
      </c>
      <c r="AM535" s="27">
        <f t="shared" si="197"/>
        <v>0</v>
      </c>
      <c r="AN535" s="26">
        <f t="shared" si="197"/>
        <v>1</v>
      </c>
      <c r="AO535" s="25">
        <f t="shared" si="197"/>
        <v>0</v>
      </c>
      <c r="AP535" s="33">
        <f t="shared" ca="1" si="189"/>
        <v>3</v>
      </c>
      <c r="AQ535" s="14" t="str">
        <f t="shared" ca="1" si="187"/>
        <v>af_electra_moonlight_0</v>
      </c>
      <c r="AR535" s="8">
        <f t="shared" ca="1" si="190"/>
        <v>0</v>
      </c>
      <c r="AS535" s="4">
        <f t="shared" ca="1" si="188"/>
        <v>1</v>
      </c>
      <c r="AT535" s="32">
        <f t="shared" ca="1" si="198"/>
        <v>1</v>
      </c>
      <c r="AU535" s="14">
        <f t="shared" si="182"/>
        <v>74</v>
      </c>
      <c r="AV535">
        <f t="shared" si="195"/>
        <v>0</v>
      </c>
      <c r="AW535" s="7"/>
      <c r="AX535" s="17">
        <f t="shared" ca="1" si="191"/>
        <v>2</v>
      </c>
      <c r="AY535" s="14">
        <f t="shared" ca="1" si="192"/>
        <v>0</v>
      </c>
      <c r="BA535" s="16">
        <f t="shared" si="183"/>
        <v>3275</v>
      </c>
      <c r="BB535" s="31"/>
      <c r="BC535" s="64" t="str">
        <f t="shared" ca="1" si="199"/>
        <v/>
      </c>
      <c r="BD535" s="14"/>
    </row>
    <row r="536" spans="5:56" s="1" customFormat="1" ht="17.25" customHeight="1" thickBot="1">
      <c r="E536" s="2"/>
      <c r="G536" s="2"/>
      <c r="H536" s="10"/>
      <c r="I536" s="18"/>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0"/>
      <c r="AI536" s="30">
        <f t="shared" si="193"/>
        <v>1</v>
      </c>
      <c r="AJ536" s="34" t="str">
        <f t="shared" si="194"/>
        <v>A</v>
      </c>
      <c r="AK536" s="29"/>
      <c r="AL536" s="27">
        <f t="shared" si="197"/>
        <v>0</v>
      </c>
      <c r="AM536" s="27">
        <f t="shared" si="197"/>
        <v>0</v>
      </c>
      <c r="AN536" s="26">
        <f t="shared" si="197"/>
        <v>1</v>
      </c>
      <c r="AO536" s="25">
        <f t="shared" si="197"/>
        <v>0</v>
      </c>
      <c r="AP536" s="33">
        <f t="shared" ca="1" si="189"/>
        <v>25</v>
      </c>
      <c r="AQ536" s="14" t="str">
        <f t="shared" ca="1" si="187"/>
        <v>af_electra_moonlight_sp1_</v>
      </c>
      <c r="AR536" s="8">
        <f t="shared" ca="1" si="190"/>
        <v>3</v>
      </c>
      <c r="AS536" s="4">
        <f t="shared" ca="1" si="188"/>
        <v>1</v>
      </c>
      <c r="AT536" s="32">
        <f t="shared" ca="1" si="198"/>
        <v>1</v>
      </c>
      <c r="AU536" s="14">
        <f t="shared" si="182"/>
        <v>74</v>
      </c>
      <c r="AV536">
        <f t="shared" ref="AV536" si="200">IF(OR(AL536+AM536+AN536+AO536=1,AI536&gt;3),1,0)</f>
        <v>1</v>
      </c>
      <c r="AW536" s="7"/>
      <c r="AX536" s="17">
        <f t="shared" ca="1" si="191"/>
        <v>3</v>
      </c>
      <c r="AY536" s="14">
        <f t="shared" ca="1" si="192"/>
        <v>7</v>
      </c>
      <c r="BA536" s="16">
        <f t="shared" si="183"/>
        <v>3280</v>
      </c>
      <c r="BB536" s="31"/>
      <c r="BC536" s="64" t="str">
        <f t="shared" ca="1" si="199"/>
        <v/>
      </c>
      <c r="BD536" s="14"/>
    </row>
    <row r="537" spans="5:56" s="1" customFormat="1" ht="17.25" customHeight="1" thickBot="1">
      <c r="E537" s="2"/>
      <c r="G537" s="2"/>
      <c r="H537" s="10"/>
      <c r="I537" s="18"/>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0"/>
      <c r="AI537" s="30">
        <f t="shared" si="193"/>
        <v>1</v>
      </c>
      <c r="AJ537" s="34" t="str">
        <f t="shared" si="194"/>
        <v>A</v>
      </c>
      <c r="AK537" s="29"/>
      <c r="AL537" s="27">
        <f t="shared" si="197"/>
        <v>0</v>
      </c>
      <c r="AM537" s="27">
        <f t="shared" si="197"/>
        <v>0</v>
      </c>
      <c r="AN537" s="26">
        <f t="shared" si="197"/>
        <v>1</v>
      </c>
      <c r="AO537" s="25">
        <f t="shared" si="197"/>
        <v>0</v>
      </c>
      <c r="AP537" s="33">
        <f t="shared" ca="1" si="189"/>
        <v>24</v>
      </c>
      <c r="AQ537" s="14" t="str">
        <f t="shared" ca="1" si="187"/>
        <v>af_electra_moonlight_sp2_</v>
      </c>
      <c r="AR537" s="8">
        <f t="shared" ca="1" si="190"/>
        <v>1</v>
      </c>
      <c r="AS537" s="4">
        <f t="shared" ca="1" si="188"/>
        <v>0</v>
      </c>
      <c r="AT537" s="32">
        <f t="shared" ca="1" si="198"/>
        <v>1</v>
      </c>
      <c r="AU537" s="14">
        <f t="shared" si="182"/>
        <v>74</v>
      </c>
      <c r="AV537">
        <f t="shared" si="196"/>
        <v>1</v>
      </c>
      <c r="AW537" s="7"/>
      <c r="AX537" s="17">
        <f t="shared" ca="1" si="191"/>
        <v>3</v>
      </c>
      <c r="AY537" s="14">
        <f t="shared" ca="1" si="192"/>
        <v>1</v>
      </c>
      <c r="BA537" s="16">
        <f>BA536+17</f>
        <v>3297</v>
      </c>
      <c r="BB537" s="31"/>
      <c r="BC537" s="64" t="str">
        <f t="shared" ca="1" si="199"/>
        <v/>
      </c>
      <c r="BD537" s="14"/>
    </row>
    <row r="538" spans="5:56" s="1" customFormat="1" ht="17.25" customHeight="1" thickBot="1">
      <c r="E538" s="2"/>
      <c r="G538" s="2"/>
      <c r="H538" s="10"/>
      <c r="I538" s="18"/>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0"/>
      <c r="AI538" s="30">
        <f t="shared" si="193"/>
        <v>1</v>
      </c>
      <c r="AJ538" s="34" t="str">
        <f t="shared" si="194"/>
        <v>A</v>
      </c>
      <c r="AK538" s="29"/>
      <c r="AL538" s="27">
        <f t="shared" si="197"/>
        <v>0</v>
      </c>
      <c r="AM538" s="27">
        <f t="shared" si="197"/>
        <v>0</v>
      </c>
      <c r="AN538" s="26">
        <f t="shared" si="197"/>
        <v>1</v>
      </c>
      <c r="AO538" s="25">
        <f t="shared" si="197"/>
        <v>0</v>
      </c>
      <c r="AP538" s="33">
        <f t="shared" ca="1" si="189"/>
        <v>20</v>
      </c>
      <c r="AQ538" s="14" t="str">
        <f t="shared" ca="1" si="187"/>
        <v>af_electra_moonlight_ing_</v>
      </c>
      <c r="AR538" s="8">
        <f t="shared" ca="1" si="190"/>
        <v>4</v>
      </c>
      <c r="AS538" s="4">
        <f t="shared" ca="1" si="188"/>
        <v>0</v>
      </c>
      <c r="AT538" s="32">
        <f t="shared" ca="1" si="198"/>
        <v>1</v>
      </c>
      <c r="AU538" s="14">
        <f t="shared" si="182"/>
        <v>74</v>
      </c>
      <c r="AV538">
        <f t="shared" si="196"/>
        <v>1</v>
      </c>
      <c r="AW538" s="7"/>
      <c r="AX538" s="17">
        <f t="shared" ca="1" si="191"/>
        <v>2</v>
      </c>
      <c r="AY538" s="14">
        <f t="shared" ca="1" si="192"/>
        <v>4</v>
      </c>
      <c r="BA538" s="16">
        <f>BA537+17</f>
        <v>3314</v>
      </c>
      <c r="BB538" s="31"/>
      <c r="BC538" s="64" t="str">
        <f t="shared" ca="1" si="199"/>
        <v/>
      </c>
      <c r="BD538" s="14"/>
    </row>
    <row r="539" spans="5:56" s="1" customFormat="1" ht="17.25" customHeight="1" thickBot="1">
      <c r="E539" s="2"/>
      <c r="G539" s="2"/>
      <c r="H539" s="10"/>
      <c r="I539" s="18"/>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0"/>
      <c r="AI539" s="30">
        <f t="shared" si="193"/>
        <v>1</v>
      </c>
      <c r="AJ539" s="34" t="str">
        <f t="shared" si="194"/>
        <v>A</v>
      </c>
      <c r="AK539" s="29"/>
      <c r="AL539" s="27">
        <f t="shared" si="197"/>
        <v>0</v>
      </c>
      <c r="AM539" s="27">
        <f t="shared" si="197"/>
        <v>0</v>
      </c>
      <c r="AN539" s="26">
        <f t="shared" si="197"/>
        <v>1</v>
      </c>
      <c r="AO539" s="25">
        <f t="shared" si="197"/>
        <v>0</v>
      </c>
      <c r="AP539" s="33">
        <f t="shared" ca="1" si="189"/>
        <v>22</v>
      </c>
      <c r="AQ539" s="14" t="str">
        <f t="shared" ca="1" si="187"/>
        <v>af_electra_moonlight_abs_</v>
      </c>
      <c r="AR539" s="8">
        <f t="shared" ca="1" si="190"/>
        <v>4</v>
      </c>
      <c r="AS539" s="4">
        <f t="shared" ca="1" si="188"/>
        <v>0</v>
      </c>
      <c r="AT539" s="32">
        <f t="shared" ca="1" si="198"/>
        <v>1</v>
      </c>
      <c r="AU539" s="14">
        <f t="shared" si="182"/>
        <v>74</v>
      </c>
      <c r="AV539">
        <f t="shared" si="196"/>
        <v>1</v>
      </c>
      <c r="AW539" s="7"/>
      <c r="AX539" s="17">
        <f t="shared" ca="1" si="191"/>
        <v>3</v>
      </c>
      <c r="AY539" s="14">
        <f t="shared" ca="1" si="192"/>
        <v>4</v>
      </c>
      <c r="BA539" s="16">
        <f t="shared" si="183"/>
        <v>3319</v>
      </c>
      <c r="BB539" s="31"/>
      <c r="BC539" s="64" t="str">
        <f t="shared" ca="1" si="199"/>
        <v/>
      </c>
      <c r="BD539" s="14"/>
    </row>
    <row r="540" spans="5:56" s="1" customFormat="1" ht="17.25" customHeight="1" thickBot="1">
      <c r="E540" s="2"/>
      <c r="G540" s="2"/>
      <c r="H540" s="10"/>
      <c r="I540" s="18"/>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0"/>
      <c r="AI540" s="30">
        <f t="shared" si="193"/>
        <v>1</v>
      </c>
      <c r="AJ540" s="34" t="str">
        <f t="shared" si="194"/>
        <v>A</v>
      </c>
      <c r="AK540" s="29"/>
      <c r="AL540" s="27">
        <f t="shared" ref="AL540:AO555" si="201">AL539</f>
        <v>0</v>
      </c>
      <c r="AM540" s="27">
        <f t="shared" si="201"/>
        <v>0</v>
      </c>
      <c r="AN540" s="26">
        <f t="shared" si="201"/>
        <v>1</v>
      </c>
      <c r="AO540" s="25">
        <f t="shared" si="201"/>
        <v>0</v>
      </c>
      <c r="AP540" s="33">
        <f t="shared" ca="1" si="189"/>
        <v>5</v>
      </c>
      <c r="AQ540" s="14" t="str">
        <f t="shared" ca="1" si="187"/>
        <v>af_fuzz_kolobok_1</v>
      </c>
      <c r="AR540" s="8">
        <f t="shared" ca="1" si="190"/>
        <v>1</v>
      </c>
      <c r="AS540" s="4">
        <f t="shared" ca="1" si="188"/>
        <v>0</v>
      </c>
      <c r="AT540" s="32">
        <f t="shared" ca="1" si="198"/>
        <v>1</v>
      </c>
      <c r="AU540" s="14">
        <f>AU535+1</f>
        <v>75</v>
      </c>
      <c r="AV540">
        <f>1</f>
        <v>1</v>
      </c>
      <c r="AW540" s="7"/>
      <c r="AX540" s="17">
        <f t="shared" ca="1" si="191"/>
        <v>2</v>
      </c>
      <c r="AY540" s="14">
        <f t="shared" ca="1" si="192"/>
        <v>1</v>
      </c>
      <c r="BA540" s="16">
        <f t="shared" si="183"/>
        <v>3324</v>
      </c>
      <c r="BB540" s="31"/>
      <c r="BC540" s="64" t="str">
        <f t="shared" ca="1" si="199"/>
        <v/>
      </c>
      <c r="BD540" s="14"/>
    </row>
    <row r="541" spans="5:56" s="1" customFormat="1" ht="17.25" customHeight="1" thickBot="1">
      <c r="E541" s="2"/>
      <c r="G541" s="2"/>
      <c r="H541" s="10"/>
      <c r="I541" s="18"/>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0"/>
      <c r="AI541" s="30">
        <f t="shared" si="193"/>
        <v>1</v>
      </c>
      <c r="AJ541" s="34" t="str">
        <f t="shared" si="194"/>
        <v>A</v>
      </c>
      <c r="AK541" s="29"/>
      <c r="AL541" s="27">
        <f t="shared" si="201"/>
        <v>0</v>
      </c>
      <c r="AM541" s="27">
        <f t="shared" si="201"/>
        <v>0</v>
      </c>
      <c r="AN541" s="26">
        <f t="shared" si="201"/>
        <v>1</v>
      </c>
      <c r="AO541" s="25">
        <f t="shared" si="201"/>
        <v>0</v>
      </c>
      <c r="AP541" s="33">
        <f t="shared" ca="1" si="189"/>
        <v>6</v>
      </c>
      <c r="AQ541" s="14" t="str">
        <f t="shared" ca="1" si="187"/>
        <v>af_fuzz_kolobok_2</v>
      </c>
      <c r="AR541" s="8">
        <f t="shared" ca="1" si="190"/>
        <v>2</v>
      </c>
      <c r="AS541" s="4">
        <f t="shared" ca="1" si="188"/>
        <v>0</v>
      </c>
      <c r="AT541" s="32">
        <f t="shared" ca="1" si="198"/>
        <v>1</v>
      </c>
      <c r="AU541" s="14">
        <f>AU540</f>
        <v>75</v>
      </c>
      <c r="AV541">
        <v>1</v>
      </c>
      <c r="AW541" s="7"/>
      <c r="AX541" s="17">
        <f t="shared" ca="1" si="191"/>
        <v>2</v>
      </c>
      <c r="AY541" s="14">
        <f t="shared" ca="1" si="192"/>
        <v>2</v>
      </c>
      <c r="BA541" s="16">
        <f t="shared" si="183"/>
        <v>3329</v>
      </c>
      <c r="BB541" s="31"/>
      <c r="BC541" s="64" t="str">
        <f t="shared" ca="1" si="199"/>
        <v/>
      </c>
      <c r="BD541" s="14"/>
    </row>
    <row r="542" spans="5:56" s="1" customFormat="1" ht="17.25" customHeight="1" thickBot="1">
      <c r="E542" s="2"/>
      <c r="G542" s="2"/>
      <c r="H542" s="10"/>
      <c r="I542" s="18"/>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0"/>
      <c r="AI542" s="30">
        <f t="shared" si="193"/>
        <v>1</v>
      </c>
      <c r="AJ542" s="34" t="str">
        <f t="shared" si="194"/>
        <v>A</v>
      </c>
      <c r="AK542" s="29"/>
      <c r="AL542" s="27">
        <f t="shared" si="201"/>
        <v>0</v>
      </c>
      <c r="AM542" s="27">
        <f t="shared" si="201"/>
        <v>0</v>
      </c>
      <c r="AN542" s="26">
        <f t="shared" si="201"/>
        <v>1</v>
      </c>
      <c r="AO542" s="25">
        <f t="shared" si="201"/>
        <v>0</v>
      </c>
      <c r="AP542" s="33">
        <f t="shared" ca="1" si="189"/>
        <v>6</v>
      </c>
      <c r="AQ542" s="14" t="str">
        <f t="shared" ca="1" si="187"/>
        <v>af_fuzz_kolobok_3</v>
      </c>
      <c r="AR542" s="8">
        <f t="shared" ca="1" si="190"/>
        <v>3</v>
      </c>
      <c r="AS542" s="4">
        <f t="shared" ca="1" si="188"/>
        <v>1</v>
      </c>
      <c r="AT542" s="32">
        <f t="shared" ca="1" si="198"/>
        <v>1</v>
      </c>
      <c r="AU542" s="14">
        <f t="shared" si="182"/>
        <v>75</v>
      </c>
      <c r="AV542">
        <v>1</v>
      </c>
      <c r="AW542" s="7"/>
      <c r="AX542" s="17">
        <f t="shared" ca="1" si="191"/>
        <v>2</v>
      </c>
      <c r="AY542" s="14">
        <f t="shared" ca="1" si="192"/>
        <v>3</v>
      </c>
      <c r="BA542" s="16">
        <f t="shared" si="183"/>
        <v>3334</v>
      </c>
      <c r="BB542" s="31"/>
      <c r="BC542" s="64" t="str">
        <f t="shared" ca="1" si="199"/>
        <v xml:space="preserve">af_fuzz_kolobok_3, </v>
      </c>
      <c r="BD542" s="14"/>
    </row>
    <row r="543" spans="5:56" s="1" customFormat="1" ht="17.25" customHeight="1" thickBot="1">
      <c r="E543" s="2"/>
      <c r="G543" s="2"/>
      <c r="H543" s="10"/>
      <c r="I543" s="18"/>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0"/>
      <c r="AI543" s="30">
        <f t="shared" si="193"/>
        <v>1</v>
      </c>
      <c r="AJ543" s="34" t="str">
        <f t="shared" si="194"/>
        <v>A</v>
      </c>
      <c r="AK543" s="29"/>
      <c r="AL543" s="27">
        <f t="shared" si="201"/>
        <v>0</v>
      </c>
      <c r="AM543" s="27">
        <f t="shared" si="201"/>
        <v>0</v>
      </c>
      <c r="AN543" s="26">
        <f t="shared" si="201"/>
        <v>1</v>
      </c>
      <c r="AO543" s="25">
        <f t="shared" si="201"/>
        <v>0</v>
      </c>
      <c r="AP543" s="33">
        <f t="shared" ca="1" si="189"/>
        <v>6</v>
      </c>
      <c r="AQ543" s="14" t="str">
        <f t="shared" ca="1" si="187"/>
        <v>af_fuzz_kolobok_4</v>
      </c>
      <c r="AR543" s="8">
        <f t="shared" ca="1" si="190"/>
        <v>4</v>
      </c>
      <c r="AS543" s="4">
        <f t="shared" ca="1" si="188"/>
        <v>0</v>
      </c>
      <c r="AT543" s="32">
        <f t="shared" ca="1" si="198"/>
        <v>1</v>
      </c>
      <c r="AU543" s="14">
        <f t="shared" si="182"/>
        <v>75</v>
      </c>
      <c r="AV543">
        <v>1</v>
      </c>
      <c r="AW543" s="7"/>
      <c r="AX543" s="17">
        <f t="shared" ca="1" si="191"/>
        <v>2</v>
      </c>
      <c r="AY543" s="14">
        <f t="shared" ca="1" si="192"/>
        <v>4</v>
      </c>
      <c r="BA543" s="16">
        <f t="shared" si="183"/>
        <v>3339</v>
      </c>
      <c r="BB543" s="31"/>
      <c r="BC543" s="64" t="str">
        <f t="shared" ca="1" si="199"/>
        <v/>
      </c>
      <c r="BD543" s="14"/>
    </row>
    <row r="544" spans="5:56" s="1" customFormat="1" ht="17.25" customHeight="1" thickBot="1">
      <c r="E544" s="2"/>
      <c r="G544" s="2"/>
      <c r="H544" s="10"/>
      <c r="I544" s="18"/>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0"/>
      <c r="AI544" s="30">
        <f t="shared" si="193"/>
        <v>1</v>
      </c>
      <c r="AJ544" s="34" t="str">
        <f t="shared" si="194"/>
        <v>A</v>
      </c>
      <c r="AK544" s="29"/>
      <c r="AL544" s="27">
        <f t="shared" si="201"/>
        <v>0</v>
      </c>
      <c r="AM544" s="27">
        <f t="shared" si="201"/>
        <v>0</v>
      </c>
      <c r="AN544" s="26">
        <f t="shared" si="201"/>
        <v>1</v>
      </c>
      <c r="AO544" s="25">
        <f t="shared" si="201"/>
        <v>0</v>
      </c>
      <c r="AP544" s="33">
        <f t="shared" ca="1" si="189"/>
        <v>5</v>
      </c>
      <c r="AQ544" s="14" t="str">
        <f t="shared" ca="1" si="187"/>
        <v>af_fuzz_kolobok_5</v>
      </c>
      <c r="AR544" s="8">
        <f t="shared" ca="1" si="190"/>
        <v>1</v>
      </c>
      <c r="AS544" s="4">
        <f t="shared" ca="1" si="188"/>
        <v>0</v>
      </c>
      <c r="AT544" s="32">
        <f t="shared" ca="1" si="198"/>
        <v>1</v>
      </c>
      <c r="AU544" s="14">
        <f t="shared" si="182"/>
        <v>75</v>
      </c>
      <c r="AV544">
        <f t="shared" si="195"/>
        <v>0</v>
      </c>
      <c r="AW544" s="7"/>
      <c r="AX544" s="17">
        <f t="shared" ca="1" si="191"/>
        <v>2</v>
      </c>
      <c r="AY544" s="14">
        <f t="shared" ca="1" si="192"/>
        <v>5</v>
      </c>
      <c r="BA544" s="16">
        <f t="shared" si="183"/>
        <v>3344</v>
      </c>
      <c r="BB544" s="31"/>
      <c r="BC544" s="64" t="str">
        <f t="shared" ca="1" si="199"/>
        <v/>
      </c>
      <c r="BD544" s="14"/>
    </row>
    <row r="545" spans="5:56" s="1" customFormat="1" ht="17.25" customHeight="1" thickBot="1">
      <c r="E545" s="2"/>
      <c r="G545" s="2"/>
      <c r="H545" s="10"/>
      <c r="I545" s="18"/>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0"/>
      <c r="AI545" s="30">
        <f t="shared" si="193"/>
        <v>1</v>
      </c>
      <c r="AJ545" s="34" t="str">
        <f t="shared" si="194"/>
        <v>A</v>
      </c>
      <c r="AK545" s="29"/>
      <c r="AL545" s="27">
        <f t="shared" si="201"/>
        <v>0</v>
      </c>
      <c r="AM545" s="27">
        <f t="shared" si="201"/>
        <v>0</v>
      </c>
      <c r="AN545" s="26">
        <f t="shared" si="201"/>
        <v>1</v>
      </c>
      <c r="AO545" s="25">
        <f t="shared" si="201"/>
        <v>0</v>
      </c>
      <c r="AP545" s="33">
        <f t="shared" ca="1" si="189"/>
        <v>5</v>
      </c>
      <c r="AQ545" s="14" t="str">
        <f t="shared" ca="1" si="187"/>
        <v>af_fuzz_kolobok_6</v>
      </c>
      <c r="AR545" s="8">
        <f t="shared" ca="1" si="190"/>
        <v>2</v>
      </c>
      <c r="AS545" s="4">
        <f t="shared" ca="1" si="188"/>
        <v>0</v>
      </c>
      <c r="AT545" s="32">
        <f t="shared" ca="1" si="198"/>
        <v>1</v>
      </c>
      <c r="AU545" s="14">
        <f t="shared" si="182"/>
        <v>75</v>
      </c>
      <c r="AV545">
        <f t="shared" si="195"/>
        <v>0</v>
      </c>
      <c r="AW545" s="7"/>
      <c r="AX545" s="17">
        <f t="shared" ca="1" si="191"/>
        <v>2</v>
      </c>
      <c r="AY545" s="14">
        <f t="shared" ca="1" si="192"/>
        <v>6</v>
      </c>
      <c r="BA545" s="16">
        <f t="shared" si="183"/>
        <v>3349</v>
      </c>
      <c r="BB545" s="31"/>
      <c r="BC545" s="64" t="str">
        <f t="shared" ca="1" si="199"/>
        <v/>
      </c>
      <c r="BD545" s="14"/>
    </row>
    <row r="546" spans="5:56" s="1" customFormat="1" ht="17.25" customHeight="1" thickBot="1">
      <c r="E546" s="2"/>
      <c r="G546" s="2"/>
      <c r="H546" s="10"/>
      <c r="I546" s="18"/>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0"/>
      <c r="AI546" s="30">
        <f t="shared" si="193"/>
        <v>1</v>
      </c>
      <c r="AJ546" s="34" t="str">
        <f t="shared" si="194"/>
        <v>A</v>
      </c>
      <c r="AK546" s="29"/>
      <c r="AL546" s="27">
        <f t="shared" si="201"/>
        <v>0</v>
      </c>
      <c r="AM546" s="27">
        <f t="shared" si="201"/>
        <v>0</v>
      </c>
      <c r="AN546" s="26">
        <f t="shared" si="201"/>
        <v>1</v>
      </c>
      <c r="AO546" s="25">
        <f t="shared" si="201"/>
        <v>0</v>
      </c>
      <c r="AP546" s="33">
        <f t="shared" ca="1" si="189"/>
        <v>5</v>
      </c>
      <c r="AQ546" s="14" t="str">
        <f t="shared" ca="1" si="187"/>
        <v>af_fuzz_kolobok_7</v>
      </c>
      <c r="AR546" s="8">
        <f t="shared" ca="1" si="190"/>
        <v>3</v>
      </c>
      <c r="AS546" s="4">
        <f t="shared" ca="1" si="188"/>
        <v>1</v>
      </c>
      <c r="AT546" s="32">
        <f t="shared" ca="1" si="198"/>
        <v>1</v>
      </c>
      <c r="AU546" s="14">
        <f t="shared" si="182"/>
        <v>75</v>
      </c>
      <c r="AV546">
        <f t="shared" si="195"/>
        <v>0</v>
      </c>
      <c r="AW546" s="7"/>
      <c r="AX546" s="17">
        <f t="shared" ca="1" si="191"/>
        <v>2</v>
      </c>
      <c r="AY546" s="14">
        <f t="shared" ca="1" si="192"/>
        <v>7</v>
      </c>
      <c r="BA546" s="16">
        <f t="shared" si="183"/>
        <v>3354</v>
      </c>
      <c r="BB546" s="31"/>
      <c r="BC546" s="64" t="str">
        <f t="shared" ca="1" si="199"/>
        <v/>
      </c>
      <c r="BD546" s="14"/>
    </row>
    <row r="547" spans="5:56" s="1" customFormat="1" ht="17.25" customHeight="1" thickBot="1">
      <c r="E547" s="2"/>
      <c r="G547" s="2"/>
      <c r="H547" s="10"/>
      <c r="I547" s="18"/>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0"/>
      <c r="AI547" s="30">
        <f t="shared" si="193"/>
        <v>1</v>
      </c>
      <c r="AJ547" s="34" t="str">
        <f t="shared" si="194"/>
        <v>A</v>
      </c>
      <c r="AK547" s="29"/>
      <c r="AL547" s="27">
        <f t="shared" si="201"/>
        <v>0</v>
      </c>
      <c r="AM547" s="27">
        <f t="shared" si="201"/>
        <v>0</v>
      </c>
      <c r="AN547" s="26">
        <f t="shared" si="201"/>
        <v>1</v>
      </c>
      <c r="AO547" s="25">
        <f t="shared" si="201"/>
        <v>0</v>
      </c>
      <c r="AP547" s="33">
        <f t="shared" ca="1" si="189"/>
        <v>4</v>
      </c>
      <c r="AQ547" s="14" t="str">
        <f t="shared" ca="1" si="187"/>
        <v>af_fuzz_kolobok_8</v>
      </c>
      <c r="AR547" s="8">
        <f t="shared" ca="1" si="190"/>
        <v>4</v>
      </c>
      <c r="AS547" s="4">
        <f t="shared" ca="1" si="188"/>
        <v>0</v>
      </c>
      <c r="AT547" s="32">
        <f t="shared" ca="1" si="198"/>
        <v>1</v>
      </c>
      <c r="AU547" s="14">
        <f t="shared" si="182"/>
        <v>75</v>
      </c>
      <c r="AV547">
        <f t="shared" si="195"/>
        <v>0</v>
      </c>
      <c r="AW547" s="7"/>
      <c r="AX547" s="17">
        <f t="shared" ca="1" si="191"/>
        <v>2</v>
      </c>
      <c r="AY547" s="14">
        <f t="shared" ca="1" si="192"/>
        <v>8</v>
      </c>
      <c r="BA547" s="16">
        <f t="shared" si="183"/>
        <v>3359</v>
      </c>
      <c r="BB547" s="31"/>
      <c r="BC547" s="64" t="str">
        <f t="shared" ca="1" si="199"/>
        <v/>
      </c>
      <c r="BD547" s="14"/>
    </row>
    <row r="548" spans="5:56" s="1" customFormat="1" ht="17.25" customHeight="1" thickBot="1">
      <c r="E548" s="2"/>
      <c r="G548" s="2"/>
      <c r="H548" s="10"/>
      <c r="I548" s="18"/>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0"/>
      <c r="AI548" s="30">
        <f t="shared" si="193"/>
        <v>1</v>
      </c>
      <c r="AJ548" s="34" t="str">
        <f t="shared" si="194"/>
        <v>A</v>
      </c>
      <c r="AK548" s="29"/>
      <c r="AL548" s="27">
        <f t="shared" si="201"/>
        <v>0</v>
      </c>
      <c r="AM548" s="27">
        <f t="shared" si="201"/>
        <v>0</v>
      </c>
      <c r="AN548" s="26">
        <f t="shared" si="201"/>
        <v>1</v>
      </c>
      <c r="AO548" s="25">
        <f t="shared" si="201"/>
        <v>0</v>
      </c>
      <c r="AP548" s="33">
        <f t="shared" ca="1" si="189"/>
        <v>4</v>
      </c>
      <c r="AQ548" s="14" t="str">
        <f t="shared" ca="1" si="187"/>
        <v>af_fuzz_kolobok_9</v>
      </c>
      <c r="AR548" s="8">
        <f t="shared" ca="1" si="190"/>
        <v>9</v>
      </c>
      <c r="AS548" s="4">
        <f t="shared" ca="1" si="188"/>
        <v>0</v>
      </c>
      <c r="AT548" s="32">
        <f t="shared" ca="1" si="198"/>
        <v>1</v>
      </c>
      <c r="AU548" s="14">
        <f t="shared" si="182"/>
        <v>75</v>
      </c>
      <c r="AV548">
        <f t="shared" si="195"/>
        <v>0</v>
      </c>
      <c r="AW548" s="7"/>
      <c r="AX548" s="17">
        <f t="shared" ca="1" si="191"/>
        <v>2</v>
      </c>
      <c r="AY548" s="14">
        <f t="shared" ca="1" si="192"/>
        <v>9</v>
      </c>
      <c r="BA548" s="16">
        <f t="shared" si="183"/>
        <v>3364</v>
      </c>
      <c r="BB548" s="31"/>
      <c r="BC548" s="64" t="str">
        <f t="shared" ca="1" si="199"/>
        <v/>
      </c>
      <c r="BD548" s="14"/>
    </row>
    <row r="549" spans="5:56" s="1" customFormat="1" ht="17.25" customHeight="1" thickBot="1">
      <c r="E549" s="2"/>
      <c r="G549" s="2"/>
      <c r="H549" s="10"/>
      <c r="I549" s="18"/>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0"/>
      <c r="AI549" s="30">
        <f t="shared" si="193"/>
        <v>1</v>
      </c>
      <c r="AJ549" s="34" t="str">
        <f t="shared" si="194"/>
        <v>A</v>
      </c>
      <c r="AK549" s="29"/>
      <c r="AL549" s="27">
        <f t="shared" si="201"/>
        <v>0</v>
      </c>
      <c r="AM549" s="27">
        <f t="shared" si="201"/>
        <v>0</v>
      </c>
      <c r="AN549" s="26">
        <f t="shared" si="201"/>
        <v>1</v>
      </c>
      <c r="AO549" s="25">
        <f t="shared" si="201"/>
        <v>0</v>
      </c>
      <c r="AP549" s="33">
        <f t="shared" ca="1" si="189"/>
        <v>4</v>
      </c>
      <c r="AQ549" s="14" t="str">
        <f t="shared" ca="1" si="187"/>
        <v>af_fuzz_kolobok_0</v>
      </c>
      <c r="AR549" s="8">
        <f t="shared" ca="1" si="190"/>
        <v>0</v>
      </c>
      <c r="AS549" s="4">
        <f t="shared" ca="1" si="188"/>
        <v>1</v>
      </c>
      <c r="AT549" s="32">
        <f t="shared" ca="1" si="198"/>
        <v>1</v>
      </c>
      <c r="AU549" s="14">
        <f t="shared" si="182"/>
        <v>75</v>
      </c>
      <c r="AV549">
        <f t="shared" si="195"/>
        <v>0</v>
      </c>
      <c r="AW549" s="7"/>
      <c r="AX549" s="17">
        <f t="shared" ca="1" si="191"/>
        <v>2</v>
      </c>
      <c r="AY549" s="14">
        <f t="shared" ca="1" si="192"/>
        <v>0</v>
      </c>
      <c r="BA549" s="16">
        <f t="shared" si="183"/>
        <v>3369</v>
      </c>
      <c r="BB549" s="31"/>
      <c r="BC549" s="64" t="str">
        <f t="shared" ca="1" si="199"/>
        <v/>
      </c>
      <c r="BD549" s="14"/>
    </row>
    <row r="550" spans="5:56" s="1" customFormat="1" ht="17.25" customHeight="1" thickBot="1">
      <c r="E550" s="2"/>
      <c r="G550" s="2"/>
      <c r="H550" s="10"/>
      <c r="I550" s="18"/>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0"/>
      <c r="AI550" s="30">
        <f t="shared" si="193"/>
        <v>1</v>
      </c>
      <c r="AJ550" s="34" t="str">
        <f t="shared" si="194"/>
        <v>A</v>
      </c>
      <c r="AK550" s="29"/>
      <c r="AL550" s="27">
        <f t="shared" si="201"/>
        <v>0</v>
      </c>
      <c r="AM550" s="27">
        <f t="shared" si="201"/>
        <v>0</v>
      </c>
      <c r="AN550" s="26">
        <f t="shared" si="201"/>
        <v>1</v>
      </c>
      <c r="AO550" s="25">
        <f t="shared" si="201"/>
        <v>0</v>
      </c>
      <c r="AP550" s="33">
        <f t="shared" ca="1" si="189"/>
        <v>24</v>
      </c>
      <c r="AQ550" s="14" t="str">
        <f t="shared" ca="1" si="187"/>
        <v>af_fuzz_kolobok_sp1_</v>
      </c>
      <c r="AR550" s="8">
        <f t="shared" ca="1" si="190"/>
        <v>2</v>
      </c>
      <c r="AS550" s="4">
        <f t="shared" ca="1" si="188"/>
        <v>0</v>
      </c>
      <c r="AT550" s="32">
        <f t="shared" ca="1" si="198"/>
        <v>1</v>
      </c>
      <c r="AU550" s="14">
        <f t="shared" si="182"/>
        <v>75</v>
      </c>
      <c r="AV550">
        <f t="shared" ref="AV550" si="202">IF(OR(AL550+AM550+AN550+AO550=1,AI550&gt;3),1,0)</f>
        <v>1</v>
      </c>
      <c r="AW550" s="7"/>
      <c r="AX550" s="17">
        <f t="shared" ca="1" si="191"/>
        <v>3</v>
      </c>
      <c r="AY550" s="14">
        <f t="shared" ca="1" si="192"/>
        <v>6</v>
      </c>
      <c r="BA550" s="16">
        <f t="shared" si="183"/>
        <v>3374</v>
      </c>
      <c r="BB550" s="31"/>
      <c r="BC550" s="64" t="str">
        <f t="shared" ca="1" si="199"/>
        <v/>
      </c>
      <c r="BD550" s="14"/>
    </row>
    <row r="551" spans="5:56" s="1" customFormat="1" ht="17.25" customHeight="1" thickBot="1">
      <c r="E551" s="2"/>
      <c r="G551" s="2"/>
      <c r="H551" s="10"/>
      <c r="I551" s="18"/>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0"/>
      <c r="AI551" s="30">
        <f t="shared" si="193"/>
        <v>1</v>
      </c>
      <c r="AJ551" s="34" t="str">
        <f t="shared" si="194"/>
        <v>A</v>
      </c>
      <c r="AK551" s="29"/>
      <c r="AL551" s="27">
        <f t="shared" si="201"/>
        <v>0</v>
      </c>
      <c r="AM551" s="27">
        <f t="shared" si="201"/>
        <v>0</v>
      </c>
      <c r="AN551" s="26">
        <f t="shared" si="201"/>
        <v>1</v>
      </c>
      <c r="AO551" s="25">
        <f t="shared" si="201"/>
        <v>0</v>
      </c>
      <c r="AP551" s="33">
        <f t="shared" ca="1" si="189"/>
        <v>25</v>
      </c>
      <c r="AQ551" s="14" t="str">
        <f t="shared" ca="1" si="187"/>
        <v>af_fuzz_kolobok_sp2_</v>
      </c>
      <c r="AR551" s="8">
        <f t="shared" ca="1" si="190"/>
        <v>9</v>
      </c>
      <c r="AS551" s="4">
        <f t="shared" ca="1" si="188"/>
        <v>0</v>
      </c>
      <c r="AT551" s="32">
        <f t="shared" ca="1" si="198"/>
        <v>1</v>
      </c>
      <c r="AU551" s="14">
        <f t="shared" si="182"/>
        <v>75</v>
      </c>
      <c r="AV551">
        <f t="shared" si="196"/>
        <v>1</v>
      </c>
      <c r="AW551" s="7"/>
      <c r="AX551" s="17">
        <f t="shared" ca="1" si="191"/>
        <v>3</v>
      </c>
      <c r="AY551" s="14">
        <f t="shared" ca="1" si="192"/>
        <v>9</v>
      </c>
      <c r="BA551" s="16">
        <f>BA550+17</f>
        <v>3391</v>
      </c>
      <c r="BB551" s="31"/>
      <c r="BC551" s="64" t="str">
        <f t="shared" ca="1" si="199"/>
        <v/>
      </c>
      <c r="BD551" s="14"/>
    </row>
    <row r="552" spans="5:56" s="1" customFormat="1" ht="17.25" customHeight="1" thickBot="1">
      <c r="E552" s="2"/>
      <c r="G552" s="2"/>
      <c r="H552" s="10"/>
      <c r="I552" s="18"/>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0"/>
      <c r="AI552" s="30">
        <f t="shared" si="193"/>
        <v>1</v>
      </c>
      <c r="AJ552" s="34" t="str">
        <f t="shared" si="194"/>
        <v>A</v>
      </c>
      <c r="AK552" s="29"/>
      <c r="AL552" s="27">
        <f t="shared" si="201"/>
        <v>0</v>
      </c>
      <c r="AM552" s="27">
        <f t="shared" si="201"/>
        <v>0</v>
      </c>
      <c r="AN552" s="26">
        <f t="shared" si="201"/>
        <v>1</v>
      </c>
      <c r="AO552" s="25">
        <f t="shared" si="201"/>
        <v>0</v>
      </c>
      <c r="AP552" s="33">
        <f t="shared" ca="1" si="189"/>
        <v>20</v>
      </c>
      <c r="AQ552" s="14" t="str">
        <f t="shared" ca="1" si="187"/>
        <v>af_fuzz_kolobok_ing_</v>
      </c>
      <c r="AR552" s="8">
        <f t="shared" ca="1" si="190"/>
        <v>4</v>
      </c>
      <c r="AS552" s="4">
        <f t="shared" ca="1" si="188"/>
        <v>0</v>
      </c>
      <c r="AT552" s="32">
        <f t="shared" ca="1" si="198"/>
        <v>1</v>
      </c>
      <c r="AU552" s="14">
        <f t="shared" si="182"/>
        <v>75</v>
      </c>
      <c r="AV552">
        <f t="shared" si="196"/>
        <v>1</v>
      </c>
      <c r="AW552" s="7"/>
      <c r="AX552" s="17">
        <f t="shared" ca="1" si="191"/>
        <v>2</v>
      </c>
      <c r="AY552" s="14">
        <f t="shared" ca="1" si="192"/>
        <v>8</v>
      </c>
      <c r="BA552" s="16">
        <f>BA551+17</f>
        <v>3408</v>
      </c>
      <c r="BB552" s="31"/>
      <c r="BC552" s="64" t="str">
        <f t="shared" ca="1" si="199"/>
        <v/>
      </c>
      <c r="BD552" s="14"/>
    </row>
    <row r="553" spans="5:56" s="1" customFormat="1" ht="17.25" customHeight="1" thickBot="1">
      <c r="E553" s="2"/>
      <c r="G553" s="2"/>
      <c r="H553" s="10"/>
      <c r="I553" s="18"/>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0"/>
      <c r="AI553" s="30">
        <f t="shared" si="193"/>
        <v>1</v>
      </c>
      <c r="AJ553" s="34" t="str">
        <f t="shared" si="194"/>
        <v>A</v>
      </c>
      <c r="AK553" s="29"/>
      <c r="AL553" s="27">
        <f t="shared" si="201"/>
        <v>0</v>
      </c>
      <c r="AM553" s="27">
        <f t="shared" si="201"/>
        <v>0</v>
      </c>
      <c r="AN553" s="26">
        <f t="shared" si="201"/>
        <v>1</v>
      </c>
      <c r="AO553" s="25">
        <f t="shared" si="201"/>
        <v>0</v>
      </c>
      <c r="AP553" s="33">
        <f t="shared" ca="1" si="189"/>
        <v>22</v>
      </c>
      <c r="AQ553" s="14" t="str">
        <f t="shared" ca="1" si="187"/>
        <v>af_fuzz_kolobok_abs_</v>
      </c>
      <c r="AR553" s="8">
        <f t="shared" ca="1" si="190"/>
        <v>4</v>
      </c>
      <c r="AS553" s="4">
        <f t="shared" ca="1" si="188"/>
        <v>0</v>
      </c>
      <c r="AT553" s="32">
        <f t="shared" ca="1" si="198"/>
        <v>1</v>
      </c>
      <c r="AU553" s="14">
        <f t="shared" si="182"/>
        <v>75</v>
      </c>
      <c r="AV553">
        <f t="shared" si="196"/>
        <v>1</v>
      </c>
      <c r="AW553" s="7"/>
      <c r="AX553" s="17">
        <f t="shared" ca="1" si="191"/>
        <v>3</v>
      </c>
      <c r="AY553" s="14">
        <f t="shared" ca="1" si="192"/>
        <v>8</v>
      </c>
      <c r="BA553" s="16">
        <f t="shared" ref="BA553:BA581" si="203">BA552+5</f>
        <v>3413</v>
      </c>
      <c r="BB553" s="31"/>
      <c r="BC553" s="64" t="str">
        <f t="shared" ca="1" si="199"/>
        <v/>
      </c>
      <c r="BD553" s="14"/>
    </row>
    <row r="554" spans="5:56" s="1" customFormat="1" ht="17.25" customHeight="1" thickBot="1">
      <c r="E554" s="2"/>
      <c r="G554" s="2"/>
      <c r="H554" s="10"/>
      <c r="I554" s="18"/>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0"/>
      <c r="AI554" s="30">
        <f t="shared" si="193"/>
        <v>1</v>
      </c>
      <c r="AJ554" s="34" t="str">
        <f t="shared" si="194"/>
        <v>A</v>
      </c>
      <c r="AK554" s="29"/>
      <c r="AL554" s="27">
        <f t="shared" si="201"/>
        <v>0</v>
      </c>
      <c r="AM554" s="27">
        <f t="shared" si="201"/>
        <v>0</v>
      </c>
      <c r="AN554" s="26">
        <f t="shared" si="201"/>
        <v>1</v>
      </c>
      <c r="AO554" s="25">
        <f t="shared" si="201"/>
        <v>0</v>
      </c>
      <c r="AP554" s="33">
        <f t="shared" ca="1" si="189"/>
        <v>3</v>
      </c>
      <c r="AQ554" s="14" t="str">
        <f t="shared" ca="1" si="187"/>
        <v>af_dummy_dummy_1</v>
      </c>
      <c r="AR554" s="8">
        <f t="shared" ca="1" si="190"/>
        <v>1</v>
      </c>
      <c r="AS554" s="4">
        <f t="shared" ca="1" si="188"/>
        <v>0</v>
      </c>
      <c r="AT554" s="32">
        <f t="shared" ca="1" si="198"/>
        <v>1</v>
      </c>
      <c r="AU554" s="14">
        <f>AU549+1</f>
        <v>76</v>
      </c>
      <c r="AV554">
        <f>1</f>
        <v>1</v>
      </c>
      <c r="AW554" s="7"/>
      <c r="AX554" s="17">
        <f t="shared" ca="1" si="191"/>
        <v>2</v>
      </c>
      <c r="AY554" s="14">
        <f t="shared" ca="1" si="192"/>
        <v>1</v>
      </c>
      <c r="BA554" s="16">
        <f t="shared" si="203"/>
        <v>3418</v>
      </c>
      <c r="BB554" s="31"/>
      <c r="BC554" s="64" t="str">
        <f t="shared" ca="1" si="199"/>
        <v/>
      </c>
      <c r="BD554" s="14"/>
    </row>
    <row r="555" spans="5:56" s="1" customFormat="1" ht="17.25" customHeight="1" thickBot="1">
      <c r="E555" s="2"/>
      <c r="G555" s="2"/>
      <c r="H555" s="10"/>
      <c r="I555" s="18"/>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0"/>
      <c r="AI555" s="30">
        <f t="shared" si="193"/>
        <v>1</v>
      </c>
      <c r="AJ555" s="34" t="str">
        <f t="shared" si="194"/>
        <v>A</v>
      </c>
      <c r="AK555" s="29"/>
      <c r="AL555" s="27">
        <f t="shared" si="201"/>
        <v>0</v>
      </c>
      <c r="AM555" s="27">
        <f t="shared" si="201"/>
        <v>0</v>
      </c>
      <c r="AN555" s="26">
        <f t="shared" si="201"/>
        <v>1</v>
      </c>
      <c r="AO555" s="25">
        <f t="shared" si="201"/>
        <v>0</v>
      </c>
      <c r="AP555" s="33">
        <f t="shared" ca="1" si="189"/>
        <v>6</v>
      </c>
      <c r="AQ555" s="14" t="str">
        <f t="shared" ca="1" si="187"/>
        <v>af_dummy_dummy_2</v>
      </c>
      <c r="AR555" s="8">
        <f t="shared" ca="1" si="190"/>
        <v>2</v>
      </c>
      <c r="AS555" s="4">
        <f t="shared" ca="1" si="188"/>
        <v>0</v>
      </c>
      <c r="AT555" s="32">
        <f t="shared" ca="1" si="198"/>
        <v>1</v>
      </c>
      <c r="AU555" s="14">
        <f t="shared" ref="AU555:AU581" si="204">AU554</f>
        <v>76</v>
      </c>
      <c r="AV555">
        <v>1</v>
      </c>
      <c r="AW555" s="7"/>
      <c r="AX555" s="17">
        <f t="shared" ca="1" si="191"/>
        <v>2</v>
      </c>
      <c r="AY555" s="14">
        <f t="shared" ca="1" si="192"/>
        <v>2</v>
      </c>
      <c r="BA555" s="16">
        <f t="shared" si="203"/>
        <v>3423</v>
      </c>
      <c r="BB555" s="31"/>
      <c r="BC555" s="64" t="str">
        <f t="shared" ca="1" si="199"/>
        <v/>
      </c>
      <c r="BD555" s="14"/>
    </row>
    <row r="556" spans="5:56" s="1" customFormat="1" ht="17.25" customHeight="1" thickBot="1">
      <c r="E556" s="2"/>
      <c r="G556" s="2"/>
      <c r="H556" s="10"/>
      <c r="I556" s="18"/>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0"/>
      <c r="AI556" s="30">
        <f t="shared" si="193"/>
        <v>1</v>
      </c>
      <c r="AJ556" s="34" t="str">
        <f t="shared" si="194"/>
        <v>A</v>
      </c>
      <c r="AK556" s="29"/>
      <c r="AL556" s="27">
        <f t="shared" ref="AL556:AO571" si="205">AL555</f>
        <v>0</v>
      </c>
      <c r="AM556" s="27">
        <f t="shared" si="205"/>
        <v>0</v>
      </c>
      <c r="AN556" s="26">
        <f t="shared" si="205"/>
        <v>1</v>
      </c>
      <c r="AO556" s="25">
        <f t="shared" si="205"/>
        <v>0</v>
      </c>
      <c r="AP556" s="33">
        <f t="shared" ca="1" si="189"/>
        <v>6</v>
      </c>
      <c r="AQ556" s="14" t="str">
        <f t="shared" ca="1" si="187"/>
        <v>af_dummy_dummy_3</v>
      </c>
      <c r="AR556" s="8">
        <f t="shared" ca="1" si="190"/>
        <v>3</v>
      </c>
      <c r="AS556" s="4">
        <f t="shared" ca="1" si="188"/>
        <v>1</v>
      </c>
      <c r="AT556" s="32">
        <f t="shared" ca="1" si="198"/>
        <v>1</v>
      </c>
      <c r="AU556" s="14">
        <f t="shared" si="204"/>
        <v>76</v>
      </c>
      <c r="AV556">
        <v>1</v>
      </c>
      <c r="AW556" s="7"/>
      <c r="AX556" s="17">
        <f t="shared" ca="1" si="191"/>
        <v>2</v>
      </c>
      <c r="AY556" s="14">
        <f t="shared" ca="1" si="192"/>
        <v>3</v>
      </c>
      <c r="BA556" s="16">
        <f t="shared" si="203"/>
        <v>3428</v>
      </c>
      <c r="BB556" s="31"/>
      <c r="BC556" s="64" t="str">
        <f t="shared" ca="1" si="199"/>
        <v xml:space="preserve">af_dummy_dummy_3, </v>
      </c>
      <c r="BD556" s="14"/>
    </row>
    <row r="557" spans="5:56" s="1" customFormat="1" ht="17.25" customHeight="1" thickBot="1">
      <c r="E557" s="2"/>
      <c r="G557" s="2"/>
      <c r="H557" s="10"/>
      <c r="I557" s="18"/>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0"/>
      <c r="AI557" s="30">
        <f t="shared" si="193"/>
        <v>1</v>
      </c>
      <c r="AJ557" s="34" t="str">
        <f t="shared" si="194"/>
        <v>A</v>
      </c>
      <c r="AK557" s="29"/>
      <c r="AL557" s="27">
        <f t="shared" si="205"/>
        <v>0</v>
      </c>
      <c r="AM557" s="27">
        <f t="shared" si="205"/>
        <v>0</v>
      </c>
      <c r="AN557" s="26">
        <f t="shared" si="205"/>
        <v>1</v>
      </c>
      <c r="AO557" s="25">
        <f t="shared" si="205"/>
        <v>0</v>
      </c>
      <c r="AP557" s="33">
        <f t="shared" ca="1" si="189"/>
        <v>6</v>
      </c>
      <c r="AQ557" s="14" t="str">
        <f t="shared" ca="1" si="187"/>
        <v>af_dummy_dummy_4</v>
      </c>
      <c r="AR557" s="8">
        <f t="shared" ca="1" si="190"/>
        <v>4</v>
      </c>
      <c r="AS557" s="4">
        <f t="shared" ca="1" si="188"/>
        <v>0</v>
      </c>
      <c r="AT557" s="32">
        <f t="shared" ca="1" si="198"/>
        <v>1</v>
      </c>
      <c r="AU557" s="14">
        <f t="shared" si="204"/>
        <v>76</v>
      </c>
      <c r="AV557">
        <v>1</v>
      </c>
      <c r="AW557" s="7"/>
      <c r="AX557" s="17">
        <f t="shared" ca="1" si="191"/>
        <v>2</v>
      </c>
      <c r="AY557" s="14">
        <f t="shared" ca="1" si="192"/>
        <v>4</v>
      </c>
      <c r="BA557" s="16">
        <f t="shared" si="203"/>
        <v>3433</v>
      </c>
      <c r="BB557" s="31"/>
      <c r="BC557" s="64" t="str">
        <f t="shared" ca="1" si="199"/>
        <v/>
      </c>
      <c r="BD557" s="14"/>
    </row>
    <row r="558" spans="5:56" s="1" customFormat="1" ht="17.25" customHeight="1" thickBot="1">
      <c r="E558" s="2"/>
      <c r="G558" s="2"/>
      <c r="H558" s="10"/>
      <c r="I558" s="18"/>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0"/>
      <c r="AI558" s="30">
        <f t="shared" si="193"/>
        <v>1</v>
      </c>
      <c r="AJ558" s="34" t="str">
        <f t="shared" si="194"/>
        <v>A</v>
      </c>
      <c r="AK558" s="29"/>
      <c r="AL558" s="27">
        <f t="shared" si="205"/>
        <v>0</v>
      </c>
      <c r="AM558" s="27">
        <f t="shared" si="205"/>
        <v>0</v>
      </c>
      <c r="AN558" s="26">
        <f t="shared" si="205"/>
        <v>1</v>
      </c>
      <c r="AO558" s="25">
        <f t="shared" si="205"/>
        <v>0</v>
      </c>
      <c r="AP558" s="33">
        <f t="shared" ca="1" si="189"/>
        <v>4</v>
      </c>
      <c r="AQ558" s="14" t="str">
        <f t="shared" ca="1" si="187"/>
        <v>af_dummy_dummy_5</v>
      </c>
      <c r="AR558" s="8">
        <f t="shared" ca="1" si="190"/>
        <v>1</v>
      </c>
      <c r="AS558" s="4">
        <f t="shared" ca="1" si="188"/>
        <v>0</v>
      </c>
      <c r="AT558" s="32">
        <f t="shared" ca="1" si="198"/>
        <v>1</v>
      </c>
      <c r="AU558" s="14">
        <f t="shared" si="204"/>
        <v>76</v>
      </c>
      <c r="AV558">
        <f t="shared" si="195"/>
        <v>0</v>
      </c>
      <c r="AW558" s="7"/>
      <c r="AX558" s="17">
        <f t="shared" ca="1" si="191"/>
        <v>2</v>
      </c>
      <c r="AY558" s="14">
        <f t="shared" ca="1" si="192"/>
        <v>5</v>
      </c>
      <c r="BA558" s="16">
        <f t="shared" si="203"/>
        <v>3438</v>
      </c>
      <c r="BB558" s="31"/>
      <c r="BC558" s="64" t="str">
        <f t="shared" ca="1" si="199"/>
        <v/>
      </c>
      <c r="BD558" s="14"/>
    </row>
    <row r="559" spans="5:56" s="1" customFormat="1" ht="17.25" customHeight="1" thickBot="1">
      <c r="E559" s="2"/>
      <c r="G559" s="2"/>
      <c r="H559" s="10"/>
      <c r="I559" s="18"/>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0"/>
      <c r="AI559" s="30">
        <f t="shared" si="193"/>
        <v>1</v>
      </c>
      <c r="AJ559" s="34" t="str">
        <f t="shared" si="194"/>
        <v>A</v>
      </c>
      <c r="AK559" s="29"/>
      <c r="AL559" s="27">
        <f t="shared" si="205"/>
        <v>0</v>
      </c>
      <c r="AM559" s="27">
        <f t="shared" si="205"/>
        <v>0</v>
      </c>
      <c r="AN559" s="26">
        <f t="shared" si="205"/>
        <v>1</v>
      </c>
      <c r="AO559" s="25">
        <f t="shared" si="205"/>
        <v>0</v>
      </c>
      <c r="AP559" s="33">
        <f t="shared" ca="1" si="189"/>
        <v>5</v>
      </c>
      <c r="AQ559" s="14" t="str">
        <f t="shared" ca="1" si="187"/>
        <v>af_dummy_dummy_6</v>
      </c>
      <c r="AR559" s="8">
        <f t="shared" ca="1" si="190"/>
        <v>2</v>
      </c>
      <c r="AS559" s="4">
        <f t="shared" ca="1" si="188"/>
        <v>0</v>
      </c>
      <c r="AT559" s="32">
        <f t="shared" ca="1" si="198"/>
        <v>1</v>
      </c>
      <c r="AU559" s="14">
        <f t="shared" si="204"/>
        <v>76</v>
      </c>
      <c r="AV559">
        <f t="shared" si="195"/>
        <v>0</v>
      </c>
      <c r="AW559" s="7"/>
      <c r="AX559" s="17">
        <f t="shared" ca="1" si="191"/>
        <v>2</v>
      </c>
      <c r="AY559" s="14">
        <f t="shared" ca="1" si="192"/>
        <v>6</v>
      </c>
      <c r="BA559" s="16">
        <f t="shared" si="203"/>
        <v>3443</v>
      </c>
      <c r="BB559" s="31"/>
      <c r="BC559" s="64" t="str">
        <f t="shared" ca="1" si="199"/>
        <v/>
      </c>
      <c r="BD559" s="14"/>
    </row>
    <row r="560" spans="5:56" s="1" customFormat="1" ht="17.25" customHeight="1" thickBot="1">
      <c r="E560" s="2"/>
      <c r="G560" s="2"/>
      <c r="H560" s="10"/>
      <c r="I560" s="18"/>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0"/>
      <c r="AI560" s="30">
        <f t="shared" si="193"/>
        <v>1</v>
      </c>
      <c r="AJ560" s="34" t="str">
        <f t="shared" si="194"/>
        <v>A</v>
      </c>
      <c r="AK560" s="29"/>
      <c r="AL560" s="27">
        <f t="shared" si="205"/>
        <v>0</v>
      </c>
      <c r="AM560" s="27">
        <f t="shared" si="205"/>
        <v>0</v>
      </c>
      <c r="AN560" s="26">
        <f t="shared" si="205"/>
        <v>1</v>
      </c>
      <c r="AO560" s="25">
        <f t="shared" si="205"/>
        <v>0</v>
      </c>
      <c r="AP560" s="33">
        <f t="shared" ca="1" si="189"/>
        <v>5</v>
      </c>
      <c r="AQ560" s="14" t="str">
        <f t="shared" ca="1" si="187"/>
        <v>af_dummy_dummy_7</v>
      </c>
      <c r="AR560" s="8">
        <f t="shared" ca="1" si="190"/>
        <v>3</v>
      </c>
      <c r="AS560" s="4">
        <f t="shared" ca="1" si="188"/>
        <v>1</v>
      </c>
      <c r="AT560" s="32">
        <f t="shared" ca="1" si="198"/>
        <v>1</v>
      </c>
      <c r="AU560" s="14">
        <f t="shared" si="204"/>
        <v>76</v>
      </c>
      <c r="AV560">
        <f t="shared" si="195"/>
        <v>0</v>
      </c>
      <c r="AW560" s="7"/>
      <c r="AX560" s="17">
        <f t="shared" ca="1" si="191"/>
        <v>2</v>
      </c>
      <c r="AY560" s="14">
        <f t="shared" ca="1" si="192"/>
        <v>7</v>
      </c>
      <c r="BA560" s="16">
        <f t="shared" si="203"/>
        <v>3448</v>
      </c>
      <c r="BB560" s="31"/>
      <c r="BC560" s="64" t="str">
        <f t="shared" ca="1" si="199"/>
        <v/>
      </c>
      <c r="BD560" s="14"/>
    </row>
    <row r="561" spans="5:56" s="1" customFormat="1" ht="17.25" customHeight="1" thickBot="1">
      <c r="E561" s="2"/>
      <c r="G561" s="2"/>
      <c r="H561" s="10"/>
      <c r="I561" s="18"/>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0"/>
      <c r="AI561" s="30">
        <f t="shared" si="193"/>
        <v>1</v>
      </c>
      <c r="AJ561" s="34" t="str">
        <f t="shared" si="194"/>
        <v>A</v>
      </c>
      <c r="AK561" s="29"/>
      <c r="AL561" s="27">
        <f t="shared" si="205"/>
        <v>0</v>
      </c>
      <c r="AM561" s="27">
        <f t="shared" si="205"/>
        <v>0</v>
      </c>
      <c r="AN561" s="26">
        <f t="shared" si="205"/>
        <v>1</v>
      </c>
      <c r="AO561" s="25">
        <f t="shared" si="205"/>
        <v>0</v>
      </c>
      <c r="AP561" s="33">
        <f t="shared" ca="1" si="189"/>
        <v>5</v>
      </c>
      <c r="AQ561" s="14" t="str">
        <f t="shared" ca="1" si="187"/>
        <v>af_dummy_dummy_8</v>
      </c>
      <c r="AR561" s="8">
        <f t="shared" ca="1" si="190"/>
        <v>4</v>
      </c>
      <c r="AS561" s="4">
        <f t="shared" ca="1" si="188"/>
        <v>0</v>
      </c>
      <c r="AT561" s="32">
        <f t="shared" ca="1" si="198"/>
        <v>1</v>
      </c>
      <c r="AU561" s="14">
        <f t="shared" si="204"/>
        <v>76</v>
      </c>
      <c r="AV561">
        <f t="shared" si="195"/>
        <v>0</v>
      </c>
      <c r="AW561" s="7"/>
      <c r="AX561" s="17">
        <f t="shared" ca="1" si="191"/>
        <v>2</v>
      </c>
      <c r="AY561" s="14">
        <f t="shared" ca="1" si="192"/>
        <v>8</v>
      </c>
      <c r="BA561" s="16">
        <f t="shared" si="203"/>
        <v>3453</v>
      </c>
      <c r="BB561" s="31"/>
      <c r="BC561" s="64" t="str">
        <f t="shared" ca="1" si="199"/>
        <v/>
      </c>
      <c r="BD561" s="14"/>
    </row>
    <row r="562" spans="5:56" s="1" customFormat="1" ht="17.25" customHeight="1" thickBot="1">
      <c r="E562" s="2"/>
      <c r="G562" s="2"/>
      <c r="H562" s="10"/>
      <c r="I562" s="18"/>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0"/>
      <c r="AI562" s="30">
        <f t="shared" si="193"/>
        <v>1</v>
      </c>
      <c r="AJ562" s="34" t="str">
        <f t="shared" si="194"/>
        <v>A</v>
      </c>
      <c r="AK562" s="29"/>
      <c r="AL562" s="27">
        <f t="shared" si="205"/>
        <v>0</v>
      </c>
      <c r="AM562" s="27">
        <f t="shared" si="205"/>
        <v>0</v>
      </c>
      <c r="AN562" s="26">
        <f t="shared" si="205"/>
        <v>1</v>
      </c>
      <c r="AO562" s="25">
        <f t="shared" si="205"/>
        <v>0</v>
      </c>
      <c r="AP562" s="33">
        <f t="shared" ca="1" si="189"/>
        <v>3</v>
      </c>
      <c r="AQ562" s="14" t="str">
        <f t="shared" ca="1" si="187"/>
        <v>af_dummy_dummy_9</v>
      </c>
      <c r="AR562" s="8">
        <f t="shared" ca="1" si="190"/>
        <v>9</v>
      </c>
      <c r="AS562" s="4">
        <f t="shared" ca="1" si="188"/>
        <v>0</v>
      </c>
      <c r="AT562" s="32">
        <f t="shared" ca="1" si="198"/>
        <v>1</v>
      </c>
      <c r="AU562" s="14">
        <f t="shared" si="204"/>
        <v>76</v>
      </c>
      <c r="AV562">
        <f t="shared" si="195"/>
        <v>0</v>
      </c>
      <c r="AW562" s="7"/>
      <c r="AX562" s="17">
        <f t="shared" ca="1" si="191"/>
        <v>2</v>
      </c>
      <c r="AY562" s="14">
        <f t="shared" ca="1" si="192"/>
        <v>9</v>
      </c>
      <c r="BA562" s="16">
        <f t="shared" si="203"/>
        <v>3458</v>
      </c>
      <c r="BB562" s="31"/>
      <c r="BC562" s="64" t="str">
        <f t="shared" ca="1" si="199"/>
        <v/>
      </c>
      <c r="BD562" s="14"/>
    </row>
    <row r="563" spans="5:56" s="1" customFormat="1" ht="17.25" customHeight="1" thickBot="1">
      <c r="E563" s="2"/>
      <c r="G563" s="2"/>
      <c r="H563" s="10"/>
      <c r="I563" s="18"/>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0"/>
      <c r="AI563" s="30">
        <f t="shared" si="193"/>
        <v>1</v>
      </c>
      <c r="AJ563" s="34" t="str">
        <f t="shared" si="194"/>
        <v>A</v>
      </c>
      <c r="AK563" s="29"/>
      <c r="AL563" s="27">
        <f t="shared" si="205"/>
        <v>0</v>
      </c>
      <c r="AM563" s="27">
        <f t="shared" si="205"/>
        <v>0</v>
      </c>
      <c r="AN563" s="26">
        <f t="shared" si="205"/>
        <v>1</v>
      </c>
      <c r="AO563" s="25">
        <f t="shared" si="205"/>
        <v>0</v>
      </c>
      <c r="AP563" s="33">
        <f t="shared" ca="1" si="189"/>
        <v>4</v>
      </c>
      <c r="AQ563" s="14" t="str">
        <f t="shared" ca="1" si="187"/>
        <v>af_dummy_dummy_0</v>
      </c>
      <c r="AR563" s="8">
        <f t="shared" ca="1" si="190"/>
        <v>0</v>
      </c>
      <c r="AS563" s="4">
        <f t="shared" ca="1" si="188"/>
        <v>1</v>
      </c>
      <c r="AT563" s="32">
        <f t="shared" ca="1" si="198"/>
        <v>1</v>
      </c>
      <c r="AU563" s="14">
        <f t="shared" si="204"/>
        <v>76</v>
      </c>
      <c r="AV563">
        <f t="shared" si="195"/>
        <v>0</v>
      </c>
      <c r="AW563" s="7"/>
      <c r="AX563" s="17">
        <f t="shared" ca="1" si="191"/>
        <v>2</v>
      </c>
      <c r="AY563" s="14">
        <f t="shared" ca="1" si="192"/>
        <v>0</v>
      </c>
      <c r="BA563" s="16">
        <f t="shared" si="203"/>
        <v>3463</v>
      </c>
      <c r="BB563" s="31"/>
      <c r="BC563" s="64" t="str">
        <f t="shared" ca="1" si="199"/>
        <v/>
      </c>
      <c r="BD563" s="14"/>
    </row>
    <row r="564" spans="5:56" s="1" customFormat="1" ht="17.25" customHeight="1" thickBot="1">
      <c r="E564" s="2"/>
      <c r="G564" s="2"/>
      <c r="H564" s="10"/>
      <c r="I564" s="18"/>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0"/>
      <c r="AI564" s="30">
        <f t="shared" si="193"/>
        <v>1</v>
      </c>
      <c r="AJ564" s="34" t="str">
        <f t="shared" si="194"/>
        <v>A</v>
      </c>
      <c r="AK564" s="29"/>
      <c r="AL564" s="27">
        <f t="shared" si="205"/>
        <v>0</v>
      </c>
      <c r="AM564" s="27">
        <f t="shared" si="205"/>
        <v>0</v>
      </c>
      <c r="AN564" s="26">
        <f t="shared" si="205"/>
        <v>1</v>
      </c>
      <c r="AO564" s="25">
        <f t="shared" si="205"/>
        <v>0</v>
      </c>
      <c r="AP564" s="33">
        <f t="shared" ca="1" si="189"/>
        <v>25</v>
      </c>
      <c r="AQ564" s="14" t="str">
        <f t="shared" ca="1" si="187"/>
        <v>af_dummy_dummy_sp1_</v>
      </c>
      <c r="AR564" s="8">
        <f t="shared" ca="1" si="190"/>
        <v>1</v>
      </c>
      <c r="AS564" s="4">
        <f t="shared" ca="1" si="188"/>
        <v>0</v>
      </c>
      <c r="AT564" s="32">
        <f t="shared" ca="1" si="198"/>
        <v>1</v>
      </c>
      <c r="AU564" s="14">
        <f t="shared" si="204"/>
        <v>76</v>
      </c>
      <c r="AV564">
        <f t="shared" ref="AV564" si="206">IF(OR(AL564+AM564+AN564+AO564=1,AI564&gt;3),1,0)</f>
        <v>1</v>
      </c>
      <c r="AW564" s="7"/>
      <c r="AX564" s="17">
        <f t="shared" ca="1" si="191"/>
        <v>3</v>
      </c>
      <c r="AY564" s="14">
        <f t="shared" ca="1" si="192"/>
        <v>5</v>
      </c>
      <c r="BA564" s="16">
        <f t="shared" si="203"/>
        <v>3468</v>
      </c>
      <c r="BB564" s="31"/>
      <c r="BC564" s="64" t="str">
        <f t="shared" ca="1" si="199"/>
        <v/>
      </c>
      <c r="BD564" s="14"/>
    </row>
    <row r="565" spans="5:56" s="1" customFormat="1" ht="17.25" customHeight="1" thickBot="1">
      <c r="E565" s="2"/>
      <c r="G565" s="2"/>
      <c r="H565" s="10"/>
      <c r="I565" s="18"/>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0"/>
      <c r="AI565" s="30">
        <f t="shared" si="193"/>
        <v>1</v>
      </c>
      <c r="AJ565" s="34" t="str">
        <f t="shared" si="194"/>
        <v>A</v>
      </c>
      <c r="AK565" s="29"/>
      <c r="AL565" s="27">
        <f t="shared" si="205"/>
        <v>0</v>
      </c>
      <c r="AM565" s="27">
        <f t="shared" si="205"/>
        <v>0</v>
      </c>
      <c r="AN565" s="26">
        <f t="shared" si="205"/>
        <v>1</v>
      </c>
      <c r="AO565" s="25">
        <f t="shared" si="205"/>
        <v>0</v>
      </c>
      <c r="AP565" s="33">
        <f t="shared" ca="1" si="189"/>
        <v>25</v>
      </c>
      <c r="AQ565" s="14" t="str">
        <f t="shared" ca="1" si="187"/>
        <v>af_dummy_dummy_sp2_</v>
      </c>
      <c r="AR565" s="8">
        <f t="shared" ca="1" si="190"/>
        <v>4</v>
      </c>
      <c r="AS565" s="4">
        <f t="shared" ca="1" si="188"/>
        <v>0</v>
      </c>
      <c r="AT565" s="32">
        <f t="shared" ca="1" si="198"/>
        <v>1</v>
      </c>
      <c r="AU565" s="14">
        <f t="shared" si="204"/>
        <v>76</v>
      </c>
      <c r="AV565">
        <f t="shared" si="196"/>
        <v>1</v>
      </c>
      <c r="AW565" s="7"/>
      <c r="AX565" s="17">
        <f t="shared" ca="1" si="191"/>
        <v>3</v>
      </c>
      <c r="AY565" s="14">
        <f t="shared" ca="1" si="192"/>
        <v>4</v>
      </c>
      <c r="BA565" s="16">
        <f>BA564+17</f>
        <v>3485</v>
      </c>
      <c r="BB565" s="31"/>
      <c r="BC565" s="64" t="str">
        <f t="shared" ca="1" si="199"/>
        <v/>
      </c>
      <c r="BD565" s="14"/>
    </row>
    <row r="566" spans="5:56" s="1" customFormat="1" ht="17.25" customHeight="1" thickBot="1">
      <c r="E566" s="2"/>
      <c r="G566" s="2"/>
      <c r="H566" s="10"/>
      <c r="I566" s="18"/>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0"/>
      <c r="AI566" s="30">
        <f t="shared" si="193"/>
        <v>1</v>
      </c>
      <c r="AJ566" s="34" t="str">
        <f t="shared" si="194"/>
        <v>A</v>
      </c>
      <c r="AK566" s="29"/>
      <c r="AL566" s="27">
        <f t="shared" si="205"/>
        <v>0</v>
      </c>
      <c r="AM566" s="27">
        <f t="shared" si="205"/>
        <v>0</v>
      </c>
      <c r="AN566" s="26">
        <f t="shared" si="205"/>
        <v>1</v>
      </c>
      <c r="AO566" s="25">
        <f t="shared" si="205"/>
        <v>0</v>
      </c>
      <c r="AP566" s="33">
        <f t="shared" ca="1" si="189"/>
        <v>20</v>
      </c>
      <c r="AQ566" s="14" t="str">
        <f t="shared" ca="1" si="187"/>
        <v>af_dummy_dummy_ing_</v>
      </c>
      <c r="AR566" s="8">
        <f t="shared" ca="1" si="190"/>
        <v>4</v>
      </c>
      <c r="AS566" s="4">
        <f t="shared" ca="1" si="188"/>
        <v>0</v>
      </c>
      <c r="AT566" s="32">
        <f t="shared" ca="1" si="198"/>
        <v>1</v>
      </c>
      <c r="AU566" s="14">
        <f t="shared" si="204"/>
        <v>76</v>
      </c>
      <c r="AV566">
        <f t="shared" si="196"/>
        <v>1</v>
      </c>
      <c r="AW566" s="7"/>
      <c r="AX566" s="17">
        <f t="shared" ca="1" si="191"/>
        <v>2</v>
      </c>
      <c r="AY566" s="14">
        <f t="shared" ca="1" si="192"/>
        <v>8</v>
      </c>
      <c r="BA566" s="16">
        <f>BA565+17</f>
        <v>3502</v>
      </c>
      <c r="BB566" s="31"/>
      <c r="BC566" s="64" t="str">
        <f t="shared" ca="1" si="199"/>
        <v/>
      </c>
      <c r="BD566" s="14"/>
    </row>
    <row r="567" spans="5:56" s="1" customFormat="1" ht="17.25" customHeight="1" thickBot="1">
      <c r="E567" s="2"/>
      <c r="G567" s="2"/>
      <c r="H567" s="10"/>
      <c r="I567" s="18"/>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0"/>
      <c r="AI567" s="30">
        <f t="shared" si="193"/>
        <v>1</v>
      </c>
      <c r="AJ567" s="34" t="str">
        <f t="shared" si="194"/>
        <v>A</v>
      </c>
      <c r="AK567" s="29"/>
      <c r="AL567" s="27">
        <f t="shared" si="205"/>
        <v>0</v>
      </c>
      <c r="AM567" s="27">
        <f t="shared" si="205"/>
        <v>0</v>
      </c>
      <c r="AN567" s="26">
        <f t="shared" si="205"/>
        <v>1</v>
      </c>
      <c r="AO567" s="25">
        <f t="shared" si="205"/>
        <v>0</v>
      </c>
      <c r="AP567" s="33">
        <f t="shared" ca="1" si="189"/>
        <v>22</v>
      </c>
      <c r="AQ567" s="14" t="str">
        <f t="shared" ca="1" si="187"/>
        <v>af_dummy_dummy_abs_</v>
      </c>
      <c r="AR567" s="8">
        <f t="shared" ca="1" si="190"/>
        <v>4</v>
      </c>
      <c r="AS567" s="4">
        <f t="shared" ca="1" si="188"/>
        <v>0</v>
      </c>
      <c r="AT567" s="32">
        <f t="shared" ca="1" si="198"/>
        <v>1</v>
      </c>
      <c r="AU567" s="14">
        <f t="shared" si="204"/>
        <v>76</v>
      </c>
      <c r="AV567">
        <f t="shared" si="196"/>
        <v>1</v>
      </c>
      <c r="AW567" s="7"/>
      <c r="AX567" s="17">
        <f t="shared" ca="1" si="191"/>
        <v>3</v>
      </c>
      <c r="AY567" s="14">
        <f t="shared" ca="1" si="192"/>
        <v>8</v>
      </c>
      <c r="BA567" s="16">
        <f t="shared" si="203"/>
        <v>3507</v>
      </c>
      <c r="BB567" s="31"/>
      <c r="BC567" s="64" t="str">
        <f t="shared" ca="1" si="199"/>
        <v/>
      </c>
      <c r="BD567" s="14"/>
    </row>
    <row r="568" spans="5:56" s="1" customFormat="1" ht="17.25" customHeight="1" thickBot="1">
      <c r="E568" s="2"/>
      <c r="G568" s="2"/>
      <c r="H568" s="10"/>
      <c r="I568" s="18"/>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0"/>
      <c r="AI568" s="30">
        <f t="shared" si="193"/>
        <v>1</v>
      </c>
      <c r="AJ568" s="34" t="str">
        <f t="shared" si="194"/>
        <v>A</v>
      </c>
      <c r="AK568" s="29"/>
      <c r="AL568" s="27">
        <f t="shared" si="205"/>
        <v>0</v>
      </c>
      <c r="AM568" s="27">
        <f t="shared" si="205"/>
        <v>0</v>
      </c>
      <c r="AN568" s="26">
        <f t="shared" si="205"/>
        <v>1</v>
      </c>
      <c r="AO568" s="25">
        <f t="shared" si="205"/>
        <v>0</v>
      </c>
      <c r="AP568" s="33">
        <f t="shared" ca="1" si="189"/>
        <v>2</v>
      </c>
      <c r="AQ568" s="14" t="str">
        <f t="shared" ca="1" si="187"/>
        <v>af_moonwalker_1</v>
      </c>
      <c r="AR568" s="8">
        <f t="shared" ca="1" si="190"/>
        <v>1</v>
      </c>
      <c r="AS568" s="4">
        <f t="shared" ca="1" si="188"/>
        <v>0</v>
      </c>
      <c r="AT568" s="32">
        <f t="shared" ca="1" si="198"/>
        <v>1</v>
      </c>
      <c r="AU568" s="14">
        <f>AU563+1</f>
        <v>77</v>
      </c>
      <c r="AV568">
        <f>1</f>
        <v>1</v>
      </c>
      <c r="AW568" s="7"/>
      <c r="AX568" s="17">
        <f t="shared" ca="1" si="191"/>
        <v>2</v>
      </c>
      <c r="AY568" s="14">
        <f t="shared" ca="1" si="192"/>
        <v>1</v>
      </c>
      <c r="BA568" s="16">
        <f t="shared" si="203"/>
        <v>3512</v>
      </c>
      <c r="BB568" s="31"/>
      <c r="BC568" s="64" t="str">
        <f t="shared" ca="1" si="199"/>
        <v/>
      </c>
      <c r="BD568" s="14"/>
    </row>
    <row r="569" spans="5:56" s="1" customFormat="1" ht="17.25" customHeight="1" thickBot="1">
      <c r="E569" s="2"/>
      <c r="G569" s="2"/>
      <c r="H569" s="10"/>
      <c r="I569" s="18"/>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0"/>
      <c r="AI569" s="30">
        <f t="shared" si="193"/>
        <v>1</v>
      </c>
      <c r="AJ569" s="34" t="str">
        <f t="shared" si="194"/>
        <v>A</v>
      </c>
      <c r="AK569" s="29"/>
      <c r="AL569" s="27">
        <f t="shared" si="205"/>
        <v>0</v>
      </c>
      <c r="AM569" s="27">
        <f t="shared" si="205"/>
        <v>0</v>
      </c>
      <c r="AN569" s="26">
        <f t="shared" si="205"/>
        <v>1</v>
      </c>
      <c r="AO569" s="25">
        <f t="shared" si="205"/>
        <v>0</v>
      </c>
      <c r="AP569" s="33">
        <f t="shared" ca="1" si="189"/>
        <v>2</v>
      </c>
      <c r="AQ569" s="14" t="str">
        <f t="shared" ca="1" si="187"/>
        <v>af_moonwalker_2</v>
      </c>
      <c r="AR569" s="8">
        <f t="shared" ca="1" si="190"/>
        <v>2</v>
      </c>
      <c r="AS569" s="4">
        <f t="shared" ca="1" si="188"/>
        <v>0</v>
      </c>
      <c r="AT569" s="32">
        <f t="shared" ca="1" si="198"/>
        <v>1</v>
      </c>
      <c r="AU569" s="14">
        <f>AU568</f>
        <v>77</v>
      </c>
      <c r="AV569">
        <v>1</v>
      </c>
      <c r="AW569" s="7"/>
      <c r="AX569" s="17">
        <f t="shared" ca="1" si="191"/>
        <v>2</v>
      </c>
      <c r="AY569" s="14">
        <f t="shared" ca="1" si="192"/>
        <v>2</v>
      </c>
      <c r="BA569" s="16">
        <f t="shared" si="203"/>
        <v>3517</v>
      </c>
      <c r="BB569" s="31"/>
      <c r="BC569" s="64" t="str">
        <f t="shared" ca="1" si="199"/>
        <v/>
      </c>
      <c r="BD569" s="14"/>
    </row>
    <row r="570" spans="5:56" s="1" customFormat="1" ht="17.25" customHeight="1" thickBot="1">
      <c r="E570" s="2"/>
      <c r="G570" s="2"/>
      <c r="H570" s="10"/>
      <c r="I570" s="18"/>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0"/>
      <c r="AI570" s="30">
        <f t="shared" si="193"/>
        <v>1</v>
      </c>
      <c r="AJ570" s="34" t="str">
        <f t="shared" si="194"/>
        <v>A</v>
      </c>
      <c r="AK570" s="29"/>
      <c r="AL570" s="27">
        <f t="shared" si="205"/>
        <v>0</v>
      </c>
      <c r="AM570" s="27">
        <f t="shared" si="205"/>
        <v>0</v>
      </c>
      <c r="AN570" s="26">
        <f t="shared" si="205"/>
        <v>1</v>
      </c>
      <c r="AO570" s="25">
        <f t="shared" si="205"/>
        <v>0</v>
      </c>
      <c r="AP570" s="33">
        <f t="shared" ca="1" si="189"/>
        <v>2</v>
      </c>
      <c r="AQ570" s="14" t="str">
        <f t="shared" ca="1" si="187"/>
        <v>af_moonwalker_3</v>
      </c>
      <c r="AR570" s="8">
        <f t="shared" ca="1" si="190"/>
        <v>3</v>
      </c>
      <c r="AS570" s="4">
        <f t="shared" ca="1" si="188"/>
        <v>1</v>
      </c>
      <c r="AT570" s="32">
        <f t="shared" ca="1" si="198"/>
        <v>1</v>
      </c>
      <c r="AU570" s="14">
        <f t="shared" si="204"/>
        <v>77</v>
      </c>
      <c r="AV570">
        <v>1</v>
      </c>
      <c r="AW570" s="7"/>
      <c r="AX570" s="17">
        <f t="shared" ca="1" si="191"/>
        <v>2</v>
      </c>
      <c r="AY570" s="14">
        <f t="shared" ca="1" si="192"/>
        <v>3</v>
      </c>
      <c r="BA570" s="16">
        <f t="shared" si="203"/>
        <v>3522</v>
      </c>
      <c r="BB570" s="31"/>
      <c r="BC570" s="64" t="str">
        <f t="shared" ca="1" si="199"/>
        <v/>
      </c>
      <c r="BD570" s="14"/>
    </row>
    <row r="571" spans="5:56" s="1" customFormat="1" ht="17.25" customHeight="1" thickBot="1">
      <c r="E571" s="2"/>
      <c r="G571" s="2"/>
      <c r="H571" s="10"/>
      <c r="I571" s="18"/>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0"/>
      <c r="AI571" s="30">
        <f t="shared" si="193"/>
        <v>1</v>
      </c>
      <c r="AJ571" s="34" t="str">
        <f t="shared" si="194"/>
        <v>A</v>
      </c>
      <c r="AK571" s="29"/>
      <c r="AL571" s="27">
        <f t="shared" si="205"/>
        <v>0</v>
      </c>
      <c r="AM571" s="27">
        <f t="shared" si="205"/>
        <v>0</v>
      </c>
      <c r="AN571" s="26">
        <f t="shared" si="205"/>
        <v>1</v>
      </c>
      <c r="AO571" s="25">
        <f t="shared" si="205"/>
        <v>0</v>
      </c>
      <c r="AP571" s="33">
        <f t="shared" ca="1" si="189"/>
        <v>2</v>
      </c>
      <c r="AQ571" s="14" t="str">
        <f t="shared" ca="1" si="187"/>
        <v>af_moonwalker_4</v>
      </c>
      <c r="AR571" s="8">
        <f t="shared" ca="1" si="190"/>
        <v>4</v>
      </c>
      <c r="AS571" s="4">
        <f t="shared" ca="1" si="188"/>
        <v>0</v>
      </c>
      <c r="AT571" s="32">
        <f t="shared" ca="1" si="198"/>
        <v>1</v>
      </c>
      <c r="AU571" s="14">
        <f t="shared" si="204"/>
        <v>77</v>
      </c>
      <c r="AV571">
        <v>1</v>
      </c>
      <c r="AW571" s="7"/>
      <c r="AX571" s="17">
        <f t="shared" ca="1" si="191"/>
        <v>2</v>
      </c>
      <c r="AY571" s="14">
        <f t="shared" ca="1" si="192"/>
        <v>4</v>
      </c>
      <c r="BA571" s="16">
        <f t="shared" si="203"/>
        <v>3527</v>
      </c>
      <c r="BB571" s="31"/>
      <c r="BC571" s="64" t="str">
        <f t="shared" ca="1" si="199"/>
        <v/>
      </c>
      <c r="BD571" s="14"/>
    </row>
    <row r="572" spans="5:56" s="1" customFormat="1" ht="17.25" customHeight="1" thickBot="1">
      <c r="E572" s="2"/>
      <c r="G572" s="2"/>
      <c r="H572" s="10"/>
      <c r="I572" s="18"/>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0"/>
      <c r="AI572" s="30">
        <f t="shared" si="193"/>
        <v>1</v>
      </c>
      <c r="AJ572" s="34" t="str">
        <f t="shared" si="194"/>
        <v>A</v>
      </c>
      <c r="AK572" s="29"/>
      <c r="AL572" s="27">
        <f t="shared" ref="AL572:AO587" si="207">AL571</f>
        <v>0</v>
      </c>
      <c r="AM572" s="27">
        <f t="shared" si="207"/>
        <v>0</v>
      </c>
      <c r="AN572" s="26">
        <f t="shared" si="207"/>
        <v>1</v>
      </c>
      <c r="AO572" s="25">
        <f t="shared" si="207"/>
        <v>0</v>
      </c>
      <c r="AP572" s="33">
        <f t="shared" ca="1" si="189"/>
        <v>2</v>
      </c>
      <c r="AQ572" s="14" t="str">
        <f t="shared" ca="1" si="187"/>
        <v>af_moonwalker_5</v>
      </c>
      <c r="AR572" s="8">
        <f t="shared" ca="1" si="190"/>
        <v>1</v>
      </c>
      <c r="AS572" s="4">
        <f t="shared" ca="1" si="188"/>
        <v>0</v>
      </c>
      <c r="AT572" s="32">
        <f t="shared" ca="1" si="198"/>
        <v>1</v>
      </c>
      <c r="AU572" s="14">
        <f t="shared" si="204"/>
        <v>77</v>
      </c>
      <c r="AV572">
        <f t="shared" si="195"/>
        <v>0</v>
      </c>
      <c r="AW572" s="7"/>
      <c r="AX572" s="17">
        <f t="shared" ca="1" si="191"/>
        <v>2</v>
      </c>
      <c r="AY572" s="14">
        <f t="shared" ca="1" si="192"/>
        <v>5</v>
      </c>
      <c r="BA572" s="16">
        <f t="shared" si="203"/>
        <v>3532</v>
      </c>
      <c r="BB572" s="31"/>
      <c r="BC572" s="64" t="str">
        <f t="shared" ca="1" si="199"/>
        <v/>
      </c>
      <c r="BD572" s="14"/>
    </row>
    <row r="573" spans="5:56" s="1" customFormat="1" ht="17.25" customHeight="1" thickBot="1">
      <c r="E573" s="2"/>
      <c r="G573" s="2"/>
      <c r="H573" s="10"/>
      <c r="I573" s="18"/>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0"/>
      <c r="AI573" s="30">
        <f t="shared" si="193"/>
        <v>1</v>
      </c>
      <c r="AJ573" s="34" t="str">
        <f t="shared" si="194"/>
        <v>A</v>
      </c>
      <c r="AK573" s="29"/>
      <c r="AL573" s="27">
        <f t="shared" si="207"/>
        <v>0</v>
      </c>
      <c r="AM573" s="27">
        <f t="shared" si="207"/>
        <v>0</v>
      </c>
      <c r="AN573" s="26">
        <f t="shared" si="207"/>
        <v>1</v>
      </c>
      <c r="AO573" s="25">
        <f t="shared" si="207"/>
        <v>0</v>
      </c>
      <c r="AP573" s="33">
        <f t="shared" ca="1" si="189"/>
        <v>2</v>
      </c>
      <c r="AQ573" s="14" t="str">
        <f t="shared" ca="1" si="187"/>
        <v>af_moonwalker_6</v>
      </c>
      <c r="AR573" s="8">
        <f t="shared" ca="1" si="190"/>
        <v>2</v>
      </c>
      <c r="AS573" s="4">
        <f t="shared" ca="1" si="188"/>
        <v>0</v>
      </c>
      <c r="AT573" s="32">
        <f t="shared" ca="1" si="198"/>
        <v>1</v>
      </c>
      <c r="AU573" s="14">
        <f t="shared" si="204"/>
        <v>77</v>
      </c>
      <c r="AV573">
        <f t="shared" si="195"/>
        <v>0</v>
      </c>
      <c r="AW573" s="7"/>
      <c r="AX573" s="17">
        <f t="shared" ca="1" si="191"/>
        <v>2</v>
      </c>
      <c r="AY573" s="14">
        <f t="shared" ca="1" si="192"/>
        <v>6</v>
      </c>
      <c r="BA573" s="16">
        <f t="shared" si="203"/>
        <v>3537</v>
      </c>
      <c r="BB573" s="31"/>
      <c r="BC573" s="64" t="str">
        <f t="shared" ca="1" si="199"/>
        <v/>
      </c>
      <c r="BD573" s="14"/>
    </row>
    <row r="574" spans="5:56" s="1" customFormat="1" ht="17.25" customHeight="1" thickBot="1">
      <c r="E574" s="2"/>
      <c r="G574" s="2"/>
      <c r="H574" s="10"/>
      <c r="I574" s="18"/>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0"/>
      <c r="AI574" s="30">
        <f t="shared" si="193"/>
        <v>1</v>
      </c>
      <c r="AJ574" s="34" t="str">
        <f t="shared" si="194"/>
        <v>A</v>
      </c>
      <c r="AK574" s="29"/>
      <c r="AL574" s="27">
        <f t="shared" si="207"/>
        <v>0</v>
      </c>
      <c r="AM574" s="27">
        <f t="shared" si="207"/>
        <v>0</v>
      </c>
      <c r="AN574" s="26">
        <f t="shared" si="207"/>
        <v>1</v>
      </c>
      <c r="AO574" s="25">
        <f t="shared" si="207"/>
        <v>0</v>
      </c>
      <c r="AP574" s="33">
        <f t="shared" ca="1" si="189"/>
        <v>4</v>
      </c>
      <c r="AQ574" s="14" t="str">
        <f t="shared" ca="1" si="187"/>
        <v>af_moonwalker_7</v>
      </c>
      <c r="AR574" s="8">
        <f t="shared" ca="1" si="190"/>
        <v>3</v>
      </c>
      <c r="AS574" s="4">
        <f t="shared" ca="1" si="188"/>
        <v>1</v>
      </c>
      <c r="AT574" s="32">
        <f t="shared" ca="1" si="198"/>
        <v>1</v>
      </c>
      <c r="AU574" s="14">
        <f t="shared" si="204"/>
        <v>77</v>
      </c>
      <c r="AV574">
        <f t="shared" si="195"/>
        <v>0</v>
      </c>
      <c r="AW574" s="7"/>
      <c r="AX574" s="17">
        <f t="shared" ca="1" si="191"/>
        <v>2</v>
      </c>
      <c r="AY574" s="14">
        <f t="shared" ca="1" si="192"/>
        <v>7</v>
      </c>
      <c r="BA574" s="16">
        <f t="shared" si="203"/>
        <v>3542</v>
      </c>
      <c r="BB574" s="31"/>
      <c r="BC574" s="64" t="str">
        <f t="shared" ca="1" si="199"/>
        <v/>
      </c>
      <c r="BD574" s="14"/>
    </row>
    <row r="575" spans="5:56" s="1" customFormat="1" ht="17.25" customHeight="1" thickBot="1">
      <c r="E575" s="2"/>
      <c r="G575" s="2"/>
      <c r="H575" s="10"/>
      <c r="I575" s="18"/>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0"/>
      <c r="AI575" s="30">
        <f t="shared" si="193"/>
        <v>1</v>
      </c>
      <c r="AJ575" s="34" t="str">
        <f t="shared" si="194"/>
        <v>A</v>
      </c>
      <c r="AK575" s="29"/>
      <c r="AL575" s="27">
        <f t="shared" si="207"/>
        <v>0</v>
      </c>
      <c r="AM575" s="27">
        <f t="shared" si="207"/>
        <v>0</v>
      </c>
      <c r="AN575" s="26">
        <f t="shared" si="207"/>
        <v>1</v>
      </c>
      <c r="AO575" s="25">
        <f t="shared" si="207"/>
        <v>0</v>
      </c>
      <c r="AP575" s="33">
        <f t="shared" ca="1" si="189"/>
        <v>2</v>
      </c>
      <c r="AQ575" s="14" t="str">
        <f t="shared" ca="1" si="187"/>
        <v>af_moonwalker_8</v>
      </c>
      <c r="AR575" s="8">
        <f t="shared" ca="1" si="190"/>
        <v>4</v>
      </c>
      <c r="AS575" s="4">
        <f t="shared" ca="1" si="188"/>
        <v>0</v>
      </c>
      <c r="AT575" s="32">
        <f t="shared" ca="1" si="198"/>
        <v>1</v>
      </c>
      <c r="AU575" s="14">
        <f t="shared" si="204"/>
        <v>77</v>
      </c>
      <c r="AV575">
        <f t="shared" si="195"/>
        <v>0</v>
      </c>
      <c r="AW575" s="7"/>
      <c r="AX575" s="17">
        <f t="shared" ca="1" si="191"/>
        <v>2</v>
      </c>
      <c r="AY575" s="14">
        <f t="shared" ca="1" si="192"/>
        <v>8</v>
      </c>
      <c r="BA575" s="16">
        <f t="shared" si="203"/>
        <v>3547</v>
      </c>
      <c r="BB575" s="31"/>
      <c r="BC575" s="64" t="str">
        <f t="shared" ca="1" si="199"/>
        <v/>
      </c>
      <c r="BD575" s="14"/>
    </row>
    <row r="576" spans="5:56" s="1" customFormat="1" ht="17.25" customHeight="1" thickBot="1">
      <c r="E576" s="2"/>
      <c r="G576" s="2"/>
      <c r="H576" s="10"/>
      <c r="I576" s="18"/>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0"/>
      <c r="AI576" s="30">
        <f t="shared" si="193"/>
        <v>1</v>
      </c>
      <c r="AJ576" s="34" t="str">
        <f t="shared" si="194"/>
        <v>A</v>
      </c>
      <c r="AK576" s="29"/>
      <c r="AL576" s="27">
        <f t="shared" si="207"/>
        <v>0</v>
      </c>
      <c r="AM576" s="27">
        <f t="shared" si="207"/>
        <v>0</v>
      </c>
      <c r="AN576" s="26">
        <f t="shared" si="207"/>
        <v>1</v>
      </c>
      <c r="AO576" s="25">
        <f t="shared" si="207"/>
        <v>0</v>
      </c>
      <c r="AP576" s="33">
        <f t="shared" ca="1" si="189"/>
        <v>2</v>
      </c>
      <c r="AQ576" s="14" t="str">
        <f t="shared" ca="1" si="187"/>
        <v>af_moonwalker_9</v>
      </c>
      <c r="AR576" s="8">
        <f t="shared" ca="1" si="190"/>
        <v>9</v>
      </c>
      <c r="AS576" s="4">
        <f t="shared" ca="1" si="188"/>
        <v>0</v>
      </c>
      <c r="AT576" s="32">
        <f t="shared" ca="1" si="198"/>
        <v>1</v>
      </c>
      <c r="AU576" s="14">
        <f t="shared" si="204"/>
        <v>77</v>
      </c>
      <c r="AV576">
        <f t="shared" si="195"/>
        <v>0</v>
      </c>
      <c r="AW576" s="7"/>
      <c r="AX576" s="17">
        <f t="shared" ca="1" si="191"/>
        <v>2</v>
      </c>
      <c r="AY576" s="14">
        <f t="shared" ca="1" si="192"/>
        <v>9</v>
      </c>
      <c r="BA576" s="16">
        <f t="shared" si="203"/>
        <v>3552</v>
      </c>
      <c r="BB576" s="31"/>
      <c r="BC576" s="64" t="str">
        <f t="shared" ca="1" si="199"/>
        <v/>
      </c>
      <c r="BD576" s="14"/>
    </row>
    <row r="577" spans="5:56" s="1" customFormat="1" ht="17.25" customHeight="1" thickBot="1">
      <c r="E577" s="2"/>
      <c r="G577" s="2"/>
      <c r="H577" s="10"/>
      <c r="I577" s="18"/>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0"/>
      <c r="AI577" s="30">
        <f t="shared" si="193"/>
        <v>1</v>
      </c>
      <c r="AJ577" s="34" t="str">
        <f t="shared" si="194"/>
        <v>A</v>
      </c>
      <c r="AK577" s="29"/>
      <c r="AL577" s="27">
        <f t="shared" si="207"/>
        <v>0</v>
      </c>
      <c r="AM577" s="27">
        <f t="shared" si="207"/>
        <v>0</v>
      </c>
      <c r="AN577" s="26">
        <f t="shared" si="207"/>
        <v>1</v>
      </c>
      <c r="AO577" s="25">
        <f t="shared" si="207"/>
        <v>0</v>
      </c>
      <c r="AP577" s="33">
        <f t="shared" ca="1" si="189"/>
        <v>3</v>
      </c>
      <c r="AQ577" s="14" t="str">
        <f t="shared" ca="1" si="187"/>
        <v>af_moonwalker_0</v>
      </c>
      <c r="AR577" s="8">
        <f t="shared" ca="1" si="190"/>
        <v>0</v>
      </c>
      <c r="AS577" s="4">
        <f t="shared" ca="1" si="188"/>
        <v>1</v>
      </c>
      <c r="AT577" s="32">
        <f t="shared" ca="1" si="198"/>
        <v>1</v>
      </c>
      <c r="AU577" s="14">
        <f t="shared" si="204"/>
        <v>77</v>
      </c>
      <c r="AV577">
        <f t="shared" si="195"/>
        <v>0</v>
      </c>
      <c r="AW577" s="7"/>
      <c r="AX577" s="17">
        <f t="shared" ca="1" si="191"/>
        <v>2</v>
      </c>
      <c r="AY577" s="14">
        <f t="shared" ca="1" si="192"/>
        <v>0</v>
      </c>
      <c r="BA577" s="16">
        <f t="shared" si="203"/>
        <v>3557</v>
      </c>
      <c r="BB577" s="31"/>
      <c r="BC577" s="64" t="str">
        <f t="shared" ca="1" si="199"/>
        <v/>
      </c>
      <c r="BD577" s="14"/>
    </row>
    <row r="578" spans="5:56" s="1" customFormat="1" ht="17.25" customHeight="1" thickBot="1">
      <c r="E578" s="2"/>
      <c r="G578" s="2"/>
      <c r="H578" s="10"/>
      <c r="I578" s="18"/>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0"/>
      <c r="AI578" s="30">
        <f t="shared" si="193"/>
        <v>1</v>
      </c>
      <c r="AJ578" s="34" t="str">
        <f t="shared" si="194"/>
        <v>A</v>
      </c>
      <c r="AK578" s="29"/>
      <c r="AL578" s="27">
        <f t="shared" si="207"/>
        <v>0</v>
      </c>
      <c r="AM578" s="27">
        <f t="shared" si="207"/>
        <v>0</v>
      </c>
      <c r="AN578" s="26">
        <f t="shared" si="207"/>
        <v>1</v>
      </c>
      <c r="AO578" s="25">
        <f t="shared" si="207"/>
        <v>0</v>
      </c>
      <c r="AP578" s="33">
        <f t="shared" ca="1" si="189"/>
        <v>24</v>
      </c>
      <c r="AQ578" s="14" t="str">
        <f t="shared" ref="AQ578:AQ641" ca="1" si="208">INDIRECT("'[Спавн артефактов.xlsx]Симбиоты, простые, абсолюты'!B"&amp;BA578)</f>
        <v>af_moonwalker_sp1_</v>
      </c>
      <c r="AR578" s="8">
        <f t="shared" ca="1" si="190"/>
        <v>9</v>
      </c>
      <c r="AS578" s="4">
        <f t="shared" ref="AS578:AS641" ca="1" si="209">IF(AND(AR578=1,AL578=1),1,IF(AND(AM578=1,AR578=2),1,IF(AND(AN578=1,AR578=3),1,IF(AND(AO578=1,AR578=4),1,IF(AND(OR(AL578=1,AO578=1),AR578=9),1,IF(AND(OR(AM578=1,AN578=1),AR578=0),1,0))))))</f>
        <v>0</v>
      </c>
      <c r="AT578" s="32">
        <f t="shared" ca="1" si="198"/>
        <v>1</v>
      </c>
      <c r="AU578" s="14">
        <f t="shared" si="204"/>
        <v>77</v>
      </c>
      <c r="AV578">
        <f t="shared" ref="AV578" si="210">IF(OR(AL578+AM578+AN578+AO578=1,AI578&gt;3),1,0)</f>
        <v>1</v>
      </c>
      <c r="AW578" s="7"/>
      <c r="AX578" s="17">
        <f t="shared" ca="1" si="191"/>
        <v>3</v>
      </c>
      <c r="AY578" s="14">
        <f t="shared" ca="1" si="192"/>
        <v>9</v>
      </c>
      <c r="BA578" s="16">
        <f t="shared" si="203"/>
        <v>3562</v>
      </c>
      <c r="BB578" s="31"/>
      <c r="BC578" s="64" t="str">
        <f t="shared" ca="1" si="199"/>
        <v/>
      </c>
      <c r="BD578" s="14"/>
    </row>
    <row r="579" spans="5:56" s="1" customFormat="1" ht="17.25" customHeight="1" thickBot="1">
      <c r="E579" s="2"/>
      <c r="G579" s="2"/>
      <c r="H579" s="10"/>
      <c r="I579" s="18"/>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0"/>
      <c r="AI579" s="30">
        <f t="shared" si="193"/>
        <v>1</v>
      </c>
      <c r="AJ579" s="34" t="str">
        <f t="shared" si="194"/>
        <v>A</v>
      </c>
      <c r="AK579" s="29"/>
      <c r="AL579" s="27">
        <f t="shared" si="207"/>
        <v>0</v>
      </c>
      <c r="AM579" s="27">
        <f t="shared" si="207"/>
        <v>0</v>
      </c>
      <c r="AN579" s="26">
        <f t="shared" si="207"/>
        <v>1</v>
      </c>
      <c r="AO579" s="25">
        <f t="shared" si="207"/>
        <v>0</v>
      </c>
      <c r="AP579" s="33">
        <f t="shared" ref="AP579:AP642" ca="1" si="211">INDIRECT("'[Спавн артефактов.xlsx]Симбиоты, простые, абсолюты'!F"&amp;BA579)</f>
        <v>24</v>
      </c>
      <c r="AQ579" s="14" t="str">
        <f t="shared" ca="1" si="208"/>
        <v>af_moonwalker_sp2_</v>
      </c>
      <c r="AR579" s="8">
        <f t="shared" ref="AR579:AR642" ca="1" si="212">IF(AY579=5,1,IF(AY579=6,2,IF(AY579=7,3,IF(AY579=8,4,AY579))))</f>
        <v>3</v>
      </c>
      <c r="AS579" s="4">
        <f t="shared" ca="1" si="209"/>
        <v>1</v>
      </c>
      <c r="AT579" s="32">
        <f t="shared" ca="1" si="198"/>
        <v>1</v>
      </c>
      <c r="AU579" s="14">
        <f t="shared" si="204"/>
        <v>77</v>
      </c>
      <c r="AV579">
        <f t="shared" si="196"/>
        <v>1</v>
      </c>
      <c r="AW579" s="7"/>
      <c r="AX579" s="17">
        <f t="shared" ref="AX579:AX642" ca="1" si="213">INDIRECT("'[Спавн артефактов.xlsx]Симбиоты, простые, абсолюты'!V"&amp;BA579)</f>
        <v>3</v>
      </c>
      <c r="AY579" s="14">
        <f t="shared" ref="AY579:AY642" ca="1" si="214">INDIRECT("'[Спавн артефактов.xlsx]Симбиоты, простые, абсолюты'!D"&amp;BA579)</f>
        <v>3</v>
      </c>
      <c r="BA579" s="16">
        <f>BA578+17</f>
        <v>3579</v>
      </c>
      <c r="BB579" s="31"/>
      <c r="BC579" s="64" t="str">
        <f t="shared" ca="1" si="199"/>
        <v/>
      </c>
      <c r="BD579" s="14"/>
    </row>
    <row r="580" spans="5:56" s="1" customFormat="1" ht="17.25" customHeight="1" thickBot="1">
      <c r="E580" s="2"/>
      <c r="G580" s="2"/>
      <c r="H580" s="10"/>
      <c r="I580" s="18"/>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0"/>
      <c r="AI580" s="30">
        <f t="shared" ref="AI580:AI643" si="215">AI579</f>
        <v>1</v>
      </c>
      <c r="AJ580" s="34" t="str">
        <f t="shared" ref="AJ580:AJ643" si="216">AJ579</f>
        <v>A</v>
      </c>
      <c r="AK580" s="29"/>
      <c r="AL580" s="27">
        <f t="shared" si="207"/>
        <v>0</v>
      </c>
      <c r="AM580" s="27">
        <f t="shared" si="207"/>
        <v>0</v>
      </c>
      <c r="AN580" s="26">
        <f t="shared" si="207"/>
        <v>1</v>
      </c>
      <c r="AO580" s="25">
        <f t="shared" si="207"/>
        <v>0</v>
      </c>
      <c r="AP580" s="33">
        <f t="shared" ca="1" si="211"/>
        <v>20</v>
      </c>
      <c r="AQ580" s="14" t="str">
        <f t="shared" ca="1" si="208"/>
        <v>af_moonwalker_ing_</v>
      </c>
      <c r="AR580" s="8">
        <f t="shared" ca="1" si="212"/>
        <v>4</v>
      </c>
      <c r="AS580" s="4">
        <f t="shared" ca="1" si="209"/>
        <v>0</v>
      </c>
      <c r="AT580" s="32">
        <f t="shared" ca="1" si="198"/>
        <v>1</v>
      </c>
      <c r="AU580" s="14">
        <f t="shared" si="204"/>
        <v>77</v>
      </c>
      <c r="AV580">
        <f t="shared" si="196"/>
        <v>1</v>
      </c>
      <c r="AW580" s="7"/>
      <c r="AX580" s="17">
        <f t="shared" ca="1" si="213"/>
        <v>2</v>
      </c>
      <c r="AY580" s="14">
        <f t="shared" ca="1" si="214"/>
        <v>8</v>
      </c>
      <c r="BA580" s="16">
        <f>BA579+17</f>
        <v>3596</v>
      </c>
      <c r="BB580" s="31"/>
      <c r="BC580" s="64" t="str">
        <f t="shared" ca="1" si="199"/>
        <v/>
      </c>
      <c r="BD580" s="14"/>
    </row>
    <row r="581" spans="5:56" s="1" customFormat="1" ht="17.25" customHeight="1" thickBot="1">
      <c r="E581" s="2"/>
      <c r="G581" s="2"/>
      <c r="H581" s="10"/>
      <c r="I581" s="18"/>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0"/>
      <c r="AI581" s="30">
        <f t="shared" si="215"/>
        <v>1</v>
      </c>
      <c r="AJ581" s="34" t="str">
        <f t="shared" si="216"/>
        <v>A</v>
      </c>
      <c r="AK581" s="29"/>
      <c r="AL581" s="27">
        <f t="shared" si="207"/>
        <v>0</v>
      </c>
      <c r="AM581" s="27">
        <f t="shared" si="207"/>
        <v>0</v>
      </c>
      <c r="AN581" s="26">
        <f t="shared" si="207"/>
        <v>1</v>
      </c>
      <c r="AO581" s="25">
        <f t="shared" si="207"/>
        <v>0</v>
      </c>
      <c r="AP581" s="33">
        <f t="shared" ca="1" si="211"/>
        <v>22</v>
      </c>
      <c r="AQ581" s="14" t="str">
        <f t="shared" ca="1" si="208"/>
        <v>af_moonwalker_abs_</v>
      </c>
      <c r="AR581" s="8">
        <f t="shared" ca="1" si="212"/>
        <v>4</v>
      </c>
      <c r="AS581" s="4">
        <f t="shared" ca="1" si="209"/>
        <v>0</v>
      </c>
      <c r="AT581" s="32">
        <f t="shared" ca="1" si="198"/>
        <v>1</v>
      </c>
      <c r="AU581" s="14">
        <f t="shared" si="204"/>
        <v>77</v>
      </c>
      <c r="AV581">
        <f t="shared" si="196"/>
        <v>1</v>
      </c>
      <c r="AW581" s="7"/>
      <c r="AX581" s="17">
        <f t="shared" ca="1" si="213"/>
        <v>3</v>
      </c>
      <c r="AY581" s="14">
        <f t="shared" ca="1" si="214"/>
        <v>8</v>
      </c>
      <c r="BA581" s="16">
        <f t="shared" si="203"/>
        <v>3601</v>
      </c>
      <c r="BB581" s="31"/>
      <c r="BC581" s="64" t="str">
        <f t="shared" ca="1" si="199"/>
        <v/>
      </c>
      <c r="BD581" s="14"/>
    </row>
    <row r="582" spans="5:56" s="1" customFormat="1" ht="17.25" customHeight="1" thickBot="1">
      <c r="E582" s="2"/>
      <c r="G582" s="2"/>
      <c r="H582" s="10"/>
      <c r="I582" s="18"/>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0"/>
      <c r="AI582" s="30">
        <f t="shared" si="215"/>
        <v>1</v>
      </c>
      <c r="AJ582" s="34" t="str">
        <f t="shared" si="216"/>
        <v>A</v>
      </c>
      <c r="AK582" s="29"/>
      <c r="AL582" s="27">
        <f t="shared" si="207"/>
        <v>0</v>
      </c>
      <c r="AM582" s="27">
        <f t="shared" si="207"/>
        <v>0</v>
      </c>
      <c r="AN582" s="26">
        <f t="shared" si="207"/>
        <v>1</v>
      </c>
      <c r="AO582" s="25">
        <f t="shared" si="207"/>
        <v>0</v>
      </c>
      <c r="AP582" s="33">
        <f t="shared" ca="1" si="211"/>
        <v>25</v>
      </c>
      <c r="AQ582" s="14" t="str">
        <f t="shared" ca="1" si="208"/>
        <v>af_medusa_sp3_</v>
      </c>
      <c r="AR582" s="8">
        <f t="shared" ca="1" si="212"/>
        <v>0</v>
      </c>
      <c r="AS582" s="4">
        <f t="shared" ca="1" si="209"/>
        <v>1</v>
      </c>
      <c r="AT582" s="32">
        <f t="shared" ca="1" si="198"/>
        <v>1</v>
      </c>
      <c r="AU582" s="14">
        <v>42</v>
      </c>
      <c r="AV582">
        <f t="shared" ref="AV582:AV585" si="217">IF(AL582+AM582+AN582+AO582=1,1,0)</f>
        <v>1</v>
      </c>
      <c r="AW582" s="7"/>
      <c r="AX582" s="17">
        <f t="shared" ca="1" si="213"/>
        <v>3</v>
      </c>
      <c r="AY582" s="14">
        <f t="shared" ca="1" si="214"/>
        <v>0</v>
      </c>
      <c r="BA582" s="16">
        <v>17718</v>
      </c>
      <c r="BB582" s="31"/>
      <c r="BC582" s="64" t="str">
        <f t="shared" ca="1" si="199"/>
        <v/>
      </c>
      <c r="BD582" s="14"/>
    </row>
    <row r="583" spans="5:56" s="1" customFormat="1" ht="17.25" customHeight="1" thickBot="1">
      <c r="E583" s="2"/>
      <c r="G583" s="2"/>
      <c r="H583" s="10"/>
      <c r="I583" s="18"/>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0"/>
      <c r="AI583" s="30">
        <f t="shared" si="215"/>
        <v>1</v>
      </c>
      <c r="AJ583" s="34" t="str">
        <f t="shared" si="216"/>
        <v>A</v>
      </c>
      <c r="AK583" s="29"/>
      <c r="AL583" s="27">
        <f t="shared" si="207"/>
        <v>0</v>
      </c>
      <c r="AM583" s="27">
        <f t="shared" si="207"/>
        <v>0</v>
      </c>
      <c r="AN583" s="26">
        <f t="shared" si="207"/>
        <v>1</v>
      </c>
      <c r="AO583" s="25">
        <f t="shared" si="207"/>
        <v>0</v>
      </c>
      <c r="AP583" s="33">
        <f t="shared" ca="1" si="211"/>
        <v>25</v>
      </c>
      <c r="AQ583" s="14" t="str">
        <f t="shared" ca="1" si="208"/>
        <v>af_vyvert_sp3_</v>
      </c>
      <c r="AR583" s="8">
        <f t="shared" ca="1" si="212"/>
        <v>0</v>
      </c>
      <c r="AS583" s="4">
        <f t="shared" ca="1" si="209"/>
        <v>1</v>
      </c>
      <c r="AT583" s="32">
        <f t="shared" ca="1" si="198"/>
        <v>1</v>
      </c>
      <c r="AU583" s="14">
        <f>AU582+1</f>
        <v>43</v>
      </c>
      <c r="AV583">
        <f t="shared" si="217"/>
        <v>1</v>
      </c>
      <c r="AW583" s="7"/>
      <c r="AX583" s="17">
        <f t="shared" ca="1" si="213"/>
        <v>3</v>
      </c>
      <c r="AY583" s="14">
        <f t="shared" ca="1" si="214"/>
        <v>0</v>
      </c>
      <c r="BA583" s="16">
        <f>BA582+17</f>
        <v>17735</v>
      </c>
      <c r="BB583" s="31"/>
      <c r="BC583" s="64" t="str">
        <f t="shared" ca="1" si="199"/>
        <v/>
      </c>
      <c r="BD583" s="14"/>
    </row>
    <row r="584" spans="5:56" s="1" customFormat="1" ht="17.25" customHeight="1" thickBot="1">
      <c r="E584" s="2"/>
      <c r="G584" s="2"/>
      <c r="H584" s="10"/>
      <c r="I584" s="18"/>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0"/>
      <c r="AI584" s="30">
        <f t="shared" si="215"/>
        <v>1</v>
      </c>
      <c r="AJ584" s="34" t="str">
        <f t="shared" si="216"/>
        <v>A</v>
      </c>
      <c r="AK584" s="29"/>
      <c r="AL584" s="27">
        <f t="shared" si="207"/>
        <v>0</v>
      </c>
      <c r="AM584" s="27">
        <f t="shared" si="207"/>
        <v>0</v>
      </c>
      <c r="AN584" s="26">
        <f t="shared" si="207"/>
        <v>1</v>
      </c>
      <c r="AO584" s="25">
        <f t="shared" si="207"/>
        <v>0</v>
      </c>
      <c r="AP584" s="33">
        <f t="shared" ca="1" si="211"/>
        <v>25</v>
      </c>
      <c r="AQ584" s="14" t="str">
        <f t="shared" ca="1" si="208"/>
        <v>af_mayatnik_sp3_</v>
      </c>
      <c r="AR584" s="8">
        <f t="shared" ca="1" si="212"/>
        <v>0</v>
      </c>
      <c r="AS584" s="4">
        <f t="shared" ca="1" si="209"/>
        <v>1</v>
      </c>
      <c r="AT584" s="32">
        <f t="shared" ca="1" si="198"/>
        <v>1</v>
      </c>
      <c r="AU584" s="14">
        <f t="shared" ref="AU584:AU617" si="218">AU583+1</f>
        <v>44</v>
      </c>
      <c r="AV584">
        <f t="shared" si="217"/>
        <v>1</v>
      </c>
      <c r="AW584" s="7"/>
      <c r="AX584" s="17">
        <f t="shared" ca="1" si="213"/>
        <v>3</v>
      </c>
      <c r="AY584" s="14">
        <f t="shared" ca="1" si="214"/>
        <v>0</v>
      </c>
      <c r="BA584" s="16">
        <f>BA583+17</f>
        <v>17752</v>
      </c>
      <c r="BB584" s="31"/>
      <c r="BC584" s="64" t="str">
        <f t="shared" ca="1" si="199"/>
        <v/>
      </c>
      <c r="BD584" s="14"/>
    </row>
    <row r="585" spans="5:56" s="1" customFormat="1" ht="17.25" customHeight="1" thickBot="1">
      <c r="E585" s="2"/>
      <c r="G585" s="2"/>
      <c r="H585" s="10"/>
      <c r="I585" s="18"/>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0"/>
      <c r="AI585" s="30">
        <f t="shared" si="215"/>
        <v>1</v>
      </c>
      <c r="AJ585" s="34" t="str">
        <f t="shared" si="216"/>
        <v>A</v>
      </c>
      <c r="AK585" s="29"/>
      <c r="AL585" s="27">
        <f t="shared" si="207"/>
        <v>0</v>
      </c>
      <c r="AM585" s="27">
        <f t="shared" si="207"/>
        <v>0</v>
      </c>
      <c r="AN585" s="26">
        <f t="shared" si="207"/>
        <v>1</v>
      </c>
      <c r="AO585" s="25">
        <f t="shared" si="207"/>
        <v>0</v>
      </c>
      <c r="AP585" s="33">
        <f t="shared" ca="1" si="211"/>
        <v>25</v>
      </c>
      <c r="AQ585" s="14" t="str">
        <f t="shared" ca="1" si="208"/>
        <v>af_gravi_sp3_</v>
      </c>
      <c r="AR585" s="8">
        <f t="shared" ca="1" si="212"/>
        <v>0</v>
      </c>
      <c r="AS585" s="4">
        <f t="shared" ca="1" si="209"/>
        <v>1</v>
      </c>
      <c r="AT585" s="32">
        <f t="shared" ca="1" si="198"/>
        <v>1</v>
      </c>
      <c r="AU585" s="14">
        <f t="shared" si="218"/>
        <v>45</v>
      </c>
      <c r="AV585">
        <f t="shared" si="217"/>
        <v>1</v>
      </c>
      <c r="AW585" s="7"/>
      <c r="AX585" s="17">
        <f t="shared" ca="1" si="213"/>
        <v>3</v>
      </c>
      <c r="AY585" s="14">
        <f t="shared" ca="1" si="214"/>
        <v>0</v>
      </c>
      <c r="BA585" s="16">
        <f t="shared" ref="BA585:BA618" si="219">BA584+17</f>
        <v>17769</v>
      </c>
      <c r="BB585" s="31"/>
      <c r="BC585" s="64" t="str">
        <f t="shared" ca="1" si="199"/>
        <v/>
      </c>
      <c r="BD585" s="14"/>
    </row>
    <row r="586" spans="5:56" s="1" customFormat="1" ht="17.25" customHeight="1" thickBot="1">
      <c r="E586" s="2"/>
      <c r="G586" s="2"/>
      <c r="H586" s="10"/>
      <c r="I586" s="18"/>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0"/>
      <c r="AI586" s="30">
        <f t="shared" si="215"/>
        <v>1</v>
      </c>
      <c r="AJ586" s="34" t="str">
        <f t="shared" si="216"/>
        <v>A</v>
      </c>
      <c r="AK586" s="29"/>
      <c r="AL586" s="27">
        <f t="shared" si="207"/>
        <v>0</v>
      </c>
      <c r="AM586" s="27">
        <f t="shared" si="207"/>
        <v>0</v>
      </c>
      <c r="AN586" s="26">
        <f t="shared" si="207"/>
        <v>1</v>
      </c>
      <c r="AO586" s="25">
        <f t="shared" si="207"/>
        <v>0</v>
      </c>
      <c r="AP586" s="33">
        <f t="shared" ca="1" si="211"/>
        <v>25</v>
      </c>
      <c r="AQ586" s="14" t="str">
        <f t="shared" ca="1" si="208"/>
        <v>af_cristall_flower_sp3_</v>
      </c>
      <c r="AR586" s="8">
        <f t="shared" ca="1" si="212"/>
        <v>0</v>
      </c>
      <c r="AS586" s="4">
        <f t="shared" ca="1" si="209"/>
        <v>1</v>
      </c>
      <c r="AT586" s="32">
        <f t="shared" ca="1" si="198"/>
        <v>1</v>
      </c>
      <c r="AU586" s="14">
        <f t="shared" si="218"/>
        <v>46</v>
      </c>
      <c r="AV586">
        <f t="shared" ref="AV586:AV617" si="220">IF(AL586+AM586+AN586+AO586=1,1,0)</f>
        <v>1</v>
      </c>
      <c r="AW586" s="7"/>
      <c r="AX586" s="17">
        <f t="shared" ca="1" si="213"/>
        <v>3</v>
      </c>
      <c r="AY586" s="14">
        <f t="shared" ca="1" si="214"/>
        <v>0</v>
      </c>
      <c r="BA586" s="16">
        <f t="shared" si="219"/>
        <v>17786</v>
      </c>
      <c r="BB586" s="31"/>
      <c r="BC586" s="64" t="str">
        <f t="shared" ca="1" si="199"/>
        <v/>
      </c>
      <c r="BD586" s="14"/>
    </row>
    <row r="587" spans="5:56" s="1" customFormat="1" ht="17.25" customHeight="1" thickBot="1">
      <c r="E587" s="2"/>
      <c r="G587" s="2"/>
      <c r="H587" s="10"/>
      <c r="I587" s="18"/>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0"/>
      <c r="AI587" s="30">
        <f t="shared" si="215"/>
        <v>1</v>
      </c>
      <c r="AJ587" s="34" t="str">
        <f t="shared" si="216"/>
        <v>A</v>
      </c>
      <c r="AK587" s="29"/>
      <c r="AL587" s="27">
        <f t="shared" si="207"/>
        <v>0</v>
      </c>
      <c r="AM587" s="27">
        <f t="shared" si="207"/>
        <v>0</v>
      </c>
      <c r="AN587" s="26">
        <f t="shared" si="207"/>
        <v>1</v>
      </c>
      <c r="AO587" s="25">
        <f t="shared" si="207"/>
        <v>0</v>
      </c>
      <c r="AP587" s="33">
        <f t="shared" ca="1" si="211"/>
        <v>25</v>
      </c>
      <c r="AQ587" s="14" t="str">
        <f t="shared" ca="1" si="208"/>
        <v>af_cristall_star_sp3_</v>
      </c>
      <c r="AR587" s="8">
        <f t="shared" ca="1" si="212"/>
        <v>0</v>
      </c>
      <c r="AS587" s="4">
        <f t="shared" ca="1" si="209"/>
        <v>1</v>
      </c>
      <c r="AT587" s="32">
        <f t="shared" ca="1" si="198"/>
        <v>1</v>
      </c>
      <c r="AU587" s="14">
        <f t="shared" si="218"/>
        <v>47</v>
      </c>
      <c r="AV587">
        <f t="shared" si="220"/>
        <v>1</v>
      </c>
      <c r="AW587" s="7"/>
      <c r="AX587" s="17">
        <f t="shared" ca="1" si="213"/>
        <v>3</v>
      </c>
      <c r="AY587" s="14">
        <f t="shared" ca="1" si="214"/>
        <v>0</v>
      </c>
      <c r="BA587" s="16">
        <f t="shared" si="219"/>
        <v>17803</v>
      </c>
      <c r="BB587" s="31"/>
      <c r="BC587" s="64" t="str">
        <f t="shared" ca="1" si="199"/>
        <v/>
      </c>
      <c r="BD587" s="14"/>
    </row>
    <row r="588" spans="5:56" s="1" customFormat="1" ht="17.25" customHeight="1" thickBot="1">
      <c r="E588" s="2"/>
      <c r="G588" s="2"/>
      <c r="H588" s="10"/>
      <c r="I588" s="18"/>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0"/>
      <c r="AI588" s="30">
        <f t="shared" si="215"/>
        <v>1</v>
      </c>
      <c r="AJ588" s="34" t="str">
        <f t="shared" si="216"/>
        <v>A</v>
      </c>
      <c r="AK588" s="29"/>
      <c r="AL588" s="27">
        <f t="shared" ref="AL588:AO603" si="221">AL587</f>
        <v>0</v>
      </c>
      <c r="AM588" s="27">
        <f t="shared" si="221"/>
        <v>0</v>
      </c>
      <c r="AN588" s="26">
        <f t="shared" si="221"/>
        <v>1</v>
      </c>
      <c r="AO588" s="25">
        <f t="shared" si="221"/>
        <v>0</v>
      </c>
      <c r="AP588" s="33">
        <f t="shared" ca="1" si="211"/>
        <v>25</v>
      </c>
      <c r="AQ588" s="14" t="str">
        <f t="shared" ca="1" si="208"/>
        <v>af_vtulka_sp3_</v>
      </c>
      <c r="AR588" s="8">
        <f t="shared" ca="1" si="212"/>
        <v>0</v>
      </c>
      <c r="AS588" s="4">
        <f t="shared" ca="1" si="209"/>
        <v>1</v>
      </c>
      <c r="AT588" s="32">
        <f t="shared" ca="1" si="198"/>
        <v>1</v>
      </c>
      <c r="AU588" s="14">
        <f t="shared" si="218"/>
        <v>48</v>
      </c>
      <c r="AV588">
        <f t="shared" si="220"/>
        <v>1</v>
      </c>
      <c r="AW588" s="7"/>
      <c r="AX588" s="17">
        <f t="shared" ca="1" si="213"/>
        <v>3</v>
      </c>
      <c r="AY588" s="14">
        <f t="shared" ca="1" si="214"/>
        <v>0</v>
      </c>
      <c r="BA588" s="16">
        <f t="shared" si="219"/>
        <v>17820</v>
      </c>
      <c r="BB588" s="31"/>
      <c r="BC588" s="64" t="str">
        <f t="shared" ca="1" si="199"/>
        <v/>
      </c>
      <c r="BD588" s="14"/>
    </row>
    <row r="589" spans="5:56" s="1" customFormat="1" ht="17.25" customHeight="1" thickBot="1">
      <c r="E589" s="2"/>
      <c r="G589" s="2"/>
      <c r="H589" s="10"/>
      <c r="I589" s="18"/>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0"/>
      <c r="AI589" s="30">
        <f t="shared" si="215"/>
        <v>1</v>
      </c>
      <c r="AJ589" s="34" t="str">
        <f t="shared" si="216"/>
        <v>A</v>
      </c>
      <c r="AK589" s="29"/>
      <c r="AL589" s="27">
        <f t="shared" si="221"/>
        <v>0</v>
      </c>
      <c r="AM589" s="27">
        <f t="shared" si="221"/>
        <v>0</v>
      </c>
      <c r="AN589" s="26">
        <f t="shared" si="221"/>
        <v>1</v>
      </c>
      <c r="AO589" s="25">
        <f t="shared" si="221"/>
        <v>0</v>
      </c>
      <c r="AP589" s="33">
        <f t="shared" ca="1" si="211"/>
        <v>25</v>
      </c>
      <c r="AQ589" s="14" t="str">
        <f t="shared" ca="1" si="208"/>
        <v>af_kletka_sp3_</v>
      </c>
      <c r="AR589" s="8">
        <f t="shared" ca="1" si="212"/>
        <v>0</v>
      </c>
      <c r="AS589" s="4">
        <f t="shared" ca="1" si="209"/>
        <v>1</v>
      </c>
      <c r="AT589" s="32">
        <f t="shared" ca="1" si="198"/>
        <v>1</v>
      </c>
      <c r="AU589" s="14">
        <f t="shared" si="218"/>
        <v>49</v>
      </c>
      <c r="AV589">
        <f t="shared" si="220"/>
        <v>1</v>
      </c>
      <c r="AW589" s="7"/>
      <c r="AX589" s="17">
        <f t="shared" ca="1" si="213"/>
        <v>3</v>
      </c>
      <c r="AY589" s="14">
        <f t="shared" ca="1" si="214"/>
        <v>0</v>
      </c>
      <c r="BA589" s="16">
        <f t="shared" si="219"/>
        <v>17837</v>
      </c>
      <c r="BB589" s="31"/>
      <c r="BC589" s="64" t="str">
        <f t="shared" ca="1" si="199"/>
        <v/>
      </c>
      <c r="BD589" s="14"/>
    </row>
    <row r="590" spans="5:56" s="1" customFormat="1" ht="17.25" customHeight="1" thickBot="1">
      <c r="E590" s="2"/>
      <c r="G590" s="2"/>
      <c r="H590" s="10"/>
      <c r="I590" s="18"/>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0"/>
      <c r="AI590" s="30">
        <f t="shared" si="215"/>
        <v>1</v>
      </c>
      <c r="AJ590" s="34" t="str">
        <f t="shared" si="216"/>
        <v>A</v>
      </c>
      <c r="AK590" s="29"/>
      <c r="AL590" s="27">
        <f t="shared" si="221"/>
        <v>0</v>
      </c>
      <c r="AM590" s="27">
        <f t="shared" si="221"/>
        <v>0</v>
      </c>
      <c r="AN590" s="26">
        <f t="shared" si="221"/>
        <v>1</v>
      </c>
      <c r="AO590" s="25">
        <f t="shared" si="221"/>
        <v>0</v>
      </c>
      <c r="AP590" s="33">
        <f t="shared" ca="1" si="211"/>
        <v>25</v>
      </c>
      <c r="AQ590" s="14" t="str">
        <f t="shared" ca="1" si="208"/>
        <v>af_vertushka_sp3_</v>
      </c>
      <c r="AR590" s="8">
        <f t="shared" ca="1" si="212"/>
        <v>0</v>
      </c>
      <c r="AS590" s="4">
        <f t="shared" ca="1" si="209"/>
        <v>1</v>
      </c>
      <c r="AT590" s="32">
        <f t="shared" ref="AT590:AT617" ca="1" si="222">INDIRECT("AT"&amp;AU590)</f>
        <v>1</v>
      </c>
      <c r="AU590" s="14">
        <f t="shared" si="218"/>
        <v>50</v>
      </c>
      <c r="AV590">
        <f t="shared" si="220"/>
        <v>1</v>
      </c>
      <c r="AW590" s="7"/>
      <c r="AX590" s="17">
        <f t="shared" ca="1" si="213"/>
        <v>3</v>
      </c>
      <c r="AY590" s="14">
        <f t="shared" ca="1" si="214"/>
        <v>0</v>
      </c>
      <c r="BA590" s="16">
        <f t="shared" si="219"/>
        <v>17854</v>
      </c>
      <c r="BB590" s="31"/>
      <c r="BC590" s="64" t="str">
        <f t="shared" ca="1" si="199"/>
        <v/>
      </c>
      <c r="BD590" s="14"/>
    </row>
    <row r="591" spans="5:56" s="1" customFormat="1" ht="17.25" customHeight="1" thickBot="1">
      <c r="E591" s="2"/>
      <c r="G591" s="2"/>
      <c r="H591" s="10"/>
      <c r="I591" s="18"/>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0"/>
      <c r="AI591" s="30">
        <f t="shared" si="215"/>
        <v>1</v>
      </c>
      <c r="AJ591" s="34" t="str">
        <f t="shared" si="216"/>
        <v>A</v>
      </c>
      <c r="AK591" s="29"/>
      <c r="AL591" s="27">
        <f t="shared" si="221"/>
        <v>0</v>
      </c>
      <c r="AM591" s="27">
        <f t="shared" si="221"/>
        <v>0</v>
      </c>
      <c r="AN591" s="26">
        <f t="shared" si="221"/>
        <v>1</v>
      </c>
      <c r="AO591" s="25">
        <f t="shared" si="221"/>
        <v>0</v>
      </c>
      <c r="AP591" s="33">
        <f t="shared" ca="1" si="211"/>
        <v>25</v>
      </c>
      <c r="AQ591" s="14" t="str">
        <f t="shared" ca="1" si="208"/>
        <v>af_blood_sp3_</v>
      </c>
      <c r="AR591" s="8">
        <f t="shared" ca="1" si="212"/>
        <v>0</v>
      </c>
      <c r="AS591" s="4">
        <f t="shared" ca="1" si="209"/>
        <v>1</v>
      </c>
      <c r="AT591" s="32">
        <f t="shared" ca="1" si="222"/>
        <v>1</v>
      </c>
      <c r="AU591" s="14">
        <f t="shared" si="218"/>
        <v>51</v>
      </c>
      <c r="AV591">
        <f t="shared" si="220"/>
        <v>1</v>
      </c>
      <c r="AW591" s="7"/>
      <c r="AX591" s="17">
        <f t="shared" ca="1" si="213"/>
        <v>3</v>
      </c>
      <c r="AY591" s="14">
        <f t="shared" ca="1" si="214"/>
        <v>0</v>
      </c>
      <c r="BA591" s="16">
        <f t="shared" si="219"/>
        <v>17871</v>
      </c>
      <c r="BB591" s="31"/>
      <c r="BC591" s="64" t="str">
        <f t="shared" ref="BC591:BC654" ca="1" si="223">IF(AND(AS591*AT591*AV591,BC1298&lt;&gt;""),INDIRECT("'[Спавн артефактов.xlsx]Симбиоты, простые, абсолюты'!B"&amp;BA591)&amp;", ","")</f>
        <v/>
      </c>
      <c r="BD591" s="14"/>
    </row>
    <row r="592" spans="5:56" s="1" customFormat="1" ht="17.25" customHeight="1" thickBot="1">
      <c r="E592" s="2"/>
      <c r="G592" s="2"/>
      <c r="H592" s="10"/>
      <c r="I592" s="18"/>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0"/>
      <c r="AI592" s="30">
        <f t="shared" si="215"/>
        <v>1</v>
      </c>
      <c r="AJ592" s="34" t="str">
        <f t="shared" si="216"/>
        <v>A</v>
      </c>
      <c r="AK592" s="29"/>
      <c r="AL592" s="27">
        <f t="shared" si="221"/>
        <v>0</v>
      </c>
      <c r="AM592" s="27">
        <f t="shared" si="221"/>
        <v>0</v>
      </c>
      <c r="AN592" s="26">
        <f t="shared" si="221"/>
        <v>1</v>
      </c>
      <c r="AO592" s="25">
        <f t="shared" si="221"/>
        <v>0</v>
      </c>
      <c r="AP592" s="33">
        <f t="shared" ca="1" si="211"/>
        <v>25</v>
      </c>
      <c r="AQ592" s="14" t="str">
        <f t="shared" ca="1" si="208"/>
        <v>af_mincer_meat_sp3_</v>
      </c>
      <c r="AR592" s="8">
        <f t="shared" ca="1" si="212"/>
        <v>0</v>
      </c>
      <c r="AS592" s="4">
        <f t="shared" ca="1" si="209"/>
        <v>1</v>
      </c>
      <c r="AT592" s="32">
        <f t="shared" ca="1" si="222"/>
        <v>1</v>
      </c>
      <c r="AU592" s="14">
        <f t="shared" si="218"/>
        <v>52</v>
      </c>
      <c r="AV592">
        <f t="shared" si="220"/>
        <v>1</v>
      </c>
      <c r="AW592" s="7"/>
      <c r="AX592" s="17">
        <f t="shared" ca="1" si="213"/>
        <v>3</v>
      </c>
      <c r="AY592" s="14">
        <f t="shared" ca="1" si="214"/>
        <v>0</v>
      </c>
      <c r="BA592" s="16">
        <f t="shared" si="219"/>
        <v>17888</v>
      </c>
      <c r="BB592" s="31"/>
      <c r="BC592" s="64" t="str">
        <f t="shared" ca="1" si="223"/>
        <v/>
      </c>
      <c r="BD592" s="14"/>
    </row>
    <row r="593" spans="5:56" s="1" customFormat="1" ht="17.25" customHeight="1" thickBot="1">
      <c r="E593" s="2"/>
      <c r="G593" s="2"/>
      <c r="H593" s="10"/>
      <c r="I593" s="18"/>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0"/>
      <c r="AI593" s="30">
        <f t="shared" si="215"/>
        <v>1</v>
      </c>
      <c r="AJ593" s="34" t="str">
        <f t="shared" si="216"/>
        <v>A</v>
      </c>
      <c r="AK593" s="29"/>
      <c r="AL593" s="27">
        <f t="shared" si="221"/>
        <v>0</v>
      </c>
      <c r="AM593" s="27">
        <f t="shared" si="221"/>
        <v>0</v>
      </c>
      <c r="AN593" s="26">
        <f t="shared" si="221"/>
        <v>1</v>
      </c>
      <c r="AO593" s="25">
        <f t="shared" si="221"/>
        <v>0</v>
      </c>
      <c r="AP593" s="33">
        <f t="shared" ca="1" si="211"/>
        <v>25</v>
      </c>
      <c r="AQ593" s="14" t="str">
        <f t="shared" ca="1" si="208"/>
        <v>af_itch_sp3_</v>
      </c>
      <c r="AR593" s="8">
        <f t="shared" ca="1" si="212"/>
        <v>0</v>
      </c>
      <c r="AS593" s="4">
        <f t="shared" ca="1" si="209"/>
        <v>1</v>
      </c>
      <c r="AT593" s="32">
        <f t="shared" ca="1" si="222"/>
        <v>1</v>
      </c>
      <c r="AU593" s="14">
        <f t="shared" si="218"/>
        <v>53</v>
      </c>
      <c r="AV593">
        <f t="shared" si="220"/>
        <v>1</v>
      </c>
      <c r="AW593" s="7"/>
      <c r="AX593" s="17">
        <f t="shared" ca="1" si="213"/>
        <v>3</v>
      </c>
      <c r="AY593" s="14">
        <f t="shared" ca="1" si="214"/>
        <v>0</v>
      </c>
      <c r="BA593" s="16">
        <f t="shared" si="219"/>
        <v>17905</v>
      </c>
      <c r="BB593" s="31"/>
      <c r="BC593" s="64" t="str">
        <f t="shared" ca="1" si="223"/>
        <v/>
      </c>
      <c r="BD593" s="14"/>
    </row>
    <row r="594" spans="5:56" s="1" customFormat="1" ht="17.25" customHeight="1" thickBot="1">
      <c r="E594" s="2"/>
      <c r="G594" s="2"/>
      <c r="H594" s="10"/>
      <c r="I594" s="18"/>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0"/>
      <c r="AI594" s="30">
        <f t="shared" si="215"/>
        <v>1</v>
      </c>
      <c r="AJ594" s="34" t="str">
        <f t="shared" si="216"/>
        <v>A</v>
      </c>
      <c r="AK594" s="29"/>
      <c r="AL594" s="27">
        <f t="shared" si="221"/>
        <v>0</v>
      </c>
      <c r="AM594" s="27">
        <f t="shared" si="221"/>
        <v>0</v>
      </c>
      <c r="AN594" s="26">
        <f t="shared" si="221"/>
        <v>1</v>
      </c>
      <c r="AO594" s="25">
        <f t="shared" si="221"/>
        <v>0</v>
      </c>
      <c r="AP594" s="33">
        <f t="shared" ca="1" si="211"/>
        <v>25</v>
      </c>
      <c r="AQ594" s="14" t="str">
        <f t="shared" ca="1" si="208"/>
        <v>af_mica_sp3_</v>
      </c>
      <c r="AR594" s="8">
        <f t="shared" ca="1" si="212"/>
        <v>0</v>
      </c>
      <c r="AS594" s="4">
        <f t="shared" ca="1" si="209"/>
        <v>1</v>
      </c>
      <c r="AT594" s="32">
        <f t="shared" ca="1" si="222"/>
        <v>1</v>
      </c>
      <c r="AU594" s="14">
        <f t="shared" si="218"/>
        <v>54</v>
      </c>
      <c r="AV594">
        <f t="shared" si="220"/>
        <v>1</v>
      </c>
      <c r="AW594" s="7"/>
      <c r="AX594" s="17">
        <f t="shared" ca="1" si="213"/>
        <v>3</v>
      </c>
      <c r="AY594" s="14">
        <f t="shared" ca="1" si="214"/>
        <v>0</v>
      </c>
      <c r="BA594" s="16">
        <f t="shared" si="219"/>
        <v>17922</v>
      </c>
      <c r="BB594" s="31"/>
      <c r="BC594" s="64" t="str">
        <f t="shared" ca="1" si="223"/>
        <v/>
      </c>
      <c r="BD594" s="14"/>
    </row>
    <row r="595" spans="5:56" s="1" customFormat="1" ht="17.25" customHeight="1" thickBot="1">
      <c r="E595" s="2"/>
      <c r="G595" s="2"/>
      <c r="H595" s="10"/>
      <c r="I595" s="18"/>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0"/>
      <c r="AI595" s="30">
        <f t="shared" si="215"/>
        <v>1</v>
      </c>
      <c r="AJ595" s="34" t="str">
        <f t="shared" si="216"/>
        <v>A</v>
      </c>
      <c r="AK595" s="29"/>
      <c r="AL595" s="27">
        <f t="shared" si="221"/>
        <v>0</v>
      </c>
      <c r="AM595" s="27">
        <f t="shared" si="221"/>
        <v>0</v>
      </c>
      <c r="AN595" s="26">
        <f t="shared" si="221"/>
        <v>1</v>
      </c>
      <c r="AO595" s="25">
        <f t="shared" si="221"/>
        <v>0</v>
      </c>
      <c r="AP595" s="33">
        <f t="shared" ca="1" si="211"/>
        <v>25</v>
      </c>
      <c r="AQ595" s="14" t="str">
        <f t="shared" ca="1" si="208"/>
        <v>af_phosphoric_fruit_sp3_</v>
      </c>
      <c r="AR595" s="8">
        <f t="shared" ca="1" si="212"/>
        <v>0</v>
      </c>
      <c r="AS595" s="4">
        <f t="shared" ca="1" si="209"/>
        <v>1</v>
      </c>
      <c r="AT595" s="32">
        <f t="shared" ca="1" si="222"/>
        <v>1</v>
      </c>
      <c r="AU595" s="14">
        <f t="shared" si="218"/>
        <v>55</v>
      </c>
      <c r="AV595">
        <f t="shared" si="220"/>
        <v>1</v>
      </c>
      <c r="AW595" s="7"/>
      <c r="AX595" s="17">
        <f t="shared" ca="1" si="213"/>
        <v>3</v>
      </c>
      <c r="AY595" s="14">
        <f t="shared" ca="1" si="214"/>
        <v>0</v>
      </c>
      <c r="BA595" s="16">
        <f t="shared" si="219"/>
        <v>17939</v>
      </c>
      <c r="BB595" s="31"/>
      <c r="BC595" s="64" t="str">
        <f t="shared" ca="1" si="223"/>
        <v/>
      </c>
      <c r="BD595" s="14"/>
    </row>
    <row r="596" spans="5:56" s="1" customFormat="1" ht="17.25" customHeight="1" thickBot="1">
      <c r="E596" s="2"/>
      <c r="G596" s="2"/>
      <c r="H596" s="10"/>
      <c r="I596" s="18"/>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0"/>
      <c r="AI596" s="30">
        <f t="shared" si="215"/>
        <v>1</v>
      </c>
      <c r="AJ596" s="34" t="str">
        <f t="shared" si="216"/>
        <v>A</v>
      </c>
      <c r="AK596" s="29"/>
      <c r="AL596" s="27">
        <f t="shared" si="221"/>
        <v>0</v>
      </c>
      <c r="AM596" s="27">
        <f t="shared" si="221"/>
        <v>0</v>
      </c>
      <c r="AN596" s="26">
        <f t="shared" si="221"/>
        <v>1</v>
      </c>
      <c r="AO596" s="25">
        <f t="shared" si="221"/>
        <v>0</v>
      </c>
      <c r="AP596" s="33">
        <f t="shared" ca="1" si="211"/>
        <v>25</v>
      </c>
      <c r="AQ596" s="14" t="str">
        <f t="shared" ca="1" si="208"/>
        <v>af_baloon_sp3_</v>
      </c>
      <c r="AR596" s="8">
        <f t="shared" ca="1" si="212"/>
        <v>0</v>
      </c>
      <c r="AS596" s="4">
        <f t="shared" ca="1" si="209"/>
        <v>1</v>
      </c>
      <c r="AT596" s="32">
        <f t="shared" ca="1" si="222"/>
        <v>1</v>
      </c>
      <c r="AU596" s="14">
        <f t="shared" si="218"/>
        <v>56</v>
      </c>
      <c r="AV596">
        <f t="shared" si="220"/>
        <v>1</v>
      </c>
      <c r="AW596" s="7"/>
      <c r="AX596" s="17">
        <f t="shared" ca="1" si="213"/>
        <v>3</v>
      </c>
      <c r="AY596" s="14">
        <f t="shared" ca="1" si="214"/>
        <v>0</v>
      </c>
      <c r="BA596" s="16">
        <f t="shared" si="219"/>
        <v>17956</v>
      </c>
      <c r="BB596" s="31"/>
      <c r="BC596" s="64" t="str">
        <f t="shared" ca="1" si="223"/>
        <v/>
      </c>
      <c r="BD596" s="14"/>
    </row>
    <row r="597" spans="5:56" s="1" customFormat="1" ht="17.25" customHeight="1" thickBot="1">
      <c r="E597" s="2"/>
      <c r="G597" s="2"/>
      <c r="H597" s="10"/>
      <c r="I597" s="18"/>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0"/>
      <c r="AI597" s="30">
        <f t="shared" si="215"/>
        <v>1</v>
      </c>
      <c r="AJ597" s="34" t="str">
        <f t="shared" si="216"/>
        <v>A</v>
      </c>
      <c r="AK597" s="29"/>
      <c r="AL597" s="27">
        <f t="shared" si="221"/>
        <v>0</v>
      </c>
      <c r="AM597" s="27">
        <f t="shared" si="221"/>
        <v>0</v>
      </c>
      <c r="AN597" s="26">
        <f t="shared" si="221"/>
        <v>1</v>
      </c>
      <c r="AO597" s="25">
        <f t="shared" si="221"/>
        <v>0</v>
      </c>
      <c r="AP597" s="33">
        <f t="shared" ca="1" si="211"/>
        <v>25</v>
      </c>
      <c r="AQ597" s="14" t="str">
        <f t="shared" ca="1" si="208"/>
        <v>af_weed_sp3_</v>
      </c>
      <c r="AR597" s="8">
        <f t="shared" ca="1" si="212"/>
        <v>0</v>
      </c>
      <c r="AS597" s="4">
        <f t="shared" ca="1" si="209"/>
        <v>1</v>
      </c>
      <c r="AT597" s="32">
        <f t="shared" ca="1" si="222"/>
        <v>1</v>
      </c>
      <c r="AU597" s="14">
        <f t="shared" si="218"/>
        <v>57</v>
      </c>
      <c r="AV597">
        <f t="shared" si="220"/>
        <v>1</v>
      </c>
      <c r="AW597" s="7"/>
      <c r="AX597" s="17">
        <f t="shared" ca="1" si="213"/>
        <v>3</v>
      </c>
      <c r="AY597" s="14">
        <f t="shared" ca="1" si="214"/>
        <v>0</v>
      </c>
      <c r="BA597" s="16">
        <f t="shared" si="219"/>
        <v>17973</v>
      </c>
      <c r="BB597" s="31"/>
      <c r="BC597" s="64" t="str">
        <f t="shared" ca="1" si="223"/>
        <v/>
      </c>
      <c r="BD597" s="14"/>
    </row>
    <row r="598" spans="5:56" s="1" customFormat="1" ht="17.25" customHeight="1" thickBot="1">
      <c r="E598" s="2"/>
      <c r="G598" s="2"/>
      <c r="H598" s="10"/>
      <c r="I598" s="18"/>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0"/>
      <c r="AI598" s="30">
        <f t="shared" si="215"/>
        <v>1</v>
      </c>
      <c r="AJ598" s="34" t="str">
        <f t="shared" si="216"/>
        <v>A</v>
      </c>
      <c r="AK598" s="29"/>
      <c r="AL598" s="27">
        <f t="shared" si="221"/>
        <v>0</v>
      </c>
      <c r="AM598" s="27">
        <f t="shared" si="221"/>
        <v>0</v>
      </c>
      <c r="AN598" s="26">
        <f t="shared" si="221"/>
        <v>1</v>
      </c>
      <c r="AO598" s="25">
        <f t="shared" si="221"/>
        <v>0</v>
      </c>
      <c r="AP598" s="33">
        <f t="shared" ca="1" si="211"/>
        <v>25</v>
      </c>
      <c r="AQ598" s="14" t="str">
        <f t="shared" ca="1" si="208"/>
        <v>af_flower_sp3_</v>
      </c>
      <c r="AR598" s="8">
        <f t="shared" ca="1" si="212"/>
        <v>0</v>
      </c>
      <c r="AS598" s="4">
        <f t="shared" ca="1" si="209"/>
        <v>1</v>
      </c>
      <c r="AT598" s="32">
        <f t="shared" ca="1" si="222"/>
        <v>1</v>
      </c>
      <c r="AU598" s="14">
        <f t="shared" si="218"/>
        <v>58</v>
      </c>
      <c r="AV598">
        <f t="shared" si="220"/>
        <v>1</v>
      </c>
      <c r="AW598" s="7"/>
      <c r="AX598" s="17">
        <f t="shared" ca="1" si="213"/>
        <v>3</v>
      </c>
      <c r="AY598" s="14">
        <f t="shared" ca="1" si="214"/>
        <v>0</v>
      </c>
      <c r="BA598" s="16">
        <f t="shared" si="219"/>
        <v>17990</v>
      </c>
      <c r="BB598" s="31"/>
      <c r="BC598" s="64" t="str">
        <f t="shared" ca="1" si="223"/>
        <v/>
      </c>
      <c r="BD598" s="14"/>
    </row>
    <row r="599" spans="5:56" s="1" customFormat="1" ht="17.25" customHeight="1" thickBot="1">
      <c r="E599" s="2"/>
      <c r="G599" s="2"/>
      <c r="H599" s="10"/>
      <c r="I599" s="18"/>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0"/>
      <c r="AI599" s="30">
        <f t="shared" si="215"/>
        <v>1</v>
      </c>
      <c r="AJ599" s="34" t="str">
        <f t="shared" si="216"/>
        <v>A</v>
      </c>
      <c r="AK599" s="29"/>
      <c r="AL599" s="27">
        <f t="shared" si="221"/>
        <v>0</v>
      </c>
      <c r="AM599" s="27">
        <f t="shared" si="221"/>
        <v>0</v>
      </c>
      <c r="AN599" s="26">
        <f t="shared" si="221"/>
        <v>1</v>
      </c>
      <c r="AO599" s="25">
        <f t="shared" si="221"/>
        <v>0</v>
      </c>
      <c r="AP599" s="33">
        <f t="shared" ca="1" si="211"/>
        <v>25</v>
      </c>
      <c r="AQ599" s="14" t="str">
        <f t="shared" ca="1" si="208"/>
        <v>af_plenka_sp3_</v>
      </c>
      <c r="AR599" s="8">
        <f t="shared" ca="1" si="212"/>
        <v>0</v>
      </c>
      <c r="AS599" s="4">
        <f t="shared" ca="1" si="209"/>
        <v>1</v>
      </c>
      <c r="AT599" s="32">
        <f t="shared" ca="1" si="222"/>
        <v>1</v>
      </c>
      <c r="AU599" s="14">
        <f t="shared" si="218"/>
        <v>59</v>
      </c>
      <c r="AV599">
        <f t="shared" si="220"/>
        <v>1</v>
      </c>
      <c r="AW599" s="7"/>
      <c r="AX599" s="17">
        <f t="shared" ca="1" si="213"/>
        <v>3</v>
      </c>
      <c r="AY599" s="14">
        <f t="shared" ca="1" si="214"/>
        <v>0</v>
      </c>
      <c r="BA599" s="16">
        <f t="shared" si="219"/>
        <v>18007</v>
      </c>
      <c r="BB599" s="31"/>
      <c r="BC599" s="64" t="str">
        <f t="shared" ca="1" si="223"/>
        <v/>
      </c>
      <c r="BD599" s="14"/>
    </row>
    <row r="600" spans="5:56" s="1" customFormat="1" ht="17.25" customHeight="1" thickBot="1">
      <c r="E600" s="2"/>
      <c r="G600" s="2"/>
      <c r="H600" s="10"/>
      <c r="I600" s="18"/>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0"/>
      <c r="AI600" s="30">
        <f t="shared" si="215"/>
        <v>1</v>
      </c>
      <c r="AJ600" s="34" t="str">
        <f t="shared" si="216"/>
        <v>A</v>
      </c>
      <c r="AK600" s="29"/>
      <c r="AL600" s="27">
        <f t="shared" si="221"/>
        <v>0</v>
      </c>
      <c r="AM600" s="27">
        <f t="shared" si="221"/>
        <v>0</v>
      </c>
      <c r="AN600" s="26">
        <f t="shared" si="221"/>
        <v>1</v>
      </c>
      <c r="AO600" s="25">
        <f t="shared" si="221"/>
        <v>0</v>
      </c>
      <c r="AP600" s="33">
        <f t="shared" ca="1" si="211"/>
        <v>25</v>
      </c>
      <c r="AQ600" s="14" t="str">
        <f t="shared" ca="1" si="208"/>
        <v>af_fireball_sp3_</v>
      </c>
      <c r="AR600" s="8">
        <f t="shared" ca="1" si="212"/>
        <v>0</v>
      </c>
      <c r="AS600" s="4">
        <f t="shared" ca="1" si="209"/>
        <v>1</v>
      </c>
      <c r="AT600" s="32">
        <f t="shared" ca="1" si="222"/>
        <v>1</v>
      </c>
      <c r="AU600" s="14">
        <f t="shared" si="218"/>
        <v>60</v>
      </c>
      <c r="AV600">
        <f t="shared" si="220"/>
        <v>1</v>
      </c>
      <c r="AW600" s="7"/>
      <c r="AX600" s="17">
        <f t="shared" ca="1" si="213"/>
        <v>3</v>
      </c>
      <c r="AY600" s="14">
        <f t="shared" ca="1" si="214"/>
        <v>0</v>
      </c>
      <c r="BA600" s="16">
        <f t="shared" si="219"/>
        <v>18024</v>
      </c>
      <c r="BB600" s="31"/>
      <c r="BC600" s="64" t="str">
        <f t="shared" ca="1" si="223"/>
        <v/>
      </c>
      <c r="BD600" s="14"/>
    </row>
    <row r="601" spans="5:56" s="1" customFormat="1" ht="17.25" customHeight="1" thickBot="1">
      <c r="E601" s="2"/>
      <c r="G601" s="2"/>
      <c r="H601" s="10"/>
      <c r="I601" s="18"/>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0"/>
      <c r="AI601" s="30">
        <f t="shared" si="215"/>
        <v>1</v>
      </c>
      <c r="AJ601" s="34" t="str">
        <f t="shared" si="216"/>
        <v>A</v>
      </c>
      <c r="AK601" s="29"/>
      <c r="AL601" s="27">
        <f t="shared" si="221"/>
        <v>0</v>
      </c>
      <c r="AM601" s="27">
        <f t="shared" si="221"/>
        <v>0</v>
      </c>
      <c r="AN601" s="26">
        <f t="shared" si="221"/>
        <v>1</v>
      </c>
      <c r="AO601" s="25">
        <f t="shared" si="221"/>
        <v>0</v>
      </c>
      <c r="AP601" s="33">
        <f t="shared" ca="1" si="211"/>
        <v>25</v>
      </c>
      <c r="AQ601" s="14" t="str">
        <f t="shared" ca="1" si="208"/>
        <v>af_cristall_sp3_</v>
      </c>
      <c r="AR601" s="8">
        <f t="shared" ca="1" si="212"/>
        <v>0</v>
      </c>
      <c r="AS601" s="4">
        <f t="shared" ca="1" si="209"/>
        <v>1</v>
      </c>
      <c r="AT601" s="32">
        <f t="shared" ca="1" si="222"/>
        <v>1</v>
      </c>
      <c r="AU601" s="14">
        <f t="shared" si="218"/>
        <v>61</v>
      </c>
      <c r="AV601">
        <f t="shared" si="220"/>
        <v>1</v>
      </c>
      <c r="AW601" s="7"/>
      <c r="AX601" s="17">
        <f t="shared" ca="1" si="213"/>
        <v>3</v>
      </c>
      <c r="AY601" s="14">
        <f t="shared" ca="1" si="214"/>
        <v>0</v>
      </c>
      <c r="BA601" s="16">
        <f t="shared" si="219"/>
        <v>18041</v>
      </c>
      <c r="BB601" s="31"/>
      <c r="BC601" s="64" t="str">
        <f t="shared" ca="1" si="223"/>
        <v/>
      </c>
      <c r="BD601" s="14"/>
    </row>
    <row r="602" spans="5:56" s="1" customFormat="1" ht="17.25" customHeight="1" thickBot="1">
      <c r="E602" s="2"/>
      <c r="G602" s="2"/>
      <c r="H602" s="10"/>
      <c r="I602" s="18"/>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0"/>
      <c r="AI602" s="30">
        <f t="shared" si="215"/>
        <v>1</v>
      </c>
      <c r="AJ602" s="34" t="str">
        <f t="shared" si="216"/>
        <v>A</v>
      </c>
      <c r="AK602" s="29"/>
      <c r="AL602" s="27">
        <f t="shared" si="221"/>
        <v>0</v>
      </c>
      <c r="AM602" s="27">
        <f t="shared" si="221"/>
        <v>0</v>
      </c>
      <c r="AN602" s="26">
        <f t="shared" si="221"/>
        <v>1</v>
      </c>
      <c r="AO602" s="25">
        <f t="shared" si="221"/>
        <v>0</v>
      </c>
      <c r="AP602" s="33">
        <f t="shared" ca="1" si="211"/>
        <v>25</v>
      </c>
      <c r="AQ602" s="14" t="str">
        <f t="shared" ca="1" si="208"/>
        <v>af_drops_sp3_</v>
      </c>
      <c r="AR602" s="8">
        <f t="shared" ca="1" si="212"/>
        <v>0</v>
      </c>
      <c r="AS602" s="4">
        <f t="shared" ca="1" si="209"/>
        <v>1</v>
      </c>
      <c r="AT602" s="32">
        <f t="shared" ca="1" si="222"/>
        <v>1</v>
      </c>
      <c r="AU602" s="14">
        <f t="shared" si="218"/>
        <v>62</v>
      </c>
      <c r="AV602">
        <f t="shared" si="220"/>
        <v>1</v>
      </c>
      <c r="AW602" s="7"/>
      <c r="AX602" s="17">
        <f t="shared" ca="1" si="213"/>
        <v>3</v>
      </c>
      <c r="AY602" s="14">
        <f t="shared" ca="1" si="214"/>
        <v>0</v>
      </c>
      <c r="BA602" s="16">
        <f t="shared" si="219"/>
        <v>18058</v>
      </c>
      <c r="BB602" s="31"/>
      <c r="BC602" s="64" t="str">
        <f t="shared" ca="1" si="223"/>
        <v/>
      </c>
      <c r="BD602" s="14"/>
    </row>
    <row r="603" spans="5:56" s="1" customFormat="1" ht="17.25" customHeight="1" thickBot="1">
      <c r="E603" s="2"/>
      <c r="G603" s="2"/>
      <c r="H603" s="10"/>
      <c r="I603" s="18"/>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0"/>
      <c r="AI603" s="30">
        <f t="shared" si="215"/>
        <v>1</v>
      </c>
      <c r="AJ603" s="34" t="str">
        <f t="shared" si="216"/>
        <v>A</v>
      </c>
      <c r="AK603" s="29"/>
      <c r="AL603" s="27">
        <f t="shared" si="221"/>
        <v>0</v>
      </c>
      <c r="AM603" s="27">
        <f t="shared" si="221"/>
        <v>0</v>
      </c>
      <c r="AN603" s="26">
        <f t="shared" si="221"/>
        <v>1</v>
      </c>
      <c r="AO603" s="25">
        <f t="shared" si="221"/>
        <v>0</v>
      </c>
      <c r="AP603" s="33">
        <f t="shared" ca="1" si="211"/>
        <v>25</v>
      </c>
      <c r="AQ603" s="14" t="str">
        <f t="shared" ca="1" si="208"/>
        <v>af_nut_sp3_</v>
      </c>
      <c r="AR603" s="8">
        <f t="shared" ca="1" si="212"/>
        <v>0</v>
      </c>
      <c r="AS603" s="4">
        <f t="shared" ca="1" si="209"/>
        <v>1</v>
      </c>
      <c r="AT603" s="32">
        <f t="shared" ca="1" si="222"/>
        <v>1</v>
      </c>
      <c r="AU603" s="14">
        <f t="shared" si="218"/>
        <v>63</v>
      </c>
      <c r="AV603">
        <f t="shared" si="220"/>
        <v>1</v>
      </c>
      <c r="AW603" s="7"/>
      <c r="AX603" s="17">
        <f t="shared" ca="1" si="213"/>
        <v>3</v>
      </c>
      <c r="AY603" s="14">
        <f t="shared" ca="1" si="214"/>
        <v>0</v>
      </c>
      <c r="BA603" s="16">
        <f t="shared" si="219"/>
        <v>18075</v>
      </c>
      <c r="BB603" s="31"/>
      <c r="BC603" s="64" t="str">
        <f t="shared" ca="1" si="223"/>
        <v/>
      </c>
      <c r="BD603" s="14"/>
    </row>
    <row r="604" spans="5:56" s="1" customFormat="1" ht="17.25" customHeight="1" thickBot="1">
      <c r="E604" s="2"/>
      <c r="G604" s="2"/>
      <c r="H604" s="10"/>
      <c r="I604" s="18"/>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0"/>
      <c r="AI604" s="30">
        <f t="shared" si="215"/>
        <v>1</v>
      </c>
      <c r="AJ604" s="34" t="str">
        <f t="shared" si="216"/>
        <v>A</v>
      </c>
      <c r="AK604" s="29"/>
      <c r="AL604" s="27">
        <f t="shared" ref="AL604:AO619" si="224">AL603</f>
        <v>0</v>
      </c>
      <c r="AM604" s="27">
        <f t="shared" si="224"/>
        <v>0</v>
      </c>
      <c r="AN604" s="26">
        <f t="shared" si="224"/>
        <v>1</v>
      </c>
      <c r="AO604" s="25">
        <f t="shared" si="224"/>
        <v>0</v>
      </c>
      <c r="AP604" s="33">
        <f t="shared" ca="1" si="211"/>
        <v>25</v>
      </c>
      <c r="AQ604" s="14" t="str">
        <f t="shared" ca="1" si="208"/>
        <v>af_dummy_glassbeads_sp3_</v>
      </c>
      <c r="AR604" s="8">
        <f t="shared" ca="1" si="212"/>
        <v>0</v>
      </c>
      <c r="AS604" s="4">
        <f t="shared" ca="1" si="209"/>
        <v>1</v>
      </c>
      <c r="AT604" s="32">
        <f t="shared" ca="1" si="222"/>
        <v>1</v>
      </c>
      <c r="AU604" s="14">
        <f t="shared" si="218"/>
        <v>64</v>
      </c>
      <c r="AV604">
        <f t="shared" si="220"/>
        <v>1</v>
      </c>
      <c r="AW604" s="7"/>
      <c r="AX604" s="17">
        <f t="shared" ca="1" si="213"/>
        <v>3</v>
      </c>
      <c r="AY604" s="14">
        <f t="shared" ca="1" si="214"/>
        <v>0</v>
      </c>
      <c r="BA604" s="16">
        <f t="shared" si="219"/>
        <v>18092</v>
      </c>
      <c r="BB604" s="31"/>
      <c r="BC604" s="64" t="str">
        <f t="shared" ca="1" si="223"/>
        <v/>
      </c>
      <c r="BD604" s="14"/>
    </row>
    <row r="605" spans="5:56" s="1" customFormat="1" ht="17.25" customHeight="1" thickBot="1">
      <c r="E605" s="2"/>
      <c r="G605" s="2"/>
      <c r="H605" s="10"/>
      <c r="I605" s="18"/>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0"/>
      <c r="AI605" s="30">
        <f t="shared" si="215"/>
        <v>1</v>
      </c>
      <c r="AJ605" s="34" t="str">
        <f t="shared" si="216"/>
        <v>A</v>
      </c>
      <c r="AK605" s="29"/>
      <c r="AL605" s="27">
        <f t="shared" si="224"/>
        <v>0</v>
      </c>
      <c r="AM605" s="27">
        <f t="shared" si="224"/>
        <v>0</v>
      </c>
      <c r="AN605" s="26">
        <f t="shared" si="224"/>
        <v>1</v>
      </c>
      <c r="AO605" s="25">
        <f t="shared" si="224"/>
        <v>0</v>
      </c>
      <c r="AP605" s="33">
        <f t="shared" ca="1" si="211"/>
        <v>25</v>
      </c>
      <c r="AQ605" s="14" t="str">
        <f t="shared" ca="1" si="208"/>
        <v>af_nerve_sp3_</v>
      </c>
      <c r="AR605" s="8">
        <f t="shared" ca="1" si="212"/>
        <v>0</v>
      </c>
      <c r="AS605" s="4">
        <f t="shared" ca="1" si="209"/>
        <v>1</v>
      </c>
      <c r="AT605" s="32">
        <f t="shared" ca="1" si="222"/>
        <v>1</v>
      </c>
      <c r="AU605" s="14">
        <f t="shared" si="218"/>
        <v>65</v>
      </c>
      <c r="AV605">
        <f t="shared" si="220"/>
        <v>1</v>
      </c>
      <c r="AW605" s="7"/>
      <c r="AX605" s="17">
        <f t="shared" ca="1" si="213"/>
        <v>3</v>
      </c>
      <c r="AY605" s="14">
        <f t="shared" ca="1" si="214"/>
        <v>0</v>
      </c>
      <c r="BA605" s="16">
        <f t="shared" si="219"/>
        <v>18109</v>
      </c>
      <c r="BB605" s="31"/>
      <c r="BC605" s="64" t="str">
        <f t="shared" ca="1" si="223"/>
        <v/>
      </c>
      <c r="BD605" s="14"/>
    </row>
    <row r="606" spans="5:56" s="1" customFormat="1" ht="17.25" customHeight="1" thickBot="1">
      <c r="E606" s="2"/>
      <c r="G606" s="2"/>
      <c r="H606" s="10"/>
      <c r="I606" s="18"/>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0"/>
      <c r="AI606" s="30">
        <f t="shared" si="215"/>
        <v>1</v>
      </c>
      <c r="AJ606" s="34" t="str">
        <f t="shared" si="216"/>
        <v>A</v>
      </c>
      <c r="AK606" s="29"/>
      <c r="AL606" s="27">
        <f t="shared" si="224"/>
        <v>0</v>
      </c>
      <c r="AM606" s="27">
        <f t="shared" si="224"/>
        <v>0</v>
      </c>
      <c r="AN606" s="26">
        <f t="shared" si="224"/>
        <v>1</v>
      </c>
      <c r="AO606" s="25">
        <f t="shared" si="224"/>
        <v>0</v>
      </c>
      <c r="AP606" s="33">
        <f t="shared" ca="1" si="211"/>
        <v>25</v>
      </c>
      <c r="AQ606" s="14" t="str">
        <f t="shared" ca="1" si="208"/>
        <v>af_glass_crystal_sp3_</v>
      </c>
      <c r="AR606" s="8">
        <f t="shared" ca="1" si="212"/>
        <v>0</v>
      </c>
      <c r="AS606" s="4">
        <f t="shared" ca="1" si="209"/>
        <v>1</v>
      </c>
      <c r="AT606" s="32">
        <f t="shared" ca="1" si="222"/>
        <v>1</v>
      </c>
      <c r="AU606" s="14">
        <f t="shared" si="218"/>
        <v>66</v>
      </c>
      <c r="AV606">
        <f t="shared" si="220"/>
        <v>1</v>
      </c>
      <c r="AW606" s="7"/>
      <c r="AX606" s="17">
        <f t="shared" ca="1" si="213"/>
        <v>3</v>
      </c>
      <c r="AY606" s="14">
        <f t="shared" ca="1" si="214"/>
        <v>0</v>
      </c>
      <c r="BA606" s="16">
        <f t="shared" si="219"/>
        <v>18126</v>
      </c>
      <c r="BB606" s="31"/>
      <c r="BC606" s="64" t="str">
        <f t="shared" ca="1" si="223"/>
        <v/>
      </c>
      <c r="BD606" s="14"/>
    </row>
    <row r="607" spans="5:56" s="1" customFormat="1" ht="17.25" customHeight="1" thickBot="1">
      <c r="E607" s="2"/>
      <c r="G607" s="2"/>
      <c r="H607" s="10"/>
      <c r="I607" s="18"/>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0"/>
      <c r="AI607" s="30">
        <f t="shared" si="215"/>
        <v>1</v>
      </c>
      <c r="AJ607" s="34" t="str">
        <f t="shared" si="216"/>
        <v>A</v>
      </c>
      <c r="AK607" s="29"/>
      <c r="AL607" s="27">
        <f t="shared" si="224"/>
        <v>0</v>
      </c>
      <c r="AM607" s="27">
        <f t="shared" si="224"/>
        <v>0</v>
      </c>
      <c r="AN607" s="26">
        <f t="shared" si="224"/>
        <v>1</v>
      </c>
      <c r="AO607" s="25">
        <f t="shared" si="224"/>
        <v>0</v>
      </c>
      <c r="AP607" s="33">
        <f t="shared" ca="1" si="211"/>
        <v>25</v>
      </c>
      <c r="AQ607" s="14" t="str">
        <f t="shared" ca="1" si="208"/>
        <v>af_soul_sp3_</v>
      </c>
      <c r="AR607" s="8">
        <f t="shared" ca="1" si="212"/>
        <v>0</v>
      </c>
      <c r="AS607" s="4">
        <f t="shared" ca="1" si="209"/>
        <v>1</v>
      </c>
      <c r="AT607" s="32">
        <f t="shared" ca="1" si="222"/>
        <v>1</v>
      </c>
      <c r="AU607" s="14">
        <f t="shared" si="218"/>
        <v>67</v>
      </c>
      <c r="AV607">
        <f t="shared" si="220"/>
        <v>1</v>
      </c>
      <c r="AW607" s="7"/>
      <c r="AX607" s="17">
        <f t="shared" ca="1" si="213"/>
        <v>3</v>
      </c>
      <c r="AY607" s="14">
        <f t="shared" ca="1" si="214"/>
        <v>0</v>
      </c>
      <c r="BA607" s="16">
        <f t="shared" si="219"/>
        <v>18143</v>
      </c>
      <c r="BB607" s="31"/>
      <c r="BC607" s="64" t="str">
        <f t="shared" ca="1" si="223"/>
        <v/>
      </c>
      <c r="BD607" s="14"/>
    </row>
    <row r="608" spans="5:56" s="1" customFormat="1" ht="17.25" customHeight="1" thickBot="1">
      <c r="E608" s="2"/>
      <c r="G608" s="2"/>
      <c r="H608" s="10"/>
      <c r="I608" s="18"/>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0"/>
      <c r="AI608" s="30">
        <f t="shared" si="215"/>
        <v>1</v>
      </c>
      <c r="AJ608" s="34" t="str">
        <f t="shared" si="216"/>
        <v>A</v>
      </c>
      <c r="AK608" s="29"/>
      <c r="AL608" s="27">
        <f t="shared" si="224"/>
        <v>0</v>
      </c>
      <c r="AM608" s="27">
        <f t="shared" si="224"/>
        <v>0</v>
      </c>
      <c r="AN608" s="26">
        <f t="shared" si="224"/>
        <v>1</v>
      </c>
      <c r="AO608" s="25">
        <f t="shared" si="224"/>
        <v>0</v>
      </c>
      <c r="AP608" s="33">
        <f t="shared" ca="1" si="211"/>
        <v>25</v>
      </c>
      <c r="AQ608" s="14" t="str">
        <f t="shared" ca="1" si="208"/>
        <v>af_mud_sp3_</v>
      </c>
      <c r="AR608" s="8">
        <f t="shared" ca="1" si="212"/>
        <v>0</v>
      </c>
      <c r="AS608" s="4">
        <f t="shared" ca="1" si="209"/>
        <v>1</v>
      </c>
      <c r="AT608" s="32">
        <f t="shared" ca="1" si="222"/>
        <v>1</v>
      </c>
      <c r="AU608" s="14">
        <f t="shared" si="218"/>
        <v>68</v>
      </c>
      <c r="AV608">
        <f t="shared" si="220"/>
        <v>1</v>
      </c>
      <c r="AW608" s="7"/>
      <c r="AX608" s="17">
        <f t="shared" ca="1" si="213"/>
        <v>3</v>
      </c>
      <c r="AY608" s="14">
        <f t="shared" ca="1" si="214"/>
        <v>0</v>
      </c>
      <c r="BA608" s="16">
        <f t="shared" si="219"/>
        <v>18160</v>
      </c>
      <c r="BB608" s="31"/>
      <c r="BC608" s="64" t="str">
        <f t="shared" ca="1" si="223"/>
        <v/>
      </c>
      <c r="BD608" s="14"/>
    </row>
    <row r="609" spans="5:56" s="1" customFormat="1" ht="17.25" customHeight="1" thickBot="1">
      <c r="E609" s="2"/>
      <c r="G609" s="2"/>
      <c r="H609" s="10"/>
      <c r="I609" s="18"/>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0"/>
      <c r="AI609" s="30">
        <f t="shared" si="215"/>
        <v>1</v>
      </c>
      <c r="AJ609" s="34" t="str">
        <f t="shared" si="216"/>
        <v>A</v>
      </c>
      <c r="AK609" s="29"/>
      <c r="AL609" s="27">
        <f t="shared" si="224"/>
        <v>0</v>
      </c>
      <c r="AM609" s="27">
        <f t="shared" si="224"/>
        <v>0</v>
      </c>
      <c r="AN609" s="26">
        <f t="shared" si="224"/>
        <v>1</v>
      </c>
      <c r="AO609" s="25">
        <f t="shared" si="224"/>
        <v>0</v>
      </c>
      <c r="AP609" s="33">
        <f t="shared" ca="1" si="211"/>
        <v>25</v>
      </c>
      <c r="AQ609" s="14" t="str">
        <f t="shared" ca="1" si="208"/>
        <v>af_electra_sparkler_sp3_</v>
      </c>
      <c r="AR609" s="8">
        <f t="shared" ca="1" si="212"/>
        <v>0</v>
      </c>
      <c r="AS609" s="4">
        <f t="shared" ca="1" si="209"/>
        <v>1</v>
      </c>
      <c r="AT609" s="32">
        <f t="shared" ca="1" si="222"/>
        <v>1</v>
      </c>
      <c r="AU609" s="14">
        <f t="shared" si="218"/>
        <v>69</v>
      </c>
      <c r="AV609">
        <f t="shared" si="220"/>
        <v>1</v>
      </c>
      <c r="AW609" s="7"/>
      <c r="AX609" s="17">
        <f t="shared" ca="1" si="213"/>
        <v>3</v>
      </c>
      <c r="AY609" s="14">
        <f t="shared" ca="1" si="214"/>
        <v>0</v>
      </c>
      <c r="BA609" s="16">
        <f t="shared" si="219"/>
        <v>18177</v>
      </c>
      <c r="BB609" s="31"/>
      <c r="BC609" s="64" t="str">
        <f t="shared" ca="1" si="223"/>
        <v/>
      </c>
      <c r="BD609" s="14"/>
    </row>
    <row r="610" spans="5:56" s="1" customFormat="1" ht="17.25" customHeight="1" thickBot="1">
      <c r="E610" s="2"/>
      <c r="G610" s="2"/>
      <c r="H610" s="10"/>
      <c r="I610" s="18"/>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0"/>
      <c r="AI610" s="30">
        <f t="shared" si="215"/>
        <v>1</v>
      </c>
      <c r="AJ610" s="34" t="str">
        <f t="shared" si="216"/>
        <v>A</v>
      </c>
      <c r="AK610" s="29"/>
      <c r="AL610" s="27">
        <f t="shared" si="224"/>
        <v>0</v>
      </c>
      <c r="AM610" s="27">
        <f t="shared" si="224"/>
        <v>0</v>
      </c>
      <c r="AN610" s="26">
        <f t="shared" si="224"/>
        <v>1</v>
      </c>
      <c r="AO610" s="25">
        <f t="shared" si="224"/>
        <v>0</v>
      </c>
      <c r="AP610" s="33">
        <f t="shared" ca="1" si="211"/>
        <v>25</v>
      </c>
      <c r="AQ610" s="14" t="str">
        <f t="shared" ca="1" si="208"/>
        <v>af_sea_urchin_sp3_</v>
      </c>
      <c r="AR610" s="8">
        <f t="shared" ca="1" si="212"/>
        <v>0</v>
      </c>
      <c r="AS610" s="4">
        <f t="shared" ca="1" si="209"/>
        <v>1</v>
      </c>
      <c r="AT610" s="32">
        <f t="shared" ca="1" si="222"/>
        <v>1</v>
      </c>
      <c r="AU610" s="14">
        <f t="shared" si="218"/>
        <v>70</v>
      </c>
      <c r="AV610">
        <f t="shared" si="220"/>
        <v>1</v>
      </c>
      <c r="AW610" s="7"/>
      <c r="AX610" s="17">
        <f t="shared" ca="1" si="213"/>
        <v>3</v>
      </c>
      <c r="AY610" s="14">
        <f t="shared" ca="1" si="214"/>
        <v>0</v>
      </c>
      <c r="BA610" s="16">
        <f t="shared" si="219"/>
        <v>18194</v>
      </c>
      <c r="BB610" s="31"/>
      <c r="BC610" s="64" t="str">
        <f t="shared" ca="1" si="223"/>
        <v/>
      </c>
      <c r="BD610" s="14"/>
    </row>
    <row r="611" spans="5:56" s="1" customFormat="1" ht="17.25" customHeight="1" thickBot="1">
      <c r="E611" s="2"/>
      <c r="G611" s="2"/>
      <c r="H611" s="10"/>
      <c r="I611" s="18"/>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0"/>
      <c r="AI611" s="30">
        <f t="shared" si="215"/>
        <v>1</v>
      </c>
      <c r="AJ611" s="34" t="str">
        <f t="shared" si="216"/>
        <v>A</v>
      </c>
      <c r="AK611" s="29"/>
      <c r="AL611" s="27">
        <f t="shared" si="224"/>
        <v>0</v>
      </c>
      <c r="AM611" s="27">
        <f t="shared" si="224"/>
        <v>0</v>
      </c>
      <c r="AN611" s="26">
        <f t="shared" si="224"/>
        <v>1</v>
      </c>
      <c r="AO611" s="25">
        <f t="shared" si="224"/>
        <v>0</v>
      </c>
      <c r="AP611" s="33">
        <f t="shared" ca="1" si="211"/>
        <v>25</v>
      </c>
      <c r="AQ611" s="14" t="str">
        <f t="shared" ca="1" si="208"/>
        <v>af_glass_sp3_</v>
      </c>
      <c r="AR611" s="8">
        <f t="shared" ca="1" si="212"/>
        <v>0</v>
      </c>
      <c r="AS611" s="4">
        <f t="shared" ca="1" si="209"/>
        <v>1</v>
      </c>
      <c r="AT611" s="32">
        <f t="shared" ca="1" si="222"/>
        <v>1</v>
      </c>
      <c r="AU611" s="14">
        <f t="shared" si="218"/>
        <v>71</v>
      </c>
      <c r="AV611">
        <f t="shared" si="220"/>
        <v>1</v>
      </c>
      <c r="AW611" s="7"/>
      <c r="AX611" s="17">
        <f t="shared" ca="1" si="213"/>
        <v>3</v>
      </c>
      <c r="AY611" s="14">
        <f t="shared" ca="1" si="214"/>
        <v>0</v>
      </c>
      <c r="BA611" s="16">
        <f t="shared" si="219"/>
        <v>18211</v>
      </c>
      <c r="BB611" s="31"/>
      <c r="BC611" s="64" t="str">
        <f t="shared" ca="1" si="223"/>
        <v/>
      </c>
      <c r="BD611" s="14"/>
    </row>
    <row r="612" spans="5:56" s="1" customFormat="1" ht="17.25" customHeight="1" thickBot="1">
      <c r="E612" s="2"/>
      <c r="G612" s="2"/>
      <c r="H612" s="10"/>
      <c r="I612" s="18"/>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0"/>
      <c r="AI612" s="30">
        <f t="shared" si="215"/>
        <v>1</v>
      </c>
      <c r="AJ612" s="34" t="str">
        <f t="shared" si="216"/>
        <v>A</v>
      </c>
      <c r="AK612" s="29"/>
      <c r="AL612" s="27">
        <f t="shared" si="224"/>
        <v>0</v>
      </c>
      <c r="AM612" s="27">
        <f t="shared" si="224"/>
        <v>0</v>
      </c>
      <c r="AN612" s="26">
        <f t="shared" si="224"/>
        <v>1</v>
      </c>
      <c r="AO612" s="25">
        <f t="shared" si="224"/>
        <v>0</v>
      </c>
      <c r="AP612" s="33">
        <f t="shared" ca="1" si="211"/>
        <v>25</v>
      </c>
      <c r="AQ612" s="14" t="str">
        <f t="shared" ca="1" si="208"/>
        <v>af_dummy_battery_sp3_</v>
      </c>
      <c r="AR612" s="8">
        <f t="shared" ca="1" si="212"/>
        <v>0</v>
      </c>
      <c r="AS612" s="4">
        <f t="shared" ca="1" si="209"/>
        <v>1</v>
      </c>
      <c r="AT612" s="32">
        <f t="shared" ca="1" si="222"/>
        <v>1</v>
      </c>
      <c r="AU612" s="14">
        <f t="shared" si="218"/>
        <v>72</v>
      </c>
      <c r="AV612">
        <f t="shared" si="220"/>
        <v>1</v>
      </c>
      <c r="AW612" s="7"/>
      <c r="AX612" s="17">
        <f t="shared" ca="1" si="213"/>
        <v>3</v>
      </c>
      <c r="AY612" s="14">
        <f t="shared" ca="1" si="214"/>
        <v>0</v>
      </c>
      <c r="BA612" s="16">
        <f t="shared" si="219"/>
        <v>18228</v>
      </c>
      <c r="BB612" s="31"/>
      <c r="BC612" s="64" t="str">
        <f t="shared" ca="1" si="223"/>
        <v/>
      </c>
      <c r="BD612" s="14"/>
    </row>
    <row r="613" spans="5:56" s="1" customFormat="1" ht="17.25" customHeight="1" thickBot="1">
      <c r="E613" s="2"/>
      <c r="G613" s="2"/>
      <c r="H613" s="10"/>
      <c r="I613" s="18"/>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0"/>
      <c r="AI613" s="30">
        <f t="shared" si="215"/>
        <v>1</v>
      </c>
      <c r="AJ613" s="34" t="str">
        <f t="shared" si="216"/>
        <v>A</v>
      </c>
      <c r="AK613" s="29"/>
      <c r="AL613" s="27">
        <f t="shared" si="224"/>
        <v>0</v>
      </c>
      <c r="AM613" s="27">
        <f t="shared" si="224"/>
        <v>0</v>
      </c>
      <c r="AN613" s="26">
        <f t="shared" si="224"/>
        <v>1</v>
      </c>
      <c r="AO613" s="25">
        <f t="shared" si="224"/>
        <v>0</v>
      </c>
      <c r="AP613" s="33">
        <f t="shared" ca="1" si="211"/>
        <v>25</v>
      </c>
      <c r="AQ613" s="14" t="str">
        <f t="shared" ca="1" si="208"/>
        <v>af_thorn_sp3_</v>
      </c>
      <c r="AR613" s="8">
        <f t="shared" ca="1" si="212"/>
        <v>0</v>
      </c>
      <c r="AS613" s="4">
        <f t="shared" ca="1" si="209"/>
        <v>1</v>
      </c>
      <c r="AT613" s="32">
        <f t="shared" ca="1" si="222"/>
        <v>1</v>
      </c>
      <c r="AU613" s="14">
        <f t="shared" si="218"/>
        <v>73</v>
      </c>
      <c r="AV613">
        <f t="shared" si="220"/>
        <v>1</v>
      </c>
      <c r="AW613" s="7"/>
      <c r="AX613" s="17">
        <f t="shared" ca="1" si="213"/>
        <v>3</v>
      </c>
      <c r="AY613" s="14">
        <f t="shared" ca="1" si="214"/>
        <v>0</v>
      </c>
      <c r="BA613" s="16">
        <f t="shared" si="219"/>
        <v>18245</v>
      </c>
      <c r="BB613" s="31"/>
      <c r="BC613" s="64" t="str">
        <f t="shared" ca="1" si="223"/>
        <v/>
      </c>
      <c r="BD613" s="14"/>
    </row>
    <row r="614" spans="5:56" s="1" customFormat="1" ht="17.25" customHeight="1" thickBot="1">
      <c r="E614" s="2"/>
      <c r="G614" s="2"/>
      <c r="H614" s="10"/>
      <c r="I614" s="18"/>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0"/>
      <c r="AI614" s="30">
        <f t="shared" si="215"/>
        <v>1</v>
      </c>
      <c r="AJ614" s="34" t="str">
        <f t="shared" si="216"/>
        <v>A</v>
      </c>
      <c r="AK614" s="29"/>
      <c r="AL614" s="27">
        <f t="shared" si="224"/>
        <v>0</v>
      </c>
      <c r="AM614" s="27">
        <f t="shared" si="224"/>
        <v>0</v>
      </c>
      <c r="AN614" s="26">
        <f t="shared" si="224"/>
        <v>1</v>
      </c>
      <c r="AO614" s="25">
        <f t="shared" si="224"/>
        <v>0</v>
      </c>
      <c r="AP614" s="33">
        <f t="shared" ca="1" si="211"/>
        <v>25</v>
      </c>
      <c r="AQ614" s="14" t="str">
        <f t="shared" ca="1" si="208"/>
        <v>af_electra_moonlight_sp3_</v>
      </c>
      <c r="AR614" s="8">
        <f t="shared" ca="1" si="212"/>
        <v>0</v>
      </c>
      <c r="AS614" s="4">
        <f t="shared" ca="1" si="209"/>
        <v>1</v>
      </c>
      <c r="AT614" s="32">
        <f t="shared" ca="1" si="222"/>
        <v>1</v>
      </c>
      <c r="AU614" s="14">
        <f t="shared" si="218"/>
        <v>74</v>
      </c>
      <c r="AV614">
        <f t="shared" si="220"/>
        <v>1</v>
      </c>
      <c r="AW614" s="7"/>
      <c r="AX614" s="17">
        <f t="shared" ca="1" si="213"/>
        <v>3</v>
      </c>
      <c r="AY614" s="14">
        <f t="shared" ca="1" si="214"/>
        <v>0</v>
      </c>
      <c r="BA614" s="16">
        <f t="shared" si="219"/>
        <v>18262</v>
      </c>
      <c r="BB614" s="31"/>
      <c r="BC614" s="64" t="str">
        <f t="shared" ca="1" si="223"/>
        <v/>
      </c>
      <c r="BD614" s="14"/>
    </row>
    <row r="615" spans="5:56" s="1" customFormat="1" ht="17.25" customHeight="1" thickBot="1">
      <c r="E615" s="2"/>
      <c r="G615" s="2"/>
      <c r="H615" s="10"/>
      <c r="I615" s="18"/>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0"/>
      <c r="AI615" s="30">
        <f t="shared" si="215"/>
        <v>1</v>
      </c>
      <c r="AJ615" s="34" t="str">
        <f t="shared" si="216"/>
        <v>A</v>
      </c>
      <c r="AK615" s="29"/>
      <c r="AL615" s="27">
        <f t="shared" si="224"/>
        <v>0</v>
      </c>
      <c r="AM615" s="27">
        <f t="shared" si="224"/>
        <v>0</v>
      </c>
      <c r="AN615" s="26">
        <f t="shared" si="224"/>
        <v>1</v>
      </c>
      <c r="AO615" s="25">
        <f t="shared" si="224"/>
        <v>0</v>
      </c>
      <c r="AP615" s="33">
        <f t="shared" ca="1" si="211"/>
        <v>25</v>
      </c>
      <c r="AQ615" s="14" t="str">
        <f t="shared" ca="1" si="208"/>
        <v>af_fuzz_kolobok_sp3_</v>
      </c>
      <c r="AR615" s="8">
        <f t="shared" ca="1" si="212"/>
        <v>0</v>
      </c>
      <c r="AS615" s="4">
        <f t="shared" ca="1" si="209"/>
        <v>1</v>
      </c>
      <c r="AT615" s="32">
        <f t="shared" ca="1" si="222"/>
        <v>1</v>
      </c>
      <c r="AU615" s="14">
        <f t="shared" si="218"/>
        <v>75</v>
      </c>
      <c r="AV615">
        <f t="shared" si="220"/>
        <v>1</v>
      </c>
      <c r="AW615" s="7"/>
      <c r="AX615" s="17">
        <f t="shared" ca="1" si="213"/>
        <v>3</v>
      </c>
      <c r="AY615" s="14">
        <f t="shared" ca="1" si="214"/>
        <v>0</v>
      </c>
      <c r="BA615" s="16">
        <f t="shared" si="219"/>
        <v>18279</v>
      </c>
      <c r="BB615" s="31"/>
      <c r="BC615" s="64" t="str">
        <f t="shared" ca="1" si="223"/>
        <v/>
      </c>
      <c r="BD615" s="14"/>
    </row>
    <row r="616" spans="5:56" s="1" customFormat="1" ht="17.25" customHeight="1" thickBot="1">
      <c r="E616" s="2"/>
      <c r="G616" s="2"/>
      <c r="H616" s="10"/>
      <c r="I616" s="18"/>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0"/>
      <c r="AI616" s="30">
        <f t="shared" si="215"/>
        <v>1</v>
      </c>
      <c r="AJ616" s="34" t="str">
        <f t="shared" si="216"/>
        <v>A</v>
      </c>
      <c r="AK616" s="29"/>
      <c r="AL616" s="27">
        <f t="shared" si="224"/>
        <v>0</v>
      </c>
      <c r="AM616" s="27">
        <f t="shared" si="224"/>
        <v>0</v>
      </c>
      <c r="AN616" s="26">
        <f t="shared" si="224"/>
        <v>1</v>
      </c>
      <c r="AO616" s="25">
        <f t="shared" si="224"/>
        <v>0</v>
      </c>
      <c r="AP616" s="33">
        <f t="shared" ca="1" si="211"/>
        <v>25</v>
      </c>
      <c r="AQ616" s="14" t="str">
        <f t="shared" ca="1" si="208"/>
        <v>af_dummy_dummy_sp3_</v>
      </c>
      <c r="AR616" s="8">
        <f t="shared" ca="1" si="212"/>
        <v>0</v>
      </c>
      <c r="AS616" s="4">
        <f t="shared" ca="1" si="209"/>
        <v>1</v>
      </c>
      <c r="AT616" s="32">
        <f t="shared" ca="1" si="222"/>
        <v>1</v>
      </c>
      <c r="AU616" s="14">
        <f t="shared" si="218"/>
        <v>76</v>
      </c>
      <c r="AV616">
        <f t="shared" si="220"/>
        <v>1</v>
      </c>
      <c r="AW616" s="7"/>
      <c r="AX616" s="17">
        <f t="shared" ca="1" si="213"/>
        <v>3</v>
      </c>
      <c r="AY616" s="14">
        <f t="shared" ca="1" si="214"/>
        <v>0</v>
      </c>
      <c r="BA616" s="16">
        <f t="shared" si="219"/>
        <v>18296</v>
      </c>
      <c r="BB616" s="31"/>
      <c r="BC616" s="64" t="str">
        <f t="shared" ca="1" si="223"/>
        <v/>
      </c>
      <c r="BD616" s="14"/>
    </row>
    <row r="617" spans="5:56" s="1" customFormat="1" ht="17.25" customHeight="1" thickBot="1">
      <c r="E617" s="2"/>
      <c r="G617" s="2"/>
      <c r="H617" s="10"/>
      <c r="I617" s="18"/>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0"/>
      <c r="AI617" s="30">
        <f t="shared" si="215"/>
        <v>1</v>
      </c>
      <c r="AJ617" s="34" t="str">
        <f t="shared" si="216"/>
        <v>A</v>
      </c>
      <c r="AK617" s="29"/>
      <c r="AL617" s="27">
        <f t="shared" si="224"/>
        <v>0</v>
      </c>
      <c r="AM617" s="27">
        <f t="shared" si="224"/>
        <v>0</v>
      </c>
      <c r="AN617" s="26">
        <f t="shared" si="224"/>
        <v>1</v>
      </c>
      <c r="AO617" s="25">
        <f t="shared" si="224"/>
        <v>0</v>
      </c>
      <c r="AP617" s="33">
        <f t="shared" ca="1" si="211"/>
        <v>25</v>
      </c>
      <c r="AQ617" s="14" t="str">
        <f t="shared" ca="1" si="208"/>
        <v>af_moonwalker_sp3_</v>
      </c>
      <c r="AR617" s="8">
        <f t="shared" ca="1" si="212"/>
        <v>0</v>
      </c>
      <c r="AS617" s="4">
        <f t="shared" ca="1" si="209"/>
        <v>1</v>
      </c>
      <c r="AT617" s="32">
        <f t="shared" ca="1" si="222"/>
        <v>1</v>
      </c>
      <c r="AU617" s="14">
        <f t="shared" si="218"/>
        <v>77</v>
      </c>
      <c r="AV617">
        <f t="shared" si="220"/>
        <v>1</v>
      </c>
      <c r="AW617" s="7"/>
      <c r="AX617" s="17">
        <f t="shared" ca="1" si="213"/>
        <v>3</v>
      </c>
      <c r="AY617" s="14">
        <f t="shared" ca="1" si="214"/>
        <v>0</v>
      </c>
      <c r="BA617" s="16">
        <f t="shared" si="219"/>
        <v>18313</v>
      </c>
      <c r="BB617" s="31"/>
      <c r="BC617" s="64" t="str">
        <f t="shared" ca="1" si="223"/>
        <v/>
      </c>
      <c r="BD617" s="14"/>
    </row>
    <row r="618" spans="5:56" s="1" customFormat="1" ht="17.25" customHeight="1" thickBot="1">
      <c r="E618" s="2"/>
      <c r="G618" s="2"/>
      <c r="H618" s="10"/>
      <c r="I618" s="18"/>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0"/>
      <c r="AI618" s="30">
        <f t="shared" si="215"/>
        <v>1</v>
      </c>
      <c r="AJ618" s="34" t="str">
        <f t="shared" si="216"/>
        <v>A</v>
      </c>
      <c r="AK618" s="29"/>
      <c r="AL618" s="27">
        <f t="shared" si="224"/>
        <v>0</v>
      </c>
      <c r="AM618" s="27">
        <f t="shared" si="224"/>
        <v>0</v>
      </c>
      <c r="AN618" s="26">
        <f t="shared" si="224"/>
        <v>1</v>
      </c>
      <c r="AO618" s="25">
        <f t="shared" si="224"/>
        <v>0</v>
      </c>
      <c r="AP618" s="33">
        <f t="shared" ca="1" si="211"/>
        <v>21</v>
      </c>
      <c r="AQ618" s="14" t="str">
        <f t="shared" ca="1" si="208"/>
        <v>af_para_1_</v>
      </c>
      <c r="AR618" s="8">
        <f t="shared" ca="1" si="212"/>
        <v>1</v>
      </c>
      <c r="AS618" s="4">
        <f t="shared" ca="1" si="209"/>
        <v>0</v>
      </c>
      <c r="AT618" s="32">
        <f ca="1">IF(INDIRECT("AT"&amp;AU618)=1,1,0)</f>
        <v>1</v>
      </c>
      <c r="AU618" s="14">
        <v>42</v>
      </c>
      <c r="AV618">
        <f t="shared" ref="AV618:AV681" si="225">IF(OR(AL618+AM618+AN618+AO618=1,AI618&gt;3),1,0)</f>
        <v>1</v>
      </c>
      <c r="AW618" s="7"/>
      <c r="AX618" s="17">
        <f t="shared" ca="1" si="213"/>
        <v>3</v>
      </c>
      <c r="AY618" s="14">
        <f t="shared" ca="1" si="214"/>
        <v>1</v>
      </c>
      <c r="BA618" s="16">
        <f t="shared" si="219"/>
        <v>18330</v>
      </c>
      <c r="BB618" s="31"/>
      <c r="BC618" s="64" t="str">
        <f t="shared" ca="1" si="223"/>
        <v/>
      </c>
      <c r="BD618" s="14"/>
    </row>
    <row r="619" spans="5:56" s="1" customFormat="1" ht="17.25" customHeight="1" thickBot="1">
      <c r="E619" s="2"/>
      <c r="G619" s="2"/>
      <c r="H619" s="10"/>
      <c r="I619" s="18"/>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0"/>
      <c r="AI619" s="30">
        <f t="shared" si="215"/>
        <v>1</v>
      </c>
      <c r="AJ619" s="34" t="str">
        <f t="shared" si="216"/>
        <v>A</v>
      </c>
      <c r="AK619" s="29"/>
      <c r="AL619" s="27">
        <f t="shared" si="224"/>
        <v>0</v>
      </c>
      <c r="AM619" s="27">
        <f t="shared" si="224"/>
        <v>0</v>
      </c>
      <c r="AN619" s="26">
        <f t="shared" si="224"/>
        <v>1</v>
      </c>
      <c r="AO619" s="25">
        <f t="shared" si="224"/>
        <v>0</v>
      </c>
      <c r="AP619" s="33">
        <f t="shared" ca="1" si="211"/>
        <v>21</v>
      </c>
      <c r="AQ619" s="14" t="str">
        <f t="shared" ca="1" si="208"/>
        <v>af_para_2_</v>
      </c>
      <c r="AR619" s="8">
        <f t="shared" ca="1" si="212"/>
        <v>1</v>
      </c>
      <c r="AS619" s="4">
        <f t="shared" ca="1" si="209"/>
        <v>0</v>
      </c>
      <c r="AT619" s="32">
        <f t="shared" ref="AT619:AT682" ca="1" si="226">IF(INDIRECT("AT"&amp;AU619)=1,1,0)</f>
        <v>1</v>
      </c>
      <c r="AU619" s="14">
        <f>AU618</f>
        <v>42</v>
      </c>
      <c r="AV619">
        <f t="shared" si="225"/>
        <v>1</v>
      </c>
      <c r="AW619" s="7"/>
      <c r="AX619" s="17">
        <f t="shared" ca="1" si="213"/>
        <v>3</v>
      </c>
      <c r="AY619" s="14">
        <f t="shared" ca="1" si="214"/>
        <v>1</v>
      </c>
      <c r="BA619" s="16">
        <f>BA618+5</f>
        <v>18335</v>
      </c>
      <c r="BB619" s="31"/>
      <c r="BC619" s="64" t="str">
        <f t="shared" ca="1" si="223"/>
        <v/>
      </c>
      <c r="BD619" s="14"/>
    </row>
    <row r="620" spans="5:56" s="1" customFormat="1" ht="17.25" customHeight="1" thickBot="1">
      <c r="E620" s="2"/>
      <c r="G620" s="2"/>
      <c r="H620" s="10"/>
      <c r="I620" s="18"/>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0"/>
      <c r="AI620" s="30">
        <f t="shared" si="215"/>
        <v>1</v>
      </c>
      <c r="AJ620" s="34" t="str">
        <f t="shared" si="216"/>
        <v>A</v>
      </c>
      <c r="AK620" s="29"/>
      <c r="AL620" s="27">
        <f t="shared" ref="AL620:AO635" si="227">AL619</f>
        <v>0</v>
      </c>
      <c r="AM620" s="27">
        <f t="shared" si="227"/>
        <v>0</v>
      </c>
      <c r="AN620" s="26">
        <f t="shared" si="227"/>
        <v>1</v>
      </c>
      <c r="AO620" s="25">
        <f t="shared" si="227"/>
        <v>0</v>
      </c>
      <c r="AP620" s="33">
        <f t="shared" ca="1" si="211"/>
        <v>21</v>
      </c>
      <c r="AQ620" s="14" t="str">
        <f t="shared" ca="1" si="208"/>
        <v>af_para_3_</v>
      </c>
      <c r="AR620" s="8">
        <f t="shared" ca="1" si="212"/>
        <v>1</v>
      </c>
      <c r="AS620" s="4">
        <f t="shared" ca="1" si="209"/>
        <v>0</v>
      </c>
      <c r="AT620" s="32">
        <f t="shared" ca="1" si="226"/>
        <v>1</v>
      </c>
      <c r="AU620" s="14">
        <f>AU618+1</f>
        <v>43</v>
      </c>
      <c r="AV620">
        <f t="shared" si="225"/>
        <v>1</v>
      </c>
      <c r="AW620" s="7"/>
      <c r="AX620" s="17">
        <f t="shared" ca="1" si="213"/>
        <v>3</v>
      </c>
      <c r="AY620" s="14">
        <f t="shared" ca="1" si="214"/>
        <v>1</v>
      </c>
      <c r="BA620" s="16">
        <f t="shared" ref="BA620:BA683" si="228">BA619+5</f>
        <v>18340</v>
      </c>
      <c r="BB620" s="31"/>
      <c r="BC620" s="64" t="str">
        <f t="shared" ca="1" si="223"/>
        <v/>
      </c>
      <c r="BD620" s="14"/>
    </row>
    <row r="621" spans="5:56" s="1" customFormat="1" ht="17.25" customHeight="1" thickBot="1">
      <c r="E621" s="2"/>
      <c r="G621" s="2"/>
      <c r="H621" s="10"/>
      <c r="I621" s="18"/>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0"/>
      <c r="AI621" s="30">
        <f t="shared" si="215"/>
        <v>1</v>
      </c>
      <c r="AJ621" s="34" t="str">
        <f t="shared" si="216"/>
        <v>A</v>
      </c>
      <c r="AK621" s="29"/>
      <c r="AL621" s="27">
        <f t="shared" si="227"/>
        <v>0</v>
      </c>
      <c r="AM621" s="27">
        <f t="shared" si="227"/>
        <v>0</v>
      </c>
      <c r="AN621" s="26">
        <f t="shared" si="227"/>
        <v>1</v>
      </c>
      <c r="AO621" s="25">
        <f t="shared" si="227"/>
        <v>0</v>
      </c>
      <c r="AP621" s="33">
        <f t="shared" ca="1" si="211"/>
        <v>21</v>
      </c>
      <c r="AQ621" s="14" t="str">
        <f t="shared" ca="1" si="208"/>
        <v>af_para_4_</v>
      </c>
      <c r="AR621" s="8">
        <f t="shared" ca="1" si="212"/>
        <v>1</v>
      </c>
      <c r="AS621" s="4">
        <f t="shared" ca="1" si="209"/>
        <v>0</v>
      </c>
      <c r="AT621" s="32">
        <f t="shared" ca="1" si="226"/>
        <v>1</v>
      </c>
      <c r="AU621" s="14">
        <f>AU618+1</f>
        <v>43</v>
      </c>
      <c r="AV621">
        <f t="shared" si="225"/>
        <v>1</v>
      </c>
      <c r="AW621" s="7"/>
      <c r="AX621" s="17">
        <f t="shared" ca="1" si="213"/>
        <v>3</v>
      </c>
      <c r="AY621" s="14">
        <f t="shared" ca="1" si="214"/>
        <v>1</v>
      </c>
      <c r="BA621" s="16">
        <f t="shared" si="228"/>
        <v>18345</v>
      </c>
      <c r="BB621" s="31"/>
      <c r="BC621" s="64" t="str">
        <f t="shared" ca="1" si="223"/>
        <v/>
      </c>
      <c r="BD621" s="14"/>
    </row>
    <row r="622" spans="5:56" s="1" customFormat="1" ht="17.25" customHeight="1" thickBot="1">
      <c r="E622" s="2"/>
      <c r="G622" s="2"/>
      <c r="H622" s="10"/>
      <c r="I622" s="18"/>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0"/>
      <c r="AI622" s="30">
        <f t="shared" si="215"/>
        <v>1</v>
      </c>
      <c r="AJ622" s="34" t="str">
        <f t="shared" si="216"/>
        <v>A</v>
      </c>
      <c r="AK622" s="29"/>
      <c r="AL622" s="27">
        <f t="shared" si="227"/>
        <v>0</v>
      </c>
      <c r="AM622" s="27">
        <f t="shared" si="227"/>
        <v>0</v>
      </c>
      <c r="AN622" s="26">
        <f t="shared" si="227"/>
        <v>1</v>
      </c>
      <c r="AO622" s="25">
        <f t="shared" si="227"/>
        <v>0</v>
      </c>
      <c r="AP622" s="33">
        <f t="shared" ca="1" si="211"/>
        <v>21</v>
      </c>
      <c r="AQ622" s="14" t="str">
        <f t="shared" ca="1" si="208"/>
        <v>af_para_5_</v>
      </c>
      <c r="AR622" s="8">
        <f t="shared" ca="1" si="212"/>
        <v>1</v>
      </c>
      <c r="AS622" s="4">
        <f t="shared" ca="1" si="209"/>
        <v>0</v>
      </c>
      <c r="AT622" s="32">
        <f t="shared" ca="1" si="226"/>
        <v>1</v>
      </c>
      <c r="AU622" s="14">
        <f>AU621</f>
        <v>43</v>
      </c>
      <c r="AV622">
        <f t="shared" si="225"/>
        <v>1</v>
      </c>
      <c r="AW622" s="7"/>
      <c r="AX622" s="17">
        <f t="shared" ca="1" si="213"/>
        <v>3</v>
      </c>
      <c r="AY622" s="14">
        <f t="shared" ca="1" si="214"/>
        <v>1</v>
      </c>
      <c r="BA622" s="16">
        <f t="shared" si="228"/>
        <v>18350</v>
      </c>
      <c r="BB622" s="31"/>
      <c r="BC622" s="64" t="str">
        <f t="shared" ca="1" si="223"/>
        <v/>
      </c>
      <c r="BD622" s="14"/>
    </row>
    <row r="623" spans="5:56" s="1" customFormat="1" ht="17.25" customHeight="1" thickBot="1">
      <c r="E623" s="2"/>
      <c r="G623" s="2"/>
      <c r="H623" s="10"/>
      <c r="I623" s="18"/>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0"/>
      <c r="AI623" s="30">
        <f t="shared" si="215"/>
        <v>1</v>
      </c>
      <c r="AJ623" s="34" t="str">
        <f t="shared" si="216"/>
        <v>A</v>
      </c>
      <c r="AK623" s="29"/>
      <c r="AL623" s="27">
        <f t="shared" si="227"/>
        <v>0</v>
      </c>
      <c r="AM623" s="27">
        <f t="shared" si="227"/>
        <v>0</v>
      </c>
      <c r="AN623" s="26">
        <f t="shared" si="227"/>
        <v>1</v>
      </c>
      <c r="AO623" s="25">
        <f t="shared" si="227"/>
        <v>0</v>
      </c>
      <c r="AP623" s="33">
        <f t="shared" ca="1" si="211"/>
        <v>21</v>
      </c>
      <c r="AQ623" s="14" t="str">
        <f t="shared" ca="1" si="208"/>
        <v>af_para_6_</v>
      </c>
      <c r="AR623" s="8">
        <f t="shared" ca="1" si="212"/>
        <v>1</v>
      </c>
      <c r="AS623" s="4">
        <f t="shared" ca="1" si="209"/>
        <v>0</v>
      </c>
      <c r="AT623" s="32">
        <f t="shared" ca="1" si="226"/>
        <v>1</v>
      </c>
      <c r="AU623" s="14">
        <f>AU621+1</f>
        <v>44</v>
      </c>
      <c r="AV623">
        <f t="shared" si="225"/>
        <v>1</v>
      </c>
      <c r="AW623" s="7"/>
      <c r="AX623" s="17">
        <f t="shared" ca="1" si="213"/>
        <v>3</v>
      </c>
      <c r="AY623" s="14">
        <f t="shared" ca="1" si="214"/>
        <v>1</v>
      </c>
      <c r="BA623" s="16">
        <f t="shared" si="228"/>
        <v>18355</v>
      </c>
      <c r="BB623" s="31"/>
      <c r="BC623" s="64" t="str">
        <f t="shared" ca="1" si="223"/>
        <v/>
      </c>
      <c r="BD623" s="14"/>
    </row>
    <row r="624" spans="5:56" s="1" customFormat="1" ht="17.25" customHeight="1" thickBot="1">
      <c r="E624" s="2"/>
      <c r="G624" s="2"/>
      <c r="H624" s="10"/>
      <c r="I624" s="18"/>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0"/>
      <c r="AI624" s="30">
        <f t="shared" si="215"/>
        <v>1</v>
      </c>
      <c r="AJ624" s="34" t="str">
        <f t="shared" si="216"/>
        <v>A</v>
      </c>
      <c r="AK624" s="29"/>
      <c r="AL624" s="27">
        <f t="shared" si="227"/>
        <v>0</v>
      </c>
      <c r="AM624" s="27">
        <f t="shared" si="227"/>
        <v>0</v>
      </c>
      <c r="AN624" s="26">
        <f t="shared" si="227"/>
        <v>1</v>
      </c>
      <c r="AO624" s="25">
        <f t="shared" si="227"/>
        <v>0</v>
      </c>
      <c r="AP624" s="33">
        <f t="shared" ca="1" si="211"/>
        <v>21</v>
      </c>
      <c r="AQ624" s="14" t="str">
        <f t="shared" ca="1" si="208"/>
        <v>af_para_7_</v>
      </c>
      <c r="AR624" s="8">
        <f t="shared" ca="1" si="212"/>
        <v>1</v>
      </c>
      <c r="AS624" s="4">
        <f t="shared" ca="1" si="209"/>
        <v>0</v>
      </c>
      <c r="AT624" s="32">
        <f t="shared" ca="1" si="226"/>
        <v>1</v>
      </c>
      <c r="AU624" s="14">
        <f>AU621+1</f>
        <v>44</v>
      </c>
      <c r="AV624">
        <f t="shared" si="225"/>
        <v>1</v>
      </c>
      <c r="AW624" s="7"/>
      <c r="AX624" s="17">
        <f t="shared" ca="1" si="213"/>
        <v>3</v>
      </c>
      <c r="AY624" s="14">
        <f t="shared" ca="1" si="214"/>
        <v>1</v>
      </c>
      <c r="BA624" s="16">
        <f t="shared" si="228"/>
        <v>18360</v>
      </c>
      <c r="BB624" s="31"/>
      <c r="BC624" s="64" t="str">
        <f t="shared" ca="1" si="223"/>
        <v/>
      </c>
      <c r="BD624" s="14"/>
    </row>
    <row r="625" spans="5:56" s="1" customFormat="1" ht="17.25" customHeight="1" thickBot="1">
      <c r="E625" s="2"/>
      <c r="G625" s="2"/>
      <c r="H625" s="10"/>
      <c r="I625" s="18"/>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0"/>
      <c r="AI625" s="30">
        <f t="shared" si="215"/>
        <v>1</v>
      </c>
      <c r="AJ625" s="34" t="str">
        <f t="shared" si="216"/>
        <v>A</v>
      </c>
      <c r="AK625" s="29"/>
      <c r="AL625" s="27">
        <f t="shared" si="227"/>
        <v>0</v>
      </c>
      <c r="AM625" s="27">
        <f t="shared" si="227"/>
        <v>0</v>
      </c>
      <c r="AN625" s="26">
        <f t="shared" si="227"/>
        <v>1</v>
      </c>
      <c r="AO625" s="25">
        <f t="shared" si="227"/>
        <v>0</v>
      </c>
      <c r="AP625" s="33">
        <f t="shared" ca="1" si="211"/>
        <v>21</v>
      </c>
      <c r="AQ625" s="14" t="str">
        <f t="shared" ca="1" si="208"/>
        <v>af_para_8_</v>
      </c>
      <c r="AR625" s="8">
        <f t="shared" ca="1" si="212"/>
        <v>1</v>
      </c>
      <c r="AS625" s="4">
        <f t="shared" ca="1" si="209"/>
        <v>0</v>
      </c>
      <c r="AT625" s="32">
        <f t="shared" ca="1" si="226"/>
        <v>1</v>
      </c>
      <c r="AU625" s="14">
        <f>AU623+1</f>
        <v>45</v>
      </c>
      <c r="AV625">
        <f t="shared" si="225"/>
        <v>1</v>
      </c>
      <c r="AW625" s="7"/>
      <c r="AX625" s="17">
        <f t="shared" ca="1" si="213"/>
        <v>3</v>
      </c>
      <c r="AY625" s="14">
        <f t="shared" ca="1" si="214"/>
        <v>1</v>
      </c>
      <c r="BA625" s="16">
        <f t="shared" si="228"/>
        <v>18365</v>
      </c>
      <c r="BB625" s="31"/>
      <c r="BC625" s="64" t="str">
        <f t="shared" ca="1" si="223"/>
        <v/>
      </c>
      <c r="BD625" s="14"/>
    </row>
    <row r="626" spans="5:56" s="1" customFormat="1" ht="17.25" customHeight="1" thickBot="1">
      <c r="E626" s="2"/>
      <c r="G626" s="2"/>
      <c r="H626" s="10"/>
      <c r="I626" s="18"/>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0"/>
      <c r="AI626" s="30">
        <f t="shared" si="215"/>
        <v>1</v>
      </c>
      <c r="AJ626" s="34" t="str">
        <f t="shared" si="216"/>
        <v>A</v>
      </c>
      <c r="AK626" s="29"/>
      <c r="AL626" s="27">
        <f t="shared" si="227"/>
        <v>0</v>
      </c>
      <c r="AM626" s="27">
        <f t="shared" si="227"/>
        <v>0</v>
      </c>
      <c r="AN626" s="26">
        <f t="shared" si="227"/>
        <v>1</v>
      </c>
      <c r="AO626" s="25">
        <f t="shared" si="227"/>
        <v>0</v>
      </c>
      <c r="AP626" s="33">
        <f t="shared" ca="1" si="211"/>
        <v>21</v>
      </c>
      <c r="AQ626" s="14" t="str">
        <f t="shared" ca="1" si="208"/>
        <v>af_para_9_</v>
      </c>
      <c r="AR626" s="8">
        <f t="shared" ca="1" si="212"/>
        <v>1</v>
      </c>
      <c r="AS626" s="4">
        <f t="shared" ca="1" si="209"/>
        <v>0</v>
      </c>
      <c r="AT626" s="32">
        <f t="shared" ca="1" si="226"/>
        <v>1</v>
      </c>
      <c r="AU626" s="14">
        <f>AU623+1</f>
        <v>45</v>
      </c>
      <c r="AV626">
        <f t="shared" si="225"/>
        <v>1</v>
      </c>
      <c r="AW626" s="7"/>
      <c r="AX626" s="17">
        <f t="shared" ca="1" si="213"/>
        <v>3</v>
      </c>
      <c r="AY626" s="14">
        <f t="shared" ca="1" si="214"/>
        <v>1</v>
      </c>
      <c r="BA626" s="16">
        <f t="shared" si="228"/>
        <v>18370</v>
      </c>
      <c r="BB626" s="31"/>
      <c r="BC626" s="64" t="str">
        <f t="shared" ca="1" si="223"/>
        <v/>
      </c>
      <c r="BD626" s="14"/>
    </row>
    <row r="627" spans="5:56" s="1" customFormat="1" ht="17.25" customHeight="1" thickBot="1">
      <c r="E627" s="2"/>
      <c r="G627" s="2"/>
      <c r="H627" s="10"/>
      <c r="I627" s="18"/>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0"/>
      <c r="AI627" s="30">
        <f t="shared" si="215"/>
        <v>1</v>
      </c>
      <c r="AJ627" s="34" t="str">
        <f t="shared" si="216"/>
        <v>A</v>
      </c>
      <c r="AK627" s="29"/>
      <c r="AL627" s="27">
        <f t="shared" si="227"/>
        <v>0</v>
      </c>
      <c r="AM627" s="27">
        <f t="shared" si="227"/>
        <v>0</v>
      </c>
      <c r="AN627" s="26">
        <f t="shared" si="227"/>
        <v>1</v>
      </c>
      <c r="AO627" s="25">
        <f t="shared" si="227"/>
        <v>0</v>
      </c>
      <c r="AP627" s="33">
        <f t="shared" ca="1" si="211"/>
        <v>21</v>
      </c>
      <c r="AQ627" s="14" t="str">
        <f t="shared" ca="1" si="208"/>
        <v>af_para_10_</v>
      </c>
      <c r="AR627" s="8">
        <f t="shared" ca="1" si="212"/>
        <v>2</v>
      </c>
      <c r="AS627" s="4">
        <f t="shared" ca="1" si="209"/>
        <v>0</v>
      </c>
      <c r="AT627" s="32">
        <f t="shared" ca="1" si="226"/>
        <v>1</v>
      </c>
      <c r="AU627" s="14">
        <f>AU626</f>
        <v>45</v>
      </c>
      <c r="AV627">
        <f t="shared" si="225"/>
        <v>1</v>
      </c>
      <c r="AW627" s="7"/>
      <c r="AX627" s="17">
        <f t="shared" ca="1" si="213"/>
        <v>3</v>
      </c>
      <c r="AY627" s="14">
        <f t="shared" ca="1" si="214"/>
        <v>6</v>
      </c>
      <c r="BA627" s="16">
        <f t="shared" si="228"/>
        <v>18375</v>
      </c>
      <c r="BB627" s="31"/>
      <c r="BC627" s="64" t="str">
        <f t="shared" ca="1" si="223"/>
        <v/>
      </c>
      <c r="BD627" s="14"/>
    </row>
    <row r="628" spans="5:56" s="1" customFormat="1" ht="17.25" customHeight="1" thickBot="1">
      <c r="E628" s="2"/>
      <c r="G628" s="2"/>
      <c r="H628" s="10"/>
      <c r="I628" s="18"/>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0"/>
      <c r="AI628" s="30">
        <f t="shared" si="215"/>
        <v>1</v>
      </c>
      <c r="AJ628" s="34" t="str">
        <f t="shared" si="216"/>
        <v>A</v>
      </c>
      <c r="AK628" s="29"/>
      <c r="AL628" s="27">
        <f t="shared" si="227"/>
        <v>0</v>
      </c>
      <c r="AM628" s="27">
        <f t="shared" si="227"/>
        <v>0</v>
      </c>
      <c r="AN628" s="26">
        <f t="shared" si="227"/>
        <v>1</v>
      </c>
      <c r="AO628" s="25">
        <f t="shared" si="227"/>
        <v>0</v>
      </c>
      <c r="AP628" s="33">
        <f t="shared" ca="1" si="211"/>
        <v>21</v>
      </c>
      <c r="AQ628" s="14" t="str">
        <f t="shared" ca="1" si="208"/>
        <v>af_para_11_</v>
      </c>
      <c r="AR628" s="8">
        <f t="shared" ca="1" si="212"/>
        <v>2</v>
      </c>
      <c r="AS628" s="4">
        <f t="shared" ca="1" si="209"/>
        <v>0</v>
      </c>
      <c r="AT628" s="32">
        <f t="shared" ca="1" si="226"/>
        <v>1</v>
      </c>
      <c r="AU628" s="14">
        <f>AU626+1</f>
        <v>46</v>
      </c>
      <c r="AV628">
        <f t="shared" si="225"/>
        <v>1</v>
      </c>
      <c r="AW628" s="7"/>
      <c r="AX628" s="17">
        <f t="shared" ca="1" si="213"/>
        <v>3</v>
      </c>
      <c r="AY628" s="14">
        <f t="shared" ca="1" si="214"/>
        <v>6</v>
      </c>
      <c r="BA628" s="16">
        <f t="shared" si="228"/>
        <v>18380</v>
      </c>
      <c r="BB628" s="31"/>
      <c r="BC628" s="64" t="str">
        <f t="shared" ca="1" si="223"/>
        <v/>
      </c>
      <c r="BD628" s="14"/>
    </row>
    <row r="629" spans="5:56" s="1" customFormat="1" ht="17.25" customHeight="1" thickBot="1">
      <c r="E629" s="2"/>
      <c r="G629" s="2"/>
      <c r="H629" s="10"/>
      <c r="I629" s="18"/>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0"/>
      <c r="AI629" s="30">
        <f t="shared" si="215"/>
        <v>1</v>
      </c>
      <c r="AJ629" s="34" t="str">
        <f t="shared" si="216"/>
        <v>A</v>
      </c>
      <c r="AK629" s="29"/>
      <c r="AL629" s="27">
        <f t="shared" si="227"/>
        <v>0</v>
      </c>
      <c r="AM629" s="27">
        <f t="shared" si="227"/>
        <v>0</v>
      </c>
      <c r="AN629" s="26">
        <f t="shared" si="227"/>
        <v>1</v>
      </c>
      <c r="AO629" s="25">
        <f t="shared" si="227"/>
        <v>0</v>
      </c>
      <c r="AP629" s="33">
        <f t="shared" ca="1" si="211"/>
        <v>21</v>
      </c>
      <c r="AQ629" s="14" t="str">
        <f t="shared" ca="1" si="208"/>
        <v>af_para_12_</v>
      </c>
      <c r="AR629" s="8">
        <f t="shared" ca="1" si="212"/>
        <v>2</v>
      </c>
      <c r="AS629" s="4">
        <f t="shared" ca="1" si="209"/>
        <v>0</v>
      </c>
      <c r="AT629" s="32">
        <f t="shared" ca="1" si="226"/>
        <v>1</v>
      </c>
      <c r="AU629" s="14">
        <f>AU626+1</f>
        <v>46</v>
      </c>
      <c r="AV629">
        <f t="shared" si="225"/>
        <v>1</v>
      </c>
      <c r="AW629" s="7"/>
      <c r="AX629" s="17">
        <f t="shared" ca="1" si="213"/>
        <v>3</v>
      </c>
      <c r="AY629" s="14">
        <f t="shared" ca="1" si="214"/>
        <v>6</v>
      </c>
      <c r="BA629" s="16">
        <f t="shared" si="228"/>
        <v>18385</v>
      </c>
      <c r="BB629" s="31"/>
      <c r="BC629" s="64" t="str">
        <f t="shared" ca="1" si="223"/>
        <v/>
      </c>
      <c r="BD629" s="14"/>
    </row>
    <row r="630" spans="5:56" s="1" customFormat="1" ht="17.25" customHeight="1" thickBot="1">
      <c r="E630" s="2"/>
      <c r="G630" s="2"/>
      <c r="H630" s="10"/>
      <c r="I630" s="18"/>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0"/>
      <c r="AI630" s="30">
        <f t="shared" si="215"/>
        <v>1</v>
      </c>
      <c r="AJ630" s="34" t="str">
        <f t="shared" si="216"/>
        <v>A</v>
      </c>
      <c r="AK630" s="29"/>
      <c r="AL630" s="27">
        <f t="shared" si="227"/>
        <v>0</v>
      </c>
      <c r="AM630" s="27">
        <f t="shared" si="227"/>
        <v>0</v>
      </c>
      <c r="AN630" s="26">
        <f t="shared" si="227"/>
        <v>1</v>
      </c>
      <c r="AO630" s="25">
        <f t="shared" si="227"/>
        <v>0</v>
      </c>
      <c r="AP630" s="33">
        <f t="shared" ca="1" si="211"/>
        <v>21</v>
      </c>
      <c r="AQ630" s="14" t="str">
        <f t="shared" ca="1" si="208"/>
        <v>af_para_13_</v>
      </c>
      <c r="AR630" s="8">
        <f t="shared" ca="1" si="212"/>
        <v>2</v>
      </c>
      <c r="AS630" s="4">
        <f t="shared" ca="1" si="209"/>
        <v>0</v>
      </c>
      <c r="AT630" s="32">
        <f t="shared" ca="1" si="226"/>
        <v>1</v>
      </c>
      <c r="AU630" s="14">
        <f>AU628+1</f>
        <v>47</v>
      </c>
      <c r="AV630">
        <f t="shared" si="225"/>
        <v>1</v>
      </c>
      <c r="AW630" s="7"/>
      <c r="AX630" s="17">
        <f t="shared" ca="1" si="213"/>
        <v>3</v>
      </c>
      <c r="AY630" s="14">
        <f t="shared" ca="1" si="214"/>
        <v>6</v>
      </c>
      <c r="BA630" s="16">
        <f t="shared" si="228"/>
        <v>18390</v>
      </c>
      <c r="BB630" s="31"/>
      <c r="BC630" s="64" t="str">
        <f t="shared" ca="1" si="223"/>
        <v/>
      </c>
      <c r="BD630" s="14"/>
    </row>
    <row r="631" spans="5:56" s="1" customFormat="1" ht="17.25" customHeight="1" thickBot="1">
      <c r="E631" s="2"/>
      <c r="G631" s="2"/>
      <c r="H631" s="10"/>
      <c r="I631" s="18"/>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0"/>
      <c r="AI631" s="30">
        <f t="shared" si="215"/>
        <v>1</v>
      </c>
      <c r="AJ631" s="34" t="str">
        <f t="shared" si="216"/>
        <v>A</v>
      </c>
      <c r="AK631" s="29"/>
      <c r="AL631" s="27">
        <f t="shared" si="227"/>
        <v>0</v>
      </c>
      <c r="AM631" s="27">
        <f t="shared" si="227"/>
        <v>0</v>
      </c>
      <c r="AN631" s="26">
        <f t="shared" si="227"/>
        <v>1</v>
      </c>
      <c r="AO631" s="25">
        <f t="shared" si="227"/>
        <v>0</v>
      </c>
      <c r="AP631" s="33">
        <f t="shared" ca="1" si="211"/>
        <v>21</v>
      </c>
      <c r="AQ631" s="14" t="str">
        <f t="shared" ca="1" si="208"/>
        <v>af_para_14_</v>
      </c>
      <c r="AR631" s="8">
        <f t="shared" ca="1" si="212"/>
        <v>2</v>
      </c>
      <c r="AS631" s="4">
        <f t="shared" ca="1" si="209"/>
        <v>0</v>
      </c>
      <c r="AT631" s="32">
        <f t="shared" ca="1" si="226"/>
        <v>1</v>
      </c>
      <c r="AU631" s="14">
        <f>AU628+1</f>
        <v>47</v>
      </c>
      <c r="AV631">
        <f t="shared" ref="AV631" si="229">IF(OR(AL631+AM631+AN631+AO631=1,AI631&gt;3),1,0)</f>
        <v>1</v>
      </c>
      <c r="AW631" s="7"/>
      <c r="AX631" s="17">
        <f t="shared" ca="1" si="213"/>
        <v>3</v>
      </c>
      <c r="AY631" s="14">
        <f t="shared" ca="1" si="214"/>
        <v>6</v>
      </c>
      <c r="BA631" s="16">
        <f t="shared" si="228"/>
        <v>18395</v>
      </c>
      <c r="BB631" s="31"/>
      <c r="BC631" s="64" t="str">
        <f t="shared" ca="1" si="223"/>
        <v/>
      </c>
      <c r="BD631" s="14"/>
    </row>
    <row r="632" spans="5:56" s="1" customFormat="1" ht="17.25" customHeight="1" thickBot="1">
      <c r="E632" s="2"/>
      <c r="G632" s="2"/>
      <c r="H632" s="10"/>
      <c r="I632" s="18"/>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0"/>
      <c r="AI632" s="30">
        <f t="shared" si="215"/>
        <v>1</v>
      </c>
      <c r="AJ632" s="34" t="str">
        <f t="shared" si="216"/>
        <v>A</v>
      </c>
      <c r="AK632" s="29"/>
      <c r="AL632" s="27">
        <f t="shared" si="227"/>
        <v>0</v>
      </c>
      <c r="AM632" s="27">
        <f t="shared" si="227"/>
        <v>0</v>
      </c>
      <c r="AN632" s="26">
        <f t="shared" si="227"/>
        <v>1</v>
      </c>
      <c r="AO632" s="25">
        <f t="shared" si="227"/>
        <v>0</v>
      </c>
      <c r="AP632" s="33">
        <f t="shared" ca="1" si="211"/>
        <v>21</v>
      </c>
      <c r="AQ632" s="14" t="str">
        <f t="shared" ca="1" si="208"/>
        <v>af_para_15_</v>
      </c>
      <c r="AR632" s="8">
        <f t="shared" ca="1" si="212"/>
        <v>2</v>
      </c>
      <c r="AS632" s="4">
        <f t="shared" ca="1" si="209"/>
        <v>0</v>
      </c>
      <c r="AT632" s="32">
        <f t="shared" ca="1" si="226"/>
        <v>1</v>
      </c>
      <c r="AU632" s="14">
        <f>AU631</f>
        <v>47</v>
      </c>
      <c r="AV632">
        <f t="shared" si="225"/>
        <v>1</v>
      </c>
      <c r="AW632" s="7"/>
      <c r="AX632" s="17">
        <f t="shared" ca="1" si="213"/>
        <v>3</v>
      </c>
      <c r="AY632" s="14">
        <f t="shared" ca="1" si="214"/>
        <v>6</v>
      </c>
      <c r="BA632" s="16">
        <f t="shared" si="228"/>
        <v>18400</v>
      </c>
      <c r="BB632" s="31"/>
      <c r="BC632" s="64" t="str">
        <f t="shared" ca="1" si="223"/>
        <v/>
      </c>
      <c r="BD632" s="14"/>
    </row>
    <row r="633" spans="5:56" s="1" customFormat="1" ht="17.25" customHeight="1" thickBot="1">
      <c r="E633" s="2"/>
      <c r="G633" s="2"/>
      <c r="H633" s="10"/>
      <c r="I633" s="18"/>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0"/>
      <c r="AI633" s="30">
        <f t="shared" si="215"/>
        <v>1</v>
      </c>
      <c r="AJ633" s="34" t="str">
        <f t="shared" si="216"/>
        <v>A</v>
      </c>
      <c r="AK633" s="29"/>
      <c r="AL633" s="27">
        <f t="shared" si="227"/>
        <v>0</v>
      </c>
      <c r="AM633" s="27">
        <f t="shared" si="227"/>
        <v>0</v>
      </c>
      <c r="AN633" s="26">
        <f t="shared" si="227"/>
        <v>1</v>
      </c>
      <c r="AO633" s="25">
        <f t="shared" si="227"/>
        <v>0</v>
      </c>
      <c r="AP633" s="33">
        <f t="shared" ca="1" si="211"/>
        <v>21</v>
      </c>
      <c r="AQ633" s="14" t="str">
        <f t="shared" ca="1" si="208"/>
        <v>af_para_16_</v>
      </c>
      <c r="AR633" s="8">
        <f t="shared" ca="1" si="212"/>
        <v>2</v>
      </c>
      <c r="AS633" s="4">
        <f t="shared" ca="1" si="209"/>
        <v>0</v>
      </c>
      <c r="AT633" s="32">
        <f t="shared" ca="1" si="226"/>
        <v>1</v>
      </c>
      <c r="AU633" s="14">
        <f>AU631+1</f>
        <v>48</v>
      </c>
      <c r="AV633">
        <f t="shared" si="225"/>
        <v>1</v>
      </c>
      <c r="AW633" s="7"/>
      <c r="AX633" s="17">
        <f t="shared" ca="1" si="213"/>
        <v>3</v>
      </c>
      <c r="AY633" s="14">
        <f t="shared" ca="1" si="214"/>
        <v>6</v>
      </c>
      <c r="BA633" s="16">
        <f t="shared" si="228"/>
        <v>18405</v>
      </c>
      <c r="BB633" s="31"/>
      <c r="BC633" s="64" t="str">
        <f t="shared" ca="1" si="223"/>
        <v/>
      </c>
      <c r="BD633" s="14"/>
    </row>
    <row r="634" spans="5:56" s="1" customFormat="1" ht="17.25" customHeight="1" thickBot="1">
      <c r="E634" s="2"/>
      <c r="G634" s="2"/>
      <c r="H634" s="10"/>
      <c r="I634" s="18"/>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0"/>
      <c r="AI634" s="30">
        <f t="shared" si="215"/>
        <v>1</v>
      </c>
      <c r="AJ634" s="34" t="str">
        <f t="shared" si="216"/>
        <v>A</v>
      </c>
      <c r="AK634" s="29"/>
      <c r="AL634" s="27">
        <f t="shared" si="227"/>
        <v>0</v>
      </c>
      <c r="AM634" s="27">
        <f t="shared" si="227"/>
        <v>0</v>
      </c>
      <c r="AN634" s="26">
        <f t="shared" si="227"/>
        <v>1</v>
      </c>
      <c r="AO634" s="25">
        <f t="shared" si="227"/>
        <v>0</v>
      </c>
      <c r="AP634" s="33">
        <f t="shared" ca="1" si="211"/>
        <v>21</v>
      </c>
      <c r="AQ634" s="14" t="str">
        <f t="shared" ca="1" si="208"/>
        <v>af_para_17_</v>
      </c>
      <c r="AR634" s="8">
        <f t="shared" ca="1" si="212"/>
        <v>2</v>
      </c>
      <c r="AS634" s="4">
        <f t="shared" ca="1" si="209"/>
        <v>0</v>
      </c>
      <c r="AT634" s="32">
        <f t="shared" ca="1" si="226"/>
        <v>1</v>
      </c>
      <c r="AU634" s="14">
        <f>AU631+1</f>
        <v>48</v>
      </c>
      <c r="AV634">
        <f t="shared" si="225"/>
        <v>1</v>
      </c>
      <c r="AW634" s="7"/>
      <c r="AX634" s="17">
        <f t="shared" ca="1" si="213"/>
        <v>3</v>
      </c>
      <c r="AY634" s="14">
        <f t="shared" ca="1" si="214"/>
        <v>6</v>
      </c>
      <c r="BA634" s="16">
        <f t="shared" si="228"/>
        <v>18410</v>
      </c>
      <c r="BB634" s="31"/>
      <c r="BC634" s="64" t="str">
        <f t="shared" ca="1" si="223"/>
        <v/>
      </c>
      <c r="BD634" s="14"/>
    </row>
    <row r="635" spans="5:56" s="1" customFormat="1" ht="17.25" customHeight="1" thickBot="1">
      <c r="E635" s="2"/>
      <c r="G635" s="2"/>
      <c r="H635" s="10"/>
      <c r="I635" s="18"/>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0"/>
      <c r="AI635" s="30">
        <f t="shared" si="215"/>
        <v>1</v>
      </c>
      <c r="AJ635" s="34" t="str">
        <f t="shared" si="216"/>
        <v>A</v>
      </c>
      <c r="AK635" s="29"/>
      <c r="AL635" s="27">
        <f t="shared" si="227"/>
        <v>0</v>
      </c>
      <c r="AM635" s="27">
        <f t="shared" si="227"/>
        <v>0</v>
      </c>
      <c r="AN635" s="26">
        <f t="shared" si="227"/>
        <v>1</v>
      </c>
      <c r="AO635" s="25">
        <f t="shared" si="227"/>
        <v>0</v>
      </c>
      <c r="AP635" s="33">
        <f t="shared" ca="1" si="211"/>
        <v>21</v>
      </c>
      <c r="AQ635" s="14" t="str">
        <f t="shared" ca="1" si="208"/>
        <v>af_para_18_</v>
      </c>
      <c r="AR635" s="8">
        <f t="shared" ca="1" si="212"/>
        <v>2</v>
      </c>
      <c r="AS635" s="4">
        <f t="shared" ca="1" si="209"/>
        <v>0</v>
      </c>
      <c r="AT635" s="32">
        <f t="shared" ca="1" si="226"/>
        <v>1</v>
      </c>
      <c r="AU635" s="14">
        <f>AU633+1</f>
        <v>49</v>
      </c>
      <c r="AV635">
        <f t="shared" si="225"/>
        <v>1</v>
      </c>
      <c r="AW635" s="7"/>
      <c r="AX635" s="17">
        <f t="shared" ca="1" si="213"/>
        <v>3</v>
      </c>
      <c r="AY635" s="14">
        <f t="shared" ca="1" si="214"/>
        <v>6</v>
      </c>
      <c r="BA635" s="16">
        <f t="shared" si="228"/>
        <v>18415</v>
      </c>
      <c r="BB635" s="31"/>
      <c r="BC635" s="64" t="str">
        <f t="shared" ca="1" si="223"/>
        <v/>
      </c>
      <c r="BD635" s="14"/>
    </row>
    <row r="636" spans="5:56" s="1" customFormat="1" ht="17.25" customHeight="1" thickBot="1">
      <c r="E636" s="2"/>
      <c r="G636" s="2"/>
      <c r="H636" s="10"/>
      <c r="I636" s="18"/>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0"/>
      <c r="AI636" s="30">
        <f t="shared" si="215"/>
        <v>1</v>
      </c>
      <c r="AJ636" s="34" t="str">
        <f t="shared" si="216"/>
        <v>A</v>
      </c>
      <c r="AK636" s="29"/>
      <c r="AL636" s="27">
        <f t="shared" ref="AL636:AO651" si="230">AL635</f>
        <v>0</v>
      </c>
      <c r="AM636" s="27">
        <f t="shared" si="230"/>
        <v>0</v>
      </c>
      <c r="AN636" s="26">
        <f t="shared" si="230"/>
        <v>1</v>
      </c>
      <c r="AO636" s="25">
        <f t="shared" si="230"/>
        <v>0</v>
      </c>
      <c r="AP636" s="33">
        <f t="shared" ca="1" si="211"/>
        <v>21</v>
      </c>
      <c r="AQ636" s="14" t="str">
        <f t="shared" ca="1" si="208"/>
        <v>af_para_19_</v>
      </c>
      <c r="AR636" s="8">
        <f t="shared" ca="1" si="212"/>
        <v>2</v>
      </c>
      <c r="AS636" s="4">
        <f t="shared" ca="1" si="209"/>
        <v>0</v>
      </c>
      <c r="AT636" s="32">
        <f t="shared" ca="1" si="226"/>
        <v>1</v>
      </c>
      <c r="AU636" s="14">
        <f>AU633+1</f>
        <v>49</v>
      </c>
      <c r="AV636">
        <f t="shared" si="225"/>
        <v>1</v>
      </c>
      <c r="AW636" s="7"/>
      <c r="AX636" s="17">
        <f t="shared" ca="1" si="213"/>
        <v>3</v>
      </c>
      <c r="AY636" s="14">
        <f t="shared" ca="1" si="214"/>
        <v>2</v>
      </c>
      <c r="BA636" s="16">
        <f t="shared" si="228"/>
        <v>18420</v>
      </c>
      <c r="BB636" s="31"/>
      <c r="BC636" s="64" t="str">
        <f t="shared" ca="1" si="223"/>
        <v/>
      </c>
      <c r="BD636" s="14"/>
    </row>
    <row r="637" spans="5:56" s="1" customFormat="1" ht="17.25" customHeight="1" thickBot="1">
      <c r="E637" s="2"/>
      <c r="G637" s="2"/>
      <c r="H637" s="10"/>
      <c r="I637" s="18"/>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0"/>
      <c r="AI637" s="30">
        <f t="shared" si="215"/>
        <v>1</v>
      </c>
      <c r="AJ637" s="34" t="str">
        <f t="shared" si="216"/>
        <v>A</v>
      </c>
      <c r="AK637" s="29"/>
      <c r="AL637" s="27">
        <f t="shared" si="230"/>
        <v>0</v>
      </c>
      <c r="AM637" s="27">
        <f t="shared" si="230"/>
        <v>0</v>
      </c>
      <c r="AN637" s="26">
        <f t="shared" si="230"/>
        <v>1</v>
      </c>
      <c r="AO637" s="25">
        <f t="shared" si="230"/>
        <v>0</v>
      </c>
      <c r="AP637" s="33">
        <f t="shared" ca="1" si="211"/>
        <v>21</v>
      </c>
      <c r="AQ637" s="14" t="str">
        <f t="shared" ca="1" si="208"/>
        <v>af_para_20_</v>
      </c>
      <c r="AR637" s="8">
        <f t="shared" ca="1" si="212"/>
        <v>2</v>
      </c>
      <c r="AS637" s="4">
        <f t="shared" ca="1" si="209"/>
        <v>0</v>
      </c>
      <c r="AT637" s="32">
        <f t="shared" ca="1" si="226"/>
        <v>1</v>
      </c>
      <c r="AU637" s="14">
        <f>AU636</f>
        <v>49</v>
      </c>
      <c r="AV637">
        <f t="shared" si="225"/>
        <v>1</v>
      </c>
      <c r="AW637" s="7"/>
      <c r="AX637" s="17">
        <f t="shared" ca="1" si="213"/>
        <v>3</v>
      </c>
      <c r="AY637" s="14">
        <f t="shared" ca="1" si="214"/>
        <v>2</v>
      </c>
      <c r="BA637" s="16">
        <f t="shared" si="228"/>
        <v>18425</v>
      </c>
      <c r="BB637" s="31"/>
      <c r="BC637" s="64" t="str">
        <f t="shared" ca="1" si="223"/>
        <v/>
      </c>
      <c r="BD637" s="14"/>
    </row>
    <row r="638" spans="5:56" s="1" customFormat="1" ht="17.25" customHeight="1" thickBot="1">
      <c r="E638" s="2"/>
      <c r="G638" s="2"/>
      <c r="H638" s="10"/>
      <c r="I638" s="18"/>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0"/>
      <c r="AI638" s="30">
        <f t="shared" si="215"/>
        <v>1</v>
      </c>
      <c r="AJ638" s="34" t="str">
        <f t="shared" si="216"/>
        <v>A</v>
      </c>
      <c r="AK638" s="29"/>
      <c r="AL638" s="27">
        <f t="shared" si="230"/>
        <v>0</v>
      </c>
      <c r="AM638" s="27">
        <f t="shared" si="230"/>
        <v>0</v>
      </c>
      <c r="AN638" s="26">
        <f t="shared" si="230"/>
        <v>1</v>
      </c>
      <c r="AO638" s="25">
        <f t="shared" si="230"/>
        <v>0</v>
      </c>
      <c r="AP638" s="33">
        <f t="shared" ca="1" si="211"/>
        <v>21</v>
      </c>
      <c r="AQ638" s="14" t="str">
        <f t="shared" ca="1" si="208"/>
        <v>af_para_21_</v>
      </c>
      <c r="AR638" s="8">
        <f t="shared" ca="1" si="212"/>
        <v>2</v>
      </c>
      <c r="AS638" s="4">
        <f t="shared" ca="1" si="209"/>
        <v>0</v>
      </c>
      <c r="AT638" s="32">
        <f t="shared" ca="1" si="226"/>
        <v>1</v>
      </c>
      <c r="AU638" s="14">
        <f>AU636+1</f>
        <v>50</v>
      </c>
      <c r="AV638">
        <f t="shared" si="225"/>
        <v>1</v>
      </c>
      <c r="AW638" s="7"/>
      <c r="AX638" s="17">
        <f t="shared" ca="1" si="213"/>
        <v>3</v>
      </c>
      <c r="AY638" s="14">
        <f t="shared" ca="1" si="214"/>
        <v>2</v>
      </c>
      <c r="BA638" s="16">
        <f t="shared" si="228"/>
        <v>18430</v>
      </c>
      <c r="BB638" s="31"/>
      <c r="BC638" s="64" t="str">
        <f t="shared" ca="1" si="223"/>
        <v/>
      </c>
      <c r="BD638" s="14"/>
    </row>
    <row r="639" spans="5:56" s="1" customFormat="1" ht="17.25" customHeight="1" thickBot="1">
      <c r="E639" s="2"/>
      <c r="G639" s="2"/>
      <c r="H639" s="10"/>
      <c r="I639" s="18"/>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0"/>
      <c r="AI639" s="30">
        <f t="shared" si="215"/>
        <v>1</v>
      </c>
      <c r="AJ639" s="34" t="str">
        <f t="shared" si="216"/>
        <v>A</v>
      </c>
      <c r="AK639" s="29"/>
      <c r="AL639" s="27">
        <f t="shared" si="230"/>
        <v>0</v>
      </c>
      <c r="AM639" s="27">
        <f t="shared" si="230"/>
        <v>0</v>
      </c>
      <c r="AN639" s="26">
        <f t="shared" si="230"/>
        <v>1</v>
      </c>
      <c r="AO639" s="25">
        <f t="shared" si="230"/>
        <v>0</v>
      </c>
      <c r="AP639" s="33">
        <f t="shared" ca="1" si="211"/>
        <v>21</v>
      </c>
      <c r="AQ639" s="14" t="str">
        <f t="shared" ca="1" si="208"/>
        <v>af_para_22_</v>
      </c>
      <c r="AR639" s="8">
        <f t="shared" ca="1" si="212"/>
        <v>2</v>
      </c>
      <c r="AS639" s="4">
        <f t="shared" ca="1" si="209"/>
        <v>0</v>
      </c>
      <c r="AT639" s="32">
        <f t="shared" ca="1" si="226"/>
        <v>1</v>
      </c>
      <c r="AU639" s="14">
        <f>AU636+1</f>
        <v>50</v>
      </c>
      <c r="AV639">
        <f t="shared" si="225"/>
        <v>1</v>
      </c>
      <c r="AW639" s="7"/>
      <c r="AX639" s="17">
        <f t="shared" ca="1" si="213"/>
        <v>3</v>
      </c>
      <c r="AY639" s="14">
        <f t="shared" ca="1" si="214"/>
        <v>2</v>
      </c>
      <c r="BA639" s="16">
        <f t="shared" si="228"/>
        <v>18435</v>
      </c>
      <c r="BB639" s="31"/>
      <c r="BC639" s="64" t="str">
        <f t="shared" ca="1" si="223"/>
        <v/>
      </c>
      <c r="BD639" s="14"/>
    </row>
    <row r="640" spans="5:56" s="1" customFormat="1" ht="17.25" customHeight="1" thickBot="1">
      <c r="E640" s="2"/>
      <c r="G640" s="2"/>
      <c r="H640" s="10"/>
      <c r="I640" s="18"/>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0"/>
      <c r="AI640" s="30">
        <f t="shared" si="215"/>
        <v>1</v>
      </c>
      <c r="AJ640" s="34" t="str">
        <f t="shared" si="216"/>
        <v>A</v>
      </c>
      <c r="AK640" s="29"/>
      <c r="AL640" s="27">
        <f t="shared" si="230"/>
        <v>0</v>
      </c>
      <c r="AM640" s="27">
        <f t="shared" si="230"/>
        <v>0</v>
      </c>
      <c r="AN640" s="26">
        <f t="shared" si="230"/>
        <v>1</v>
      </c>
      <c r="AO640" s="25">
        <f t="shared" si="230"/>
        <v>0</v>
      </c>
      <c r="AP640" s="33">
        <f t="shared" ca="1" si="211"/>
        <v>21</v>
      </c>
      <c r="AQ640" s="14" t="str">
        <f t="shared" ca="1" si="208"/>
        <v>af_para_23_</v>
      </c>
      <c r="AR640" s="8">
        <f t="shared" ca="1" si="212"/>
        <v>2</v>
      </c>
      <c r="AS640" s="4">
        <f t="shared" ca="1" si="209"/>
        <v>0</v>
      </c>
      <c r="AT640" s="32">
        <f t="shared" ca="1" si="226"/>
        <v>1</v>
      </c>
      <c r="AU640" s="14">
        <f>AU638+1</f>
        <v>51</v>
      </c>
      <c r="AV640">
        <f t="shared" si="225"/>
        <v>1</v>
      </c>
      <c r="AW640" s="7"/>
      <c r="AX640" s="17">
        <f t="shared" ca="1" si="213"/>
        <v>3</v>
      </c>
      <c r="AY640" s="14">
        <f t="shared" ca="1" si="214"/>
        <v>2</v>
      </c>
      <c r="BA640" s="16">
        <f t="shared" si="228"/>
        <v>18440</v>
      </c>
      <c r="BB640" s="31"/>
      <c r="BC640" s="64" t="str">
        <f t="shared" ca="1" si="223"/>
        <v/>
      </c>
      <c r="BD640" s="14"/>
    </row>
    <row r="641" spans="5:56" s="1" customFormat="1" ht="17.25" customHeight="1" thickBot="1">
      <c r="E641" s="2"/>
      <c r="G641" s="2"/>
      <c r="H641" s="10"/>
      <c r="I641" s="18"/>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0"/>
      <c r="AI641" s="30">
        <f t="shared" si="215"/>
        <v>1</v>
      </c>
      <c r="AJ641" s="34" t="str">
        <f t="shared" si="216"/>
        <v>A</v>
      </c>
      <c r="AK641" s="29"/>
      <c r="AL641" s="27">
        <f t="shared" si="230"/>
        <v>0</v>
      </c>
      <c r="AM641" s="27">
        <f t="shared" si="230"/>
        <v>0</v>
      </c>
      <c r="AN641" s="26">
        <f t="shared" si="230"/>
        <v>1</v>
      </c>
      <c r="AO641" s="25">
        <f t="shared" si="230"/>
        <v>0</v>
      </c>
      <c r="AP641" s="33">
        <f t="shared" ca="1" si="211"/>
        <v>21</v>
      </c>
      <c r="AQ641" s="14" t="str">
        <f t="shared" ca="1" si="208"/>
        <v>af_para_24_</v>
      </c>
      <c r="AR641" s="8">
        <f t="shared" ca="1" si="212"/>
        <v>2</v>
      </c>
      <c r="AS641" s="4">
        <f t="shared" ca="1" si="209"/>
        <v>0</v>
      </c>
      <c r="AT641" s="32">
        <f t="shared" ca="1" si="226"/>
        <v>1</v>
      </c>
      <c r="AU641" s="14">
        <f>AU638+1</f>
        <v>51</v>
      </c>
      <c r="AV641">
        <f t="shared" si="225"/>
        <v>1</v>
      </c>
      <c r="AW641" s="7"/>
      <c r="AX641" s="17">
        <f t="shared" ca="1" si="213"/>
        <v>3</v>
      </c>
      <c r="AY641" s="14">
        <f t="shared" ca="1" si="214"/>
        <v>2</v>
      </c>
      <c r="BA641" s="16">
        <f t="shared" si="228"/>
        <v>18445</v>
      </c>
      <c r="BB641" s="31"/>
      <c r="BC641" s="64" t="str">
        <f t="shared" ca="1" si="223"/>
        <v/>
      </c>
      <c r="BD641" s="14"/>
    </row>
    <row r="642" spans="5:56" s="1" customFormat="1" ht="17.25" customHeight="1" thickBot="1">
      <c r="E642" s="2"/>
      <c r="G642" s="2"/>
      <c r="H642" s="10"/>
      <c r="I642" s="18"/>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0"/>
      <c r="AI642" s="30">
        <f t="shared" si="215"/>
        <v>1</v>
      </c>
      <c r="AJ642" s="34" t="str">
        <f t="shared" si="216"/>
        <v>A</v>
      </c>
      <c r="AK642" s="29"/>
      <c r="AL642" s="27">
        <f t="shared" si="230"/>
        <v>0</v>
      </c>
      <c r="AM642" s="27">
        <f t="shared" si="230"/>
        <v>0</v>
      </c>
      <c r="AN642" s="26">
        <f t="shared" si="230"/>
        <v>1</v>
      </c>
      <c r="AO642" s="25">
        <f t="shared" si="230"/>
        <v>0</v>
      </c>
      <c r="AP642" s="33">
        <f t="shared" ca="1" si="211"/>
        <v>21</v>
      </c>
      <c r="AQ642" s="14" t="str">
        <f t="shared" ref="AQ642:AQ705" ca="1" si="231">INDIRECT("'[Спавн артефактов.xlsx]Симбиоты, простые, абсолюты'!B"&amp;BA642)</f>
        <v>af_para_25_</v>
      </c>
      <c r="AR642" s="8">
        <f t="shared" ca="1" si="212"/>
        <v>2</v>
      </c>
      <c r="AS642" s="4">
        <f t="shared" ref="AS642:AS705" ca="1" si="232">IF(AND(AR642=1,AL642=1),1,IF(AND(AM642=1,AR642=2),1,IF(AND(AN642=1,AR642=3),1,IF(AND(AO642=1,AR642=4),1,IF(AND(OR(AL642=1,AO642=1),AR642=9),1,IF(AND(OR(AM642=1,AN642=1),AR642=0),1,0))))))</f>
        <v>0</v>
      </c>
      <c r="AT642" s="32">
        <f t="shared" ca="1" si="226"/>
        <v>1</v>
      </c>
      <c r="AU642" s="14">
        <f>AU641</f>
        <v>51</v>
      </c>
      <c r="AV642">
        <f t="shared" si="225"/>
        <v>1</v>
      </c>
      <c r="AW642" s="7"/>
      <c r="AX642" s="17">
        <f t="shared" ca="1" si="213"/>
        <v>3</v>
      </c>
      <c r="AY642" s="14">
        <f t="shared" ca="1" si="214"/>
        <v>2</v>
      </c>
      <c r="BA642" s="16">
        <f t="shared" si="228"/>
        <v>18450</v>
      </c>
      <c r="BB642" s="31"/>
      <c r="BC642" s="64" t="str">
        <f t="shared" ca="1" si="223"/>
        <v/>
      </c>
      <c r="BD642" s="14"/>
    </row>
    <row r="643" spans="5:56" s="1" customFormat="1" ht="17.25" customHeight="1" thickBot="1">
      <c r="E643" s="2"/>
      <c r="G643" s="2"/>
      <c r="H643" s="10"/>
      <c r="I643" s="18"/>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0"/>
      <c r="AI643" s="30">
        <f t="shared" si="215"/>
        <v>1</v>
      </c>
      <c r="AJ643" s="34" t="str">
        <f t="shared" si="216"/>
        <v>A</v>
      </c>
      <c r="AK643" s="29"/>
      <c r="AL643" s="27">
        <f t="shared" si="230"/>
        <v>0</v>
      </c>
      <c r="AM643" s="27">
        <f t="shared" si="230"/>
        <v>0</v>
      </c>
      <c r="AN643" s="26">
        <f t="shared" si="230"/>
        <v>1</v>
      </c>
      <c r="AO643" s="25">
        <f t="shared" si="230"/>
        <v>0</v>
      </c>
      <c r="AP643" s="33">
        <f t="shared" ref="AP643:AP706" ca="1" si="233">INDIRECT("'[Спавн артефактов.xlsx]Симбиоты, простые, абсолюты'!F"&amp;BA643)</f>
        <v>21</v>
      </c>
      <c r="AQ643" s="14" t="str">
        <f t="shared" ca="1" si="231"/>
        <v>af_para_26_</v>
      </c>
      <c r="AR643" s="8">
        <f t="shared" ref="AR643:AR706" ca="1" si="234">IF(AY643=5,1,IF(AY643=6,2,IF(AY643=7,3,IF(AY643=8,4,AY643))))</f>
        <v>2</v>
      </c>
      <c r="AS643" s="4">
        <f t="shared" ca="1" si="232"/>
        <v>0</v>
      </c>
      <c r="AT643" s="32">
        <f t="shared" ca="1" si="226"/>
        <v>1</v>
      </c>
      <c r="AU643" s="14">
        <f>AU641+1</f>
        <v>52</v>
      </c>
      <c r="AV643">
        <f t="shared" si="225"/>
        <v>1</v>
      </c>
      <c r="AW643" s="7"/>
      <c r="AX643" s="17">
        <f t="shared" ref="AX643:AX706" ca="1" si="235">INDIRECT("'[Спавн артефактов.xlsx]Симбиоты, простые, абсолюты'!V"&amp;BA643)</f>
        <v>3</v>
      </c>
      <c r="AY643" s="14">
        <f t="shared" ref="AY643:AY706" ca="1" si="236">INDIRECT("'[Спавн артефактов.xlsx]Симбиоты, простые, абсолюты'!D"&amp;BA643)</f>
        <v>2</v>
      </c>
      <c r="BA643" s="16">
        <f t="shared" si="228"/>
        <v>18455</v>
      </c>
      <c r="BB643" s="31"/>
      <c r="BC643" s="64" t="str">
        <f t="shared" ca="1" si="223"/>
        <v/>
      </c>
      <c r="BD643" s="14"/>
    </row>
    <row r="644" spans="5:56" s="1" customFormat="1" ht="17.25" customHeight="1" thickBot="1">
      <c r="E644" s="2"/>
      <c r="G644" s="2"/>
      <c r="H644" s="10"/>
      <c r="I644" s="18"/>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0"/>
      <c r="AI644" s="30">
        <f t="shared" ref="AI644:AI707" si="237">AI643</f>
        <v>1</v>
      </c>
      <c r="AJ644" s="34" t="str">
        <f t="shared" ref="AJ644:AJ707" si="238">AJ643</f>
        <v>A</v>
      </c>
      <c r="AK644" s="29"/>
      <c r="AL644" s="27">
        <f t="shared" si="230"/>
        <v>0</v>
      </c>
      <c r="AM644" s="27">
        <f t="shared" si="230"/>
        <v>0</v>
      </c>
      <c r="AN644" s="26">
        <f t="shared" si="230"/>
        <v>1</v>
      </c>
      <c r="AO644" s="25">
        <f t="shared" si="230"/>
        <v>0</v>
      </c>
      <c r="AP644" s="33">
        <f t="shared" ca="1" si="233"/>
        <v>21</v>
      </c>
      <c r="AQ644" s="14" t="str">
        <f t="shared" ca="1" si="231"/>
        <v>af_para_27_</v>
      </c>
      <c r="AR644" s="8">
        <f t="shared" ca="1" si="234"/>
        <v>2</v>
      </c>
      <c r="AS644" s="4">
        <f t="shared" ca="1" si="232"/>
        <v>0</v>
      </c>
      <c r="AT644" s="32">
        <f t="shared" ca="1" si="226"/>
        <v>1</v>
      </c>
      <c r="AU644" s="14">
        <f>AU641+1</f>
        <v>52</v>
      </c>
      <c r="AV644">
        <f t="shared" si="225"/>
        <v>1</v>
      </c>
      <c r="AW644" s="7"/>
      <c r="AX644" s="17">
        <f t="shared" ca="1" si="235"/>
        <v>3</v>
      </c>
      <c r="AY644" s="14">
        <f t="shared" ca="1" si="236"/>
        <v>2</v>
      </c>
      <c r="BA644" s="16">
        <f t="shared" si="228"/>
        <v>18460</v>
      </c>
      <c r="BB644" s="31"/>
      <c r="BC644" s="64" t="str">
        <f t="shared" ca="1" si="223"/>
        <v/>
      </c>
      <c r="BD644" s="14"/>
    </row>
    <row r="645" spans="5:56" s="1" customFormat="1" ht="17.25" customHeight="1" thickBot="1">
      <c r="E645" s="2"/>
      <c r="G645" s="2"/>
      <c r="H645" s="10"/>
      <c r="I645" s="18"/>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0"/>
      <c r="AI645" s="30">
        <f t="shared" si="237"/>
        <v>1</v>
      </c>
      <c r="AJ645" s="34" t="str">
        <f t="shared" si="238"/>
        <v>A</v>
      </c>
      <c r="AK645" s="29"/>
      <c r="AL645" s="27">
        <f t="shared" si="230"/>
        <v>0</v>
      </c>
      <c r="AM645" s="27">
        <f t="shared" si="230"/>
        <v>0</v>
      </c>
      <c r="AN645" s="26">
        <f t="shared" si="230"/>
        <v>1</v>
      </c>
      <c r="AO645" s="25">
        <f t="shared" si="230"/>
        <v>0</v>
      </c>
      <c r="AP645" s="33">
        <f t="shared" ca="1" si="233"/>
        <v>21</v>
      </c>
      <c r="AQ645" s="14" t="str">
        <f t="shared" ca="1" si="231"/>
        <v>af_para_28_</v>
      </c>
      <c r="AR645" s="8">
        <f t="shared" ca="1" si="234"/>
        <v>2</v>
      </c>
      <c r="AS645" s="4">
        <f t="shared" ca="1" si="232"/>
        <v>0</v>
      </c>
      <c r="AT645" s="32">
        <f t="shared" ca="1" si="226"/>
        <v>1</v>
      </c>
      <c r="AU645" s="14">
        <f>AU643+1</f>
        <v>53</v>
      </c>
      <c r="AV645">
        <f t="shared" si="225"/>
        <v>1</v>
      </c>
      <c r="AW645" s="7"/>
      <c r="AX645" s="17">
        <f t="shared" ca="1" si="235"/>
        <v>3</v>
      </c>
      <c r="AY645" s="14">
        <f t="shared" ca="1" si="236"/>
        <v>6</v>
      </c>
      <c r="BA645" s="16">
        <f t="shared" si="228"/>
        <v>18465</v>
      </c>
      <c r="BB645" s="31"/>
      <c r="BC645" s="64" t="str">
        <f t="shared" ca="1" si="223"/>
        <v/>
      </c>
      <c r="BD645" s="14"/>
    </row>
    <row r="646" spans="5:56" s="1" customFormat="1" ht="17.25" customHeight="1" thickBot="1">
      <c r="E646" s="2"/>
      <c r="G646" s="2"/>
      <c r="H646" s="10"/>
      <c r="I646" s="18"/>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0"/>
      <c r="AI646" s="30">
        <f t="shared" si="237"/>
        <v>1</v>
      </c>
      <c r="AJ646" s="34" t="str">
        <f t="shared" si="238"/>
        <v>A</v>
      </c>
      <c r="AK646" s="29"/>
      <c r="AL646" s="27">
        <f t="shared" si="230"/>
        <v>0</v>
      </c>
      <c r="AM646" s="27">
        <f t="shared" si="230"/>
        <v>0</v>
      </c>
      <c r="AN646" s="26">
        <f t="shared" si="230"/>
        <v>1</v>
      </c>
      <c r="AO646" s="25">
        <f t="shared" si="230"/>
        <v>0</v>
      </c>
      <c r="AP646" s="33">
        <f t="shared" ca="1" si="233"/>
        <v>21</v>
      </c>
      <c r="AQ646" s="14" t="str">
        <f t="shared" ca="1" si="231"/>
        <v>af_para_29_</v>
      </c>
      <c r="AR646" s="8">
        <f t="shared" ca="1" si="234"/>
        <v>2</v>
      </c>
      <c r="AS646" s="4">
        <f t="shared" ca="1" si="232"/>
        <v>0</v>
      </c>
      <c r="AT646" s="32">
        <f t="shared" ca="1" si="226"/>
        <v>1</v>
      </c>
      <c r="AU646" s="14">
        <f>AU643+1</f>
        <v>53</v>
      </c>
      <c r="AV646">
        <f t="shared" si="225"/>
        <v>1</v>
      </c>
      <c r="AW646" s="7"/>
      <c r="AX646" s="17">
        <f t="shared" ca="1" si="235"/>
        <v>3</v>
      </c>
      <c r="AY646" s="14">
        <f t="shared" ca="1" si="236"/>
        <v>6</v>
      </c>
      <c r="BA646" s="16">
        <f t="shared" si="228"/>
        <v>18470</v>
      </c>
      <c r="BB646" s="31"/>
      <c r="BC646" s="64" t="str">
        <f t="shared" ca="1" si="223"/>
        <v/>
      </c>
      <c r="BD646" s="14"/>
    </row>
    <row r="647" spans="5:56" s="1" customFormat="1" ht="17.25" customHeight="1" thickBot="1">
      <c r="E647" s="2"/>
      <c r="G647" s="2"/>
      <c r="H647" s="10"/>
      <c r="I647" s="18"/>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0"/>
      <c r="AI647" s="30">
        <f t="shared" si="237"/>
        <v>1</v>
      </c>
      <c r="AJ647" s="34" t="str">
        <f t="shared" si="238"/>
        <v>A</v>
      </c>
      <c r="AK647" s="29"/>
      <c r="AL647" s="27">
        <f t="shared" si="230"/>
        <v>0</v>
      </c>
      <c r="AM647" s="27">
        <f t="shared" si="230"/>
        <v>0</v>
      </c>
      <c r="AN647" s="26">
        <f t="shared" si="230"/>
        <v>1</v>
      </c>
      <c r="AO647" s="25">
        <f t="shared" si="230"/>
        <v>0</v>
      </c>
      <c r="AP647" s="33">
        <f t="shared" ca="1" si="233"/>
        <v>21</v>
      </c>
      <c r="AQ647" s="14" t="str">
        <f t="shared" ca="1" si="231"/>
        <v>af_para_30_</v>
      </c>
      <c r="AR647" s="8">
        <f t="shared" ca="1" si="234"/>
        <v>2</v>
      </c>
      <c r="AS647" s="4">
        <f t="shared" ca="1" si="232"/>
        <v>0</v>
      </c>
      <c r="AT647" s="32">
        <f t="shared" ca="1" si="226"/>
        <v>1</v>
      </c>
      <c r="AU647" s="14">
        <f>AU646</f>
        <v>53</v>
      </c>
      <c r="AV647">
        <f t="shared" si="225"/>
        <v>1</v>
      </c>
      <c r="AW647" s="7"/>
      <c r="AX647" s="17">
        <f t="shared" ca="1" si="235"/>
        <v>3</v>
      </c>
      <c r="AY647" s="14">
        <f t="shared" ca="1" si="236"/>
        <v>6</v>
      </c>
      <c r="BA647" s="16">
        <f t="shared" si="228"/>
        <v>18475</v>
      </c>
      <c r="BB647" s="31"/>
      <c r="BC647" s="64" t="str">
        <f t="shared" ca="1" si="223"/>
        <v/>
      </c>
      <c r="BD647" s="14"/>
    </row>
    <row r="648" spans="5:56" s="1" customFormat="1" ht="17.25" customHeight="1" thickBot="1">
      <c r="E648" s="2"/>
      <c r="G648" s="2"/>
      <c r="H648" s="10"/>
      <c r="I648" s="18"/>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0"/>
      <c r="AI648" s="30">
        <f t="shared" si="237"/>
        <v>1</v>
      </c>
      <c r="AJ648" s="34" t="str">
        <f t="shared" si="238"/>
        <v>A</v>
      </c>
      <c r="AK648" s="29"/>
      <c r="AL648" s="27">
        <f t="shared" si="230"/>
        <v>0</v>
      </c>
      <c r="AM648" s="27">
        <f t="shared" si="230"/>
        <v>0</v>
      </c>
      <c r="AN648" s="26">
        <f t="shared" si="230"/>
        <v>1</v>
      </c>
      <c r="AO648" s="25">
        <f t="shared" si="230"/>
        <v>0</v>
      </c>
      <c r="AP648" s="33">
        <f t="shared" ca="1" si="233"/>
        <v>21</v>
      </c>
      <c r="AQ648" s="14" t="str">
        <f t="shared" ca="1" si="231"/>
        <v>af_para_31_</v>
      </c>
      <c r="AR648" s="8">
        <f t="shared" ca="1" si="234"/>
        <v>2</v>
      </c>
      <c r="AS648" s="4">
        <f t="shared" ca="1" si="232"/>
        <v>0</v>
      </c>
      <c r="AT648" s="32">
        <f t="shared" ca="1" si="226"/>
        <v>1</v>
      </c>
      <c r="AU648" s="14">
        <f>AU646+1</f>
        <v>54</v>
      </c>
      <c r="AV648">
        <f t="shared" si="225"/>
        <v>1</v>
      </c>
      <c r="AW648" s="7"/>
      <c r="AX648" s="17">
        <f t="shared" ca="1" si="235"/>
        <v>3</v>
      </c>
      <c r="AY648" s="14">
        <f t="shared" ca="1" si="236"/>
        <v>6</v>
      </c>
      <c r="BA648" s="16">
        <f t="shared" si="228"/>
        <v>18480</v>
      </c>
      <c r="BB648" s="31"/>
      <c r="BC648" s="64" t="str">
        <f t="shared" ca="1" si="223"/>
        <v/>
      </c>
      <c r="BD648" s="14"/>
    </row>
    <row r="649" spans="5:56" s="1" customFormat="1" ht="17.25" customHeight="1" thickBot="1">
      <c r="E649" s="2"/>
      <c r="G649" s="2"/>
      <c r="H649" s="10"/>
      <c r="I649" s="18"/>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0"/>
      <c r="AI649" s="30">
        <f t="shared" si="237"/>
        <v>1</v>
      </c>
      <c r="AJ649" s="34" t="str">
        <f t="shared" si="238"/>
        <v>A</v>
      </c>
      <c r="AK649" s="29"/>
      <c r="AL649" s="27">
        <f t="shared" si="230"/>
        <v>0</v>
      </c>
      <c r="AM649" s="27">
        <f t="shared" si="230"/>
        <v>0</v>
      </c>
      <c r="AN649" s="26">
        <f t="shared" si="230"/>
        <v>1</v>
      </c>
      <c r="AO649" s="25">
        <f t="shared" si="230"/>
        <v>0</v>
      </c>
      <c r="AP649" s="33">
        <f t="shared" ca="1" si="233"/>
        <v>21</v>
      </c>
      <c r="AQ649" s="14" t="str">
        <f t="shared" ca="1" si="231"/>
        <v>af_para_32_</v>
      </c>
      <c r="AR649" s="8">
        <f t="shared" ca="1" si="234"/>
        <v>2</v>
      </c>
      <c r="AS649" s="4">
        <f t="shared" ca="1" si="232"/>
        <v>0</v>
      </c>
      <c r="AT649" s="32">
        <f t="shared" ca="1" si="226"/>
        <v>1</v>
      </c>
      <c r="AU649" s="14">
        <f>AU646+1</f>
        <v>54</v>
      </c>
      <c r="AV649">
        <f t="shared" si="225"/>
        <v>1</v>
      </c>
      <c r="AW649" s="7"/>
      <c r="AX649" s="17">
        <f t="shared" ca="1" si="235"/>
        <v>3</v>
      </c>
      <c r="AY649" s="14">
        <f t="shared" ca="1" si="236"/>
        <v>6</v>
      </c>
      <c r="BA649" s="16">
        <f t="shared" si="228"/>
        <v>18485</v>
      </c>
      <c r="BB649" s="31"/>
      <c r="BC649" s="64" t="str">
        <f t="shared" ca="1" si="223"/>
        <v/>
      </c>
      <c r="BD649" s="14"/>
    </row>
    <row r="650" spans="5:56" s="1" customFormat="1" ht="17.25" customHeight="1" thickBot="1">
      <c r="E650" s="2"/>
      <c r="G650" s="2"/>
      <c r="H650" s="10"/>
      <c r="I650" s="18"/>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0"/>
      <c r="AI650" s="30">
        <f t="shared" si="237"/>
        <v>1</v>
      </c>
      <c r="AJ650" s="34" t="str">
        <f t="shared" si="238"/>
        <v>A</v>
      </c>
      <c r="AK650" s="29"/>
      <c r="AL650" s="27">
        <f t="shared" si="230"/>
        <v>0</v>
      </c>
      <c r="AM650" s="27">
        <f t="shared" si="230"/>
        <v>0</v>
      </c>
      <c r="AN650" s="26">
        <f t="shared" si="230"/>
        <v>1</v>
      </c>
      <c r="AO650" s="25">
        <f t="shared" si="230"/>
        <v>0</v>
      </c>
      <c r="AP650" s="33">
        <f t="shared" ca="1" si="233"/>
        <v>21</v>
      </c>
      <c r="AQ650" s="14" t="str">
        <f t="shared" ca="1" si="231"/>
        <v>af_para_33_</v>
      </c>
      <c r="AR650" s="8">
        <f t="shared" ca="1" si="234"/>
        <v>2</v>
      </c>
      <c r="AS650" s="4">
        <f t="shared" ca="1" si="232"/>
        <v>0</v>
      </c>
      <c r="AT650" s="32">
        <f t="shared" ca="1" si="226"/>
        <v>1</v>
      </c>
      <c r="AU650" s="14">
        <f>AU648+1</f>
        <v>55</v>
      </c>
      <c r="AV650">
        <f t="shared" si="225"/>
        <v>1</v>
      </c>
      <c r="AW650" s="7"/>
      <c r="AX650" s="17">
        <f t="shared" ca="1" si="235"/>
        <v>3</v>
      </c>
      <c r="AY650" s="14">
        <f t="shared" ca="1" si="236"/>
        <v>6</v>
      </c>
      <c r="BA650" s="16">
        <f t="shared" si="228"/>
        <v>18490</v>
      </c>
      <c r="BB650" s="31"/>
      <c r="BC650" s="64" t="str">
        <f t="shared" ca="1" si="223"/>
        <v/>
      </c>
      <c r="BD650" s="14"/>
    </row>
    <row r="651" spans="5:56" s="1" customFormat="1" ht="17.25" customHeight="1" thickBot="1">
      <c r="E651" s="2"/>
      <c r="G651" s="2"/>
      <c r="H651" s="10"/>
      <c r="I651" s="18"/>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0"/>
      <c r="AI651" s="30">
        <f t="shared" si="237"/>
        <v>1</v>
      </c>
      <c r="AJ651" s="34" t="str">
        <f t="shared" si="238"/>
        <v>A</v>
      </c>
      <c r="AK651" s="29"/>
      <c r="AL651" s="27">
        <f t="shared" si="230"/>
        <v>0</v>
      </c>
      <c r="AM651" s="27">
        <f t="shared" si="230"/>
        <v>0</v>
      </c>
      <c r="AN651" s="26">
        <f t="shared" si="230"/>
        <v>1</v>
      </c>
      <c r="AO651" s="25">
        <f t="shared" si="230"/>
        <v>0</v>
      </c>
      <c r="AP651" s="33">
        <f t="shared" ca="1" si="233"/>
        <v>21</v>
      </c>
      <c r="AQ651" s="14" t="str">
        <f t="shared" ca="1" si="231"/>
        <v>af_para_34_</v>
      </c>
      <c r="AR651" s="8">
        <f t="shared" ca="1" si="234"/>
        <v>2</v>
      </c>
      <c r="AS651" s="4">
        <f t="shared" ca="1" si="232"/>
        <v>0</v>
      </c>
      <c r="AT651" s="32">
        <f t="shared" ca="1" si="226"/>
        <v>1</v>
      </c>
      <c r="AU651" s="14">
        <f>AU648+1</f>
        <v>55</v>
      </c>
      <c r="AV651">
        <f t="shared" si="225"/>
        <v>1</v>
      </c>
      <c r="AW651" s="7"/>
      <c r="AX651" s="17">
        <f t="shared" ca="1" si="235"/>
        <v>3</v>
      </c>
      <c r="AY651" s="14">
        <f t="shared" ca="1" si="236"/>
        <v>6</v>
      </c>
      <c r="BA651" s="16">
        <f t="shared" si="228"/>
        <v>18495</v>
      </c>
      <c r="BB651" s="31"/>
      <c r="BC651" s="64" t="str">
        <f t="shared" ca="1" si="223"/>
        <v/>
      </c>
      <c r="BD651" s="14"/>
    </row>
    <row r="652" spans="5:56" s="1" customFormat="1" ht="17.25" customHeight="1" thickBot="1">
      <c r="E652" s="2"/>
      <c r="G652" s="2"/>
      <c r="H652" s="10"/>
      <c r="I652" s="18"/>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0"/>
      <c r="AI652" s="30">
        <f t="shared" si="237"/>
        <v>1</v>
      </c>
      <c r="AJ652" s="34" t="str">
        <f t="shared" si="238"/>
        <v>A</v>
      </c>
      <c r="AK652" s="29"/>
      <c r="AL652" s="27">
        <f t="shared" ref="AL652:AO667" si="239">AL651</f>
        <v>0</v>
      </c>
      <c r="AM652" s="27">
        <f t="shared" si="239"/>
        <v>0</v>
      </c>
      <c r="AN652" s="26">
        <f t="shared" si="239"/>
        <v>1</v>
      </c>
      <c r="AO652" s="25">
        <f t="shared" si="239"/>
        <v>0</v>
      </c>
      <c r="AP652" s="33">
        <f t="shared" ca="1" si="233"/>
        <v>21</v>
      </c>
      <c r="AQ652" s="14" t="str">
        <f t="shared" ca="1" si="231"/>
        <v>af_para_35_</v>
      </c>
      <c r="AR652" s="8">
        <f t="shared" ca="1" si="234"/>
        <v>2</v>
      </c>
      <c r="AS652" s="4">
        <f t="shared" ca="1" si="232"/>
        <v>0</v>
      </c>
      <c r="AT652" s="32">
        <f t="shared" ca="1" si="226"/>
        <v>1</v>
      </c>
      <c r="AU652" s="14">
        <f>AU651</f>
        <v>55</v>
      </c>
      <c r="AV652">
        <f t="shared" si="225"/>
        <v>1</v>
      </c>
      <c r="AW652" s="7"/>
      <c r="AX652" s="17">
        <f t="shared" ca="1" si="235"/>
        <v>3</v>
      </c>
      <c r="AY652" s="14">
        <f t="shared" ca="1" si="236"/>
        <v>6</v>
      </c>
      <c r="BA652" s="16">
        <f t="shared" si="228"/>
        <v>18500</v>
      </c>
      <c r="BB652" s="31"/>
      <c r="BC652" s="64" t="str">
        <f t="shared" ca="1" si="223"/>
        <v/>
      </c>
      <c r="BD652" s="14"/>
    </row>
    <row r="653" spans="5:56" s="1" customFormat="1" ht="17.25" customHeight="1" thickBot="1">
      <c r="E653" s="2"/>
      <c r="G653" s="2"/>
      <c r="H653" s="10"/>
      <c r="I653" s="18"/>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0"/>
      <c r="AI653" s="30">
        <f t="shared" si="237"/>
        <v>1</v>
      </c>
      <c r="AJ653" s="34" t="str">
        <f t="shared" si="238"/>
        <v>A</v>
      </c>
      <c r="AK653" s="29"/>
      <c r="AL653" s="27">
        <f t="shared" si="239"/>
        <v>0</v>
      </c>
      <c r="AM653" s="27">
        <f t="shared" si="239"/>
        <v>0</v>
      </c>
      <c r="AN653" s="26">
        <f t="shared" si="239"/>
        <v>1</v>
      </c>
      <c r="AO653" s="25">
        <f t="shared" si="239"/>
        <v>0</v>
      </c>
      <c r="AP653" s="33">
        <f t="shared" ca="1" si="233"/>
        <v>21</v>
      </c>
      <c r="AQ653" s="14" t="str">
        <f t="shared" ca="1" si="231"/>
        <v>af_para_36_</v>
      </c>
      <c r="AR653" s="8">
        <f t="shared" ca="1" si="234"/>
        <v>2</v>
      </c>
      <c r="AS653" s="4">
        <f t="shared" ca="1" si="232"/>
        <v>0</v>
      </c>
      <c r="AT653" s="32">
        <f t="shared" ca="1" si="226"/>
        <v>1</v>
      </c>
      <c r="AU653" s="14">
        <f>AU651+1</f>
        <v>56</v>
      </c>
      <c r="AV653">
        <f t="shared" si="225"/>
        <v>1</v>
      </c>
      <c r="AW653" s="7"/>
      <c r="AX653" s="17">
        <f t="shared" ca="1" si="235"/>
        <v>3</v>
      </c>
      <c r="AY653" s="14">
        <f t="shared" ca="1" si="236"/>
        <v>6</v>
      </c>
      <c r="BA653" s="16">
        <f t="shared" si="228"/>
        <v>18505</v>
      </c>
      <c r="BB653" s="31"/>
      <c r="BC653" s="64" t="str">
        <f t="shared" ca="1" si="223"/>
        <v/>
      </c>
      <c r="BD653" s="14"/>
    </row>
    <row r="654" spans="5:56" s="1" customFormat="1" ht="17.25" customHeight="1" thickBot="1">
      <c r="E654" s="2"/>
      <c r="G654" s="2"/>
      <c r="H654" s="10"/>
      <c r="I654" s="18"/>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0"/>
      <c r="AI654" s="30">
        <f t="shared" si="237"/>
        <v>1</v>
      </c>
      <c r="AJ654" s="34" t="str">
        <f t="shared" si="238"/>
        <v>A</v>
      </c>
      <c r="AK654" s="29"/>
      <c r="AL654" s="27">
        <f t="shared" si="239"/>
        <v>0</v>
      </c>
      <c r="AM654" s="27">
        <f t="shared" si="239"/>
        <v>0</v>
      </c>
      <c r="AN654" s="26">
        <f t="shared" si="239"/>
        <v>1</v>
      </c>
      <c r="AO654" s="25">
        <f t="shared" si="239"/>
        <v>0</v>
      </c>
      <c r="AP654" s="33">
        <f t="shared" ca="1" si="233"/>
        <v>21</v>
      </c>
      <c r="AQ654" s="14" t="str">
        <f t="shared" ca="1" si="231"/>
        <v>af_para_37_</v>
      </c>
      <c r="AR654" s="8">
        <f t="shared" ca="1" si="234"/>
        <v>3</v>
      </c>
      <c r="AS654" s="4">
        <f t="shared" ca="1" si="232"/>
        <v>1</v>
      </c>
      <c r="AT654" s="32">
        <f t="shared" ca="1" si="226"/>
        <v>1</v>
      </c>
      <c r="AU654" s="14">
        <f>AU651+1</f>
        <v>56</v>
      </c>
      <c r="AV654">
        <f t="shared" si="225"/>
        <v>1</v>
      </c>
      <c r="AW654" s="7"/>
      <c r="AX654" s="17">
        <f t="shared" ca="1" si="235"/>
        <v>3</v>
      </c>
      <c r="AY654" s="14">
        <f t="shared" ca="1" si="236"/>
        <v>3</v>
      </c>
      <c r="BA654" s="16">
        <f t="shared" si="228"/>
        <v>18510</v>
      </c>
      <c r="BB654" s="31"/>
      <c r="BC654" s="64" t="str">
        <f t="shared" ca="1" si="223"/>
        <v/>
      </c>
      <c r="BD654" s="14"/>
    </row>
    <row r="655" spans="5:56" s="1" customFormat="1" ht="17.25" customHeight="1" thickBot="1">
      <c r="E655" s="2"/>
      <c r="G655" s="2"/>
      <c r="H655" s="10"/>
      <c r="I655" s="18"/>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0"/>
      <c r="AI655" s="30">
        <f t="shared" si="237"/>
        <v>1</v>
      </c>
      <c r="AJ655" s="34" t="str">
        <f t="shared" si="238"/>
        <v>A</v>
      </c>
      <c r="AK655" s="29"/>
      <c r="AL655" s="27">
        <f t="shared" si="239"/>
        <v>0</v>
      </c>
      <c r="AM655" s="27">
        <f t="shared" si="239"/>
        <v>0</v>
      </c>
      <c r="AN655" s="26">
        <f t="shared" si="239"/>
        <v>1</v>
      </c>
      <c r="AO655" s="25">
        <f t="shared" si="239"/>
        <v>0</v>
      </c>
      <c r="AP655" s="33">
        <f t="shared" ca="1" si="233"/>
        <v>21</v>
      </c>
      <c r="AQ655" s="14" t="str">
        <f t="shared" ca="1" si="231"/>
        <v>af_para_38_</v>
      </c>
      <c r="AR655" s="8">
        <f t="shared" ca="1" si="234"/>
        <v>3</v>
      </c>
      <c r="AS655" s="4">
        <f t="shared" ca="1" si="232"/>
        <v>1</v>
      </c>
      <c r="AT655" s="32">
        <f t="shared" ca="1" si="226"/>
        <v>1</v>
      </c>
      <c r="AU655" s="14">
        <f>AU653+1</f>
        <v>57</v>
      </c>
      <c r="AV655">
        <f t="shared" si="225"/>
        <v>1</v>
      </c>
      <c r="AW655" s="7"/>
      <c r="AX655" s="17">
        <f t="shared" ca="1" si="235"/>
        <v>3</v>
      </c>
      <c r="AY655" s="14">
        <f t="shared" ca="1" si="236"/>
        <v>3</v>
      </c>
      <c r="BA655" s="16">
        <f t="shared" si="228"/>
        <v>18515</v>
      </c>
      <c r="BB655" s="31"/>
      <c r="BC655" s="64" t="str">
        <f t="shared" ref="BC655:BC707" ca="1" si="240">IF(AND(AS655*AT655*AV655,BC1362&lt;&gt;""),INDIRECT("'[Спавн артефактов.xlsx]Симбиоты, простые, абсолюты'!B"&amp;BA655)&amp;", ","")</f>
        <v/>
      </c>
      <c r="BD655" s="14"/>
    </row>
    <row r="656" spans="5:56" s="1" customFormat="1" ht="17.25" customHeight="1" thickBot="1">
      <c r="E656" s="2"/>
      <c r="G656" s="2"/>
      <c r="H656" s="10"/>
      <c r="I656" s="18"/>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0"/>
      <c r="AI656" s="30">
        <f t="shared" si="237"/>
        <v>1</v>
      </c>
      <c r="AJ656" s="34" t="str">
        <f t="shared" si="238"/>
        <v>A</v>
      </c>
      <c r="AK656" s="29"/>
      <c r="AL656" s="27">
        <f t="shared" si="239"/>
        <v>0</v>
      </c>
      <c r="AM656" s="27">
        <f t="shared" si="239"/>
        <v>0</v>
      </c>
      <c r="AN656" s="26">
        <f t="shared" si="239"/>
        <v>1</v>
      </c>
      <c r="AO656" s="25">
        <f t="shared" si="239"/>
        <v>0</v>
      </c>
      <c r="AP656" s="33">
        <f t="shared" ca="1" si="233"/>
        <v>21</v>
      </c>
      <c r="AQ656" s="14" t="str">
        <f t="shared" ca="1" si="231"/>
        <v>af_para_39_</v>
      </c>
      <c r="AR656" s="8">
        <f t="shared" ca="1" si="234"/>
        <v>3</v>
      </c>
      <c r="AS656" s="4">
        <f t="shared" ca="1" si="232"/>
        <v>1</v>
      </c>
      <c r="AT656" s="32">
        <f t="shared" ca="1" si="226"/>
        <v>1</v>
      </c>
      <c r="AU656" s="14">
        <f>AU653+1</f>
        <v>57</v>
      </c>
      <c r="AV656">
        <f t="shared" si="225"/>
        <v>1</v>
      </c>
      <c r="AW656" s="7"/>
      <c r="AX656" s="17">
        <f t="shared" ca="1" si="235"/>
        <v>3</v>
      </c>
      <c r="AY656" s="14">
        <f t="shared" ca="1" si="236"/>
        <v>3</v>
      </c>
      <c r="BA656" s="16">
        <f t="shared" si="228"/>
        <v>18520</v>
      </c>
      <c r="BB656" s="31"/>
      <c r="BC656" s="64" t="str">
        <f t="shared" ca="1" si="240"/>
        <v/>
      </c>
      <c r="BD656" s="14"/>
    </row>
    <row r="657" spans="5:56" s="1" customFormat="1" ht="17.25" customHeight="1" thickBot="1">
      <c r="E657" s="2"/>
      <c r="G657" s="2"/>
      <c r="H657" s="10"/>
      <c r="I657" s="18"/>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0"/>
      <c r="AI657" s="30">
        <f t="shared" si="237"/>
        <v>1</v>
      </c>
      <c r="AJ657" s="34" t="str">
        <f t="shared" si="238"/>
        <v>A</v>
      </c>
      <c r="AK657" s="29"/>
      <c r="AL657" s="27">
        <f t="shared" si="239"/>
        <v>0</v>
      </c>
      <c r="AM657" s="27">
        <f t="shared" si="239"/>
        <v>0</v>
      </c>
      <c r="AN657" s="26">
        <f t="shared" si="239"/>
        <v>1</v>
      </c>
      <c r="AO657" s="25">
        <f t="shared" si="239"/>
        <v>0</v>
      </c>
      <c r="AP657" s="33">
        <f t="shared" ca="1" si="233"/>
        <v>21</v>
      </c>
      <c r="AQ657" s="14" t="str">
        <f t="shared" ca="1" si="231"/>
        <v>af_para_40_</v>
      </c>
      <c r="AR657" s="8">
        <f t="shared" ca="1" si="234"/>
        <v>3</v>
      </c>
      <c r="AS657" s="4">
        <f t="shared" ca="1" si="232"/>
        <v>1</v>
      </c>
      <c r="AT657" s="32">
        <f t="shared" ca="1" si="226"/>
        <v>1</v>
      </c>
      <c r="AU657" s="14">
        <f>AU656</f>
        <v>57</v>
      </c>
      <c r="AV657">
        <f t="shared" si="225"/>
        <v>1</v>
      </c>
      <c r="AW657" s="7"/>
      <c r="AX657" s="17">
        <f t="shared" ca="1" si="235"/>
        <v>3</v>
      </c>
      <c r="AY657" s="14">
        <f t="shared" ca="1" si="236"/>
        <v>3</v>
      </c>
      <c r="BA657" s="16">
        <f t="shared" si="228"/>
        <v>18525</v>
      </c>
      <c r="BB657" s="31"/>
      <c r="BC657" s="64" t="str">
        <f t="shared" ca="1" si="240"/>
        <v/>
      </c>
      <c r="BD657" s="14"/>
    </row>
    <row r="658" spans="5:56" s="1" customFormat="1" ht="17.25" customHeight="1" thickBot="1">
      <c r="E658" s="2"/>
      <c r="G658" s="2"/>
      <c r="H658" s="10"/>
      <c r="I658" s="18"/>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0"/>
      <c r="AI658" s="30">
        <f t="shared" si="237"/>
        <v>1</v>
      </c>
      <c r="AJ658" s="34" t="str">
        <f t="shared" si="238"/>
        <v>A</v>
      </c>
      <c r="AK658" s="29"/>
      <c r="AL658" s="27">
        <f t="shared" si="239"/>
        <v>0</v>
      </c>
      <c r="AM658" s="27">
        <f t="shared" si="239"/>
        <v>0</v>
      </c>
      <c r="AN658" s="26">
        <f t="shared" si="239"/>
        <v>1</v>
      </c>
      <c r="AO658" s="25">
        <f t="shared" si="239"/>
        <v>0</v>
      </c>
      <c r="AP658" s="33">
        <f t="shared" ca="1" si="233"/>
        <v>21</v>
      </c>
      <c r="AQ658" s="14" t="str">
        <f t="shared" ca="1" si="231"/>
        <v>af_para_41_</v>
      </c>
      <c r="AR658" s="8">
        <f t="shared" ca="1" si="234"/>
        <v>3</v>
      </c>
      <c r="AS658" s="4">
        <f t="shared" ca="1" si="232"/>
        <v>1</v>
      </c>
      <c r="AT658" s="32">
        <f t="shared" ca="1" si="226"/>
        <v>1</v>
      </c>
      <c r="AU658" s="14">
        <f>AU656+1</f>
        <v>58</v>
      </c>
      <c r="AV658">
        <f t="shared" si="225"/>
        <v>1</v>
      </c>
      <c r="AW658" s="7"/>
      <c r="AX658" s="17">
        <f t="shared" ca="1" si="235"/>
        <v>3</v>
      </c>
      <c r="AY658" s="14">
        <f t="shared" ca="1" si="236"/>
        <v>3</v>
      </c>
      <c r="BA658" s="16">
        <f t="shared" si="228"/>
        <v>18530</v>
      </c>
      <c r="BB658" s="31"/>
      <c r="BC658" s="64" t="str">
        <f t="shared" ca="1" si="240"/>
        <v/>
      </c>
      <c r="BD658" s="14"/>
    </row>
    <row r="659" spans="5:56" s="1" customFormat="1" ht="17.25" customHeight="1" thickBot="1">
      <c r="E659" s="2"/>
      <c r="G659" s="2"/>
      <c r="H659" s="10"/>
      <c r="I659" s="18"/>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0"/>
      <c r="AI659" s="30">
        <f t="shared" si="237"/>
        <v>1</v>
      </c>
      <c r="AJ659" s="34" t="str">
        <f t="shared" si="238"/>
        <v>A</v>
      </c>
      <c r="AK659" s="29"/>
      <c r="AL659" s="27">
        <f t="shared" si="239"/>
        <v>0</v>
      </c>
      <c r="AM659" s="27">
        <f t="shared" si="239"/>
        <v>0</v>
      </c>
      <c r="AN659" s="26">
        <f t="shared" si="239"/>
        <v>1</v>
      </c>
      <c r="AO659" s="25">
        <f t="shared" si="239"/>
        <v>0</v>
      </c>
      <c r="AP659" s="33">
        <f t="shared" ca="1" si="233"/>
        <v>21</v>
      </c>
      <c r="AQ659" s="14" t="str">
        <f t="shared" ca="1" si="231"/>
        <v>af_para_42_</v>
      </c>
      <c r="AR659" s="8">
        <f t="shared" ca="1" si="234"/>
        <v>3</v>
      </c>
      <c r="AS659" s="4">
        <f t="shared" ca="1" si="232"/>
        <v>1</v>
      </c>
      <c r="AT659" s="32">
        <f t="shared" ca="1" si="226"/>
        <v>1</v>
      </c>
      <c r="AU659" s="14">
        <f>AU656+1</f>
        <v>58</v>
      </c>
      <c r="AV659">
        <f t="shared" si="225"/>
        <v>1</v>
      </c>
      <c r="AW659" s="7"/>
      <c r="AX659" s="17">
        <f t="shared" ca="1" si="235"/>
        <v>3</v>
      </c>
      <c r="AY659" s="14">
        <f t="shared" ca="1" si="236"/>
        <v>3</v>
      </c>
      <c r="BA659" s="16">
        <f t="shared" si="228"/>
        <v>18535</v>
      </c>
      <c r="BB659" s="31"/>
      <c r="BC659" s="64" t="str">
        <f t="shared" ca="1" si="240"/>
        <v/>
      </c>
      <c r="BD659" s="14"/>
    </row>
    <row r="660" spans="5:56" s="1" customFormat="1" ht="17.25" customHeight="1" thickBot="1">
      <c r="E660" s="2"/>
      <c r="G660" s="2"/>
      <c r="H660" s="10"/>
      <c r="I660" s="18"/>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0"/>
      <c r="AI660" s="30">
        <f t="shared" si="237"/>
        <v>1</v>
      </c>
      <c r="AJ660" s="34" t="str">
        <f t="shared" si="238"/>
        <v>A</v>
      </c>
      <c r="AK660" s="29"/>
      <c r="AL660" s="27">
        <f t="shared" si="239"/>
        <v>0</v>
      </c>
      <c r="AM660" s="27">
        <f t="shared" si="239"/>
        <v>0</v>
      </c>
      <c r="AN660" s="26">
        <f t="shared" si="239"/>
        <v>1</v>
      </c>
      <c r="AO660" s="25">
        <f t="shared" si="239"/>
        <v>0</v>
      </c>
      <c r="AP660" s="33">
        <f t="shared" ca="1" si="233"/>
        <v>21</v>
      </c>
      <c r="AQ660" s="14" t="str">
        <f t="shared" ca="1" si="231"/>
        <v>af_para_43_</v>
      </c>
      <c r="AR660" s="8">
        <f t="shared" ca="1" si="234"/>
        <v>3</v>
      </c>
      <c r="AS660" s="4">
        <f t="shared" ca="1" si="232"/>
        <v>1</v>
      </c>
      <c r="AT660" s="32">
        <f t="shared" ca="1" si="226"/>
        <v>1</v>
      </c>
      <c r="AU660" s="14">
        <f>AU658+1</f>
        <v>59</v>
      </c>
      <c r="AV660">
        <f t="shared" si="225"/>
        <v>1</v>
      </c>
      <c r="AW660" s="7"/>
      <c r="AX660" s="17">
        <f t="shared" ca="1" si="235"/>
        <v>3</v>
      </c>
      <c r="AY660" s="14">
        <f t="shared" ca="1" si="236"/>
        <v>3</v>
      </c>
      <c r="BA660" s="16">
        <f t="shared" si="228"/>
        <v>18540</v>
      </c>
      <c r="BB660" s="31"/>
      <c r="BC660" s="64" t="str">
        <f t="shared" ca="1" si="240"/>
        <v/>
      </c>
      <c r="BD660" s="14"/>
    </row>
    <row r="661" spans="5:56" s="1" customFormat="1" ht="17.25" customHeight="1" thickBot="1">
      <c r="E661" s="2"/>
      <c r="G661" s="2"/>
      <c r="H661" s="10"/>
      <c r="I661" s="18"/>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0"/>
      <c r="AI661" s="30">
        <f t="shared" si="237"/>
        <v>1</v>
      </c>
      <c r="AJ661" s="34" t="str">
        <f t="shared" si="238"/>
        <v>A</v>
      </c>
      <c r="AK661" s="29"/>
      <c r="AL661" s="27">
        <f t="shared" si="239"/>
        <v>0</v>
      </c>
      <c r="AM661" s="27">
        <f t="shared" si="239"/>
        <v>0</v>
      </c>
      <c r="AN661" s="26">
        <f t="shared" si="239"/>
        <v>1</v>
      </c>
      <c r="AO661" s="25">
        <f t="shared" si="239"/>
        <v>0</v>
      </c>
      <c r="AP661" s="33">
        <f t="shared" ca="1" si="233"/>
        <v>21</v>
      </c>
      <c r="AQ661" s="14" t="str">
        <f t="shared" ca="1" si="231"/>
        <v>af_para_44_</v>
      </c>
      <c r="AR661" s="8">
        <f t="shared" ca="1" si="234"/>
        <v>3</v>
      </c>
      <c r="AS661" s="4">
        <f t="shared" ca="1" si="232"/>
        <v>1</v>
      </c>
      <c r="AT661" s="32">
        <f t="shared" ca="1" si="226"/>
        <v>1</v>
      </c>
      <c r="AU661" s="14">
        <f>AU658+1</f>
        <v>59</v>
      </c>
      <c r="AV661">
        <f t="shared" si="225"/>
        <v>1</v>
      </c>
      <c r="AW661" s="7"/>
      <c r="AX661" s="17">
        <f t="shared" ca="1" si="235"/>
        <v>3</v>
      </c>
      <c r="AY661" s="14">
        <f t="shared" ca="1" si="236"/>
        <v>3</v>
      </c>
      <c r="BA661" s="16">
        <f t="shared" si="228"/>
        <v>18545</v>
      </c>
      <c r="BB661" s="31"/>
      <c r="BC661" s="64" t="str">
        <f t="shared" ca="1" si="240"/>
        <v/>
      </c>
      <c r="BD661" s="14"/>
    </row>
    <row r="662" spans="5:56" s="1" customFormat="1" ht="17.25" customHeight="1" thickBot="1">
      <c r="E662" s="2"/>
      <c r="G662" s="2"/>
      <c r="H662" s="10"/>
      <c r="I662" s="18"/>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0"/>
      <c r="AI662" s="30">
        <f t="shared" si="237"/>
        <v>1</v>
      </c>
      <c r="AJ662" s="34" t="str">
        <f t="shared" si="238"/>
        <v>A</v>
      </c>
      <c r="AK662" s="29"/>
      <c r="AL662" s="27">
        <f t="shared" si="239"/>
        <v>0</v>
      </c>
      <c r="AM662" s="27">
        <f t="shared" si="239"/>
        <v>0</v>
      </c>
      <c r="AN662" s="26">
        <f t="shared" si="239"/>
        <v>1</v>
      </c>
      <c r="AO662" s="25">
        <f t="shared" si="239"/>
        <v>0</v>
      </c>
      <c r="AP662" s="33">
        <f t="shared" ca="1" si="233"/>
        <v>21</v>
      </c>
      <c r="AQ662" s="14" t="str">
        <f t="shared" ca="1" si="231"/>
        <v>af_para_45_</v>
      </c>
      <c r="AR662" s="8">
        <f t="shared" ca="1" si="234"/>
        <v>3</v>
      </c>
      <c r="AS662" s="4">
        <f t="shared" ca="1" si="232"/>
        <v>1</v>
      </c>
      <c r="AT662" s="32">
        <f t="shared" ca="1" si="226"/>
        <v>1</v>
      </c>
      <c r="AU662" s="14">
        <f>AU661</f>
        <v>59</v>
      </c>
      <c r="AV662">
        <f t="shared" si="225"/>
        <v>1</v>
      </c>
      <c r="AW662" s="7"/>
      <c r="AX662" s="17">
        <f t="shared" ca="1" si="235"/>
        <v>3</v>
      </c>
      <c r="AY662" s="14">
        <f t="shared" ca="1" si="236"/>
        <v>3</v>
      </c>
      <c r="BA662" s="16">
        <f t="shared" si="228"/>
        <v>18550</v>
      </c>
      <c r="BB662" s="31"/>
      <c r="BC662" s="64" t="str">
        <f t="shared" ca="1" si="240"/>
        <v/>
      </c>
      <c r="BD662" s="14"/>
    </row>
    <row r="663" spans="5:56" s="1" customFormat="1" ht="17.25" customHeight="1" thickBot="1">
      <c r="E663" s="2"/>
      <c r="G663" s="2"/>
      <c r="H663" s="10"/>
      <c r="I663" s="18"/>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0"/>
      <c r="AI663" s="30">
        <f t="shared" si="237"/>
        <v>1</v>
      </c>
      <c r="AJ663" s="34" t="str">
        <f t="shared" si="238"/>
        <v>A</v>
      </c>
      <c r="AK663" s="29"/>
      <c r="AL663" s="27">
        <f t="shared" si="239"/>
        <v>0</v>
      </c>
      <c r="AM663" s="27">
        <f t="shared" si="239"/>
        <v>0</v>
      </c>
      <c r="AN663" s="26">
        <f t="shared" si="239"/>
        <v>1</v>
      </c>
      <c r="AO663" s="25">
        <f t="shared" si="239"/>
        <v>0</v>
      </c>
      <c r="AP663" s="33">
        <f t="shared" ca="1" si="233"/>
        <v>21</v>
      </c>
      <c r="AQ663" s="14" t="str">
        <f t="shared" ca="1" si="231"/>
        <v>af_para_46_</v>
      </c>
      <c r="AR663" s="8">
        <f t="shared" ca="1" si="234"/>
        <v>3</v>
      </c>
      <c r="AS663" s="4">
        <f t="shared" ca="1" si="232"/>
        <v>1</v>
      </c>
      <c r="AT663" s="32">
        <f t="shared" ca="1" si="226"/>
        <v>1</v>
      </c>
      <c r="AU663" s="14">
        <f>AU661+1</f>
        <v>60</v>
      </c>
      <c r="AV663">
        <f t="shared" si="225"/>
        <v>1</v>
      </c>
      <c r="AW663" s="7"/>
      <c r="AX663" s="17">
        <f t="shared" ca="1" si="235"/>
        <v>3</v>
      </c>
      <c r="AY663" s="14">
        <f t="shared" ca="1" si="236"/>
        <v>7</v>
      </c>
      <c r="BA663" s="16">
        <f t="shared" si="228"/>
        <v>18555</v>
      </c>
      <c r="BB663" s="31"/>
      <c r="BC663" s="64" t="str">
        <f t="shared" ca="1" si="240"/>
        <v/>
      </c>
      <c r="BD663" s="14"/>
    </row>
    <row r="664" spans="5:56" s="1" customFormat="1" ht="17.25" customHeight="1" thickBot="1">
      <c r="E664" s="2"/>
      <c r="G664" s="2"/>
      <c r="H664" s="10"/>
      <c r="I664" s="18"/>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0"/>
      <c r="AI664" s="30">
        <f t="shared" si="237"/>
        <v>1</v>
      </c>
      <c r="AJ664" s="34" t="str">
        <f t="shared" si="238"/>
        <v>A</v>
      </c>
      <c r="AK664" s="29"/>
      <c r="AL664" s="27">
        <f t="shared" si="239"/>
        <v>0</v>
      </c>
      <c r="AM664" s="27">
        <f t="shared" si="239"/>
        <v>0</v>
      </c>
      <c r="AN664" s="26">
        <f t="shared" si="239"/>
        <v>1</v>
      </c>
      <c r="AO664" s="25">
        <f t="shared" si="239"/>
        <v>0</v>
      </c>
      <c r="AP664" s="33">
        <f t="shared" ca="1" si="233"/>
        <v>21</v>
      </c>
      <c r="AQ664" s="14" t="str">
        <f t="shared" ca="1" si="231"/>
        <v>af_para_47_</v>
      </c>
      <c r="AR664" s="8">
        <f t="shared" ca="1" si="234"/>
        <v>3</v>
      </c>
      <c r="AS664" s="4">
        <f t="shared" ca="1" si="232"/>
        <v>1</v>
      </c>
      <c r="AT664" s="32">
        <f t="shared" ca="1" si="226"/>
        <v>1</v>
      </c>
      <c r="AU664" s="14">
        <f>AU661+1</f>
        <v>60</v>
      </c>
      <c r="AV664">
        <f t="shared" si="225"/>
        <v>1</v>
      </c>
      <c r="AW664" s="7"/>
      <c r="AX664" s="17">
        <f t="shared" ca="1" si="235"/>
        <v>3</v>
      </c>
      <c r="AY664" s="14">
        <f t="shared" ca="1" si="236"/>
        <v>7</v>
      </c>
      <c r="BA664" s="16">
        <f t="shared" si="228"/>
        <v>18560</v>
      </c>
      <c r="BB664" s="31"/>
      <c r="BC664" s="64" t="str">
        <f t="shared" ca="1" si="240"/>
        <v/>
      </c>
      <c r="BD664" s="14"/>
    </row>
    <row r="665" spans="5:56" s="1" customFormat="1" ht="17.25" customHeight="1" thickBot="1">
      <c r="E665" s="2"/>
      <c r="G665" s="2"/>
      <c r="H665" s="10"/>
      <c r="I665" s="18"/>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0"/>
      <c r="AI665" s="30">
        <f t="shared" si="237"/>
        <v>1</v>
      </c>
      <c r="AJ665" s="34" t="str">
        <f t="shared" si="238"/>
        <v>A</v>
      </c>
      <c r="AK665" s="29"/>
      <c r="AL665" s="27">
        <f t="shared" si="239"/>
        <v>0</v>
      </c>
      <c r="AM665" s="27">
        <f t="shared" si="239"/>
        <v>0</v>
      </c>
      <c r="AN665" s="26">
        <f t="shared" si="239"/>
        <v>1</v>
      </c>
      <c r="AO665" s="25">
        <f t="shared" si="239"/>
        <v>0</v>
      </c>
      <c r="AP665" s="33">
        <f t="shared" ca="1" si="233"/>
        <v>21</v>
      </c>
      <c r="AQ665" s="14" t="str">
        <f t="shared" ca="1" si="231"/>
        <v>af_para_48_</v>
      </c>
      <c r="AR665" s="8">
        <f t="shared" ca="1" si="234"/>
        <v>3</v>
      </c>
      <c r="AS665" s="4">
        <f t="shared" ca="1" si="232"/>
        <v>1</v>
      </c>
      <c r="AT665" s="32">
        <f t="shared" ca="1" si="226"/>
        <v>1</v>
      </c>
      <c r="AU665" s="14">
        <f>AU663+1</f>
        <v>61</v>
      </c>
      <c r="AV665">
        <f t="shared" si="225"/>
        <v>1</v>
      </c>
      <c r="AW665" s="7"/>
      <c r="AX665" s="17">
        <f t="shared" ca="1" si="235"/>
        <v>3</v>
      </c>
      <c r="AY665" s="14">
        <f t="shared" ca="1" si="236"/>
        <v>7</v>
      </c>
      <c r="BA665" s="16">
        <f t="shared" si="228"/>
        <v>18565</v>
      </c>
      <c r="BB665" s="31"/>
      <c r="BC665" s="64" t="str">
        <f t="shared" ca="1" si="240"/>
        <v/>
      </c>
      <c r="BD665" s="14"/>
    </row>
    <row r="666" spans="5:56" s="1" customFormat="1" ht="17.25" customHeight="1" thickBot="1">
      <c r="E666" s="2"/>
      <c r="G666" s="2"/>
      <c r="H666" s="10"/>
      <c r="I666" s="18"/>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0"/>
      <c r="AI666" s="30">
        <f t="shared" si="237"/>
        <v>1</v>
      </c>
      <c r="AJ666" s="34" t="str">
        <f t="shared" si="238"/>
        <v>A</v>
      </c>
      <c r="AK666" s="29"/>
      <c r="AL666" s="27">
        <f t="shared" si="239"/>
        <v>0</v>
      </c>
      <c r="AM666" s="27">
        <f t="shared" si="239"/>
        <v>0</v>
      </c>
      <c r="AN666" s="26">
        <f t="shared" si="239"/>
        <v>1</v>
      </c>
      <c r="AO666" s="25">
        <f t="shared" si="239"/>
        <v>0</v>
      </c>
      <c r="AP666" s="33">
        <f t="shared" ca="1" si="233"/>
        <v>21</v>
      </c>
      <c r="AQ666" s="14" t="str">
        <f t="shared" ca="1" si="231"/>
        <v>af_para_49_</v>
      </c>
      <c r="AR666" s="8">
        <f t="shared" ca="1" si="234"/>
        <v>3</v>
      </c>
      <c r="AS666" s="4">
        <f t="shared" ca="1" si="232"/>
        <v>1</v>
      </c>
      <c r="AT666" s="32">
        <f t="shared" ca="1" si="226"/>
        <v>1</v>
      </c>
      <c r="AU666" s="14">
        <f>AU663+1</f>
        <v>61</v>
      </c>
      <c r="AV666">
        <f t="shared" si="225"/>
        <v>1</v>
      </c>
      <c r="AW666" s="7"/>
      <c r="AX666" s="17">
        <f t="shared" ca="1" si="235"/>
        <v>3</v>
      </c>
      <c r="AY666" s="14">
        <f t="shared" ca="1" si="236"/>
        <v>7</v>
      </c>
      <c r="BA666" s="16">
        <f t="shared" si="228"/>
        <v>18570</v>
      </c>
      <c r="BB666" s="31"/>
      <c r="BC666" s="64" t="str">
        <f t="shared" ca="1" si="240"/>
        <v/>
      </c>
      <c r="BD666" s="14"/>
    </row>
    <row r="667" spans="5:56" s="1" customFormat="1" ht="17.25" customHeight="1" thickBot="1">
      <c r="E667" s="2"/>
      <c r="G667" s="2"/>
      <c r="H667" s="10"/>
      <c r="I667" s="18"/>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0"/>
      <c r="AI667" s="30">
        <f t="shared" si="237"/>
        <v>1</v>
      </c>
      <c r="AJ667" s="34" t="str">
        <f t="shared" si="238"/>
        <v>A</v>
      </c>
      <c r="AK667" s="29"/>
      <c r="AL667" s="27">
        <f t="shared" si="239"/>
        <v>0</v>
      </c>
      <c r="AM667" s="27">
        <f t="shared" si="239"/>
        <v>0</v>
      </c>
      <c r="AN667" s="26">
        <f t="shared" si="239"/>
        <v>1</v>
      </c>
      <c r="AO667" s="25">
        <f t="shared" si="239"/>
        <v>0</v>
      </c>
      <c r="AP667" s="33">
        <f t="shared" ca="1" si="233"/>
        <v>21</v>
      </c>
      <c r="AQ667" s="14" t="str">
        <f t="shared" ca="1" si="231"/>
        <v>af_para_50_</v>
      </c>
      <c r="AR667" s="8">
        <f t="shared" ca="1" si="234"/>
        <v>3</v>
      </c>
      <c r="AS667" s="4">
        <f t="shared" ca="1" si="232"/>
        <v>1</v>
      </c>
      <c r="AT667" s="32">
        <f t="shared" ca="1" si="226"/>
        <v>1</v>
      </c>
      <c r="AU667" s="14">
        <f>AU666</f>
        <v>61</v>
      </c>
      <c r="AV667">
        <f t="shared" si="225"/>
        <v>1</v>
      </c>
      <c r="AW667" s="7"/>
      <c r="AX667" s="17">
        <f t="shared" ca="1" si="235"/>
        <v>3</v>
      </c>
      <c r="AY667" s="14">
        <f t="shared" ca="1" si="236"/>
        <v>7</v>
      </c>
      <c r="BA667" s="16">
        <f t="shared" si="228"/>
        <v>18575</v>
      </c>
      <c r="BB667" s="31"/>
      <c r="BC667" s="64" t="str">
        <f t="shared" ca="1" si="240"/>
        <v/>
      </c>
      <c r="BD667" s="14"/>
    </row>
    <row r="668" spans="5:56" s="1" customFormat="1" ht="17.25" customHeight="1" thickBot="1">
      <c r="E668" s="2"/>
      <c r="G668" s="2"/>
      <c r="H668" s="10"/>
      <c r="I668" s="18"/>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0"/>
      <c r="AI668" s="30">
        <f t="shared" si="237"/>
        <v>1</v>
      </c>
      <c r="AJ668" s="34" t="str">
        <f t="shared" si="238"/>
        <v>A</v>
      </c>
      <c r="AK668" s="29"/>
      <c r="AL668" s="27">
        <f t="shared" ref="AL668:AO683" si="241">AL667</f>
        <v>0</v>
      </c>
      <c r="AM668" s="27">
        <f t="shared" si="241"/>
        <v>0</v>
      </c>
      <c r="AN668" s="26">
        <f t="shared" si="241"/>
        <v>1</v>
      </c>
      <c r="AO668" s="25">
        <f t="shared" si="241"/>
        <v>0</v>
      </c>
      <c r="AP668" s="33">
        <f t="shared" ca="1" si="233"/>
        <v>21</v>
      </c>
      <c r="AQ668" s="14" t="str">
        <f t="shared" ca="1" si="231"/>
        <v>af_para_51_</v>
      </c>
      <c r="AR668" s="8">
        <f t="shared" ca="1" si="234"/>
        <v>3</v>
      </c>
      <c r="AS668" s="4">
        <f t="shared" ca="1" si="232"/>
        <v>1</v>
      </c>
      <c r="AT668" s="32">
        <f t="shared" ca="1" si="226"/>
        <v>1</v>
      </c>
      <c r="AU668" s="14">
        <f>AU666+1</f>
        <v>62</v>
      </c>
      <c r="AV668">
        <f t="shared" si="225"/>
        <v>1</v>
      </c>
      <c r="AW668" s="7"/>
      <c r="AX668" s="17">
        <f t="shared" ca="1" si="235"/>
        <v>3</v>
      </c>
      <c r="AY668" s="14">
        <f t="shared" ca="1" si="236"/>
        <v>7</v>
      </c>
      <c r="BA668" s="16">
        <f t="shared" si="228"/>
        <v>18580</v>
      </c>
      <c r="BB668" s="31"/>
      <c r="BC668" s="64" t="str">
        <f t="shared" ca="1" si="240"/>
        <v/>
      </c>
      <c r="BD668" s="14"/>
    </row>
    <row r="669" spans="5:56" s="1" customFormat="1" ht="17.25" customHeight="1" thickBot="1">
      <c r="E669" s="2"/>
      <c r="G669" s="2"/>
      <c r="H669" s="10"/>
      <c r="I669" s="18"/>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0"/>
      <c r="AI669" s="30">
        <f t="shared" si="237"/>
        <v>1</v>
      </c>
      <c r="AJ669" s="34" t="str">
        <f t="shared" si="238"/>
        <v>A</v>
      </c>
      <c r="AK669" s="29"/>
      <c r="AL669" s="27">
        <f t="shared" si="241"/>
        <v>0</v>
      </c>
      <c r="AM669" s="27">
        <f t="shared" si="241"/>
        <v>0</v>
      </c>
      <c r="AN669" s="26">
        <f t="shared" si="241"/>
        <v>1</v>
      </c>
      <c r="AO669" s="25">
        <f t="shared" si="241"/>
        <v>0</v>
      </c>
      <c r="AP669" s="33">
        <f t="shared" ca="1" si="233"/>
        <v>21</v>
      </c>
      <c r="AQ669" s="14" t="str">
        <f t="shared" ca="1" si="231"/>
        <v>af_para_52_</v>
      </c>
      <c r="AR669" s="8">
        <f t="shared" ca="1" si="234"/>
        <v>3</v>
      </c>
      <c r="AS669" s="4">
        <f t="shared" ca="1" si="232"/>
        <v>1</v>
      </c>
      <c r="AT669" s="32">
        <f t="shared" ca="1" si="226"/>
        <v>1</v>
      </c>
      <c r="AU669" s="14">
        <f>AU666+1</f>
        <v>62</v>
      </c>
      <c r="AV669">
        <f t="shared" si="225"/>
        <v>1</v>
      </c>
      <c r="AW669" s="7"/>
      <c r="AX669" s="17">
        <f t="shared" ca="1" si="235"/>
        <v>3</v>
      </c>
      <c r="AY669" s="14">
        <f t="shared" ca="1" si="236"/>
        <v>7</v>
      </c>
      <c r="BA669" s="16">
        <f t="shared" si="228"/>
        <v>18585</v>
      </c>
      <c r="BB669" s="31"/>
      <c r="BC669" s="64" t="str">
        <f t="shared" ca="1" si="240"/>
        <v/>
      </c>
      <c r="BD669" s="14"/>
    </row>
    <row r="670" spans="5:56" s="1" customFormat="1" ht="17.25" customHeight="1" thickBot="1">
      <c r="E670" s="2"/>
      <c r="G670" s="2"/>
      <c r="H670" s="10"/>
      <c r="I670" s="18"/>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0"/>
      <c r="AI670" s="30">
        <f t="shared" si="237"/>
        <v>1</v>
      </c>
      <c r="AJ670" s="34" t="str">
        <f t="shared" si="238"/>
        <v>A</v>
      </c>
      <c r="AK670" s="29"/>
      <c r="AL670" s="27">
        <f t="shared" si="241"/>
        <v>0</v>
      </c>
      <c r="AM670" s="27">
        <f t="shared" si="241"/>
        <v>0</v>
      </c>
      <c r="AN670" s="26">
        <f t="shared" si="241"/>
        <v>1</v>
      </c>
      <c r="AO670" s="25">
        <f t="shared" si="241"/>
        <v>0</v>
      </c>
      <c r="AP670" s="33">
        <f t="shared" ca="1" si="233"/>
        <v>21</v>
      </c>
      <c r="AQ670" s="14" t="str">
        <f t="shared" ca="1" si="231"/>
        <v>af_para_53_</v>
      </c>
      <c r="AR670" s="8">
        <f t="shared" ca="1" si="234"/>
        <v>3</v>
      </c>
      <c r="AS670" s="4">
        <f t="shared" ca="1" si="232"/>
        <v>1</v>
      </c>
      <c r="AT670" s="32">
        <f t="shared" ca="1" si="226"/>
        <v>1</v>
      </c>
      <c r="AU670" s="14">
        <f>AU668+1</f>
        <v>63</v>
      </c>
      <c r="AV670">
        <f t="shared" si="225"/>
        <v>1</v>
      </c>
      <c r="AW670" s="7"/>
      <c r="AX670" s="17">
        <f t="shared" ca="1" si="235"/>
        <v>3</v>
      </c>
      <c r="AY670" s="14">
        <f t="shared" ca="1" si="236"/>
        <v>7</v>
      </c>
      <c r="BA670" s="16">
        <f t="shared" si="228"/>
        <v>18590</v>
      </c>
      <c r="BB670" s="31"/>
      <c r="BC670" s="64" t="str">
        <f t="shared" ca="1" si="240"/>
        <v/>
      </c>
      <c r="BD670" s="14"/>
    </row>
    <row r="671" spans="5:56" s="1" customFormat="1" ht="17.25" customHeight="1" thickBot="1">
      <c r="E671" s="2"/>
      <c r="G671" s="2"/>
      <c r="H671" s="10"/>
      <c r="I671" s="18"/>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0"/>
      <c r="AI671" s="30">
        <f t="shared" si="237"/>
        <v>1</v>
      </c>
      <c r="AJ671" s="34" t="str">
        <f t="shared" si="238"/>
        <v>A</v>
      </c>
      <c r="AK671" s="29"/>
      <c r="AL671" s="27">
        <f t="shared" si="241"/>
        <v>0</v>
      </c>
      <c r="AM671" s="27">
        <f t="shared" si="241"/>
        <v>0</v>
      </c>
      <c r="AN671" s="26">
        <f t="shared" si="241"/>
        <v>1</v>
      </c>
      <c r="AO671" s="25">
        <f t="shared" si="241"/>
        <v>0</v>
      </c>
      <c r="AP671" s="33">
        <f t="shared" ca="1" si="233"/>
        <v>21</v>
      </c>
      <c r="AQ671" s="14" t="str">
        <f t="shared" ca="1" si="231"/>
        <v>af_para_54_</v>
      </c>
      <c r="AR671" s="8">
        <f t="shared" ca="1" si="234"/>
        <v>3</v>
      </c>
      <c r="AS671" s="4">
        <f t="shared" ca="1" si="232"/>
        <v>1</v>
      </c>
      <c r="AT671" s="32">
        <f t="shared" ca="1" si="226"/>
        <v>1</v>
      </c>
      <c r="AU671" s="14">
        <f>AU668+1</f>
        <v>63</v>
      </c>
      <c r="AV671">
        <f t="shared" si="225"/>
        <v>1</v>
      </c>
      <c r="AW671" s="7"/>
      <c r="AX671" s="17">
        <f t="shared" ca="1" si="235"/>
        <v>3</v>
      </c>
      <c r="AY671" s="14">
        <f t="shared" ca="1" si="236"/>
        <v>7</v>
      </c>
      <c r="BA671" s="16">
        <f t="shared" si="228"/>
        <v>18595</v>
      </c>
      <c r="BB671" s="31"/>
      <c r="BC671" s="64" t="str">
        <f t="shared" ca="1" si="240"/>
        <v/>
      </c>
      <c r="BD671" s="14"/>
    </row>
    <row r="672" spans="5:56" s="1" customFormat="1" ht="17.25" customHeight="1" thickBot="1">
      <c r="E672" s="2"/>
      <c r="G672" s="2"/>
      <c r="H672" s="10"/>
      <c r="I672" s="18"/>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0"/>
      <c r="AI672" s="30">
        <f t="shared" si="237"/>
        <v>1</v>
      </c>
      <c r="AJ672" s="34" t="str">
        <f t="shared" si="238"/>
        <v>A</v>
      </c>
      <c r="AK672" s="29"/>
      <c r="AL672" s="27">
        <f t="shared" si="241"/>
        <v>0</v>
      </c>
      <c r="AM672" s="27">
        <f t="shared" si="241"/>
        <v>0</v>
      </c>
      <c r="AN672" s="26">
        <f t="shared" si="241"/>
        <v>1</v>
      </c>
      <c r="AO672" s="25">
        <f t="shared" si="241"/>
        <v>0</v>
      </c>
      <c r="AP672" s="33">
        <f t="shared" ca="1" si="233"/>
        <v>21</v>
      </c>
      <c r="AQ672" s="14" t="str">
        <f t="shared" ca="1" si="231"/>
        <v>af_para_55_</v>
      </c>
      <c r="AR672" s="8">
        <f t="shared" ca="1" si="234"/>
        <v>4</v>
      </c>
      <c r="AS672" s="4">
        <f t="shared" ca="1" si="232"/>
        <v>0</v>
      </c>
      <c r="AT672" s="32">
        <f t="shared" ca="1" si="226"/>
        <v>1</v>
      </c>
      <c r="AU672" s="14">
        <f>AU671</f>
        <v>63</v>
      </c>
      <c r="AV672">
        <f t="shared" si="225"/>
        <v>1</v>
      </c>
      <c r="AW672" s="7"/>
      <c r="AX672" s="17">
        <f t="shared" ca="1" si="235"/>
        <v>3</v>
      </c>
      <c r="AY672" s="14">
        <f t="shared" ca="1" si="236"/>
        <v>4</v>
      </c>
      <c r="BA672" s="16">
        <f t="shared" si="228"/>
        <v>18600</v>
      </c>
      <c r="BB672" s="31"/>
      <c r="BC672" s="64" t="str">
        <f t="shared" ca="1" si="240"/>
        <v/>
      </c>
      <c r="BD672" s="14"/>
    </row>
    <row r="673" spans="5:56" s="1" customFormat="1" ht="17.25" customHeight="1" thickBot="1">
      <c r="E673" s="2"/>
      <c r="G673" s="2"/>
      <c r="H673" s="10"/>
      <c r="I673" s="18"/>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0"/>
      <c r="AI673" s="30">
        <f t="shared" si="237"/>
        <v>1</v>
      </c>
      <c r="AJ673" s="34" t="str">
        <f t="shared" si="238"/>
        <v>A</v>
      </c>
      <c r="AK673" s="29"/>
      <c r="AL673" s="27">
        <f t="shared" si="241"/>
        <v>0</v>
      </c>
      <c r="AM673" s="27">
        <f t="shared" si="241"/>
        <v>0</v>
      </c>
      <c r="AN673" s="26">
        <f t="shared" si="241"/>
        <v>1</v>
      </c>
      <c r="AO673" s="25">
        <f t="shared" si="241"/>
        <v>0</v>
      </c>
      <c r="AP673" s="33">
        <f t="shared" ca="1" si="233"/>
        <v>21</v>
      </c>
      <c r="AQ673" s="14" t="str">
        <f t="shared" ca="1" si="231"/>
        <v>af_para_56_</v>
      </c>
      <c r="AR673" s="8">
        <f t="shared" ca="1" si="234"/>
        <v>4</v>
      </c>
      <c r="AS673" s="4">
        <f t="shared" ca="1" si="232"/>
        <v>0</v>
      </c>
      <c r="AT673" s="32">
        <f t="shared" ca="1" si="226"/>
        <v>1</v>
      </c>
      <c r="AU673" s="14">
        <f>AU671+1</f>
        <v>64</v>
      </c>
      <c r="AV673">
        <f t="shared" si="225"/>
        <v>1</v>
      </c>
      <c r="AW673" s="7"/>
      <c r="AX673" s="17">
        <f t="shared" ca="1" si="235"/>
        <v>3</v>
      </c>
      <c r="AY673" s="14">
        <f t="shared" ca="1" si="236"/>
        <v>4</v>
      </c>
      <c r="BA673" s="16">
        <f t="shared" si="228"/>
        <v>18605</v>
      </c>
      <c r="BB673" s="31"/>
      <c r="BC673" s="64" t="str">
        <f t="shared" ca="1" si="240"/>
        <v/>
      </c>
      <c r="BD673" s="14"/>
    </row>
    <row r="674" spans="5:56" s="1" customFormat="1" ht="17.25" customHeight="1" thickBot="1">
      <c r="E674" s="2"/>
      <c r="G674" s="2"/>
      <c r="H674" s="10"/>
      <c r="I674" s="18"/>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0"/>
      <c r="AI674" s="30">
        <f t="shared" si="237"/>
        <v>1</v>
      </c>
      <c r="AJ674" s="34" t="str">
        <f t="shared" si="238"/>
        <v>A</v>
      </c>
      <c r="AK674" s="29"/>
      <c r="AL674" s="27">
        <f t="shared" si="241"/>
        <v>0</v>
      </c>
      <c r="AM674" s="27">
        <f t="shared" si="241"/>
        <v>0</v>
      </c>
      <c r="AN674" s="26">
        <f t="shared" si="241"/>
        <v>1</v>
      </c>
      <c r="AO674" s="25">
        <f t="shared" si="241"/>
        <v>0</v>
      </c>
      <c r="AP674" s="33">
        <f t="shared" ca="1" si="233"/>
        <v>21</v>
      </c>
      <c r="AQ674" s="14" t="str">
        <f t="shared" ca="1" si="231"/>
        <v>af_para_57_</v>
      </c>
      <c r="AR674" s="8">
        <f t="shared" ca="1" si="234"/>
        <v>4</v>
      </c>
      <c r="AS674" s="4">
        <f t="shared" ca="1" si="232"/>
        <v>0</v>
      </c>
      <c r="AT674" s="32">
        <f t="shared" ca="1" si="226"/>
        <v>1</v>
      </c>
      <c r="AU674" s="14">
        <f>AU671+1</f>
        <v>64</v>
      </c>
      <c r="AV674">
        <f t="shared" si="225"/>
        <v>1</v>
      </c>
      <c r="AW674" s="7"/>
      <c r="AX674" s="17">
        <f t="shared" ca="1" si="235"/>
        <v>3</v>
      </c>
      <c r="AY674" s="14">
        <f t="shared" ca="1" si="236"/>
        <v>4</v>
      </c>
      <c r="BA674" s="16">
        <f t="shared" si="228"/>
        <v>18610</v>
      </c>
      <c r="BB674" s="31"/>
      <c r="BC674" s="64" t="str">
        <f t="shared" ca="1" si="240"/>
        <v/>
      </c>
      <c r="BD674" s="14"/>
    </row>
    <row r="675" spans="5:56" s="1" customFormat="1" ht="17.25" customHeight="1" thickBot="1">
      <c r="E675" s="2"/>
      <c r="G675" s="2"/>
      <c r="H675" s="10"/>
      <c r="I675" s="18"/>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0"/>
      <c r="AI675" s="30">
        <f t="shared" si="237"/>
        <v>1</v>
      </c>
      <c r="AJ675" s="34" t="str">
        <f t="shared" si="238"/>
        <v>A</v>
      </c>
      <c r="AK675" s="29"/>
      <c r="AL675" s="27">
        <f t="shared" si="241"/>
        <v>0</v>
      </c>
      <c r="AM675" s="27">
        <f t="shared" si="241"/>
        <v>0</v>
      </c>
      <c r="AN675" s="26">
        <f t="shared" si="241"/>
        <v>1</v>
      </c>
      <c r="AO675" s="25">
        <f t="shared" si="241"/>
        <v>0</v>
      </c>
      <c r="AP675" s="33">
        <f t="shared" ca="1" si="233"/>
        <v>21</v>
      </c>
      <c r="AQ675" s="14" t="str">
        <f t="shared" ca="1" si="231"/>
        <v>af_para_58_</v>
      </c>
      <c r="AR675" s="8">
        <f t="shared" ca="1" si="234"/>
        <v>4</v>
      </c>
      <c r="AS675" s="4">
        <f t="shared" ca="1" si="232"/>
        <v>0</v>
      </c>
      <c r="AT675" s="32">
        <f t="shared" ca="1" si="226"/>
        <v>1</v>
      </c>
      <c r="AU675" s="14">
        <f>AU673+1</f>
        <v>65</v>
      </c>
      <c r="AV675">
        <f t="shared" si="225"/>
        <v>1</v>
      </c>
      <c r="AW675" s="7"/>
      <c r="AX675" s="17">
        <f t="shared" ca="1" si="235"/>
        <v>3</v>
      </c>
      <c r="AY675" s="14">
        <f t="shared" ca="1" si="236"/>
        <v>4</v>
      </c>
      <c r="BA675" s="16">
        <f t="shared" si="228"/>
        <v>18615</v>
      </c>
      <c r="BB675" s="31"/>
      <c r="BC675" s="64" t="str">
        <f t="shared" ca="1" si="240"/>
        <v/>
      </c>
      <c r="BD675" s="14"/>
    </row>
    <row r="676" spans="5:56" s="1" customFormat="1" ht="17.25" customHeight="1" thickBot="1">
      <c r="E676" s="2"/>
      <c r="G676" s="2"/>
      <c r="H676" s="10"/>
      <c r="I676" s="18"/>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0"/>
      <c r="AI676" s="30">
        <f t="shared" si="237"/>
        <v>1</v>
      </c>
      <c r="AJ676" s="34" t="str">
        <f t="shared" si="238"/>
        <v>A</v>
      </c>
      <c r="AK676" s="29"/>
      <c r="AL676" s="27">
        <f t="shared" si="241"/>
        <v>0</v>
      </c>
      <c r="AM676" s="27">
        <f t="shared" si="241"/>
        <v>0</v>
      </c>
      <c r="AN676" s="26">
        <f t="shared" si="241"/>
        <v>1</v>
      </c>
      <c r="AO676" s="25">
        <f t="shared" si="241"/>
        <v>0</v>
      </c>
      <c r="AP676" s="33">
        <f t="shared" ca="1" si="233"/>
        <v>21</v>
      </c>
      <c r="AQ676" s="14" t="str">
        <f t="shared" ca="1" si="231"/>
        <v>af_para_59_</v>
      </c>
      <c r="AR676" s="8">
        <f t="shared" ca="1" si="234"/>
        <v>4</v>
      </c>
      <c r="AS676" s="4">
        <f t="shared" ca="1" si="232"/>
        <v>0</v>
      </c>
      <c r="AT676" s="32">
        <f t="shared" ca="1" si="226"/>
        <v>1</v>
      </c>
      <c r="AU676" s="14">
        <f>AU673+1</f>
        <v>65</v>
      </c>
      <c r="AV676">
        <f t="shared" si="225"/>
        <v>1</v>
      </c>
      <c r="AW676" s="7"/>
      <c r="AX676" s="17">
        <f t="shared" ca="1" si="235"/>
        <v>3</v>
      </c>
      <c r="AY676" s="14">
        <f t="shared" ca="1" si="236"/>
        <v>4</v>
      </c>
      <c r="BA676" s="16">
        <f t="shared" si="228"/>
        <v>18620</v>
      </c>
      <c r="BB676" s="31"/>
      <c r="BC676" s="64" t="str">
        <f t="shared" ca="1" si="240"/>
        <v/>
      </c>
      <c r="BD676" s="14"/>
    </row>
    <row r="677" spans="5:56" s="1" customFormat="1" ht="17.25" customHeight="1" thickBot="1">
      <c r="E677" s="2"/>
      <c r="G677" s="2"/>
      <c r="H677" s="10"/>
      <c r="I677" s="18"/>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0"/>
      <c r="AI677" s="30">
        <f t="shared" si="237"/>
        <v>1</v>
      </c>
      <c r="AJ677" s="34" t="str">
        <f t="shared" si="238"/>
        <v>A</v>
      </c>
      <c r="AK677" s="29"/>
      <c r="AL677" s="27">
        <f t="shared" si="241"/>
        <v>0</v>
      </c>
      <c r="AM677" s="27">
        <f t="shared" si="241"/>
        <v>0</v>
      </c>
      <c r="AN677" s="26">
        <f t="shared" si="241"/>
        <v>1</v>
      </c>
      <c r="AO677" s="25">
        <f t="shared" si="241"/>
        <v>0</v>
      </c>
      <c r="AP677" s="33">
        <f t="shared" ca="1" si="233"/>
        <v>21</v>
      </c>
      <c r="AQ677" s="14" t="str">
        <f t="shared" ca="1" si="231"/>
        <v>af_para_60_</v>
      </c>
      <c r="AR677" s="8">
        <f t="shared" ca="1" si="234"/>
        <v>4</v>
      </c>
      <c r="AS677" s="4">
        <f t="shared" ca="1" si="232"/>
        <v>0</v>
      </c>
      <c r="AT677" s="32">
        <f t="shared" ca="1" si="226"/>
        <v>1</v>
      </c>
      <c r="AU677" s="14">
        <f>AU676</f>
        <v>65</v>
      </c>
      <c r="AV677">
        <f t="shared" si="225"/>
        <v>1</v>
      </c>
      <c r="AW677" s="7"/>
      <c r="AX677" s="17">
        <f t="shared" ca="1" si="235"/>
        <v>3</v>
      </c>
      <c r="AY677" s="14">
        <f t="shared" ca="1" si="236"/>
        <v>4</v>
      </c>
      <c r="BA677" s="16">
        <f t="shared" si="228"/>
        <v>18625</v>
      </c>
      <c r="BB677" s="31"/>
      <c r="BC677" s="64" t="str">
        <f t="shared" ca="1" si="240"/>
        <v/>
      </c>
      <c r="BD677" s="14"/>
    </row>
    <row r="678" spans="5:56" s="1" customFormat="1" ht="17.25" customHeight="1" thickBot="1">
      <c r="E678" s="2"/>
      <c r="G678" s="2"/>
      <c r="H678" s="10"/>
      <c r="I678" s="18"/>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0"/>
      <c r="AI678" s="30">
        <f t="shared" si="237"/>
        <v>1</v>
      </c>
      <c r="AJ678" s="34" t="str">
        <f t="shared" si="238"/>
        <v>A</v>
      </c>
      <c r="AK678" s="29"/>
      <c r="AL678" s="27">
        <f t="shared" si="241"/>
        <v>0</v>
      </c>
      <c r="AM678" s="27">
        <f t="shared" si="241"/>
        <v>0</v>
      </c>
      <c r="AN678" s="26">
        <f t="shared" si="241"/>
        <v>1</v>
      </c>
      <c r="AO678" s="25">
        <f t="shared" si="241"/>
        <v>0</v>
      </c>
      <c r="AP678" s="33">
        <f t="shared" ca="1" si="233"/>
        <v>21</v>
      </c>
      <c r="AQ678" s="14" t="str">
        <f t="shared" ca="1" si="231"/>
        <v>af_para_61_</v>
      </c>
      <c r="AR678" s="8">
        <f t="shared" ca="1" si="234"/>
        <v>4</v>
      </c>
      <c r="AS678" s="4">
        <f t="shared" ca="1" si="232"/>
        <v>0</v>
      </c>
      <c r="AT678" s="32">
        <f t="shared" ca="1" si="226"/>
        <v>1</v>
      </c>
      <c r="AU678" s="14">
        <f>AU676+1</f>
        <v>66</v>
      </c>
      <c r="AV678">
        <f t="shared" si="225"/>
        <v>1</v>
      </c>
      <c r="AW678" s="7"/>
      <c r="AX678" s="17">
        <f t="shared" ca="1" si="235"/>
        <v>3</v>
      </c>
      <c r="AY678" s="14">
        <f t="shared" ca="1" si="236"/>
        <v>4</v>
      </c>
      <c r="BA678" s="16">
        <f t="shared" si="228"/>
        <v>18630</v>
      </c>
      <c r="BB678" s="31"/>
      <c r="BC678" s="64" t="str">
        <f t="shared" ca="1" si="240"/>
        <v/>
      </c>
      <c r="BD678" s="14"/>
    </row>
    <row r="679" spans="5:56" s="1" customFormat="1" ht="17.25" customHeight="1" thickBot="1">
      <c r="E679" s="2"/>
      <c r="G679" s="2"/>
      <c r="H679" s="10"/>
      <c r="I679" s="18"/>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0"/>
      <c r="AI679" s="30">
        <f t="shared" si="237"/>
        <v>1</v>
      </c>
      <c r="AJ679" s="34" t="str">
        <f t="shared" si="238"/>
        <v>A</v>
      </c>
      <c r="AK679" s="29"/>
      <c r="AL679" s="27">
        <f t="shared" si="241"/>
        <v>0</v>
      </c>
      <c r="AM679" s="27">
        <f t="shared" si="241"/>
        <v>0</v>
      </c>
      <c r="AN679" s="26">
        <f t="shared" si="241"/>
        <v>1</v>
      </c>
      <c r="AO679" s="25">
        <f t="shared" si="241"/>
        <v>0</v>
      </c>
      <c r="AP679" s="33">
        <f t="shared" ca="1" si="233"/>
        <v>21</v>
      </c>
      <c r="AQ679" s="14" t="str">
        <f t="shared" ca="1" si="231"/>
        <v>af_para_62_</v>
      </c>
      <c r="AR679" s="8">
        <f t="shared" ca="1" si="234"/>
        <v>4</v>
      </c>
      <c r="AS679" s="4">
        <f t="shared" ca="1" si="232"/>
        <v>0</v>
      </c>
      <c r="AT679" s="32">
        <f t="shared" ca="1" si="226"/>
        <v>1</v>
      </c>
      <c r="AU679" s="14">
        <f>AU676+1</f>
        <v>66</v>
      </c>
      <c r="AV679">
        <f t="shared" si="225"/>
        <v>1</v>
      </c>
      <c r="AW679" s="7"/>
      <c r="AX679" s="17">
        <f t="shared" ca="1" si="235"/>
        <v>3</v>
      </c>
      <c r="AY679" s="14">
        <f t="shared" ca="1" si="236"/>
        <v>4</v>
      </c>
      <c r="BA679" s="16">
        <f t="shared" si="228"/>
        <v>18635</v>
      </c>
      <c r="BB679" s="31"/>
      <c r="BC679" s="64" t="str">
        <f t="shared" ca="1" si="240"/>
        <v/>
      </c>
      <c r="BD679" s="14"/>
    </row>
    <row r="680" spans="5:56" s="1" customFormat="1" ht="17.25" customHeight="1" thickBot="1">
      <c r="E680" s="2"/>
      <c r="G680" s="2"/>
      <c r="H680" s="10"/>
      <c r="I680" s="18"/>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0"/>
      <c r="AI680" s="30">
        <f t="shared" si="237"/>
        <v>1</v>
      </c>
      <c r="AJ680" s="34" t="str">
        <f t="shared" si="238"/>
        <v>A</v>
      </c>
      <c r="AK680" s="29"/>
      <c r="AL680" s="27">
        <f t="shared" si="241"/>
        <v>0</v>
      </c>
      <c r="AM680" s="27">
        <f t="shared" si="241"/>
        <v>0</v>
      </c>
      <c r="AN680" s="26">
        <f t="shared" si="241"/>
        <v>1</v>
      </c>
      <c r="AO680" s="25">
        <f t="shared" si="241"/>
        <v>0</v>
      </c>
      <c r="AP680" s="33">
        <f t="shared" ca="1" si="233"/>
        <v>21</v>
      </c>
      <c r="AQ680" s="14" t="str">
        <f t="shared" ca="1" si="231"/>
        <v>af_para_63_</v>
      </c>
      <c r="AR680" s="8">
        <f t="shared" ca="1" si="234"/>
        <v>4</v>
      </c>
      <c r="AS680" s="4">
        <f t="shared" ca="1" si="232"/>
        <v>0</v>
      </c>
      <c r="AT680" s="32">
        <f t="shared" ca="1" si="226"/>
        <v>1</v>
      </c>
      <c r="AU680" s="14">
        <f>AU678+1</f>
        <v>67</v>
      </c>
      <c r="AV680">
        <f t="shared" si="225"/>
        <v>1</v>
      </c>
      <c r="AW680" s="7"/>
      <c r="AX680" s="17">
        <f t="shared" ca="1" si="235"/>
        <v>3</v>
      </c>
      <c r="AY680" s="14">
        <f t="shared" ca="1" si="236"/>
        <v>4</v>
      </c>
      <c r="BA680" s="16">
        <f t="shared" si="228"/>
        <v>18640</v>
      </c>
      <c r="BB680" s="31"/>
      <c r="BC680" s="64" t="str">
        <f t="shared" ca="1" si="240"/>
        <v/>
      </c>
      <c r="BD680" s="14"/>
    </row>
    <row r="681" spans="5:56" s="1" customFormat="1" ht="17.25" customHeight="1" thickBot="1">
      <c r="E681" s="2"/>
      <c r="G681" s="2"/>
      <c r="H681" s="10"/>
      <c r="I681" s="18"/>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0"/>
      <c r="AI681" s="30">
        <f t="shared" si="237"/>
        <v>1</v>
      </c>
      <c r="AJ681" s="34" t="str">
        <f t="shared" si="238"/>
        <v>A</v>
      </c>
      <c r="AK681" s="29"/>
      <c r="AL681" s="27">
        <f t="shared" si="241"/>
        <v>0</v>
      </c>
      <c r="AM681" s="27">
        <f t="shared" si="241"/>
        <v>0</v>
      </c>
      <c r="AN681" s="26">
        <f t="shared" si="241"/>
        <v>1</v>
      </c>
      <c r="AO681" s="25">
        <f t="shared" si="241"/>
        <v>0</v>
      </c>
      <c r="AP681" s="33">
        <f t="shared" ca="1" si="233"/>
        <v>21</v>
      </c>
      <c r="AQ681" s="14" t="str">
        <f t="shared" ca="1" si="231"/>
        <v>af_para_64_</v>
      </c>
      <c r="AR681" s="8">
        <f t="shared" ca="1" si="234"/>
        <v>4</v>
      </c>
      <c r="AS681" s="4">
        <f t="shared" ca="1" si="232"/>
        <v>0</v>
      </c>
      <c r="AT681" s="32">
        <f t="shared" ca="1" si="226"/>
        <v>1</v>
      </c>
      <c r="AU681" s="14">
        <f>AU678+1</f>
        <v>67</v>
      </c>
      <c r="AV681">
        <f t="shared" si="225"/>
        <v>1</v>
      </c>
      <c r="AW681" s="7"/>
      <c r="AX681" s="17">
        <f t="shared" ca="1" si="235"/>
        <v>3</v>
      </c>
      <c r="AY681" s="14">
        <f t="shared" ca="1" si="236"/>
        <v>8</v>
      </c>
      <c r="BA681" s="16">
        <f t="shared" si="228"/>
        <v>18645</v>
      </c>
      <c r="BB681" s="31"/>
      <c r="BC681" s="64" t="str">
        <f t="shared" ca="1" si="240"/>
        <v/>
      </c>
      <c r="BD681" s="14"/>
    </row>
    <row r="682" spans="5:56" s="1" customFormat="1" ht="17.25" customHeight="1" thickBot="1">
      <c r="E682" s="2"/>
      <c r="G682" s="2"/>
      <c r="H682" s="10"/>
      <c r="I682" s="18"/>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0"/>
      <c r="AI682" s="30">
        <f t="shared" si="237"/>
        <v>1</v>
      </c>
      <c r="AJ682" s="34" t="str">
        <f t="shared" si="238"/>
        <v>A</v>
      </c>
      <c r="AK682" s="29"/>
      <c r="AL682" s="27">
        <f t="shared" si="241"/>
        <v>0</v>
      </c>
      <c r="AM682" s="27">
        <f t="shared" si="241"/>
        <v>0</v>
      </c>
      <c r="AN682" s="26">
        <f t="shared" si="241"/>
        <v>1</v>
      </c>
      <c r="AO682" s="25">
        <f t="shared" si="241"/>
        <v>0</v>
      </c>
      <c r="AP682" s="33">
        <f t="shared" ca="1" si="233"/>
        <v>21</v>
      </c>
      <c r="AQ682" s="14" t="str">
        <f t="shared" ca="1" si="231"/>
        <v>af_para_65_</v>
      </c>
      <c r="AR682" s="8">
        <f t="shared" ca="1" si="234"/>
        <v>4</v>
      </c>
      <c r="AS682" s="4">
        <f t="shared" ca="1" si="232"/>
        <v>0</v>
      </c>
      <c r="AT682" s="32">
        <f t="shared" ca="1" si="226"/>
        <v>1</v>
      </c>
      <c r="AU682" s="14">
        <f>AU681</f>
        <v>67</v>
      </c>
      <c r="AV682">
        <f t="shared" ref="AV682:AV707" si="242">IF(OR(AL682+AM682+AN682+AO682=1,AI682&gt;3),1,0)</f>
        <v>1</v>
      </c>
      <c r="AW682" s="7"/>
      <c r="AX682" s="17">
        <f t="shared" ca="1" si="235"/>
        <v>3</v>
      </c>
      <c r="AY682" s="14">
        <f t="shared" ca="1" si="236"/>
        <v>8</v>
      </c>
      <c r="BA682" s="16">
        <f t="shared" si="228"/>
        <v>18650</v>
      </c>
      <c r="BB682" s="31"/>
      <c r="BC682" s="64" t="str">
        <f t="shared" ca="1" si="240"/>
        <v/>
      </c>
      <c r="BD682" s="14"/>
    </row>
    <row r="683" spans="5:56" s="1" customFormat="1" ht="17.25" customHeight="1" thickBot="1">
      <c r="E683" s="2"/>
      <c r="G683" s="2"/>
      <c r="H683" s="10"/>
      <c r="I683" s="18"/>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0"/>
      <c r="AI683" s="30">
        <f t="shared" si="237"/>
        <v>1</v>
      </c>
      <c r="AJ683" s="34" t="str">
        <f t="shared" si="238"/>
        <v>A</v>
      </c>
      <c r="AK683" s="29"/>
      <c r="AL683" s="27">
        <f t="shared" si="241"/>
        <v>0</v>
      </c>
      <c r="AM683" s="27">
        <f t="shared" si="241"/>
        <v>0</v>
      </c>
      <c r="AN683" s="26">
        <f t="shared" si="241"/>
        <v>1</v>
      </c>
      <c r="AO683" s="25">
        <f t="shared" si="241"/>
        <v>0</v>
      </c>
      <c r="AP683" s="33">
        <f t="shared" ca="1" si="233"/>
        <v>21</v>
      </c>
      <c r="AQ683" s="14" t="str">
        <f t="shared" ca="1" si="231"/>
        <v>af_para_66_</v>
      </c>
      <c r="AR683" s="8">
        <f t="shared" ca="1" si="234"/>
        <v>4</v>
      </c>
      <c r="AS683" s="4">
        <f t="shared" ca="1" si="232"/>
        <v>0</v>
      </c>
      <c r="AT683" s="32">
        <f t="shared" ref="AT683:AT707" ca="1" si="243">IF(INDIRECT("AT"&amp;AU683)=1,1,0)</f>
        <v>1</v>
      </c>
      <c r="AU683" s="14">
        <f>AU681+1</f>
        <v>68</v>
      </c>
      <c r="AV683">
        <f t="shared" si="242"/>
        <v>1</v>
      </c>
      <c r="AW683" s="7"/>
      <c r="AX683" s="17">
        <f t="shared" ca="1" si="235"/>
        <v>3</v>
      </c>
      <c r="AY683" s="14">
        <f t="shared" ca="1" si="236"/>
        <v>8</v>
      </c>
      <c r="BA683" s="16">
        <f t="shared" si="228"/>
        <v>18655</v>
      </c>
      <c r="BB683" s="31"/>
      <c r="BC683" s="64" t="str">
        <f t="shared" ca="1" si="240"/>
        <v/>
      </c>
      <c r="BD683" s="14"/>
    </row>
    <row r="684" spans="5:56" s="1" customFormat="1" ht="17.25" customHeight="1" thickBot="1">
      <c r="E684" s="2"/>
      <c r="G684" s="2"/>
      <c r="H684" s="10"/>
      <c r="I684" s="18"/>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0"/>
      <c r="AI684" s="30">
        <f t="shared" si="237"/>
        <v>1</v>
      </c>
      <c r="AJ684" s="34" t="str">
        <f t="shared" si="238"/>
        <v>A</v>
      </c>
      <c r="AK684" s="29"/>
      <c r="AL684" s="27">
        <f t="shared" ref="AL684:AO699" si="244">AL683</f>
        <v>0</v>
      </c>
      <c r="AM684" s="27">
        <f t="shared" si="244"/>
        <v>0</v>
      </c>
      <c r="AN684" s="26">
        <f t="shared" si="244"/>
        <v>1</v>
      </c>
      <c r="AO684" s="25">
        <f t="shared" si="244"/>
        <v>0</v>
      </c>
      <c r="AP684" s="33">
        <f t="shared" ca="1" si="233"/>
        <v>21</v>
      </c>
      <c r="AQ684" s="14" t="str">
        <f t="shared" ca="1" si="231"/>
        <v>af_para_67_</v>
      </c>
      <c r="AR684" s="8">
        <f t="shared" ca="1" si="234"/>
        <v>4</v>
      </c>
      <c r="AS684" s="4">
        <f t="shared" ca="1" si="232"/>
        <v>0</v>
      </c>
      <c r="AT684" s="32">
        <f t="shared" ca="1" si="243"/>
        <v>1</v>
      </c>
      <c r="AU684" s="14">
        <f>AU681+1</f>
        <v>68</v>
      </c>
      <c r="AV684">
        <f t="shared" si="242"/>
        <v>1</v>
      </c>
      <c r="AW684" s="7"/>
      <c r="AX684" s="17">
        <f t="shared" ca="1" si="235"/>
        <v>3</v>
      </c>
      <c r="AY684" s="14">
        <f t="shared" ca="1" si="236"/>
        <v>8</v>
      </c>
      <c r="BA684" s="16">
        <f t="shared" ref="BA684:BA707" si="245">BA683+5</f>
        <v>18660</v>
      </c>
      <c r="BB684" s="31"/>
      <c r="BC684" s="64" t="str">
        <f t="shared" ca="1" si="240"/>
        <v/>
      </c>
      <c r="BD684" s="14"/>
    </row>
    <row r="685" spans="5:56" s="1" customFormat="1" ht="17.25" customHeight="1" thickBot="1">
      <c r="E685" s="2"/>
      <c r="G685" s="2"/>
      <c r="H685" s="10"/>
      <c r="I685" s="18"/>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0"/>
      <c r="AI685" s="30">
        <f t="shared" si="237"/>
        <v>1</v>
      </c>
      <c r="AJ685" s="34" t="str">
        <f t="shared" si="238"/>
        <v>A</v>
      </c>
      <c r="AK685" s="29"/>
      <c r="AL685" s="27">
        <f t="shared" si="244"/>
        <v>0</v>
      </c>
      <c r="AM685" s="27">
        <f t="shared" si="244"/>
        <v>0</v>
      </c>
      <c r="AN685" s="26">
        <f t="shared" si="244"/>
        <v>1</v>
      </c>
      <c r="AO685" s="25">
        <f t="shared" si="244"/>
        <v>0</v>
      </c>
      <c r="AP685" s="33">
        <f t="shared" ca="1" si="233"/>
        <v>21</v>
      </c>
      <c r="AQ685" s="14" t="str">
        <f t="shared" ca="1" si="231"/>
        <v>af_para_68_</v>
      </c>
      <c r="AR685" s="8">
        <f t="shared" ca="1" si="234"/>
        <v>4</v>
      </c>
      <c r="AS685" s="4">
        <f t="shared" ca="1" si="232"/>
        <v>0</v>
      </c>
      <c r="AT685" s="32">
        <f t="shared" ca="1" si="243"/>
        <v>1</v>
      </c>
      <c r="AU685" s="14">
        <f>AU683+1</f>
        <v>69</v>
      </c>
      <c r="AV685">
        <f t="shared" si="242"/>
        <v>1</v>
      </c>
      <c r="AW685" s="7"/>
      <c r="AX685" s="17">
        <f t="shared" ca="1" si="235"/>
        <v>3</v>
      </c>
      <c r="AY685" s="14">
        <f t="shared" ca="1" si="236"/>
        <v>8</v>
      </c>
      <c r="BA685" s="16">
        <f t="shared" si="245"/>
        <v>18665</v>
      </c>
      <c r="BB685" s="31"/>
      <c r="BC685" s="64" t="str">
        <f t="shared" ca="1" si="240"/>
        <v/>
      </c>
      <c r="BD685" s="14"/>
    </row>
    <row r="686" spans="5:56" s="1" customFormat="1" ht="17.25" customHeight="1" thickBot="1">
      <c r="E686" s="2"/>
      <c r="G686" s="2"/>
      <c r="H686" s="10"/>
      <c r="I686" s="18"/>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0"/>
      <c r="AI686" s="30">
        <f t="shared" si="237"/>
        <v>1</v>
      </c>
      <c r="AJ686" s="34" t="str">
        <f t="shared" si="238"/>
        <v>A</v>
      </c>
      <c r="AK686" s="29"/>
      <c r="AL686" s="27">
        <f t="shared" si="244"/>
        <v>0</v>
      </c>
      <c r="AM686" s="27">
        <f t="shared" si="244"/>
        <v>0</v>
      </c>
      <c r="AN686" s="26">
        <f t="shared" si="244"/>
        <v>1</v>
      </c>
      <c r="AO686" s="25">
        <f t="shared" si="244"/>
        <v>0</v>
      </c>
      <c r="AP686" s="33">
        <f t="shared" ca="1" si="233"/>
        <v>21</v>
      </c>
      <c r="AQ686" s="14" t="str">
        <f t="shared" ca="1" si="231"/>
        <v>af_para_69_</v>
      </c>
      <c r="AR686" s="8">
        <f t="shared" ca="1" si="234"/>
        <v>4</v>
      </c>
      <c r="AS686" s="4">
        <f t="shared" ca="1" si="232"/>
        <v>0</v>
      </c>
      <c r="AT686" s="32">
        <f t="shared" ca="1" si="243"/>
        <v>1</v>
      </c>
      <c r="AU686" s="14">
        <f>AU683+1</f>
        <v>69</v>
      </c>
      <c r="AV686">
        <f t="shared" si="242"/>
        <v>1</v>
      </c>
      <c r="AW686" s="7"/>
      <c r="AX686" s="17">
        <f t="shared" ca="1" si="235"/>
        <v>3</v>
      </c>
      <c r="AY686" s="14">
        <f t="shared" ca="1" si="236"/>
        <v>8</v>
      </c>
      <c r="BA686" s="16">
        <f t="shared" si="245"/>
        <v>18670</v>
      </c>
      <c r="BB686" s="31"/>
      <c r="BC686" s="64" t="str">
        <f t="shared" ca="1" si="240"/>
        <v/>
      </c>
      <c r="BD686" s="14"/>
    </row>
    <row r="687" spans="5:56" s="1" customFormat="1" ht="17.25" customHeight="1" thickBot="1">
      <c r="E687" s="2"/>
      <c r="G687" s="2"/>
      <c r="H687" s="10"/>
      <c r="I687" s="18"/>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0"/>
      <c r="AI687" s="30">
        <f t="shared" si="237"/>
        <v>1</v>
      </c>
      <c r="AJ687" s="34" t="str">
        <f t="shared" si="238"/>
        <v>A</v>
      </c>
      <c r="AK687" s="29"/>
      <c r="AL687" s="27">
        <f t="shared" si="244"/>
        <v>0</v>
      </c>
      <c r="AM687" s="27">
        <f t="shared" si="244"/>
        <v>0</v>
      </c>
      <c r="AN687" s="26">
        <f t="shared" si="244"/>
        <v>1</v>
      </c>
      <c r="AO687" s="25">
        <f t="shared" si="244"/>
        <v>0</v>
      </c>
      <c r="AP687" s="33">
        <f t="shared" ca="1" si="233"/>
        <v>21</v>
      </c>
      <c r="AQ687" s="14" t="str">
        <f t="shared" ca="1" si="231"/>
        <v>af_para_70_</v>
      </c>
      <c r="AR687" s="8">
        <f t="shared" ca="1" si="234"/>
        <v>4</v>
      </c>
      <c r="AS687" s="4">
        <f t="shared" ca="1" si="232"/>
        <v>0</v>
      </c>
      <c r="AT687" s="32">
        <f t="shared" ca="1" si="243"/>
        <v>1</v>
      </c>
      <c r="AU687" s="14">
        <f>AU686</f>
        <v>69</v>
      </c>
      <c r="AV687">
        <f t="shared" si="242"/>
        <v>1</v>
      </c>
      <c r="AW687" s="7"/>
      <c r="AX687" s="17">
        <f t="shared" ca="1" si="235"/>
        <v>3</v>
      </c>
      <c r="AY687" s="14">
        <f t="shared" ca="1" si="236"/>
        <v>8</v>
      </c>
      <c r="BA687" s="16">
        <f t="shared" si="245"/>
        <v>18675</v>
      </c>
      <c r="BB687" s="31"/>
      <c r="BC687" s="64" t="str">
        <f t="shared" ca="1" si="240"/>
        <v/>
      </c>
      <c r="BD687" s="14"/>
    </row>
    <row r="688" spans="5:56" s="1" customFormat="1" ht="17.25" customHeight="1" thickBot="1">
      <c r="E688" s="2"/>
      <c r="G688" s="2"/>
      <c r="H688" s="10"/>
      <c r="I688" s="18"/>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0"/>
      <c r="AI688" s="30">
        <f t="shared" si="237"/>
        <v>1</v>
      </c>
      <c r="AJ688" s="34" t="str">
        <f t="shared" si="238"/>
        <v>A</v>
      </c>
      <c r="AK688" s="29"/>
      <c r="AL688" s="27">
        <f t="shared" si="244"/>
        <v>0</v>
      </c>
      <c r="AM688" s="27">
        <f t="shared" si="244"/>
        <v>0</v>
      </c>
      <c r="AN688" s="26">
        <f t="shared" si="244"/>
        <v>1</v>
      </c>
      <c r="AO688" s="25">
        <f t="shared" si="244"/>
        <v>0</v>
      </c>
      <c r="AP688" s="33">
        <f t="shared" ca="1" si="233"/>
        <v>21</v>
      </c>
      <c r="AQ688" s="14" t="str">
        <f t="shared" ca="1" si="231"/>
        <v>af_para_71_</v>
      </c>
      <c r="AR688" s="8">
        <f t="shared" ca="1" si="234"/>
        <v>4</v>
      </c>
      <c r="AS688" s="4">
        <f t="shared" ca="1" si="232"/>
        <v>0</v>
      </c>
      <c r="AT688" s="32">
        <f t="shared" ca="1" si="243"/>
        <v>1</v>
      </c>
      <c r="AU688" s="14">
        <f>AU686+1</f>
        <v>70</v>
      </c>
      <c r="AV688">
        <f t="shared" si="242"/>
        <v>1</v>
      </c>
      <c r="AW688" s="7"/>
      <c r="AX688" s="17">
        <f t="shared" ca="1" si="235"/>
        <v>3</v>
      </c>
      <c r="AY688" s="14">
        <f t="shared" ca="1" si="236"/>
        <v>8</v>
      </c>
      <c r="BA688" s="16">
        <f t="shared" si="245"/>
        <v>18680</v>
      </c>
      <c r="BB688" s="31"/>
      <c r="BC688" s="64" t="str">
        <f t="shared" ca="1" si="240"/>
        <v/>
      </c>
      <c r="BD688" s="14"/>
    </row>
    <row r="689" spans="5:56" s="1" customFormat="1" ht="17.25" customHeight="1" thickBot="1">
      <c r="E689" s="2"/>
      <c r="G689" s="2"/>
      <c r="H689" s="10"/>
      <c r="I689" s="18"/>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0"/>
      <c r="AI689" s="30">
        <f t="shared" si="237"/>
        <v>1</v>
      </c>
      <c r="AJ689" s="34" t="str">
        <f t="shared" si="238"/>
        <v>A</v>
      </c>
      <c r="AK689" s="29"/>
      <c r="AL689" s="27">
        <f t="shared" si="244"/>
        <v>0</v>
      </c>
      <c r="AM689" s="27">
        <f t="shared" si="244"/>
        <v>0</v>
      </c>
      <c r="AN689" s="26">
        <f t="shared" si="244"/>
        <v>1</v>
      </c>
      <c r="AO689" s="25">
        <f t="shared" si="244"/>
        <v>0</v>
      </c>
      <c r="AP689" s="33">
        <f t="shared" ca="1" si="233"/>
        <v>21</v>
      </c>
      <c r="AQ689" s="14" t="str">
        <f t="shared" ca="1" si="231"/>
        <v>af_para_72_</v>
      </c>
      <c r="AR689" s="8">
        <f t="shared" ca="1" si="234"/>
        <v>4</v>
      </c>
      <c r="AS689" s="4">
        <f t="shared" ca="1" si="232"/>
        <v>0</v>
      </c>
      <c r="AT689" s="32">
        <f t="shared" ca="1" si="243"/>
        <v>1</v>
      </c>
      <c r="AU689" s="14">
        <f>AU686+1</f>
        <v>70</v>
      </c>
      <c r="AV689">
        <f t="shared" si="242"/>
        <v>1</v>
      </c>
      <c r="AW689" s="7"/>
      <c r="AX689" s="17">
        <f t="shared" ca="1" si="235"/>
        <v>3</v>
      </c>
      <c r="AY689" s="14">
        <f t="shared" ca="1" si="236"/>
        <v>8</v>
      </c>
      <c r="BA689" s="16">
        <f t="shared" si="245"/>
        <v>18685</v>
      </c>
      <c r="BB689" s="31"/>
      <c r="BC689" s="64" t="str">
        <f t="shared" ca="1" si="240"/>
        <v/>
      </c>
      <c r="BD689" s="14"/>
    </row>
    <row r="690" spans="5:56" s="1" customFormat="1" ht="17.25" customHeight="1" thickBot="1">
      <c r="E690" s="2"/>
      <c r="G690" s="2"/>
      <c r="H690" s="10"/>
      <c r="I690" s="18"/>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0"/>
      <c r="AI690" s="30">
        <f t="shared" si="237"/>
        <v>1</v>
      </c>
      <c r="AJ690" s="34" t="str">
        <f t="shared" si="238"/>
        <v>A</v>
      </c>
      <c r="AK690" s="29"/>
      <c r="AL690" s="27">
        <f t="shared" si="244"/>
        <v>0</v>
      </c>
      <c r="AM690" s="27">
        <f t="shared" si="244"/>
        <v>0</v>
      </c>
      <c r="AN690" s="26">
        <f t="shared" si="244"/>
        <v>1</v>
      </c>
      <c r="AO690" s="25">
        <f t="shared" si="244"/>
        <v>0</v>
      </c>
      <c r="AP690" s="33">
        <f t="shared" ca="1" si="233"/>
        <v>21</v>
      </c>
      <c r="AQ690" s="14" t="str">
        <f t="shared" ca="1" si="231"/>
        <v>af_para_73_</v>
      </c>
      <c r="AR690" s="8">
        <f t="shared" ca="1" si="234"/>
        <v>9</v>
      </c>
      <c r="AS690" s="4">
        <f t="shared" ca="1" si="232"/>
        <v>0</v>
      </c>
      <c r="AT690" s="32">
        <f t="shared" ca="1" si="243"/>
        <v>1</v>
      </c>
      <c r="AU690" s="14">
        <f>AU688+1</f>
        <v>71</v>
      </c>
      <c r="AV690">
        <f t="shared" si="242"/>
        <v>1</v>
      </c>
      <c r="AW690" s="7"/>
      <c r="AX690" s="17">
        <f t="shared" ca="1" si="235"/>
        <v>3</v>
      </c>
      <c r="AY690" s="14">
        <f t="shared" ca="1" si="236"/>
        <v>9</v>
      </c>
      <c r="BA690" s="16">
        <f t="shared" si="245"/>
        <v>18690</v>
      </c>
      <c r="BB690" s="31"/>
      <c r="BC690" s="64" t="str">
        <f t="shared" ca="1" si="240"/>
        <v/>
      </c>
      <c r="BD690" s="14"/>
    </row>
    <row r="691" spans="5:56" s="1" customFormat="1" ht="17.25" customHeight="1" thickBot="1">
      <c r="E691" s="2"/>
      <c r="G691" s="2"/>
      <c r="H691" s="10"/>
      <c r="I691" s="18"/>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0"/>
      <c r="AI691" s="30">
        <f t="shared" si="237"/>
        <v>1</v>
      </c>
      <c r="AJ691" s="34" t="str">
        <f t="shared" si="238"/>
        <v>A</v>
      </c>
      <c r="AK691" s="29"/>
      <c r="AL691" s="27">
        <f t="shared" si="244"/>
        <v>0</v>
      </c>
      <c r="AM691" s="27">
        <f t="shared" si="244"/>
        <v>0</v>
      </c>
      <c r="AN691" s="26">
        <f t="shared" si="244"/>
        <v>1</v>
      </c>
      <c r="AO691" s="25">
        <f t="shared" si="244"/>
        <v>0</v>
      </c>
      <c r="AP691" s="33">
        <f t="shared" ca="1" si="233"/>
        <v>21</v>
      </c>
      <c r="AQ691" s="14" t="str">
        <f t="shared" ca="1" si="231"/>
        <v>af_para_74_</v>
      </c>
      <c r="AR691" s="8">
        <f t="shared" ca="1" si="234"/>
        <v>9</v>
      </c>
      <c r="AS691" s="4">
        <f t="shared" ca="1" si="232"/>
        <v>0</v>
      </c>
      <c r="AT691" s="32">
        <f t="shared" ca="1" si="243"/>
        <v>1</v>
      </c>
      <c r="AU691" s="14">
        <f>AU688+1</f>
        <v>71</v>
      </c>
      <c r="AV691">
        <f t="shared" si="242"/>
        <v>1</v>
      </c>
      <c r="AW691" s="7"/>
      <c r="AX691" s="17">
        <f t="shared" ca="1" si="235"/>
        <v>3</v>
      </c>
      <c r="AY691" s="14">
        <f t="shared" ca="1" si="236"/>
        <v>9</v>
      </c>
      <c r="BA691" s="16">
        <f t="shared" si="245"/>
        <v>18695</v>
      </c>
      <c r="BB691" s="31"/>
      <c r="BC691" s="64" t="str">
        <f t="shared" ca="1" si="240"/>
        <v/>
      </c>
      <c r="BD691" s="14"/>
    </row>
    <row r="692" spans="5:56" s="1" customFormat="1" ht="17.25" customHeight="1" thickBot="1">
      <c r="E692" s="2"/>
      <c r="G692" s="2"/>
      <c r="H692" s="10"/>
      <c r="I692" s="18"/>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0"/>
      <c r="AI692" s="30">
        <f t="shared" si="237"/>
        <v>1</v>
      </c>
      <c r="AJ692" s="34" t="str">
        <f t="shared" si="238"/>
        <v>A</v>
      </c>
      <c r="AK692" s="29"/>
      <c r="AL692" s="27">
        <f t="shared" si="244"/>
        <v>0</v>
      </c>
      <c r="AM692" s="27">
        <f t="shared" si="244"/>
        <v>0</v>
      </c>
      <c r="AN692" s="26">
        <f t="shared" si="244"/>
        <v>1</v>
      </c>
      <c r="AO692" s="25">
        <f t="shared" si="244"/>
        <v>0</v>
      </c>
      <c r="AP692" s="33">
        <f t="shared" ca="1" si="233"/>
        <v>21</v>
      </c>
      <c r="AQ692" s="14" t="str">
        <f t="shared" ca="1" si="231"/>
        <v>af_para_75_</v>
      </c>
      <c r="AR692" s="8">
        <f t="shared" ca="1" si="234"/>
        <v>9</v>
      </c>
      <c r="AS692" s="4">
        <f t="shared" ca="1" si="232"/>
        <v>0</v>
      </c>
      <c r="AT692" s="32">
        <f t="shared" ca="1" si="243"/>
        <v>1</v>
      </c>
      <c r="AU692" s="14">
        <f>AU691</f>
        <v>71</v>
      </c>
      <c r="AV692">
        <f t="shared" si="242"/>
        <v>1</v>
      </c>
      <c r="AW692" s="7"/>
      <c r="AX692" s="17">
        <f t="shared" ca="1" si="235"/>
        <v>3</v>
      </c>
      <c r="AY692" s="14">
        <f t="shared" ca="1" si="236"/>
        <v>9</v>
      </c>
      <c r="BA692" s="16">
        <f t="shared" si="245"/>
        <v>18700</v>
      </c>
      <c r="BB692" s="31"/>
      <c r="BC692" s="64" t="str">
        <f t="shared" ca="1" si="240"/>
        <v/>
      </c>
      <c r="BD692" s="14"/>
    </row>
    <row r="693" spans="5:56" s="1" customFormat="1" ht="17.25" customHeight="1" thickBot="1">
      <c r="E693" s="2"/>
      <c r="G693" s="2"/>
      <c r="H693" s="10"/>
      <c r="I693" s="18"/>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0"/>
      <c r="AI693" s="30">
        <f t="shared" si="237"/>
        <v>1</v>
      </c>
      <c r="AJ693" s="34" t="str">
        <f t="shared" si="238"/>
        <v>A</v>
      </c>
      <c r="AK693" s="29"/>
      <c r="AL693" s="27">
        <f t="shared" si="244"/>
        <v>0</v>
      </c>
      <c r="AM693" s="27">
        <f t="shared" si="244"/>
        <v>0</v>
      </c>
      <c r="AN693" s="26">
        <f t="shared" si="244"/>
        <v>1</v>
      </c>
      <c r="AO693" s="25">
        <f t="shared" si="244"/>
        <v>0</v>
      </c>
      <c r="AP693" s="33">
        <f t="shared" ca="1" si="233"/>
        <v>21</v>
      </c>
      <c r="AQ693" s="14" t="str">
        <f t="shared" ca="1" si="231"/>
        <v>af_para_76_</v>
      </c>
      <c r="AR693" s="8">
        <f t="shared" ca="1" si="234"/>
        <v>9</v>
      </c>
      <c r="AS693" s="4">
        <f t="shared" ca="1" si="232"/>
        <v>0</v>
      </c>
      <c r="AT693" s="32">
        <f t="shared" ca="1" si="243"/>
        <v>1</v>
      </c>
      <c r="AU693" s="14">
        <f>AU691+1</f>
        <v>72</v>
      </c>
      <c r="AV693">
        <f t="shared" si="242"/>
        <v>1</v>
      </c>
      <c r="AW693" s="7"/>
      <c r="AX693" s="17">
        <f t="shared" ca="1" si="235"/>
        <v>3</v>
      </c>
      <c r="AY693" s="14">
        <f t="shared" ca="1" si="236"/>
        <v>9</v>
      </c>
      <c r="BA693" s="16">
        <f t="shared" si="245"/>
        <v>18705</v>
      </c>
      <c r="BB693" s="31"/>
      <c r="BC693" s="64" t="str">
        <f t="shared" ca="1" si="240"/>
        <v/>
      </c>
      <c r="BD693" s="14"/>
    </row>
    <row r="694" spans="5:56" s="1" customFormat="1" ht="17.25" customHeight="1" thickBot="1">
      <c r="E694" s="2"/>
      <c r="G694" s="2"/>
      <c r="H694" s="10"/>
      <c r="I694" s="18"/>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0"/>
      <c r="AI694" s="30">
        <f t="shared" si="237"/>
        <v>1</v>
      </c>
      <c r="AJ694" s="34" t="str">
        <f t="shared" si="238"/>
        <v>A</v>
      </c>
      <c r="AK694" s="29"/>
      <c r="AL694" s="27">
        <f t="shared" si="244"/>
        <v>0</v>
      </c>
      <c r="AM694" s="27">
        <f t="shared" si="244"/>
        <v>0</v>
      </c>
      <c r="AN694" s="26">
        <f t="shared" si="244"/>
        <v>1</v>
      </c>
      <c r="AO694" s="25">
        <f t="shared" si="244"/>
        <v>0</v>
      </c>
      <c r="AP694" s="33">
        <f t="shared" ca="1" si="233"/>
        <v>21</v>
      </c>
      <c r="AQ694" s="14" t="str">
        <f t="shared" ca="1" si="231"/>
        <v>af_para_77_</v>
      </c>
      <c r="AR694" s="8">
        <f t="shared" ca="1" si="234"/>
        <v>9</v>
      </c>
      <c r="AS694" s="4">
        <f t="shared" ca="1" si="232"/>
        <v>0</v>
      </c>
      <c r="AT694" s="32">
        <f t="shared" ca="1" si="243"/>
        <v>1</v>
      </c>
      <c r="AU694" s="14">
        <f>AU691+1</f>
        <v>72</v>
      </c>
      <c r="AV694">
        <f t="shared" si="242"/>
        <v>1</v>
      </c>
      <c r="AW694" s="7"/>
      <c r="AX694" s="17">
        <f t="shared" ca="1" si="235"/>
        <v>3</v>
      </c>
      <c r="AY694" s="14">
        <f t="shared" ca="1" si="236"/>
        <v>9</v>
      </c>
      <c r="BA694" s="16">
        <f t="shared" si="245"/>
        <v>18710</v>
      </c>
      <c r="BB694" s="31"/>
      <c r="BC694" s="64" t="str">
        <f t="shared" ca="1" si="240"/>
        <v/>
      </c>
      <c r="BD694" s="14"/>
    </row>
    <row r="695" spans="5:56" s="1" customFormat="1" ht="17.25" customHeight="1" thickBot="1">
      <c r="E695" s="2"/>
      <c r="G695" s="2"/>
      <c r="H695" s="10"/>
      <c r="I695" s="18"/>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0"/>
      <c r="AI695" s="30">
        <f t="shared" si="237"/>
        <v>1</v>
      </c>
      <c r="AJ695" s="34" t="str">
        <f t="shared" si="238"/>
        <v>A</v>
      </c>
      <c r="AK695" s="29"/>
      <c r="AL695" s="27">
        <f t="shared" si="244"/>
        <v>0</v>
      </c>
      <c r="AM695" s="27">
        <f t="shared" si="244"/>
        <v>0</v>
      </c>
      <c r="AN695" s="26">
        <f t="shared" si="244"/>
        <v>1</v>
      </c>
      <c r="AO695" s="25">
        <f t="shared" si="244"/>
        <v>0</v>
      </c>
      <c r="AP695" s="33">
        <f t="shared" ca="1" si="233"/>
        <v>21</v>
      </c>
      <c r="AQ695" s="14" t="str">
        <f t="shared" ca="1" si="231"/>
        <v>af_para_78_</v>
      </c>
      <c r="AR695" s="8">
        <f t="shared" ca="1" si="234"/>
        <v>9</v>
      </c>
      <c r="AS695" s="4">
        <f t="shared" ca="1" si="232"/>
        <v>0</v>
      </c>
      <c r="AT695" s="32">
        <f t="shared" ca="1" si="243"/>
        <v>1</v>
      </c>
      <c r="AU695" s="14">
        <f>AU693+1</f>
        <v>73</v>
      </c>
      <c r="AV695">
        <f t="shared" si="242"/>
        <v>1</v>
      </c>
      <c r="AW695" s="7"/>
      <c r="AX695" s="17">
        <f t="shared" ca="1" si="235"/>
        <v>3</v>
      </c>
      <c r="AY695" s="14">
        <f t="shared" ca="1" si="236"/>
        <v>9</v>
      </c>
      <c r="BA695" s="16">
        <f t="shared" si="245"/>
        <v>18715</v>
      </c>
      <c r="BB695" s="31"/>
      <c r="BC695" s="64" t="str">
        <f t="shared" ca="1" si="240"/>
        <v/>
      </c>
      <c r="BD695" s="14"/>
    </row>
    <row r="696" spans="5:56" s="1" customFormat="1" ht="17.25" customHeight="1" thickBot="1">
      <c r="E696" s="2"/>
      <c r="G696" s="2"/>
      <c r="H696" s="10"/>
      <c r="I696" s="18"/>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0"/>
      <c r="AI696" s="30">
        <f t="shared" si="237"/>
        <v>1</v>
      </c>
      <c r="AJ696" s="34" t="str">
        <f t="shared" si="238"/>
        <v>A</v>
      </c>
      <c r="AK696" s="29"/>
      <c r="AL696" s="27">
        <f t="shared" si="244"/>
        <v>0</v>
      </c>
      <c r="AM696" s="27">
        <f t="shared" si="244"/>
        <v>0</v>
      </c>
      <c r="AN696" s="26">
        <f t="shared" si="244"/>
        <v>1</v>
      </c>
      <c r="AO696" s="25">
        <f t="shared" si="244"/>
        <v>0</v>
      </c>
      <c r="AP696" s="33">
        <f t="shared" ca="1" si="233"/>
        <v>21</v>
      </c>
      <c r="AQ696" s="14" t="str">
        <f t="shared" ca="1" si="231"/>
        <v>af_para_79_</v>
      </c>
      <c r="AR696" s="8">
        <f t="shared" ca="1" si="234"/>
        <v>9</v>
      </c>
      <c r="AS696" s="4">
        <f t="shared" ca="1" si="232"/>
        <v>0</v>
      </c>
      <c r="AT696" s="32">
        <f t="shared" ca="1" si="243"/>
        <v>1</v>
      </c>
      <c r="AU696" s="14">
        <f>AU693+1</f>
        <v>73</v>
      </c>
      <c r="AV696">
        <f t="shared" si="242"/>
        <v>1</v>
      </c>
      <c r="AW696" s="7"/>
      <c r="AX696" s="17">
        <f t="shared" ca="1" si="235"/>
        <v>3</v>
      </c>
      <c r="AY696" s="14">
        <f t="shared" ca="1" si="236"/>
        <v>9</v>
      </c>
      <c r="BA696" s="16">
        <f t="shared" si="245"/>
        <v>18720</v>
      </c>
      <c r="BB696" s="31"/>
      <c r="BC696" s="64" t="str">
        <f t="shared" ca="1" si="240"/>
        <v/>
      </c>
      <c r="BD696" s="14"/>
    </row>
    <row r="697" spans="5:56" s="1" customFormat="1" ht="17.25" customHeight="1" thickBot="1">
      <c r="E697" s="2"/>
      <c r="G697" s="2"/>
      <c r="H697" s="10"/>
      <c r="I697" s="18"/>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0"/>
      <c r="AI697" s="30">
        <f t="shared" si="237"/>
        <v>1</v>
      </c>
      <c r="AJ697" s="34" t="str">
        <f t="shared" si="238"/>
        <v>A</v>
      </c>
      <c r="AK697" s="29"/>
      <c r="AL697" s="27">
        <f t="shared" si="244"/>
        <v>0</v>
      </c>
      <c r="AM697" s="27">
        <f t="shared" si="244"/>
        <v>0</v>
      </c>
      <c r="AN697" s="26">
        <f t="shared" si="244"/>
        <v>1</v>
      </c>
      <c r="AO697" s="25">
        <f t="shared" si="244"/>
        <v>0</v>
      </c>
      <c r="AP697" s="33">
        <f t="shared" ca="1" si="233"/>
        <v>21</v>
      </c>
      <c r="AQ697" s="14" t="str">
        <f t="shared" ca="1" si="231"/>
        <v>af_para_80_</v>
      </c>
      <c r="AR697" s="8">
        <f t="shared" ca="1" si="234"/>
        <v>9</v>
      </c>
      <c r="AS697" s="4">
        <f t="shared" ca="1" si="232"/>
        <v>0</v>
      </c>
      <c r="AT697" s="32">
        <f t="shared" ca="1" si="243"/>
        <v>1</v>
      </c>
      <c r="AU697" s="14">
        <f>AU696</f>
        <v>73</v>
      </c>
      <c r="AV697">
        <f t="shared" si="242"/>
        <v>1</v>
      </c>
      <c r="AW697" s="7"/>
      <c r="AX697" s="17">
        <f t="shared" ca="1" si="235"/>
        <v>3</v>
      </c>
      <c r="AY697" s="14">
        <f t="shared" ca="1" si="236"/>
        <v>9</v>
      </c>
      <c r="BA697" s="16">
        <f t="shared" si="245"/>
        <v>18725</v>
      </c>
      <c r="BB697" s="31"/>
      <c r="BC697" s="64" t="str">
        <f t="shared" ca="1" si="240"/>
        <v/>
      </c>
      <c r="BD697" s="14"/>
    </row>
    <row r="698" spans="5:56" s="1" customFormat="1" ht="17.25" customHeight="1" thickBot="1">
      <c r="E698" s="2"/>
      <c r="G698" s="2"/>
      <c r="H698" s="10"/>
      <c r="I698" s="18"/>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0"/>
      <c r="AI698" s="30">
        <f t="shared" si="237"/>
        <v>1</v>
      </c>
      <c r="AJ698" s="34" t="str">
        <f t="shared" si="238"/>
        <v>A</v>
      </c>
      <c r="AK698" s="29"/>
      <c r="AL698" s="27">
        <f t="shared" si="244"/>
        <v>0</v>
      </c>
      <c r="AM698" s="27">
        <f t="shared" si="244"/>
        <v>0</v>
      </c>
      <c r="AN698" s="26">
        <f t="shared" si="244"/>
        <v>1</v>
      </c>
      <c r="AO698" s="25">
        <f t="shared" si="244"/>
        <v>0</v>
      </c>
      <c r="AP698" s="33">
        <f t="shared" ca="1" si="233"/>
        <v>21</v>
      </c>
      <c r="AQ698" s="14" t="str">
        <f t="shared" ca="1" si="231"/>
        <v>af_para_81_</v>
      </c>
      <c r="AR698" s="8">
        <f t="shared" ca="1" si="234"/>
        <v>9</v>
      </c>
      <c r="AS698" s="4">
        <f t="shared" ca="1" si="232"/>
        <v>0</v>
      </c>
      <c r="AT698" s="32">
        <f t="shared" ca="1" si="243"/>
        <v>1</v>
      </c>
      <c r="AU698" s="14">
        <f>AU696+1</f>
        <v>74</v>
      </c>
      <c r="AV698">
        <f t="shared" si="242"/>
        <v>1</v>
      </c>
      <c r="AW698" s="7"/>
      <c r="AX698" s="17">
        <f t="shared" ca="1" si="235"/>
        <v>3</v>
      </c>
      <c r="AY698" s="14">
        <f t="shared" ca="1" si="236"/>
        <v>9</v>
      </c>
      <c r="BA698" s="16">
        <f t="shared" si="245"/>
        <v>18730</v>
      </c>
      <c r="BB698" s="31"/>
      <c r="BC698" s="64" t="str">
        <f t="shared" ca="1" si="240"/>
        <v/>
      </c>
      <c r="BD698" s="14"/>
    </row>
    <row r="699" spans="5:56" s="1" customFormat="1" ht="17.25" customHeight="1" thickBot="1">
      <c r="E699" s="2"/>
      <c r="G699" s="2"/>
      <c r="H699" s="10"/>
      <c r="I699" s="18"/>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0"/>
      <c r="AI699" s="30">
        <f t="shared" si="237"/>
        <v>1</v>
      </c>
      <c r="AJ699" s="34" t="str">
        <f t="shared" si="238"/>
        <v>A</v>
      </c>
      <c r="AK699" s="29"/>
      <c r="AL699" s="27">
        <f t="shared" si="244"/>
        <v>0</v>
      </c>
      <c r="AM699" s="27">
        <f t="shared" si="244"/>
        <v>0</v>
      </c>
      <c r="AN699" s="26">
        <f t="shared" si="244"/>
        <v>1</v>
      </c>
      <c r="AO699" s="25">
        <f t="shared" si="244"/>
        <v>0</v>
      </c>
      <c r="AP699" s="33">
        <f t="shared" ca="1" si="233"/>
        <v>21</v>
      </c>
      <c r="AQ699" s="14" t="str">
        <f t="shared" ca="1" si="231"/>
        <v>af_para_82_</v>
      </c>
      <c r="AR699" s="8">
        <f t="shared" ca="1" si="234"/>
        <v>0</v>
      </c>
      <c r="AS699" s="4">
        <f t="shared" ca="1" si="232"/>
        <v>1</v>
      </c>
      <c r="AT699" s="32">
        <f t="shared" ca="1" si="243"/>
        <v>1</v>
      </c>
      <c r="AU699" s="14">
        <f>AU696+1</f>
        <v>74</v>
      </c>
      <c r="AV699">
        <f t="shared" si="242"/>
        <v>1</v>
      </c>
      <c r="AW699" s="7"/>
      <c r="AX699" s="17">
        <f t="shared" ca="1" si="235"/>
        <v>3</v>
      </c>
      <c r="AY699" s="14">
        <f t="shared" ca="1" si="236"/>
        <v>0</v>
      </c>
      <c r="BA699" s="16">
        <f t="shared" si="245"/>
        <v>18735</v>
      </c>
      <c r="BB699" s="31"/>
      <c r="BC699" s="64" t="str">
        <f t="shared" ca="1" si="240"/>
        <v/>
      </c>
      <c r="BD699" s="14"/>
    </row>
    <row r="700" spans="5:56" s="1" customFormat="1" ht="17.25" customHeight="1" thickBot="1">
      <c r="E700" s="2"/>
      <c r="G700" s="2"/>
      <c r="H700" s="10"/>
      <c r="I700" s="18"/>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0"/>
      <c r="AI700" s="30">
        <f t="shared" si="237"/>
        <v>1</v>
      </c>
      <c r="AJ700" s="34" t="str">
        <f t="shared" si="238"/>
        <v>A</v>
      </c>
      <c r="AK700" s="29"/>
      <c r="AL700" s="27">
        <f t="shared" ref="AL700:AO707" si="246">AL699</f>
        <v>0</v>
      </c>
      <c r="AM700" s="27">
        <f t="shared" si="246"/>
        <v>0</v>
      </c>
      <c r="AN700" s="26">
        <f t="shared" si="246"/>
        <v>1</v>
      </c>
      <c r="AO700" s="25">
        <f t="shared" si="246"/>
        <v>0</v>
      </c>
      <c r="AP700" s="33">
        <f t="shared" ca="1" si="233"/>
        <v>21</v>
      </c>
      <c r="AQ700" s="14" t="str">
        <f t="shared" ca="1" si="231"/>
        <v>af_para_83_</v>
      </c>
      <c r="AR700" s="8">
        <f t="shared" ca="1" si="234"/>
        <v>0</v>
      </c>
      <c r="AS700" s="4">
        <f t="shared" ca="1" si="232"/>
        <v>1</v>
      </c>
      <c r="AT700" s="32">
        <f t="shared" ca="1" si="243"/>
        <v>1</v>
      </c>
      <c r="AU700" s="14">
        <f>AU698+1</f>
        <v>75</v>
      </c>
      <c r="AV700">
        <f t="shared" si="242"/>
        <v>1</v>
      </c>
      <c r="AW700" s="7"/>
      <c r="AX700" s="17">
        <f t="shared" ca="1" si="235"/>
        <v>3</v>
      </c>
      <c r="AY700" s="14">
        <f t="shared" ca="1" si="236"/>
        <v>0</v>
      </c>
      <c r="BA700" s="16">
        <f t="shared" si="245"/>
        <v>18740</v>
      </c>
      <c r="BB700" s="31"/>
      <c r="BC700" s="64" t="str">
        <f t="shared" ca="1" si="240"/>
        <v/>
      </c>
      <c r="BD700" s="14"/>
    </row>
    <row r="701" spans="5:56" s="1" customFormat="1" ht="17.25" customHeight="1" thickBot="1">
      <c r="E701" s="2"/>
      <c r="G701" s="2"/>
      <c r="H701" s="10"/>
      <c r="I701" s="18"/>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0"/>
      <c r="AI701" s="30">
        <f t="shared" si="237"/>
        <v>1</v>
      </c>
      <c r="AJ701" s="34" t="str">
        <f t="shared" si="238"/>
        <v>A</v>
      </c>
      <c r="AK701" s="29"/>
      <c r="AL701" s="27">
        <f t="shared" si="246"/>
        <v>0</v>
      </c>
      <c r="AM701" s="27">
        <f t="shared" si="246"/>
        <v>0</v>
      </c>
      <c r="AN701" s="26">
        <f t="shared" si="246"/>
        <v>1</v>
      </c>
      <c r="AO701" s="25">
        <f t="shared" si="246"/>
        <v>0</v>
      </c>
      <c r="AP701" s="33">
        <f t="shared" ca="1" si="233"/>
        <v>21</v>
      </c>
      <c r="AQ701" s="14" t="str">
        <f t="shared" ca="1" si="231"/>
        <v>af_para_84_</v>
      </c>
      <c r="AR701" s="8">
        <f t="shared" ca="1" si="234"/>
        <v>0</v>
      </c>
      <c r="AS701" s="4">
        <f t="shared" ca="1" si="232"/>
        <v>1</v>
      </c>
      <c r="AT701" s="32">
        <f t="shared" ca="1" si="243"/>
        <v>1</v>
      </c>
      <c r="AU701" s="14">
        <f>AU698+1</f>
        <v>75</v>
      </c>
      <c r="AV701">
        <f t="shared" si="242"/>
        <v>1</v>
      </c>
      <c r="AW701" s="7"/>
      <c r="AX701" s="17">
        <f t="shared" ca="1" si="235"/>
        <v>3</v>
      </c>
      <c r="AY701" s="14">
        <f t="shared" ca="1" si="236"/>
        <v>0</v>
      </c>
      <c r="BA701" s="16">
        <f t="shared" si="245"/>
        <v>18745</v>
      </c>
      <c r="BB701" s="31"/>
      <c r="BC701" s="64" t="str">
        <f t="shared" ca="1" si="240"/>
        <v/>
      </c>
      <c r="BD701" s="14"/>
    </row>
    <row r="702" spans="5:56" s="1" customFormat="1" ht="17.25" customHeight="1" thickBot="1">
      <c r="E702" s="2"/>
      <c r="G702" s="2"/>
      <c r="H702" s="10"/>
      <c r="I702" s="18"/>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0"/>
      <c r="AI702" s="30">
        <f t="shared" si="237"/>
        <v>1</v>
      </c>
      <c r="AJ702" s="34" t="str">
        <f t="shared" si="238"/>
        <v>A</v>
      </c>
      <c r="AK702" s="29"/>
      <c r="AL702" s="27">
        <f t="shared" si="246"/>
        <v>0</v>
      </c>
      <c r="AM702" s="27">
        <f t="shared" si="246"/>
        <v>0</v>
      </c>
      <c r="AN702" s="26">
        <f t="shared" si="246"/>
        <v>1</v>
      </c>
      <c r="AO702" s="25">
        <f t="shared" si="246"/>
        <v>0</v>
      </c>
      <c r="AP702" s="33">
        <f t="shared" ca="1" si="233"/>
        <v>21</v>
      </c>
      <c r="AQ702" s="14" t="str">
        <f t="shared" ca="1" si="231"/>
        <v>af_para_85_</v>
      </c>
      <c r="AR702" s="8">
        <f t="shared" ca="1" si="234"/>
        <v>0</v>
      </c>
      <c r="AS702" s="4">
        <f t="shared" ca="1" si="232"/>
        <v>1</v>
      </c>
      <c r="AT702" s="32">
        <f t="shared" ca="1" si="243"/>
        <v>1</v>
      </c>
      <c r="AU702" s="14">
        <f>AU701</f>
        <v>75</v>
      </c>
      <c r="AV702">
        <f t="shared" si="242"/>
        <v>1</v>
      </c>
      <c r="AW702" s="7"/>
      <c r="AX702" s="17">
        <f t="shared" ca="1" si="235"/>
        <v>3</v>
      </c>
      <c r="AY702" s="14">
        <f t="shared" ca="1" si="236"/>
        <v>0</v>
      </c>
      <c r="BA702" s="16">
        <f t="shared" si="245"/>
        <v>18750</v>
      </c>
      <c r="BB702" s="31"/>
      <c r="BC702" s="64" t="str">
        <f t="shared" ca="1" si="240"/>
        <v/>
      </c>
      <c r="BD702" s="14"/>
    </row>
    <row r="703" spans="5:56" s="1" customFormat="1" ht="17.25" customHeight="1" thickBot="1">
      <c r="E703" s="2"/>
      <c r="G703" s="2"/>
      <c r="H703" s="10"/>
      <c r="I703" s="18"/>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0"/>
      <c r="AI703" s="30">
        <f t="shared" si="237"/>
        <v>1</v>
      </c>
      <c r="AJ703" s="34" t="str">
        <f t="shared" si="238"/>
        <v>A</v>
      </c>
      <c r="AK703" s="29"/>
      <c r="AL703" s="27">
        <f t="shared" si="246"/>
        <v>0</v>
      </c>
      <c r="AM703" s="27">
        <f t="shared" si="246"/>
        <v>0</v>
      </c>
      <c r="AN703" s="26">
        <f t="shared" si="246"/>
        <v>1</v>
      </c>
      <c r="AO703" s="25">
        <f t="shared" si="246"/>
        <v>0</v>
      </c>
      <c r="AP703" s="33">
        <f t="shared" ca="1" si="233"/>
        <v>21</v>
      </c>
      <c r="AQ703" s="14" t="str">
        <f t="shared" ca="1" si="231"/>
        <v>af_para_86_</v>
      </c>
      <c r="AR703" s="8">
        <f t="shared" ca="1" si="234"/>
        <v>0</v>
      </c>
      <c r="AS703" s="4">
        <f t="shared" ca="1" si="232"/>
        <v>1</v>
      </c>
      <c r="AT703" s="32">
        <f t="shared" ca="1" si="243"/>
        <v>1</v>
      </c>
      <c r="AU703" s="14">
        <f>AU701+1</f>
        <v>76</v>
      </c>
      <c r="AV703">
        <f t="shared" si="242"/>
        <v>1</v>
      </c>
      <c r="AW703" s="7"/>
      <c r="AX703" s="17">
        <f t="shared" ca="1" si="235"/>
        <v>3</v>
      </c>
      <c r="AY703" s="14">
        <f t="shared" ca="1" si="236"/>
        <v>0</v>
      </c>
      <c r="BA703" s="16">
        <f t="shared" si="245"/>
        <v>18755</v>
      </c>
      <c r="BB703" s="31"/>
      <c r="BC703" s="64" t="str">
        <f t="shared" ca="1" si="240"/>
        <v/>
      </c>
      <c r="BD703" s="14"/>
    </row>
    <row r="704" spans="5:56" s="1" customFormat="1" ht="17.25" customHeight="1" thickBot="1">
      <c r="E704" s="2"/>
      <c r="G704" s="2"/>
      <c r="H704" s="10"/>
      <c r="I704" s="18"/>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0"/>
      <c r="AI704" s="30">
        <f t="shared" si="237"/>
        <v>1</v>
      </c>
      <c r="AJ704" s="34" t="str">
        <f t="shared" si="238"/>
        <v>A</v>
      </c>
      <c r="AK704" s="29"/>
      <c r="AL704" s="27">
        <f t="shared" si="246"/>
        <v>0</v>
      </c>
      <c r="AM704" s="27">
        <f t="shared" si="246"/>
        <v>0</v>
      </c>
      <c r="AN704" s="26">
        <f t="shared" si="246"/>
        <v>1</v>
      </c>
      <c r="AO704" s="25">
        <f t="shared" si="246"/>
        <v>0</v>
      </c>
      <c r="AP704" s="33">
        <f t="shared" ca="1" si="233"/>
        <v>21</v>
      </c>
      <c r="AQ704" s="14" t="str">
        <f t="shared" ca="1" si="231"/>
        <v>af_para_87_</v>
      </c>
      <c r="AR704" s="8">
        <f t="shared" ca="1" si="234"/>
        <v>0</v>
      </c>
      <c r="AS704" s="4">
        <f t="shared" ca="1" si="232"/>
        <v>1</v>
      </c>
      <c r="AT704" s="32">
        <f t="shared" ca="1" si="243"/>
        <v>1</v>
      </c>
      <c r="AU704" s="14">
        <f>AU701+1</f>
        <v>76</v>
      </c>
      <c r="AV704">
        <f t="shared" si="242"/>
        <v>1</v>
      </c>
      <c r="AW704" s="7"/>
      <c r="AX704" s="17">
        <f t="shared" ca="1" si="235"/>
        <v>3</v>
      </c>
      <c r="AY704" s="14">
        <f t="shared" ca="1" si="236"/>
        <v>0</v>
      </c>
      <c r="BA704" s="16">
        <f t="shared" si="245"/>
        <v>18760</v>
      </c>
      <c r="BB704" s="31"/>
      <c r="BC704" s="64" t="str">
        <f t="shared" ca="1" si="240"/>
        <v/>
      </c>
      <c r="BD704" s="14"/>
    </row>
    <row r="705" spans="1:72" ht="17.25" customHeight="1" thickBot="1">
      <c r="A705" s="1"/>
      <c r="B705" s="1"/>
      <c r="C705" s="1"/>
      <c r="D705" s="1"/>
      <c r="E705" s="2"/>
      <c r="F705" s="1"/>
      <c r="G705" s="2"/>
      <c r="I705" s="18"/>
      <c r="J705" s="11"/>
      <c r="K705" s="11"/>
      <c r="L705" s="11"/>
      <c r="M705" s="11"/>
      <c r="N705" s="11"/>
      <c r="O705" s="11"/>
      <c r="P705" s="11"/>
      <c r="Q705" s="11"/>
      <c r="R705" s="11"/>
      <c r="S705" s="11"/>
      <c r="AI705" s="30">
        <f t="shared" si="237"/>
        <v>1</v>
      </c>
      <c r="AJ705" s="34" t="str">
        <f t="shared" si="238"/>
        <v>A</v>
      </c>
      <c r="AK705" s="29"/>
      <c r="AL705" s="27">
        <f t="shared" si="246"/>
        <v>0</v>
      </c>
      <c r="AM705" s="27">
        <f t="shared" si="246"/>
        <v>0</v>
      </c>
      <c r="AN705" s="26">
        <f t="shared" si="246"/>
        <v>1</v>
      </c>
      <c r="AO705" s="25">
        <f t="shared" si="246"/>
        <v>0</v>
      </c>
      <c r="AP705" s="33">
        <f t="shared" ca="1" si="233"/>
        <v>21</v>
      </c>
      <c r="AQ705" s="14" t="str">
        <f t="shared" ca="1" si="231"/>
        <v>af_para_88_</v>
      </c>
      <c r="AR705" s="8">
        <f t="shared" ca="1" si="234"/>
        <v>0</v>
      </c>
      <c r="AS705" s="4">
        <f t="shared" ca="1" si="232"/>
        <v>1</v>
      </c>
      <c r="AT705" s="32">
        <f t="shared" ca="1" si="243"/>
        <v>1</v>
      </c>
      <c r="AU705" s="14">
        <f>AU703+1</f>
        <v>77</v>
      </c>
      <c r="AV705">
        <f t="shared" si="242"/>
        <v>1</v>
      </c>
      <c r="AX705" s="17">
        <f t="shared" ca="1" si="235"/>
        <v>3</v>
      </c>
      <c r="AY705" s="14">
        <f t="shared" ca="1" si="236"/>
        <v>0</v>
      </c>
      <c r="AZ705" s="1"/>
      <c r="BA705" s="16">
        <f t="shared" si="245"/>
        <v>18765</v>
      </c>
      <c r="BB705" s="31"/>
      <c r="BC705" s="64" t="str">
        <f t="shared" ca="1" si="240"/>
        <v/>
      </c>
      <c r="BD705" s="14"/>
      <c r="BF705" s="1"/>
      <c r="BG705" s="1"/>
      <c r="BH705" s="1"/>
      <c r="BI705" s="1"/>
      <c r="BJ705" s="1"/>
      <c r="BK705" s="1"/>
      <c r="BL705" s="1"/>
      <c r="BM705" s="1"/>
      <c r="BN705" s="1"/>
      <c r="BO705" s="1"/>
      <c r="BP705" s="1"/>
      <c r="BQ705" s="1"/>
      <c r="BR705" s="1"/>
      <c r="BS705" s="1"/>
      <c r="BT705" s="1"/>
    </row>
    <row r="706" spans="1:72" ht="17.25" customHeight="1" thickBot="1">
      <c r="A706" s="1"/>
      <c r="B706" s="1"/>
      <c r="C706" s="1"/>
      <c r="D706" s="1"/>
      <c r="E706" s="2"/>
      <c r="F706" s="1"/>
      <c r="G706" s="2"/>
      <c r="I706" s="18"/>
      <c r="J706" s="11"/>
      <c r="K706" s="11"/>
      <c r="L706" s="11"/>
      <c r="M706" s="11"/>
      <c r="N706" s="11"/>
      <c r="O706" s="11"/>
      <c r="P706" s="11"/>
      <c r="Q706" s="11"/>
      <c r="R706" s="11"/>
      <c r="S706" s="11"/>
      <c r="AI706" s="30">
        <f t="shared" si="237"/>
        <v>1</v>
      </c>
      <c r="AJ706" s="34" t="str">
        <f t="shared" si="238"/>
        <v>A</v>
      </c>
      <c r="AK706" s="29"/>
      <c r="AL706" s="27">
        <f t="shared" si="246"/>
        <v>0</v>
      </c>
      <c r="AM706" s="27">
        <f t="shared" si="246"/>
        <v>0</v>
      </c>
      <c r="AN706" s="26">
        <f t="shared" si="246"/>
        <v>1</v>
      </c>
      <c r="AO706" s="25">
        <f t="shared" si="246"/>
        <v>0</v>
      </c>
      <c r="AP706" s="33">
        <f t="shared" ca="1" si="233"/>
        <v>21</v>
      </c>
      <c r="AQ706" s="14" t="str">
        <f ca="1">INDIRECT("'[Спавн артефактов.xlsx]Симбиоты, простые, абсолюты'!B"&amp;BA706)</f>
        <v>af_para_89_</v>
      </c>
      <c r="AR706" s="8">
        <f t="shared" ca="1" si="234"/>
        <v>0</v>
      </c>
      <c r="AS706" s="4">
        <f ca="1">IF(AND(AR706=1,AL706=1),1,IF(AND(AM706=1,AR706=2),1,IF(AND(AN706=1,AR706=3),1,IF(AND(AO706=1,AR706=4),1,IF(AND(OR(AL706=1,AO706=1),AR706=9),1,IF(AND(OR(AM706=1,AN706=1),AR706=0),1,0))))))</f>
        <v>1</v>
      </c>
      <c r="AT706" s="32">
        <f t="shared" ca="1" si="243"/>
        <v>1</v>
      </c>
      <c r="AU706" s="14">
        <f>AU703+1</f>
        <v>77</v>
      </c>
      <c r="AV706">
        <f t="shared" si="242"/>
        <v>1</v>
      </c>
      <c r="AX706" s="17">
        <f t="shared" ca="1" si="235"/>
        <v>3</v>
      </c>
      <c r="AY706" s="14">
        <f t="shared" ca="1" si="236"/>
        <v>0</v>
      </c>
      <c r="AZ706" s="1"/>
      <c r="BA706" s="16">
        <f t="shared" si="245"/>
        <v>18770</v>
      </c>
      <c r="BB706" s="31"/>
      <c r="BC706" s="64" t="str">
        <f t="shared" ca="1" si="240"/>
        <v/>
      </c>
      <c r="BD706" s="14"/>
      <c r="BF706" s="1"/>
      <c r="BG706" s="1"/>
      <c r="BH706" s="1"/>
      <c r="BI706" s="1"/>
      <c r="BJ706" s="1"/>
      <c r="BK706" s="1"/>
      <c r="BL706" s="1"/>
      <c r="BM706" s="1"/>
      <c r="BN706" s="1"/>
      <c r="BO706" s="1"/>
      <c r="BP706" s="1"/>
      <c r="BQ706" s="1"/>
      <c r="BR706" s="1"/>
      <c r="BS706" s="1"/>
      <c r="BT706" s="1"/>
    </row>
    <row r="707" spans="1:72" ht="17.25" customHeight="1" thickBot="1">
      <c r="A707" s="1"/>
      <c r="B707" s="1"/>
      <c r="C707" s="1"/>
      <c r="D707" s="1"/>
      <c r="E707" s="2"/>
      <c r="F707" s="1"/>
      <c r="G707" s="2"/>
      <c r="I707" s="18"/>
      <c r="J707" s="11"/>
      <c r="K707" s="11"/>
      <c r="L707" s="11"/>
      <c r="M707" s="11"/>
      <c r="N707" s="11"/>
      <c r="O707" s="11"/>
      <c r="P707" s="11"/>
      <c r="Q707" s="11"/>
      <c r="R707" s="11"/>
      <c r="S707" s="11"/>
      <c r="AI707" s="30">
        <f t="shared" si="237"/>
        <v>1</v>
      </c>
      <c r="AJ707" s="34" t="str">
        <f t="shared" si="238"/>
        <v>A</v>
      </c>
      <c r="AK707" s="29"/>
      <c r="AL707" s="27">
        <f t="shared" si="246"/>
        <v>0</v>
      </c>
      <c r="AM707" s="27">
        <f t="shared" si="246"/>
        <v>0</v>
      </c>
      <c r="AN707" s="26">
        <f t="shared" si="246"/>
        <v>1</v>
      </c>
      <c r="AO707" s="25">
        <f t="shared" si="246"/>
        <v>0</v>
      </c>
      <c r="AP707" s="33">
        <f ca="1">INDIRECT("'[Спавн артефактов.xlsx]Симбиоты, простые, абсолюты'!F"&amp;BA707)</f>
        <v>21</v>
      </c>
      <c r="AQ707" s="14" t="str">
        <f ca="1">INDIRECT("'[Спавн артефактов.xlsx]Симбиоты, простые, абсолюты'!B"&amp;BA707)</f>
        <v>af_para_90_</v>
      </c>
      <c r="AR707" s="8">
        <f ca="1">IF(AY707=5,1,IF(AY707=6,2,IF(AY707=7,3,IF(AY707=8,4,AY707))))</f>
        <v>0</v>
      </c>
      <c r="AS707" s="4">
        <f ca="1">IF(AND(AR707=1,AL707=1),1,IF(AND(AM707=1,AR707=2),1,IF(AND(AN707=1,AR707=3),1,IF(AND(AO707=1,AR707=4),1,IF(AND(OR(AL707=1,AO707=1),AR707=9),1,IF(AND(OR(AM707=1,AN707=1),AR707=0),1,0))))))</f>
        <v>1</v>
      </c>
      <c r="AT707" s="32">
        <f t="shared" ca="1" si="243"/>
        <v>1</v>
      </c>
      <c r="AU707" s="14">
        <f>AU706</f>
        <v>77</v>
      </c>
      <c r="AV707">
        <f t="shared" si="242"/>
        <v>1</v>
      </c>
      <c r="AX707" s="17">
        <f ca="1">INDIRECT("'[Спавн артефактов.xlsx]Симбиоты, простые, абсолюты'!V"&amp;BA707)</f>
        <v>3</v>
      </c>
      <c r="AY707" s="14">
        <f ca="1">INDIRECT("'[Спавн артефактов.xlsx]Симбиоты, простые, абсолюты'!D"&amp;BA707)</f>
        <v>0</v>
      </c>
      <c r="AZ707" s="1"/>
      <c r="BA707" s="16">
        <f t="shared" si="245"/>
        <v>18775</v>
      </c>
      <c r="BB707" s="31"/>
      <c r="BC707" s="64" t="str">
        <f t="shared" ca="1" si="240"/>
        <v/>
      </c>
      <c r="BD707" s="14"/>
      <c r="BF707" s="1"/>
      <c r="BG707" s="1"/>
      <c r="BH707" s="1"/>
      <c r="BI707" s="1"/>
      <c r="BJ707" s="1"/>
      <c r="BK707" s="1"/>
      <c r="BL707" s="1"/>
      <c r="BM707" s="1"/>
      <c r="BN707" s="1"/>
      <c r="BO707" s="1"/>
      <c r="BP707" s="1"/>
      <c r="BQ707" s="1"/>
      <c r="BR707" s="1"/>
      <c r="BS707" s="1"/>
      <c r="BT707" s="1"/>
    </row>
    <row r="708" spans="1:72" ht="17.25" customHeight="1">
      <c r="BC708" s="65" t="s">
        <v>87</v>
      </c>
      <c r="BD708" s="14"/>
    </row>
    <row r="709" spans="1:72" ht="17.25" customHeight="1">
      <c r="BC709" s="66" t="str">
        <f t="shared" ref="BC709:BC772" ca="1" si="247">IF(AND(AS2*AT2=1,INDIRECT(AJ2&amp;AP2)&lt;&gt;0),INDIRECT(AJ2&amp;AP2)&amp;", ","")</f>
        <v/>
      </c>
      <c r="BD709" s="14"/>
    </row>
    <row r="710" spans="1:72" ht="17.25" customHeight="1">
      <c r="BC710" s="66" t="str">
        <f t="shared" ca="1" si="247"/>
        <v/>
      </c>
      <c r="BD710" s="14"/>
    </row>
    <row r="711" spans="1:72" ht="17.25" customHeight="1">
      <c r="BC711" s="66" t="str">
        <f t="shared" ca="1" si="247"/>
        <v/>
      </c>
      <c r="BD711" s="14"/>
    </row>
    <row r="712" spans="1:72" ht="17.25" customHeight="1">
      <c r="BC712" s="66" t="str">
        <f t="shared" ca="1" si="247"/>
        <v/>
      </c>
      <c r="BD712" s="14"/>
    </row>
    <row r="713" spans="1:72" ht="17.25" customHeight="1">
      <c r="BC713" s="66" t="str">
        <f t="shared" ca="1" si="247"/>
        <v/>
      </c>
      <c r="BD713" s="14"/>
    </row>
    <row r="714" spans="1:72" ht="17.25" customHeight="1">
      <c r="BC714" s="66" t="str">
        <f t="shared" ca="1" si="247"/>
        <v/>
      </c>
      <c r="BD714" s="14"/>
    </row>
    <row r="715" spans="1:72" ht="17.25" customHeight="1">
      <c r="BC715" s="66" t="str">
        <f t="shared" ca="1" si="247"/>
        <v/>
      </c>
      <c r="BD715" s="14"/>
    </row>
    <row r="716" spans="1:72" ht="17.25" customHeight="1">
      <c r="BC716" s="66" t="str">
        <f t="shared" ca="1" si="247"/>
        <v/>
      </c>
      <c r="BD716" s="14"/>
    </row>
    <row r="717" spans="1:72" ht="17.25" customHeight="1">
      <c r="BC717" s="66" t="str">
        <f t="shared" ca="1" si="247"/>
        <v xml:space="preserve">30, </v>
      </c>
      <c r="BD717" s="14"/>
    </row>
    <row r="718" spans="1:72" ht="17.25" customHeight="1">
      <c r="BC718" s="66" t="str">
        <f t="shared" ca="1" si="247"/>
        <v xml:space="preserve">19, </v>
      </c>
      <c r="BD718" s="14"/>
    </row>
    <row r="719" spans="1:72" ht="17.25" customHeight="1">
      <c r="BC719" s="66" t="str">
        <f t="shared" ca="1" si="247"/>
        <v xml:space="preserve">8, </v>
      </c>
      <c r="BD719" s="14"/>
    </row>
    <row r="720" spans="1:72" ht="17.25" customHeight="1">
      <c r="BC720" s="66" t="str">
        <f t="shared" ca="1" si="247"/>
        <v xml:space="preserve">4, </v>
      </c>
      <c r="BD720" s="14"/>
    </row>
    <row r="721" spans="55:56" ht="17.25" customHeight="1">
      <c r="BC721" s="66" t="str">
        <f t="shared" ca="1" si="247"/>
        <v/>
      </c>
      <c r="BD721" s="14"/>
    </row>
    <row r="722" spans="55:56" ht="17.25" customHeight="1">
      <c r="BC722" s="66" t="str">
        <f t="shared" ca="1" si="247"/>
        <v/>
      </c>
      <c r="BD722" s="14"/>
    </row>
    <row r="723" spans="55:56" ht="17.25" customHeight="1">
      <c r="BC723" s="66" t="str">
        <f t="shared" ca="1" si="247"/>
        <v/>
      </c>
      <c r="BD723" s="14"/>
    </row>
    <row r="724" spans="55:56" ht="17.25" customHeight="1">
      <c r="BC724" s="66" t="str">
        <f t="shared" ca="1" si="247"/>
        <v/>
      </c>
      <c r="BD724" s="14"/>
    </row>
    <row r="725" spans="55:56" ht="17.25" customHeight="1">
      <c r="BC725" s="66" t="str">
        <f t="shared" ca="1" si="247"/>
        <v/>
      </c>
      <c r="BD725" s="14"/>
    </row>
    <row r="726" spans="55:56" ht="17.25" customHeight="1">
      <c r="BC726" s="66" t="str">
        <f t="shared" ca="1" si="247"/>
        <v/>
      </c>
      <c r="BD726" s="14"/>
    </row>
    <row r="727" spans="55:56" ht="17.25" customHeight="1">
      <c r="BC727" s="66" t="str">
        <f t="shared" ca="1" si="247"/>
        <v/>
      </c>
      <c r="BD727" s="14"/>
    </row>
    <row r="728" spans="55:56" ht="17.25" customHeight="1">
      <c r="BC728" s="66" t="str">
        <f t="shared" ca="1" si="247"/>
        <v/>
      </c>
      <c r="BD728" s="14"/>
    </row>
    <row r="729" spans="55:56" ht="17.25" customHeight="1">
      <c r="BC729" s="66" t="str">
        <f t="shared" ca="1" si="247"/>
        <v/>
      </c>
      <c r="BD729" s="14"/>
    </row>
    <row r="730" spans="55:56" ht="17.25" customHeight="1">
      <c r="BC730" s="66" t="str">
        <f t="shared" ca="1" si="247"/>
        <v/>
      </c>
      <c r="BD730" s="14"/>
    </row>
    <row r="731" spans="55:56" ht="17.25" customHeight="1">
      <c r="BC731" s="66" t="str">
        <f t="shared" ca="1" si="247"/>
        <v/>
      </c>
      <c r="BD731" s="14"/>
    </row>
    <row r="732" spans="55:56" ht="17.25" customHeight="1">
      <c r="BC732" s="66" t="str">
        <f t="shared" ca="1" si="247"/>
        <v/>
      </c>
      <c r="BD732" s="14"/>
    </row>
    <row r="733" spans="55:56" ht="17.25" customHeight="1">
      <c r="BC733" s="66" t="str">
        <f t="shared" ca="1" si="247"/>
        <v xml:space="preserve">19, </v>
      </c>
      <c r="BD733" s="14"/>
    </row>
    <row r="734" spans="55:56" ht="17.25" customHeight="1">
      <c r="BC734" s="66" t="str">
        <f t="shared" ca="1" si="247"/>
        <v xml:space="preserve">8, </v>
      </c>
      <c r="BD734" s="14"/>
    </row>
    <row r="735" spans="55:56" ht="17.25" customHeight="1">
      <c r="BC735" s="66" t="str">
        <f t="shared" ca="1" si="247"/>
        <v xml:space="preserve">4, </v>
      </c>
      <c r="BD735" s="14"/>
    </row>
    <row r="736" spans="55:56" ht="17.25" customHeight="1">
      <c r="BC736" s="66" t="str">
        <f t="shared" ca="1" si="247"/>
        <v/>
      </c>
      <c r="BD736" s="14"/>
    </row>
    <row r="737" spans="55:56" ht="17.25" customHeight="1">
      <c r="BC737" s="66" t="str">
        <f t="shared" ca="1" si="247"/>
        <v/>
      </c>
      <c r="BD737" s="14"/>
    </row>
    <row r="738" spans="55:56" ht="17.25" customHeight="1">
      <c r="BC738" s="66" t="str">
        <f t="shared" ca="1" si="247"/>
        <v/>
      </c>
      <c r="BD738" s="14"/>
    </row>
    <row r="739" spans="55:56" ht="17.25" customHeight="1">
      <c r="BC739" s="66" t="str">
        <f t="shared" ca="1" si="247"/>
        <v/>
      </c>
      <c r="BD739" s="14"/>
    </row>
    <row r="740" spans="55:56" ht="17.25" customHeight="1">
      <c r="BC740" s="66" t="str">
        <f t="shared" ca="1" si="247"/>
        <v/>
      </c>
      <c r="BD740" s="14"/>
    </row>
    <row r="741" spans="55:56" ht="17.25" customHeight="1">
      <c r="BC741" s="66" t="str">
        <f t="shared" ca="1" si="247"/>
        <v/>
      </c>
      <c r="BD741" s="14"/>
    </row>
    <row r="742" spans="55:56" ht="17.25" customHeight="1">
      <c r="BC742" s="66" t="str">
        <f t="shared" ca="1" si="247"/>
        <v/>
      </c>
      <c r="BD742" s="14"/>
    </row>
    <row r="743" spans="55:56" ht="17.25" customHeight="1">
      <c r="BC743" s="66" t="str">
        <f t="shared" ca="1" si="247"/>
        <v/>
      </c>
      <c r="BD743" s="14"/>
    </row>
    <row r="744" spans="55:56" ht="17.25" customHeight="1">
      <c r="BC744" s="66" t="str">
        <f t="shared" ca="1" si="247"/>
        <v/>
      </c>
      <c r="BD744" s="14"/>
    </row>
    <row r="745" spans="55:56" ht="17.25" customHeight="1">
      <c r="BC745" s="66" t="str">
        <f t="shared" ca="1" si="247"/>
        <v xml:space="preserve">19, </v>
      </c>
      <c r="BD745" s="14"/>
    </row>
    <row r="746" spans="55:56" ht="17.25" customHeight="1">
      <c r="BC746" s="66" t="str">
        <f t="shared" ca="1" si="247"/>
        <v xml:space="preserve">8, </v>
      </c>
      <c r="BD746" s="14"/>
    </row>
    <row r="747" spans="55:56" ht="17.25" customHeight="1">
      <c r="BC747" s="66" t="str">
        <f t="shared" ca="1" si="247"/>
        <v xml:space="preserve">4, </v>
      </c>
      <c r="BD747" s="14"/>
    </row>
    <row r="748" spans="55:56" ht="17.25" customHeight="1">
      <c r="BC748" s="66" t="str">
        <f t="shared" ca="1" si="247"/>
        <v/>
      </c>
      <c r="BD748" s="14"/>
    </row>
    <row r="749" spans="55:56" ht="17.25" customHeight="1">
      <c r="BC749" s="66" t="str">
        <f t="shared" ca="1" si="247"/>
        <v/>
      </c>
      <c r="BD749" s="14"/>
    </row>
    <row r="750" spans="55:56" ht="17.25" customHeight="1">
      <c r="BC750" s="66" t="str">
        <f t="shared" ca="1" si="247"/>
        <v/>
      </c>
      <c r="BD750" s="14"/>
    </row>
    <row r="751" spans="55:56" ht="17.25" customHeight="1">
      <c r="BC751" s="66" t="str">
        <f t="shared" ca="1" si="247"/>
        <v/>
      </c>
      <c r="BD751" s="14"/>
    </row>
    <row r="752" spans="55:56" ht="17.25" customHeight="1">
      <c r="BC752" s="66" t="str">
        <f t="shared" ca="1" si="247"/>
        <v/>
      </c>
      <c r="BD752" s="14"/>
    </row>
    <row r="753" spans="55:56" ht="17.25" customHeight="1">
      <c r="BC753" s="66" t="str">
        <f t="shared" ca="1" si="247"/>
        <v/>
      </c>
      <c r="BD753" s="14"/>
    </row>
    <row r="754" spans="55:56" ht="17.25" customHeight="1">
      <c r="BC754" s="66" t="str">
        <f t="shared" ca="1" si="247"/>
        <v/>
      </c>
      <c r="BD754" s="14"/>
    </row>
    <row r="755" spans="55:56" ht="17.25" customHeight="1">
      <c r="BC755" s="66" t="str">
        <f t="shared" ca="1" si="247"/>
        <v/>
      </c>
      <c r="BD755" s="14"/>
    </row>
    <row r="756" spans="55:56" ht="17.25" customHeight="1">
      <c r="BC756" s="66" t="str">
        <f t="shared" ca="1" si="247"/>
        <v/>
      </c>
      <c r="BD756" s="14"/>
    </row>
    <row r="757" spans="55:56" ht="17.25" customHeight="1">
      <c r="BC757" s="66" t="str">
        <f t="shared" ca="1" si="247"/>
        <v/>
      </c>
      <c r="BD757" s="14"/>
    </row>
    <row r="758" spans="55:56" ht="17.25" customHeight="1">
      <c r="BC758" s="66" t="str">
        <f t="shared" ca="1" si="247"/>
        <v/>
      </c>
      <c r="BD758" s="14"/>
    </row>
    <row r="759" spans="55:56" ht="17.25" customHeight="1">
      <c r="BC759" s="66" t="str">
        <f t="shared" ca="1" si="247"/>
        <v/>
      </c>
      <c r="BD759" s="14"/>
    </row>
    <row r="760" spans="55:56" ht="17.25" customHeight="1">
      <c r="BC760" s="66" t="str">
        <f t="shared" ca="1" si="247"/>
        <v/>
      </c>
      <c r="BD760" s="14"/>
    </row>
    <row r="761" spans="55:56" ht="17.25" customHeight="1">
      <c r="BC761" s="66" t="str">
        <f t="shared" ca="1" si="247"/>
        <v/>
      </c>
      <c r="BD761" s="14"/>
    </row>
    <row r="762" spans="55:56" ht="17.25" customHeight="1">
      <c r="BC762" s="66" t="str">
        <f t="shared" ca="1" si="247"/>
        <v/>
      </c>
      <c r="BD762" s="14"/>
    </row>
    <row r="763" spans="55:56" ht="17.25" customHeight="1">
      <c r="BC763" s="66" t="str">
        <f t="shared" ca="1" si="247"/>
        <v/>
      </c>
      <c r="BD763" s="14"/>
    </row>
    <row r="764" spans="55:56" ht="17.25" customHeight="1">
      <c r="BC764" s="66" t="str">
        <f t="shared" ca="1" si="247"/>
        <v/>
      </c>
      <c r="BD764" s="14"/>
    </row>
    <row r="765" spans="55:56" ht="17.25" customHeight="1">
      <c r="BC765" s="66" t="str">
        <f t="shared" ca="1" si="247"/>
        <v/>
      </c>
      <c r="BD765" s="14"/>
    </row>
    <row r="766" spans="55:56" ht="17.25" customHeight="1">
      <c r="BC766" s="66" t="str">
        <f t="shared" ca="1" si="247"/>
        <v/>
      </c>
      <c r="BD766" s="14"/>
    </row>
    <row r="767" spans="55:56" ht="17.25" customHeight="1">
      <c r="BC767" s="66" t="str">
        <f t="shared" ca="1" si="247"/>
        <v xml:space="preserve">50, </v>
      </c>
      <c r="BD767" s="14"/>
    </row>
    <row r="768" spans="55:56" ht="17.25" customHeight="1">
      <c r="BC768" s="66" t="str">
        <f t="shared" ca="1" si="247"/>
        <v xml:space="preserve">70, </v>
      </c>
      <c r="BD768" s="14"/>
    </row>
    <row r="769" spans="55:56" ht="17.25" customHeight="1">
      <c r="BC769" s="66" t="str">
        <f t="shared" ca="1" si="247"/>
        <v xml:space="preserve">90, </v>
      </c>
      <c r="BD769" s="14"/>
    </row>
    <row r="770" spans="55:56" ht="17.25" customHeight="1">
      <c r="BC770" s="66" t="str">
        <f t="shared" ca="1" si="247"/>
        <v xml:space="preserve">40, </v>
      </c>
      <c r="BD770" s="14"/>
    </row>
    <row r="771" spans="55:56" ht="17.25" customHeight="1">
      <c r="BC771" s="66" t="str">
        <f t="shared" ca="1" si="247"/>
        <v xml:space="preserve">50, </v>
      </c>
      <c r="BD771" s="14"/>
    </row>
    <row r="772" spans="55:56" ht="17.25" customHeight="1">
      <c r="BC772" s="66" t="str">
        <f t="shared" ca="1" si="247"/>
        <v xml:space="preserve">40, </v>
      </c>
      <c r="BD772" s="14"/>
    </row>
    <row r="773" spans="55:56" ht="17.25" customHeight="1">
      <c r="BC773" s="66" t="str">
        <f t="shared" ref="BC773:BC784" ca="1" si="248">IF(AND(AS66*AT66=1,INDIRECT(AJ66&amp;AP66)&lt;&gt;0),INDIRECT(AJ66&amp;AP66)&amp;", ","")</f>
        <v xml:space="preserve">70, </v>
      </c>
      <c r="BD773" s="14"/>
    </row>
    <row r="774" spans="55:56" ht="17.25" customHeight="1">
      <c r="BC774" s="66" t="str">
        <f t="shared" ca="1" si="248"/>
        <v xml:space="preserve">50, </v>
      </c>
      <c r="BD774" s="14"/>
    </row>
    <row r="775" spans="55:56" ht="17.25" customHeight="1">
      <c r="BC775" s="66" t="str">
        <f t="shared" ca="1" si="248"/>
        <v xml:space="preserve">90, </v>
      </c>
      <c r="BD775" s="14"/>
    </row>
    <row r="776" spans="55:56" ht="17.25" customHeight="1">
      <c r="BC776" s="66" t="str">
        <f t="shared" ca="1" si="248"/>
        <v/>
      </c>
      <c r="BD776" s="14"/>
    </row>
    <row r="777" spans="55:56" ht="17.25" customHeight="1">
      <c r="BC777" s="66" t="str">
        <f t="shared" ca="1" si="248"/>
        <v/>
      </c>
      <c r="BD777" s="14"/>
    </row>
    <row r="778" spans="55:56" ht="17.25" customHeight="1">
      <c r="BC778" s="66" t="str">
        <f t="shared" ca="1" si="248"/>
        <v/>
      </c>
      <c r="BD778" s="14"/>
    </row>
    <row r="779" spans="55:56" ht="17.25" customHeight="1">
      <c r="BC779" s="66" t="str">
        <f t="shared" ca="1" si="248"/>
        <v/>
      </c>
      <c r="BD779" s="14"/>
    </row>
    <row r="780" spans="55:56" ht="17.25" customHeight="1">
      <c r="BC780" s="66" t="str">
        <f t="shared" ca="1" si="248"/>
        <v/>
      </c>
      <c r="BD780" s="14"/>
    </row>
    <row r="781" spans="55:56" ht="17.25" customHeight="1">
      <c r="BC781" s="66" t="str">
        <f t="shared" ca="1" si="248"/>
        <v/>
      </c>
      <c r="BD781" s="14"/>
    </row>
    <row r="782" spans="55:56" ht="17.25" customHeight="1">
      <c r="BC782" s="66" t="str">
        <f t="shared" ca="1" si="248"/>
        <v/>
      </c>
      <c r="BD782" s="14"/>
    </row>
    <row r="783" spans="55:56" ht="17.25" customHeight="1">
      <c r="BC783" s="66" t="str">
        <f t="shared" ca="1" si="248"/>
        <v/>
      </c>
      <c r="BD783" s="14"/>
    </row>
    <row r="784" spans="55:56" ht="17.25" customHeight="1">
      <c r="BC784" s="66" t="str">
        <f t="shared" ca="1" si="248"/>
        <v/>
      </c>
      <c r="BD784" s="14"/>
    </row>
    <row r="785" spans="55:56" ht="17.25" customHeight="1">
      <c r="BC785" s="66" t="str">
        <f ca="1">IF(AND(AS78*AT78*AV78=1,INDIRECT(AJ78&amp;AP78)&lt;&gt;0),INDIRECT(AJ78&amp;AP78)&amp;", ","")</f>
        <v/>
      </c>
      <c r="BD785" s="14"/>
    </row>
    <row r="786" spans="55:56" ht="17.25" customHeight="1">
      <c r="BC786" s="66" t="str">
        <f t="shared" ref="BC786:BC849" ca="1" si="249">IF(AND(AS79*AT79*AV79=1,INDIRECT(AJ79&amp;AP79)&lt;&gt;0),INDIRECT(AJ79&amp;AP79)&amp;", ","")</f>
        <v/>
      </c>
      <c r="BD786" s="14"/>
    </row>
    <row r="787" spans="55:56" ht="17.25" customHeight="1">
      <c r="BC787" s="66" t="str">
        <f t="shared" ca="1" si="249"/>
        <v xml:space="preserve">5, </v>
      </c>
      <c r="BD787" s="14"/>
    </row>
    <row r="788" spans="55:56" ht="17.25" customHeight="1">
      <c r="BC788" s="66" t="str">
        <f t="shared" ca="1" si="249"/>
        <v/>
      </c>
      <c r="BD788" s="14"/>
    </row>
    <row r="789" spans="55:56" ht="17.25" customHeight="1">
      <c r="BC789" s="66" t="str">
        <f t="shared" ca="1" si="249"/>
        <v/>
      </c>
      <c r="BD789" s="14"/>
    </row>
    <row r="790" spans="55:56" ht="17.25" customHeight="1">
      <c r="BC790" s="66" t="str">
        <f t="shared" ca="1" si="249"/>
        <v/>
      </c>
      <c r="BD790" s="14"/>
    </row>
    <row r="791" spans="55:56" ht="17.25" customHeight="1">
      <c r="BC791" s="66" t="str">
        <f t="shared" ca="1" si="249"/>
        <v/>
      </c>
      <c r="BD791" s="14"/>
    </row>
    <row r="792" spans="55:56" ht="17.25" customHeight="1">
      <c r="BC792" s="66" t="str">
        <f t="shared" ca="1" si="249"/>
        <v/>
      </c>
      <c r="BD792" s="14"/>
    </row>
    <row r="793" spans="55:56" ht="17.25" customHeight="1">
      <c r="BC793" s="66" t="str">
        <f t="shared" ca="1" si="249"/>
        <v/>
      </c>
      <c r="BD793" s="14"/>
    </row>
    <row r="794" spans="55:56" ht="17.25" customHeight="1">
      <c r="BC794" s="66" t="str">
        <f t="shared" ca="1" si="249"/>
        <v/>
      </c>
      <c r="BD794" s="14"/>
    </row>
    <row r="795" spans="55:56" ht="17.25" customHeight="1">
      <c r="BC795" s="66" t="str">
        <f t="shared" ca="1" si="249"/>
        <v/>
      </c>
      <c r="BD795" s="14"/>
    </row>
    <row r="796" spans="55:56" ht="17.25" customHeight="1">
      <c r="BC796" s="66" t="str">
        <f t="shared" ca="1" si="249"/>
        <v/>
      </c>
      <c r="BD796" s="14"/>
    </row>
    <row r="797" spans="55:56" ht="17.25" customHeight="1">
      <c r="BC797" s="66" t="str">
        <f t="shared" ca="1" si="249"/>
        <v/>
      </c>
      <c r="BD797" s="14"/>
    </row>
    <row r="798" spans="55:56" ht="17.25" customHeight="1">
      <c r="BC798" s="66" t="str">
        <f t="shared" ca="1" si="249"/>
        <v/>
      </c>
      <c r="BD798" s="14"/>
    </row>
    <row r="799" spans="55:56" ht="17.25" customHeight="1">
      <c r="BC799" s="66" t="str">
        <f t="shared" ca="1" si="249"/>
        <v/>
      </c>
      <c r="BD799" s="14"/>
    </row>
    <row r="800" spans="55:56" ht="17.25" customHeight="1">
      <c r="BC800" s="66" t="str">
        <f t="shared" ca="1" si="249"/>
        <v/>
      </c>
      <c r="BD800" s="14"/>
    </row>
    <row r="801" spans="55:56" ht="17.25" customHeight="1">
      <c r="BC801" s="66" t="str">
        <f t="shared" ca="1" si="249"/>
        <v xml:space="preserve">3, </v>
      </c>
      <c r="BD801" s="14"/>
    </row>
    <row r="802" spans="55:56" ht="17.25" customHeight="1">
      <c r="BC802" s="66" t="str">
        <f t="shared" ca="1" si="249"/>
        <v/>
      </c>
      <c r="BD802" s="14"/>
    </row>
    <row r="803" spans="55:56" ht="17.25" customHeight="1">
      <c r="BC803" s="66" t="str">
        <f t="shared" ca="1" si="249"/>
        <v/>
      </c>
      <c r="BD803" s="14"/>
    </row>
    <row r="804" spans="55:56" ht="17.25" customHeight="1">
      <c r="BC804" s="66" t="str">
        <f t="shared" ca="1" si="249"/>
        <v/>
      </c>
      <c r="BD804" s="14"/>
    </row>
    <row r="805" spans="55:56" ht="17.25" customHeight="1">
      <c r="BC805" s="66" t="str">
        <f t="shared" ca="1" si="249"/>
        <v/>
      </c>
      <c r="BD805" s="14"/>
    </row>
    <row r="806" spans="55:56" ht="17.25" customHeight="1">
      <c r="BC806" s="66" t="str">
        <f t="shared" ca="1" si="249"/>
        <v/>
      </c>
      <c r="BD806" s="14"/>
    </row>
    <row r="807" spans="55:56" ht="17.25" customHeight="1">
      <c r="BC807" s="66" t="str">
        <f t="shared" ca="1" si="249"/>
        <v/>
      </c>
      <c r="BD807" s="14"/>
    </row>
    <row r="808" spans="55:56" ht="17.25" customHeight="1">
      <c r="BC808" s="66" t="str">
        <f t="shared" ca="1" si="249"/>
        <v/>
      </c>
      <c r="BD808" s="14"/>
    </row>
    <row r="809" spans="55:56" ht="17.25" customHeight="1">
      <c r="BC809" s="66" t="str">
        <f t="shared" ca="1" si="249"/>
        <v/>
      </c>
      <c r="BD809" s="14"/>
    </row>
    <row r="810" spans="55:56" ht="17.25" customHeight="1">
      <c r="BC810" s="66" t="str">
        <f t="shared" ca="1" si="249"/>
        <v/>
      </c>
      <c r="BD810" s="14"/>
    </row>
    <row r="811" spans="55:56" ht="17.25" customHeight="1">
      <c r="BC811" s="66" t="str">
        <f t="shared" ca="1" si="249"/>
        <v/>
      </c>
      <c r="BD811" s="14"/>
    </row>
    <row r="812" spans="55:56" ht="17.25" customHeight="1">
      <c r="BC812" s="66" t="str">
        <f t="shared" ca="1" si="249"/>
        <v/>
      </c>
      <c r="BD812" s="14"/>
    </row>
    <row r="813" spans="55:56" ht="17.25" customHeight="1">
      <c r="BC813" s="66" t="str">
        <f t="shared" ca="1" si="249"/>
        <v/>
      </c>
      <c r="BD813" s="14"/>
    </row>
    <row r="814" spans="55:56" ht="17.25" customHeight="1">
      <c r="BC814" s="66" t="str">
        <f t="shared" ca="1" si="249"/>
        <v/>
      </c>
      <c r="BD814" s="14"/>
    </row>
    <row r="815" spans="55:56" ht="17.25" customHeight="1">
      <c r="BC815" s="66" t="str">
        <f t="shared" ca="1" si="249"/>
        <v xml:space="preserve">2, </v>
      </c>
      <c r="BD815" s="14"/>
    </row>
    <row r="816" spans="55:56" ht="17.25" customHeight="1">
      <c r="BC816" s="66" t="str">
        <f t="shared" ca="1" si="249"/>
        <v/>
      </c>
      <c r="BD816" s="14"/>
    </row>
    <row r="817" spans="55:56" ht="17.25" customHeight="1">
      <c r="BC817" s="66" t="str">
        <f t="shared" ca="1" si="249"/>
        <v/>
      </c>
      <c r="BD817" s="14"/>
    </row>
    <row r="818" spans="55:56" ht="17.25" customHeight="1">
      <c r="BC818" s="66" t="str">
        <f t="shared" ca="1" si="249"/>
        <v/>
      </c>
      <c r="BD818" s="14"/>
    </row>
    <row r="819" spans="55:56" ht="17.25" customHeight="1">
      <c r="BC819" s="66" t="str">
        <f t="shared" ca="1" si="249"/>
        <v/>
      </c>
      <c r="BD819" s="14"/>
    </row>
    <row r="820" spans="55:56" ht="17.25" customHeight="1">
      <c r="BC820" s="66" t="str">
        <f t="shared" ca="1" si="249"/>
        <v/>
      </c>
    </row>
    <row r="821" spans="55:56" ht="17.25" customHeight="1">
      <c r="BC821" s="66" t="str">
        <f t="shared" ca="1" si="249"/>
        <v/>
      </c>
    </row>
    <row r="822" spans="55:56" ht="17.25" customHeight="1">
      <c r="BC822" s="66" t="str">
        <f t="shared" ca="1" si="249"/>
        <v/>
      </c>
    </row>
    <row r="823" spans="55:56" ht="17.25" customHeight="1">
      <c r="BC823" s="66" t="str">
        <f t="shared" ca="1" si="249"/>
        <v/>
      </c>
    </row>
    <row r="824" spans="55:56" ht="17.25" customHeight="1">
      <c r="BC824" s="66" t="str">
        <f t="shared" ca="1" si="249"/>
        <v/>
      </c>
    </row>
    <row r="825" spans="55:56" ht="17.25" customHeight="1">
      <c r="BC825" s="66" t="str">
        <f t="shared" ca="1" si="249"/>
        <v/>
      </c>
    </row>
    <row r="826" spans="55:56" ht="17.25" customHeight="1">
      <c r="BC826" s="66" t="str">
        <f t="shared" ca="1" si="249"/>
        <v/>
      </c>
    </row>
    <row r="827" spans="55:56" ht="17.25" customHeight="1">
      <c r="BC827" s="66" t="str">
        <f t="shared" ca="1" si="249"/>
        <v/>
      </c>
    </row>
    <row r="828" spans="55:56" ht="17.25" customHeight="1">
      <c r="BC828" s="66" t="str">
        <f t="shared" ca="1" si="249"/>
        <v/>
      </c>
    </row>
    <row r="829" spans="55:56" ht="17.25" customHeight="1">
      <c r="BC829" s="66" t="str">
        <f t="shared" ca="1" si="249"/>
        <v xml:space="preserve">3, </v>
      </c>
    </row>
    <row r="830" spans="55:56" ht="17.25" customHeight="1">
      <c r="BC830" s="66" t="str">
        <f t="shared" ca="1" si="249"/>
        <v/>
      </c>
    </row>
    <row r="831" spans="55:56" ht="17.25" customHeight="1">
      <c r="BC831" s="66" t="str">
        <f t="shared" ca="1" si="249"/>
        <v/>
      </c>
    </row>
    <row r="832" spans="55:56" ht="17.25" customHeight="1">
      <c r="BC832" s="66" t="str">
        <f t="shared" ca="1" si="249"/>
        <v/>
      </c>
    </row>
    <row r="833" spans="55:55" ht="17.25" customHeight="1">
      <c r="BC833" s="66" t="str">
        <f t="shared" ca="1" si="249"/>
        <v/>
      </c>
    </row>
    <row r="834" spans="55:55" ht="17.25" customHeight="1">
      <c r="BC834" s="66" t="str">
        <f t="shared" ca="1" si="249"/>
        <v/>
      </c>
    </row>
    <row r="835" spans="55:55" ht="17.25" customHeight="1">
      <c r="BC835" s="66" t="str">
        <f t="shared" ca="1" si="249"/>
        <v/>
      </c>
    </row>
    <row r="836" spans="55:55" ht="17.25" customHeight="1">
      <c r="BC836" s="66" t="str">
        <f t="shared" ca="1" si="249"/>
        <v/>
      </c>
    </row>
    <row r="837" spans="55:55" ht="17.25" customHeight="1">
      <c r="BC837" s="66" t="str">
        <f t="shared" ca="1" si="249"/>
        <v/>
      </c>
    </row>
    <row r="838" spans="55:55" ht="17.25" customHeight="1">
      <c r="BC838" s="66" t="str">
        <f t="shared" ca="1" si="249"/>
        <v/>
      </c>
    </row>
    <row r="839" spans="55:55" ht="17.25" customHeight="1">
      <c r="BC839" s="66" t="str">
        <f t="shared" ca="1" si="249"/>
        <v/>
      </c>
    </row>
    <row r="840" spans="55:55" ht="17.25" customHeight="1">
      <c r="BC840" s="66" t="str">
        <f t="shared" ca="1" si="249"/>
        <v/>
      </c>
    </row>
    <row r="841" spans="55:55" ht="17.25" customHeight="1">
      <c r="BC841" s="66" t="str">
        <f t="shared" ca="1" si="249"/>
        <v/>
      </c>
    </row>
    <row r="842" spans="55:55" ht="17.25" customHeight="1">
      <c r="BC842" s="66" t="str">
        <f t="shared" ca="1" si="249"/>
        <v/>
      </c>
    </row>
    <row r="843" spans="55:55" ht="17.25" customHeight="1">
      <c r="BC843" s="66" t="str">
        <f t="shared" ca="1" si="249"/>
        <v xml:space="preserve">3, </v>
      </c>
    </row>
    <row r="844" spans="55:55" ht="17.25" customHeight="1">
      <c r="BC844" s="66" t="str">
        <f t="shared" ca="1" si="249"/>
        <v/>
      </c>
    </row>
    <row r="845" spans="55:55" ht="17.25" customHeight="1">
      <c r="BC845" s="66" t="str">
        <f t="shared" ca="1" si="249"/>
        <v/>
      </c>
    </row>
    <row r="846" spans="55:55" ht="17.25" customHeight="1">
      <c r="BC846" s="66" t="str">
        <f t="shared" ca="1" si="249"/>
        <v/>
      </c>
    </row>
    <row r="847" spans="55:55" ht="17.25" customHeight="1">
      <c r="BC847" s="66" t="str">
        <f t="shared" ca="1" si="249"/>
        <v/>
      </c>
    </row>
    <row r="848" spans="55:55" ht="17.25" customHeight="1">
      <c r="BC848" s="66" t="str">
        <f t="shared" ca="1" si="249"/>
        <v/>
      </c>
    </row>
    <row r="849" spans="55:55" ht="17.25" customHeight="1">
      <c r="BC849" s="66" t="str">
        <f t="shared" ca="1" si="249"/>
        <v/>
      </c>
    </row>
    <row r="850" spans="55:55" ht="17.25" customHeight="1">
      <c r="BC850" s="66" t="str">
        <f t="shared" ref="BC850:BC913" ca="1" si="250">IF(AND(AS143*AT143*AV143=1,INDIRECT(AJ143&amp;AP143)&lt;&gt;0),INDIRECT(AJ143&amp;AP143)&amp;", ","")</f>
        <v/>
      </c>
    </row>
    <row r="851" spans="55:55" ht="17.25" customHeight="1">
      <c r="BC851" s="66" t="str">
        <f t="shared" ca="1" si="250"/>
        <v/>
      </c>
    </row>
    <row r="852" spans="55:55" ht="17.25" customHeight="1">
      <c r="BC852" s="66" t="str">
        <f t="shared" ca="1" si="250"/>
        <v/>
      </c>
    </row>
    <row r="853" spans="55:55" ht="17.25" customHeight="1">
      <c r="BC853" s="66" t="str">
        <f t="shared" ca="1" si="250"/>
        <v/>
      </c>
    </row>
    <row r="854" spans="55:55" ht="17.25" customHeight="1">
      <c r="BC854" s="66" t="str">
        <f t="shared" ca="1" si="250"/>
        <v/>
      </c>
    </row>
    <row r="855" spans="55:55" ht="17.25" customHeight="1">
      <c r="BC855" s="66" t="str">
        <f t="shared" ca="1" si="250"/>
        <v/>
      </c>
    </row>
    <row r="856" spans="55:55" ht="17.25" customHeight="1">
      <c r="BC856" s="66" t="str">
        <f t="shared" ca="1" si="250"/>
        <v/>
      </c>
    </row>
    <row r="857" spans="55:55" ht="17.25" customHeight="1">
      <c r="BC857" s="66" t="str">
        <f t="shared" ca="1" si="250"/>
        <v xml:space="preserve">3, </v>
      </c>
    </row>
    <row r="858" spans="55:55" ht="17.25" customHeight="1">
      <c r="BC858" s="66" t="str">
        <f t="shared" ca="1" si="250"/>
        <v/>
      </c>
    </row>
    <row r="859" spans="55:55" ht="17.25" customHeight="1">
      <c r="BC859" s="66" t="str">
        <f t="shared" ca="1" si="250"/>
        <v/>
      </c>
    </row>
    <row r="860" spans="55:55" ht="17.25" customHeight="1">
      <c r="BC860" s="66" t="str">
        <f t="shared" ca="1" si="250"/>
        <v/>
      </c>
    </row>
    <row r="861" spans="55:55" ht="17.25" customHeight="1">
      <c r="BC861" s="66" t="str">
        <f t="shared" ca="1" si="250"/>
        <v/>
      </c>
    </row>
    <row r="862" spans="55:55" ht="17.25" customHeight="1">
      <c r="BC862" s="66" t="str">
        <f t="shared" ca="1" si="250"/>
        <v/>
      </c>
    </row>
    <row r="863" spans="55:55" ht="17.25" customHeight="1">
      <c r="BC863" s="66" t="str">
        <f t="shared" ca="1" si="250"/>
        <v/>
      </c>
    </row>
    <row r="864" spans="55:55" ht="17.25" customHeight="1">
      <c r="BC864" s="66" t="str">
        <f t="shared" ca="1" si="250"/>
        <v/>
      </c>
    </row>
    <row r="865" spans="55:55" ht="17.25" customHeight="1">
      <c r="BC865" s="66" t="str">
        <f t="shared" ca="1" si="250"/>
        <v/>
      </c>
    </row>
    <row r="866" spans="55:55" ht="17.25" customHeight="1">
      <c r="BC866" s="66" t="str">
        <f t="shared" ca="1" si="250"/>
        <v/>
      </c>
    </row>
    <row r="867" spans="55:55" ht="17.25" customHeight="1">
      <c r="BC867" s="66" t="str">
        <f t="shared" ca="1" si="250"/>
        <v/>
      </c>
    </row>
    <row r="868" spans="55:55" ht="17.25" customHeight="1">
      <c r="BC868" s="66" t="str">
        <f t="shared" ca="1" si="250"/>
        <v/>
      </c>
    </row>
    <row r="869" spans="55:55" ht="17.25" customHeight="1">
      <c r="BC869" s="66" t="str">
        <f t="shared" ca="1" si="250"/>
        <v/>
      </c>
    </row>
    <row r="870" spans="55:55" ht="17.25" customHeight="1">
      <c r="BC870" s="66" t="str">
        <f t="shared" ca="1" si="250"/>
        <v/>
      </c>
    </row>
    <row r="871" spans="55:55" ht="17.25" customHeight="1">
      <c r="BC871" s="66" t="str">
        <f t="shared" ca="1" si="250"/>
        <v xml:space="preserve">5, </v>
      </c>
    </row>
    <row r="872" spans="55:55" ht="17.25" customHeight="1">
      <c r="BC872" s="66" t="str">
        <f t="shared" ca="1" si="250"/>
        <v/>
      </c>
    </row>
    <row r="873" spans="55:55" ht="17.25" customHeight="1">
      <c r="BC873" s="66" t="str">
        <f t="shared" ca="1" si="250"/>
        <v/>
      </c>
    </row>
    <row r="874" spans="55:55" ht="17.25" customHeight="1">
      <c r="BC874" s="66" t="str">
        <f t="shared" ca="1" si="250"/>
        <v/>
      </c>
    </row>
    <row r="875" spans="55:55" ht="17.25" customHeight="1">
      <c r="BC875" s="66" t="str">
        <f t="shared" ca="1" si="250"/>
        <v/>
      </c>
    </row>
    <row r="876" spans="55:55" ht="17.25" customHeight="1">
      <c r="BC876" s="66" t="str">
        <f t="shared" ca="1" si="250"/>
        <v/>
      </c>
    </row>
    <row r="877" spans="55:55" ht="17.25" customHeight="1">
      <c r="BC877" s="66" t="str">
        <f t="shared" ca="1" si="250"/>
        <v/>
      </c>
    </row>
    <row r="878" spans="55:55" ht="17.25" customHeight="1">
      <c r="BC878" s="66" t="str">
        <f t="shared" ca="1" si="250"/>
        <v/>
      </c>
    </row>
    <row r="879" spans="55:55" ht="17.25" customHeight="1">
      <c r="BC879" s="66" t="str">
        <f t="shared" ca="1" si="250"/>
        <v/>
      </c>
    </row>
    <row r="880" spans="55:55" ht="17.25" customHeight="1">
      <c r="BC880" s="66" t="str">
        <f t="shared" ca="1" si="250"/>
        <v/>
      </c>
    </row>
    <row r="881" spans="55:55" ht="17.25" customHeight="1">
      <c r="BC881" s="66" t="str">
        <f t="shared" ca="1" si="250"/>
        <v/>
      </c>
    </row>
    <row r="882" spans="55:55" ht="17.25" customHeight="1">
      <c r="BC882" s="66" t="str">
        <f t="shared" ca="1" si="250"/>
        <v/>
      </c>
    </row>
    <row r="883" spans="55:55" ht="17.25" customHeight="1">
      <c r="BC883" s="66" t="str">
        <f t="shared" ca="1" si="250"/>
        <v/>
      </c>
    </row>
    <row r="884" spans="55:55" ht="17.25" customHeight="1">
      <c r="BC884" s="66" t="str">
        <f t="shared" ca="1" si="250"/>
        <v/>
      </c>
    </row>
    <row r="885" spans="55:55" ht="17.25" customHeight="1">
      <c r="BC885" s="66" t="str">
        <f t="shared" ca="1" si="250"/>
        <v/>
      </c>
    </row>
    <row r="886" spans="55:55" ht="17.25" customHeight="1">
      <c r="BC886" s="66" t="str">
        <f t="shared" ca="1" si="250"/>
        <v/>
      </c>
    </row>
    <row r="887" spans="55:55" ht="17.25" customHeight="1">
      <c r="BC887" s="66" t="str">
        <f t="shared" ca="1" si="250"/>
        <v/>
      </c>
    </row>
    <row r="888" spans="55:55" ht="17.25" customHeight="1">
      <c r="BC888" s="66" t="str">
        <f t="shared" ca="1" si="250"/>
        <v/>
      </c>
    </row>
    <row r="889" spans="55:55" ht="17.25" customHeight="1">
      <c r="BC889" s="66" t="str">
        <f t="shared" ca="1" si="250"/>
        <v/>
      </c>
    </row>
    <row r="890" spans="55:55" ht="17.25" customHeight="1">
      <c r="BC890" s="66" t="str">
        <f t="shared" ca="1" si="250"/>
        <v/>
      </c>
    </row>
    <row r="891" spans="55:55" ht="17.25" customHeight="1">
      <c r="BC891" s="66" t="str">
        <f t="shared" ca="1" si="250"/>
        <v/>
      </c>
    </row>
    <row r="892" spans="55:55" ht="17.25" customHeight="1">
      <c r="BC892" s="66" t="str">
        <f t="shared" ca="1" si="250"/>
        <v/>
      </c>
    </row>
    <row r="893" spans="55:55" ht="17.25" customHeight="1">
      <c r="BC893" s="66" t="str">
        <f t="shared" ca="1" si="250"/>
        <v/>
      </c>
    </row>
    <row r="894" spans="55:55" ht="17.25" customHeight="1">
      <c r="BC894" s="66" t="str">
        <f t="shared" ca="1" si="250"/>
        <v/>
      </c>
    </row>
    <row r="895" spans="55:55" ht="17.25" customHeight="1">
      <c r="BC895" s="66" t="str">
        <f t="shared" ca="1" si="250"/>
        <v/>
      </c>
    </row>
    <row r="896" spans="55:55" ht="17.25" customHeight="1">
      <c r="BC896" s="66" t="str">
        <f t="shared" ca="1" si="250"/>
        <v/>
      </c>
    </row>
    <row r="897" spans="55:55" ht="17.25" customHeight="1">
      <c r="BC897" s="66" t="str">
        <f t="shared" ca="1" si="250"/>
        <v/>
      </c>
    </row>
    <row r="898" spans="55:55" ht="17.25" customHeight="1">
      <c r="BC898" s="66" t="str">
        <f t="shared" ca="1" si="250"/>
        <v/>
      </c>
    </row>
    <row r="899" spans="55:55" ht="17.25" customHeight="1">
      <c r="BC899" s="66" t="str">
        <f t="shared" ca="1" si="250"/>
        <v xml:space="preserve">5, </v>
      </c>
    </row>
    <row r="900" spans="55:55" ht="17.25" customHeight="1">
      <c r="BC900" s="66" t="str">
        <f t="shared" ca="1" si="250"/>
        <v/>
      </c>
    </row>
    <row r="901" spans="55:55" ht="17.25" customHeight="1">
      <c r="BC901" s="66" t="str">
        <f t="shared" ca="1" si="250"/>
        <v/>
      </c>
    </row>
    <row r="902" spans="55:55" ht="17.25" customHeight="1">
      <c r="BC902" s="66" t="str">
        <f t="shared" ca="1" si="250"/>
        <v/>
      </c>
    </row>
    <row r="903" spans="55:55" ht="17.25" customHeight="1">
      <c r="BC903" s="66" t="str">
        <f t="shared" ca="1" si="250"/>
        <v/>
      </c>
    </row>
    <row r="904" spans="55:55" ht="17.25" customHeight="1">
      <c r="BC904" s="66" t="str">
        <f t="shared" ca="1" si="250"/>
        <v/>
      </c>
    </row>
    <row r="905" spans="55:55" ht="17.25" customHeight="1">
      <c r="BC905" s="66" t="str">
        <f t="shared" ca="1" si="250"/>
        <v/>
      </c>
    </row>
    <row r="906" spans="55:55" ht="17.25" customHeight="1">
      <c r="BC906" s="66" t="str">
        <f t="shared" ca="1" si="250"/>
        <v/>
      </c>
    </row>
    <row r="907" spans="55:55" ht="17.25" customHeight="1">
      <c r="BC907" s="66" t="str">
        <f t="shared" ca="1" si="250"/>
        <v xml:space="preserve">1, </v>
      </c>
    </row>
    <row r="908" spans="55:55" ht="17.25" customHeight="1">
      <c r="BC908" s="66" t="str">
        <f t="shared" ca="1" si="250"/>
        <v/>
      </c>
    </row>
    <row r="909" spans="55:55" ht="17.25" customHeight="1">
      <c r="BC909" s="66" t="str">
        <f t="shared" ca="1" si="250"/>
        <v/>
      </c>
    </row>
    <row r="910" spans="55:55" ht="17.25" customHeight="1">
      <c r="BC910" s="66" t="str">
        <f t="shared" ca="1" si="250"/>
        <v/>
      </c>
    </row>
    <row r="911" spans="55:55" ht="17.25" customHeight="1">
      <c r="BC911" s="66" t="str">
        <f t="shared" ca="1" si="250"/>
        <v/>
      </c>
    </row>
    <row r="912" spans="55:55" ht="17.25" customHeight="1">
      <c r="BC912" s="66" t="str">
        <f t="shared" ca="1" si="250"/>
        <v/>
      </c>
    </row>
    <row r="913" spans="55:55" ht="17.25" customHeight="1">
      <c r="BC913" s="66" t="str">
        <f t="shared" ca="1" si="250"/>
        <v xml:space="preserve">5, </v>
      </c>
    </row>
    <row r="914" spans="55:55" ht="17.25" customHeight="1">
      <c r="BC914" s="66" t="str">
        <f t="shared" ref="BC914:BC977" ca="1" si="251">IF(AND(AS207*AT207*AV207=1,INDIRECT(AJ207&amp;AP207)&lt;&gt;0),INDIRECT(AJ207&amp;AP207)&amp;", ","")</f>
        <v/>
      </c>
    </row>
    <row r="915" spans="55:55" ht="17.25" customHeight="1">
      <c r="BC915" s="66" t="str">
        <f t="shared" ca="1" si="251"/>
        <v/>
      </c>
    </row>
    <row r="916" spans="55:55" ht="17.25" customHeight="1">
      <c r="BC916" s="66" t="str">
        <f t="shared" ca="1" si="251"/>
        <v/>
      </c>
    </row>
    <row r="917" spans="55:55" ht="17.25" customHeight="1">
      <c r="BC917" s="66" t="str">
        <f t="shared" ca="1" si="251"/>
        <v/>
      </c>
    </row>
    <row r="918" spans="55:55" ht="17.25" customHeight="1">
      <c r="BC918" s="66" t="str">
        <f t="shared" ca="1" si="251"/>
        <v/>
      </c>
    </row>
    <row r="919" spans="55:55" ht="17.25" customHeight="1">
      <c r="BC919" s="66" t="str">
        <f t="shared" ca="1" si="251"/>
        <v/>
      </c>
    </row>
    <row r="920" spans="55:55" ht="17.25" customHeight="1">
      <c r="BC920" s="66" t="str">
        <f t="shared" ca="1" si="251"/>
        <v/>
      </c>
    </row>
    <row r="921" spans="55:55" ht="17.25" customHeight="1">
      <c r="BC921" s="66" t="str">
        <f t="shared" ca="1" si="251"/>
        <v/>
      </c>
    </row>
    <row r="922" spans="55:55" ht="17.25" customHeight="1">
      <c r="BC922" s="66" t="str">
        <f t="shared" ca="1" si="251"/>
        <v/>
      </c>
    </row>
    <row r="923" spans="55:55" ht="17.25" customHeight="1">
      <c r="BC923" s="66" t="str">
        <f t="shared" ca="1" si="251"/>
        <v/>
      </c>
    </row>
    <row r="924" spans="55:55" ht="17.25" customHeight="1">
      <c r="BC924" s="66" t="str">
        <f t="shared" ca="1" si="251"/>
        <v/>
      </c>
    </row>
    <row r="925" spans="55:55" ht="17.25" customHeight="1">
      <c r="BC925" s="66" t="str">
        <f t="shared" ca="1" si="251"/>
        <v/>
      </c>
    </row>
    <row r="926" spans="55:55" ht="17.25" customHeight="1">
      <c r="BC926" s="66" t="str">
        <f t="shared" ca="1" si="251"/>
        <v/>
      </c>
    </row>
    <row r="927" spans="55:55" ht="17.25" customHeight="1">
      <c r="BC927" s="66" t="str">
        <f t="shared" ca="1" si="251"/>
        <v xml:space="preserve">5, </v>
      </c>
    </row>
    <row r="928" spans="55:55" ht="17.25" customHeight="1">
      <c r="BC928" s="66" t="str">
        <f t="shared" ca="1" si="251"/>
        <v/>
      </c>
    </row>
    <row r="929" spans="55:55" ht="17.25" customHeight="1">
      <c r="BC929" s="66" t="str">
        <f t="shared" ca="1" si="251"/>
        <v/>
      </c>
    </row>
    <row r="930" spans="55:55" ht="17.25" customHeight="1">
      <c r="BC930" s="66" t="str">
        <f t="shared" ca="1" si="251"/>
        <v/>
      </c>
    </row>
    <row r="931" spans="55:55" ht="17.25" customHeight="1">
      <c r="BC931" s="66" t="str">
        <f t="shared" ca="1" si="251"/>
        <v/>
      </c>
    </row>
    <row r="932" spans="55:55" ht="17.25" customHeight="1">
      <c r="BC932" s="66" t="str">
        <f t="shared" ca="1" si="251"/>
        <v/>
      </c>
    </row>
    <row r="933" spans="55:55" ht="17.25" customHeight="1">
      <c r="BC933" s="66" t="str">
        <f t="shared" ca="1" si="251"/>
        <v/>
      </c>
    </row>
    <row r="934" spans="55:55" ht="17.25" customHeight="1">
      <c r="BC934" s="66" t="str">
        <f t="shared" ca="1" si="251"/>
        <v/>
      </c>
    </row>
    <row r="935" spans="55:55" ht="17.25" customHeight="1">
      <c r="BC935" s="66" t="str">
        <f t="shared" ca="1" si="251"/>
        <v/>
      </c>
    </row>
    <row r="936" spans="55:55" ht="17.25" customHeight="1">
      <c r="BC936" s="66" t="str">
        <f t="shared" ca="1" si="251"/>
        <v/>
      </c>
    </row>
    <row r="937" spans="55:55" ht="17.25" customHeight="1">
      <c r="BC937" s="66" t="str">
        <f t="shared" ca="1" si="251"/>
        <v/>
      </c>
    </row>
    <row r="938" spans="55:55" ht="17.25" customHeight="1">
      <c r="BC938" s="66" t="str">
        <f t="shared" ca="1" si="251"/>
        <v/>
      </c>
    </row>
    <row r="939" spans="55:55" ht="17.25" customHeight="1">
      <c r="BC939" s="66" t="str">
        <f t="shared" ca="1" si="251"/>
        <v/>
      </c>
    </row>
    <row r="940" spans="55:55" ht="17.25" customHeight="1">
      <c r="BC940" s="66" t="str">
        <f t="shared" ca="1" si="251"/>
        <v/>
      </c>
    </row>
    <row r="941" spans="55:55" ht="17.25" customHeight="1">
      <c r="BC941" s="66" t="str">
        <f t="shared" ca="1" si="251"/>
        <v xml:space="preserve">3, </v>
      </c>
    </row>
    <row r="942" spans="55:55" ht="17.25" customHeight="1">
      <c r="BC942" s="66" t="str">
        <f t="shared" ca="1" si="251"/>
        <v/>
      </c>
    </row>
    <row r="943" spans="55:55" ht="17.25" customHeight="1">
      <c r="BC943" s="66" t="str">
        <f t="shared" ca="1" si="251"/>
        <v/>
      </c>
    </row>
    <row r="944" spans="55:55" ht="17.25" customHeight="1">
      <c r="BC944" s="66" t="str">
        <f t="shared" ca="1" si="251"/>
        <v/>
      </c>
    </row>
    <row r="945" spans="55:55" ht="17.25" customHeight="1">
      <c r="BC945" s="66" t="str">
        <f t="shared" ca="1" si="251"/>
        <v/>
      </c>
    </row>
    <row r="946" spans="55:55" ht="17.25" customHeight="1">
      <c r="BC946" s="66" t="str">
        <f t="shared" ca="1" si="251"/>
        <v/>
      </c>
    </row>
    <row r="947" spans="55:55" ht="17.25" customHeight="1">
      <c r="BC947" s="66" t="str">
        <f t="shared" ca="1" si="251"/>
        <v/>
      </c>
    </row>
    <row r="948" spans="55:55" ht="17.25" customHeight="1">
      <c r="BC948" s="66" t="str">
        <f t="shared" ca="1" si="251"/>
        <v/>
      </c>
    </row>
    <row r="949" spans="55:55" ht="17.25" customHeight="1">
      <c r="BC949" s="66" t="str">
        <f t="shared" ca="1" si="251"/>
        <v/>
      </c>
    </row>
    <row r="950" spans="55:55" ht="17.25" customHeight="1">
      <c r="BC950" s="66" t="str">
        <f t="shared" ca="1" si="251"/>
        <v/>
      </c>
    </row>
    <row r="951" spans="55:55" ht="17.25" customHeight="1">
      <c r="BC951" s="66" t="str">
        <f t="shared" ca="1" si="251"/>
        <v/>
      </c>
    </row>
    <row r="952" spans="55:55" ht="17.25" customHeight="1">
      <c r="BC952" s="66" t="str">
        <f t="shared" ca="1" si="251"/>
        <v/>
      </c>
    </row>
    <row r="953" spans="55:55" ht="17.25" customHeight="1">
      <c r="BC953" s="66" t="str">
        <f t="shared" ca="1" si="251"/>
        <v/>
      </c>
    </row>
    <row r="954" spans="55:55" ht="17.25" customHeight="1">
      <c r="BC954" s="66" t="str">
        <f t="shared" ca="1" si="251"/>
        <v/>
      </c>
    </row>
    <row r="955" spans="55:55" ht="17.25" customHeight="1">
      <c r="BC955" s="66" t="str">
        <f t="shared" ca="1" si="251"/>
        <v xml:space="preserve">3, </v>
      </c>
    </row>
    <row r="956" spans="55:55" ht="17.25" customHeight="1">
      <c r="BC956" s="66" t="str">
        <f t="shared" ca="1" si="251"/>
        <v/>
      </c>
    </row>
    <row r="957" spans="55:55" ht="17.25" customHeight="1">
      <c r="BC957" s="66" t="str">
        <f t="shared" ca="1" si="251"/>
        <v/>
      </c>
    </row>
    <row r="958" spans="55:55" ht="17.25" customHeight="1">
      <c r="BC958" s="66" t="str">
        <f t="shared" ca="1" si="251"/>
        <v/>
      </c>
    </row>
    <row r="959" spans="55:55" ht="17.25" customHeight="1">
      <c r="BC959" s="66" t="str">
        <f t="shared" ca="1" si="251"/>
        <v/>
      </c>
    </row>
    <row r="960" spans="55:55" ht="17.25" customHeight="1">
      <c r="BC960" s="66" t="str">
        <f t="shared" ca="1" si="251"/>
        <v/>
      </c>
    </row>
    <row r="961" spans="55:55" ht="17.25" customHeight="1">
      <c r="BC961" s="66" t="str">
        <f t="shared" ca="1" si="251"/>
        <v/>
      </c>
    </row>
    <row r="962" spans="55:55" ht="17.25" customHeight="1">
      <c r="BC962" s="66" t="str">
        <f t="shared" ca="1" si="251"/>
        <v/>
      </c>
    </row>
    <row r="963" spans="55:55" ht="17.25" customHeight="1">
      <c r="BC963" s="66" t="str">
        <f t="shared" ca="1" si="251"/>
        <v/>
      </c>
    </row>
    <row r="964" spans="55:55" ht="17.25" customHeight="1">
      <c r="BC964" s="66" t="str">
        <f t="shared" ca="1" si="251"/>
        <v/>
      </c>
    </row>
    <row r="965" spans="55:55" ht="17.25" customHeight="1">
      <c r="BC965" s="66" t="str">
        <f t="shared" ca="1" si="251"/>
        <v/>
      </c>
    </row>
    <row r="966" spans="55:55" ht="17.25" customHeight="1">
      <c r="BC966" s="66" t="str">
        <f t="shared" ca="1" si="251"/>
        <v/>
      </c>
    </row>
    <row r="967" spans="55:55" ht="17.25" customHeight="1">
      <c r="BC967" s="66" t="str">
        <f t="shared" ca="1" si="251"/>
        <v/>
      </c>
    </row>
    <row r="968" spans="55:55" ht="17.25" customHeight="1">
      <c r="BC968" s="66" t="str">
        <f t="shared" ca="1" si="251"/>
        <v/>
      </c>
    </row>
    <row r="969" spans="55:55" ht="17.25" customHeight="1">
      <c r="BC969" s="66" t="str">
        <f t="shared" ca="1" si="251"/>
        <v xml:space="preserve">5, </v>
      </c>
    </row>
    <row r="970" spans="55:55" ht="17.25" customHeight="1">
      <c r="BC970" s="66" t="str">
        <f t="shared" ca="1" si="251"/>
        <v/>
      </c>
    </row>
    <row r="971" spans="55:55" ht="17.25" customHeight="1">
      <c r="BC971" s="66" t="str">
        <f t="shared" ca="1" si="251"/>
        <v/>
      </c>
    </row>
    <row r="972" spans="55:55" ht="17.25" customHeight="1">
      <c r="BC972" s="66" t="str">
        <f t="shared" ca="1" si="251"/>
        <v/>
      </c>
    </row>
    <row r="973" spans="55:55" ht="17.25" customHeight="1">
      <c r="BC973" s="66" t="str">
        <f t="shared" ca="1" si="251"/>
        <v/>
      </c>
    </row>
    <row r="974" spans="55:55" ht="17.25" customHeight="1">
      <c r="BC974" s="66" t="str">
        <f t="shared" ca="1" si="251"/>
        <v/>
      </c>
    </row>
    <row r="975" spans="55:55" ht="17.25" customHeight="1">
      <c r="BC975" s="66" t="str">
        <f t="shared" ca="1" si="251"/>
        <v/>
      </c>
    </row>
    <row r="976" spans="55:55" ht="17.25" customHeight="1">
      <c r="BC976" s="66" t="str">
        <f t="shared" ca="1" si="251"/>
        <v/>
      </c>
    </row>
    <row r="977" spans="55:55" ht="17.25" customHeight="1">
      <c r="BC977" s="66" t="str">
        <f t="shared" ca="1" si="251"/>
        <v xml:space="preserve">1, </v>
      </c>
    </row>
    <row r="978" spans="55:55" ht="17.25" customHeight="1">
      <c r="BC978" s="66" t="str">
        <f t="shared" ref="BC978:BC1041" ca="1" si="252">IF(AND(AS271*AT271*AV271=1,INDIRECT(AJ271&amp;AP271)&lt;&gt;0),INDIRECT(AJ271&amp;AP271)&amp;", ","")</f>
        <v/>
      </c>
    </row>
    <row r="979" spans="55:55" ht="17.25" customHeight="1">
      <c r="BC979" s="66" t="str">
        <f t="shared" ca="1" si="252"/>
        <v/>
      </c>
    </row>
    <row r="980" spans="55:55" ht="17.25" customHeight="1">
      <c r="BC980" s="66" t="str">
        <f t="shared" ca="1" si="252"/>
        <v/>
      </c>
    </row>
    <row r="981" spans="55:55" ht="17.25" customHeight="1">
      <c r="BC981" s="66" t="str">
        <f t="shared" ca="1" si="252"/>
        <v/>
      </c>
    </row>
    <row r="982" spans="55:55" ht="17.25" customHeight="1">
      <c r="BC982" s="66" t="str">
        <f t="shared" ca="1" si="252"/>
        <v/>
      </c>
    </row>
    <row r="983" spans="55:55" ht="17.25" customHeight="1">
      <c r="BC983" s="66" t="str">
        <f t="shared" ca="1" si="252"/>
        <v xml:space="preserve">2, </v>
      </c>
    </row>
    <row r="984" spans="55:55" ht="17.25" customHeight="1">
      <c r="BC984" s="66" t="str">
        <f t="shared" ca="1" si="252"/>
        <v/>
      </c>
    </row>
    <row r="985" spans="55:55" ht="17.25" customHeight="1">
      <c r="BC985" s="66" t="str">
        <f t="shared" ca="1" si="252"/>
        <v/>
      </c>
    </row>
    <row r="986" spans="55:55" ht="17.25" customHeight="1">
      <c r="BC986" s="66" t="str">
        <f t="shared" ca="1" si="252"/>
        <v/>
      </c>
    </row>
    <row r="987" spans="55:55" ht="17.25" customHeight="1">
      <c r="BC987" s="66" t="str">
        <f t="shared" ca="1" si="252"/>
        <v/>
      </c>
    </row>
    <row r="988" spans="55:55" ht="17.25" customHeight="1">
      <c r="BC988" s="66" t="str">
        <f t="shared" ca="1" si="252"/>
        <v/>
      </c>
    </row>
    <row r="989" spans="55:55" ht="17.25" customHeight="1">
      <c r="BC989" s="66" t="str">
        <f t="shared" ca="1" si="252"/>
        <v/>
      </c>
    </row>
    <row r="990" spans="55:55" ht="17.25" customHeight="1">
      <c r="BC990" s="66" t="str">
        <f t="shared" ca="1" si="252"/>
        <v/>
      </c>
    </row>
    <row r="991" spans="55:55" ht="17.25" customHeight="1">
      <c r="BC991" s="66" t="str">
        <f t="shared" ca="1" si="252"/>
        <v/>
      </c>
    </row>
    <row r="992" spans="55:55" ht="17.25" customHeight="1">
      <c r="BC992" s="66" t="str">
        <f t="shared" ca="1" si="252"/>
        <v/>
      </c>
    </row>
    <row r="993" spans="55:55" ht="17.25" customHeight="1">
      <c r="BC993" s="66" t="str">
        <f t="shared" ca="1" si="252"/>
        <v/>
      </c>
    </row>
    <row r="994" spans="55:55" ht="17.25" customHeight="1">
      <c r="BC994" s="66" t="str">
        <f t="shared" ca="1" si="252"/>
        <v/>
      </c>
    </row>
    <row r="995" spans="55:55" ht="17.25" customHeight="1">
      <c r="BC995" s="66" t="str">
        <f t="shared" ca="1" si="252"/>
        <v/>
      </c>
    </row>
    <row r="996" spans="55:55" ht="17.25" customHeight="1">
      <c r="BC996" s="66" t="str">
        <f t="shared" ca="1" si="252"/>
        <v/>
      </c>
    </row>
    <row r="997" spans="55:55" ht="17.25" customHeight="1">
      <c r="BC997" s="66" t="str">
        <f t="shared" ca="1" si="252"/>
        <v xml:space="preserve">3, </v>
      </c>
    </row>
    <row r="998" spans="55:55" ht="17.25" customHeight="1">
      <c r="BC998" s="66" t="str">
        <f t="shared" ca="1" si="252"/>
        <v/>
      </c>
    </row>
    <row r="999" spans="55:55" ht="17.25" customHeight="1">
      <c r="BC999" s="66" t="str">
        <f t="shared" ca="1" si="252"/>
        <v/>
      </c>
    </row>
    <row r="1000" spans="55:55" ht="17.25" customHeight="1">
      <c r="BC1000" s="66" t="str">
        <f t="shared" ca="1" si="252"/>
        <v/>
      </c>
    </row>
    <row r="1001" spans="55:55" ht="17.25" customHeight="1">
      <c r="BC1001" s="66" t="str">
        <f t="shared" ca="1" si="252"/>
        <v/>
      </c>
    </row>
    <row r="1002" spans="55:55" ht="17.25" customHeight="1">
      <c r="BC1002" s="66" t="str">
        <f t="shared" ca="1" si="252"/>
        <v/>
      </c>
    </row>
    <row r="1003" spans="55:55" ht="17.25" customHeight="1">
      <c r="BC1003" s="66" t="str">
        <f t="shared" ca="1" si="252"/>
        <v/>
      </c>
    </row>
    <row r="1004" spans="55:55" ht="17.25" customHeight="1">
      <c r="BC1004" s="66" t="str">
        <f t="shared" ca="1" si="252"/>
        <v/>
      </c>
    </row>
    <row r="1005" spans="55:55" ht="17.25" customHeight="1">
      <c r="BC1005" s="66" t="str">
        <f t="shared" ca="1" si="252"/>
        <v/>
      </c>
    </row>
    <row r="1006" spans="55:55" ht="17.25" customHeight="1">
      <c r="BC1006" s="66" t="str">
        <f t="shared" ca="1" si="252"/>
        <v/>
      </c>
    </row>
    <row r="1007" spans="55:55" ht="17.25" customHeight="1">
      <c r="BC1007" s="66" t="str">
        <f t="shared" ca="1" si="252"/>
        <v/>
      </c>
    </row>
    <row r="1008" spans="55:55" ht="17.25" customHeight="1">
      <c r="BC1008" s="66" t="str">
        <f t="shared" ca="1" si="252"/>
        <v/>
      </c>
    </row>
    <row r="1009" spans="55:55" ht="17.25" customHeight="1">
      <c r="BC1009" s="66" t="str">
        <f t="shared" ca="1" si="252"/>
        <v/>
      </c>
    </row>
    <row r="1010" spans="55:55" ht="17.25" customHeight="1">
      <c r="BC1010" s="66" t="str">
        <f t="shared" ca="1" si="252"/>
        <v/>
      </c>
    </row>
    <row r="1011" spans="55:55" ht="17.25" customHeight="1">
      <c r="BC1011" s="66" t="str">
        <f t="shared" ca="1" si="252"/>
        <v xml:space="preserve">3, </v>
      </c>
    </row>
    <row r="1012" spans="55:55" ht="17.25" customHeight="1">
      <c r="BC1012" s="66" t="str">
        <f t="shared" ca="1" si="252"/>
        <v/>
      </c>
    </row>
    <row r="1013" spans="55:55" ht="17.25" customHeight="1">
      <c r="BC1013" s="66" t="str">
        <f t="shared" ca="1" si="252"/>
        <v/>
      </c>
    </row>
    <row r="1014" spans="55:55" ht="17.25" customHeight="1">
      <c r="BC1014" s="66" t="str">
        <f t="shared" ca="1" si="252"/>
        <v/>
      </c>
    </row>
    <row r="1015" spans="55:55" ht="17.25" customHeight="1">
      <c r="BC1015" s="66" t="str">
        <f t="shared" ca="1" si="252"/>
        <v/>
      </c>
    </row>
    <row r="1016" spans="55:55" ht="17.25" customHeight="1">
      <c r="BC1016" s="66" t="str">
        <f t="shared" ca="1" si="252"/>
        <v/>
      </c>
    </row>
    <row r="1017" spans="55:55" ht="17.25" customHeight="1">
      <c r="BC1017" s="66" t="str">
        <f t="shared" ca="1" si="252"/>
        <v/>
      </c>
    </row>
    <row r="1018" spans="55:55" ht="17.25" customHeight="1">
      <c r="BC1018" s="66" t="str">
        <f t="shared" ca="1" si="252"/>
        <v/>
      </c>
    </row>
    <row r="1019" spans="55:55" ht="17.25" customHeight="1">
      <c r="BC1019" s="66" t="str">
        <f t="shared" ca="1" si="252"/>
        <v/>
      </c>
    </row>
    <row r="1020" spans="55:55" ht="17.25" customHeight="1">
      <c r="BC1020" s="66" t="str">
        <f t="shared" ca="1" si="252"/>
        <v/>
      </c>
    </row>
    <row r="1021" spans="55:55" ht="17.25" customHeight="1">
      <c r="BC1021" s="66" t="str">
        <f t="shared" ca="1" si="252"/>
        <v/>
      </c>
    </row>
    <row r="1022" spans="55:55" ht="17.25" customHeight="1">
      <c r="BC1022" s="66" t="str">
        <f t="shared" ca="1" si="252"/>
        <v/>
      </c>
    </row>
    <row r="1023" spans="55:55" ht="17.25" customHeight="1">
      <c r="BC1023" s="66" t="str">
        <f t="shared" ca="1" si="252"/>
        <v/>
      </c>
    </row>
    <row r="1024" spans="55:55" ht="17.25" customHeight="1">
      <c r="BC1024" s="66" t="str">
        <f t="shared" ca="1" si="252"/>
        <v/>
      </c>
    </row>
    <row r="1025" spans="55:55" ht="17.25" customHeight="1">
      <c r="BC1025" s="66" t="str">
        <f t="shared" ca="1" si="252"/>
        <v xml:space="preserve">5, </v>
      </c>
    </row>
    <row r="1026" spans="55:55" ht="17.25" customHeight="1">
      <c r="BC1026" s="66" t="str">
        <f t="shared" ca="1" si="252"/>
        <v/>
      </c>
    </row>
    <row r="1027" spans="55:55" ht="17.25" customHeight="1">
      <c r="BC1027" s="66" t="str">
        <f t="shared" ca="1" si="252"/>
        <v/>
      </c>
    </row>
    <row r="1028" spans="55:55" ht="17.25" customHeight="1">
      <c r="BC1028" s="66" t="str">
        <f t="shared" ca="1" si="252"/>
        <v/>
      </c>
    </row>
    <row r="1029" spans="55:55" ht="17.25" customHeight="1">
      <c r="BC1029" s="66" t="str">
        <f t="shared" ca="1" si="252"/>
        <v/>
      </c>
    </row>
    <row r="1030" spans="55:55" ht="17.25" customHeight="1">
      <c r="BC1030" s="66" t="str">
        <f t="shared" ca="1" si="252"/>
        <v/>
      </c>
    </row>
    <row r="1031" spans="55:55" ht="17.25" customHeight="1">
      <c r="BC1031" s="66" t="str">
        <f t="shared" ca="1" si="252"/>
        <v/>
      </c>
    </row>
    <row r="1032" spans="55:55" ht="17.25" customHeight="1">
      <c r="BC1032" s="66" t="str">
        <f t="shared" ca="1" si="252"/>
        <v/>
      </c>
    </row>
    <row r="1033" spans="55:55" ht="17.25" customHeight="1">
      <c r="BC1033" s="66" t="str">
        <f t="shared" ca="1" si="252"/>
        <v/>
      </c>
    </row>
    <row r="1034" spans="55:55" ht="17.25" customHeight="1">
      <c r="BC1034" s="66" t="str">
        <f t="shared" ca="1" si="252"/>
        <v xml:space="preserve">1, </v>
      </c>
    </row>
    <row r="1035" spans="55:55" ht="17.25" customHeight="1">
      <c r="BC1035" s="66" t="str">
        <f t="shared" ca="1" si="252"/>
        <v/>
      </c>
    </row>
    <row r="1036" spans="55:55" ht="17.25" customHeight="1">
      <c r="BC1036" s="66" t="str">
        <f t="shared" ca="1" si="252"/>
        <v/>
      </c>
    </row>
    <row r="1037" spans="55:55" ht="17.25" customHeight="1">
      <c r="BC1037" s="66" t="str">
        <f t="shared" ca="1" si="252"/>
        <v/>
      </c>
    </row>
    <row r="1038" spans="55:55" ht="17.25" customHeight="1">
      <c r="BC1038" s="66" t="str">
        <f t="shared" ca="1" si="252"/>
        <v/>
      </c>
    </row>
    <row r="1039" spans="55:55" ht="17.25" customHeight="1">
      <c r="BC1039" s="66" t="str">
        <f t="shared" ca="1" si="252"/>
        <v xml:space="preserve">1, </v>
      </c>
    </row>
    <row r="1040" spans="55:55" ht="17.25" customHeight="1">
      <c r="BC1040" s="66" t="str">
        <f t="shared" ca="1" si="252"/>
        <v/>
      </c>
    </row>
    <row r="1041" spans="55:55" ht="17.25" customHeight="1">
      <c r="BC1041" s="66" t="str">
        <f t="shared" ca="1" si="252"/>
        <v/>
      </c>
    </row>
    <row r="1042" spans="55:55" ht="17.25" customHeight="1">
      <c r="BC1042" s="66" t="str">
        <f t="shared" ref="BC1042:BC1105" ca="1" si="253">IF(AND(AS335*AT335*AV335=1,INDIRECT(AJ335&amp;AP335)&lt;&gt;0),INDIRECT(AJ335&amp;AP335)&amp;", ","")</f>
        <v/>
      </c>
    </row>
    <row r="1043" spans="55:55" ht="17.25" customHeight="1">
      <c r="BC1043" s="66" t="str">
        <f t="shared" ca="1" si="253"/>
        <v/>
      </c>
    </row>
    <row r="1044" spans="55:55" ht="17.25" customHeight="1">
      <c r="BC1044" s="66" t="str">
        <f t="shared" ca="1" si="253"/>
        <v/>
      </c>
    </row>
    <row r="1045" spans="55:55" ht="17.25" customHeight="1">
      <c r="BC1045" s="66" t="str">
        <f t="shared" ca="1" si="253"/>
        <v/>
      </c>
    </row>
    <row r="1046" spans="55:55" ht="17.25" customHeight="1">
      <c r="BC1046" s="66" t="str">
        <f t="shared" ca="1" si="253"/>
        <v/>
      </c>
    </row>
    <row r="1047" spans="55:55" ht="17.25" customHeight="1">
      <c r="BC1047" s="66" t="str">
        <f t="shared" ca="1" si="253"/>
        <v/>
      </c>
    </row>
    <row r="1048" spans="55:55" ht="17.25" customHeight="1">
      <c r="BC1048" s="66" t="str">
        <f t="shared" ca="1" si="253"/>
        <v/>
      </c>
    </row>
    <row r="1049" spans="55:55" ht="17.25" customHeight="1">
      <c r="BC1049" s="66" t="str">
        <f t="shared" ca="1" si="253"/>
        <v xml:space="preserve">2, </v>
      </c>
    </row>
    <row r="1050" spans="55:55" ht="17.25" customHeight="1">
      <c r="BC1050" s="66" t="str">
        <f t="shared" ca="1" si="253"/>
        <v/>
      </c>
    </row>
    <row r="1051" spans="55:55" ht="17.25" customHeight="1">
      <c r="BC1051" s="66" t="str">
        <f t="shared" ca="1" si="253"/>
        <v/>
      </c>
    </row>
    <row r="1052" spans="55:55" ht="17.25" customHeight="1">
      <c r="BC1052" s="66" t="str">
        <f t="shared" ca="1" si="253"/>
        <v/>
      </c>
    </row>
    <row r="1053" spans="55:55" ht="17.25" customHeight="1">
      <c r="BC1053" s="66" t="str">
        <f t="shared" ca="1" si="253"/>
        <v xml:space="preserve">5, </v>
      </c>
    </row>
    <row r="1054" spans="55:55" ht="17.25" customHeight="1">
      <c r="BC1054" s="66" t="str">
        <f t="shared" ca="1" si="253"/>
        <v/>
      </c>
    </row>
    <row r="1055" spans="55:55" ht="17.25" customHeight="1">
      <c r="BC1055" s="66" t="str">
        <f t="shared" ca="1" si="253"/>
        <v/>
      </c>
    </row>
    <row r="1056" spans="55:55" ht="17.25" customHeight="1">
      <c r="BC1056" s="66" t="str">
        <f t="shared" ca="1" si="253"/>
        <v/>
      </c>
    </row>
    <row r="1057" spans="55:55" ht="17.25" customHeight="1">
      <c r="BC1057" s="66" t="str">
        <f t="shared" ca="1" si="253"/>
        <v/>
      </c>
    </row>
    <row r="1058" spans="55:55" ht="17.25" customHeight="1">
      <c r="BC1058" s="66" t="str">
        <f t="shared" ca="1" si="253"/>
        <v/>
      </c>
    </row>
    <row r="1059" spans="55:55" ht="17.25" customHeight="1">
      <c r="BC1059" s="66" t="str">
        <f t="shared" ca="1" si="253"/>
        <v/>
      </c>
    </row>
    <row r="1060" spans="55:55" ht="17.25" customHeight="1">
      <c r="BC1060" s="66" t="str">
        <f t="shared" ca="1" si="253"/>
        <v/>
      </c>
    </row>
    <row r="1061" spans="55:55" ht="17.25" customHeight="1">
      <c r="BC1061" s="66" t="str">
        <f t="shared" ca="1" si="253"/>
        <v/>
      </c>
    </row>
    <row r="1062" spans="55:55" ht="17.25" customHeight="1">
      <c r="BC1062" s="66" t="str">
        <f t="shared" ca="1" si="253"/>
        <v/>
      </c>
    </row>
    <row r="1063" spans="55:55" ht="17.25" customHeight="1">
      <c r="BC1063" s="66" t="str">
        <f t="shared" ca="1" si="253"/>
        <v xml:space="preserve">2, </v>
      </c>
    </row>
    <row r="1064" spans="55:55" ht="17.25" customHeight="1">
      <c r="BC1064" s="66" t="str">
        <f t="shared" ca="1" si="253"/>
        <v/>
      </c>
    </row>
    <row r="1065" spans="55:55" ht="17.25" customHeight="1">
      <c r="BC1065" s="66" t="str">
        <f t="shared" ca="1" si="253"/>
        <v/>
      </c>
    </row>
    <row r="1066" spans="55:55" ht="17.25" customHeight="1">
      <c r="BC1066" s="66" t="str">
        <f t="shared" ca="1" si="253"/>
        <v/>
      </c>
    </row>
    <row r="1067" spans="55:55" ht="17.25" customHeight="1">
      <c r="BC1067" s="66" t="str">
        <f t="shared" ca="1" si="253"/>
        <v xml:space="preserve">5, </v>
      </c>
    </row>
    <row r="1068" spans="55:55" ht="17.25" customHeight="1">
      <c r="BC1068" s="66" t="str">
        <f t="shared" ca="1" si="253"/>
        <v/>
      </c>
    </row>
    <row r="1069" spans="55:55" ht="17.25" customHeight="1">
      <c r="BC1069" s="66" t="str">
        <f t="shared" ca="1" si="253"/>
        <v/>
      </c>
    </row>
    <row r="1070" spans="55:55" ht="17.25" customHeight="1">
      <c r="BC1070" s="66" t="str">
        <f t="shared" ca="1" si="253"/>
        <v/>
      </c>
    </row>
    <row r="1071" spans="55:55" ht="17.25" customHeight="1">
      <c r="BC1071" s="66" t="str">
        <f t="shared" ca="1" si="253"/>
        <v/>
      </c>
    </row>
    <row r="1072" spans="55:55" ht="17.25" customHeight="1">
      <c r="BC1072" s="66" t="str">
        <f t="shared" ca="1" si="253"/>
        <v/>
      </c>
    </row>
    <row r="1073" spans="55:55" ht="17.25" customHeight="1">
      <c r="BC1073" s="66" t="str">
        <f t="shared" ca="1" si="253"/>
        <v/>
      </c>
    </row>
    <row r="1074" spans="55:55" ht="17.25" customHeight="1">
      <c r="BC1074" s="66" t="str">
        <f t="shared" ca="1" si="253"/>
        <v/>
      </c>
    </row>
    <row r="1075" spans="55:55" ht="17.25" customHeight="1">
      <c r="BC1075" s="66" t="str">
        <f t="shared" ca="1" si="253"/>
        <v/>
      </c>
    </row>
    <row r="1076" spans="55:55" ht="17.25" customHeight="1">
      <c r="BC1076" s="66" t="str">
        <f t="shared" ca="1" si="253"/>
        <v xml:space="preserve">1, </v>
      </c>
    </row>
    <row r="1077" spans="55:55" ht="17.25" customHeight="1">
      <c r="BC1077" s="66" t="str">
        <f t="shared" ca="1" si="253"/>
        <v xml:space="preserve">2, </v>
      </c>
    </row>
    <row r="1078" spans="55:55" ht="17.25" customHeight="1">
      <c r="BC1078" s="66" t="str">
        <f t="shared" ca="1" si="253"/>
        <v/>
      </c>
    </row>
    <row r="1079" spans="55:55" ht="17.25" customHeight="1">
      <c r="BC1079" s="66" t="str">
        <f t="shared" ca="1" si="253"/>
        <v/>
      </c>
    </row>
    <row r="1080" spans="55:55" ht="17.25" customHeight="1">
      <c r="BC1080" s="66" t="str">
        <f t="shared" ca="1" si="253"/>
        <v/>
      </c>
    </row>
    <row r="1081" spans="55:55" ht="17.25" customHeight="1">
      <c r="BC1081" s="66" t="str">
        <f t="shared" ca="1" si="253"/>
        <v xml:space="preserve">1, </v>
      </c>
    </row>
    <row r="1082" spans="55:55" ht="17.25" customHeight="1">
      <c r="BC1082" s="66" t="str">
        <f t="shared" ca="1" si="253"/>
        <v/>
      </c>
    </row>
    <row r="1083" spans="55:55" ht="17.25" customHeight="1">
      <c r="BC1083" s="66" t="str">
        <f t="shared" ca="1" si="253"/>
        <v/>
      </c>
    </row>
    <row r="1084" spans="55:55" ht="17.25" customHeight="1">
      <c r="BC1084" s="66" t="str">
        <f t="shared" ca="1" si="253"/>
        <v/>
      </c>
    </row>
    <row r="1085" spans="55:55" ht="17.25" customHeight="1">
      <c r="BC1085" s="66" t="str">
        <f t="shared" ca="1" si="253"/>
        <v/>
      </c>
    </row>
    <row r="1086" spans="55:55" ht="17.25" customHeight="1">
      <c r="BC1086" s="66" t="str">
        <f t="shared" ca="1" si="253"/>
        <v/>
      </c>
    </row>
    <row r="1087" spans="55:55" ht="17.25" customHeight="1">
      <c r="BC1087" s="66" t="str">
        <f t="shared" ca="1" si="253"/>
        <v/>
      </c>
    </row>
    <row r="1088" spans="55:55" ht="17.25" customHeight="1">
      <c r="BC1088" s="66" t="str">
        <f t="shared" ca="1" si="253"/>
        <v/>
      </c>
    </row>
    <row r="1089" spans="55:55" ht="17.25" customHeight="1">
      <c r="BC1089" s="66" t="str">
        <f t="shared" ca="1" si="253"/>
        <v xml:space="preserve">1, </v>
      </c>
    </row>
    <row r="1090" spans="55:55" ht="17.25" customHeight="1">
      <c r="BC1090" s="66" t="str">
        <f t="shared" ca="1" si="253"/>
        <v/>
      </c>
    </row>
    <row r="1091" spans="55:55" ht="17.25" customHeight="1">
      <c r="BC1091" s="66" t="str">
        <f t="shared" ca="1" si="253"/>
        <v xml:space="preserve">2, </v>
      </c>
    </row>
    <row r="1092" spans="55:55" ht="17.25" customHeight="1">
      <c r="BC1092" s="66" t="str">
        <f t="shared" ca="1" si="253"/>
        <v/>
      </c>
    </row>
    <row r="1093" spans="55:55" ht="17.25" customHeight="1">
      <c r="BC1093" s="66" t="str">
        <f t="shared" ca="1" si="253"/>
        <v/>
      </c>
    </row>
    <row r="1094" spans="55:55" ht="17.25" customHeight="1">
      <c r="BC1094" s="66" t="str">
        <f t="shared" ca="1" si="253"/>
        <v/>
      </c>
    </row>
    <row r="1095" spans="55:55" ht="17.25" customHeight="1">
      <c r="BC1095" s="66" t="str">
        <f t="shared" ca="1" si="253"/>
        <v xml:space="preserve">5, </v>
      </c>
    </row>
    <row r="1096" spans="55:55" ht="17.25" customHeight="1">
      <c r="BC1096" s="66" t="str">
        <f t="shared" ca="1" si="253"/>
        <v/>
      </c>
    </row>
    <row r="1097" spans="55:55" ht="17.25" customHeight="1">
      <c r="BC1097" s="66" t="str">
        <f t="shared" ca="1" si="253"/>
        <v/>
      </c>
    </row>
    <row r="1098" spans="55:55" ht="17.25" customHeight="1">
      <c r="BC1098" s="66" t="str">
        <f t="shared" ca="1" si="253"/>
        <v/>
      </c>
    </row>
    <row r="1099" spans="55:55" ht="17.25" customHeight="1">
      <c r="BC1099" s="66" t="str">
        <f t="shared" ca="1" si="253"/>
        <v/>
      </c>
    </row>
    <row r="1100" spans="55:55" ht="17.25" customHeight="1">
      <c r="BC1100" s="66" t="str">
        <f t="shared" ca="1" si="253"/>
        <v/>
      </c>
    </row>
    <row r="1101" spans="55:55" ht="17.25" customHeight="1">
      <c r="BC1101" s="66" t="str">
        <f t="shared" ca="1" si="253"/>
        <v/>
      </c>
    </row>
    <row r="1102" spans="55:55" ht="17.25" customHeight="1">
      <c r="BC1102" s="66" t="str">
        <f t="shared" ca="1" si="253"/>
        <v/>
      </c>
    </row>
    <row r="1103" spans="55:55" ht="17.25" customHeight="1">
      <c r="BC1103" s="66" t="str">
        <f t="shared" ca="1" si="253"/>
        <v/>
      </c>
    </row>
    <row r="1104" spans="55:55" ht="17.25" customHeight="1">
      <c r="BC1104" s="66" t="str">
        <f t="shared" ca="1" si="253"/>
        <v/>
      </c>
    </row>
    <row r="1105" spans="55:55" ht="17.25" customHeight="1">
      <c r="BC1105" s="66" t="str">
        <f t="shared" ca="1" si="253"/>
        <v xml:space="preserve">2, </v>
      </c>
    </row>
    <row r="1106" spans="55:55" ht="17.25" customHeight="1">
      <c r="BC1106" s="66" t="str">
        <f t="shared" ref="BC1106:BC1169" ca="1" si="254">IF(AND(AS399*AT399*AV399=1,INDIRECT(AJ399&amp;AP399)&lt;&gt;0),INDIRECT(AJ399&amp;AP399)&amp;", ","")</f>
        <v/>
      </c>
    </row>
    <row r="1107" spans="55:55" ht="17.25" customHeight="1">
      <c r="BC1107" s="66" t="str">
        <f t="shared" ca="1" si="254"/>
        <v/>
      </c>
    </row>
    <row r="1108" spans="55:55" ht="17.25" customHeight="1">
      <c r="BC1108" s="66" t="str">
        <f t="shared" ca="1" si="254"/>
        <v/>
      </c>
    </row>
    <row r="1109" spans="55:55" ht="17.25" customHeight="1">
      <c r="BC1109" s="66" t="str">
        <f t="shared" ca="1" si="254"/>
        <v xml:space="preserve">3, </v>
      </c>
    </row>
    <row r="1110" spans="55:55" ht="17.25" customHeight="1">
      <c r="BC1110" s="66" t="str">
        <f t="shared" ca="1" si="254"/>
        <v/>
      </c>
    </row>
    <row r="1111" spans="55:55" ht="17.25" customHeight="1">
      <c r="BC1111" s="66" t="str">
        <f t="shared" ca="1" si="254"/>
        <v/>
      </c>
    </row>
    <row r="1112" spans="55:55" ht="17.25" customHeight="1">
      <c r="BC1112" s="66" t="str">
        <f t="shared" ca="1" si="254"/>
        <v/>
      </c>
    </row>
    <row r="1113" spans="55:55" ht="17.25" customHeight="1">
      <c r="BC1113" s="66" t="str">
        <f t="shared" ca="1" si="254"/>
        <v/>
      </c>
    </row>
    <row r="1114" spans="55:55" ht="17.25" customHeight="1">
      <c r="BC1114" s="66" t="str">
        <f t="shared" ca="1" si="254"/>
        <v/>
      </c>
    </row>
    <row r="1115" spans="55:55" ht="17.25" customHeight="1">
      <c r="BC1115" s="66" t="str">
        <f t="shared" ca="1" si="254"/>
        <v/>
      </c>
    </row>
    <row r="1116" spans="55:55" ht="17.25" customHeight="1">
      <c r="BC1116" s="66" t="str">
        <f t="shared" ca="1" si="254"/>
        <v/>
      </c>
    </row>
    <row r="1117" spans="55:55" ht="17.25" customHeight="1">
      <c r="BC1117" s="66" t="str">
        <f t="shared" ca="1" si="254"/>
        <v/>
      </c>
    </row>
    <row r="1118" spans="55:55" ht="17.25" customHeight="1">
      <c r="BC1118" s="66" t="str">
        <f t="shared" ca="1" si="254"/>
        <v/>
      </c>
    </row>
    <row r="1119" spans="55:55" ht="17.25" customHeight="1">
      <c r="BC1119" s="66" t="str">
        <f t="shared" ca="1" si="254"/>
        <v xml:space="preserve">2, </v>
      </c>
    </row>
    <row r="1120" spans="55:55" ht="17.25" customHeight="1">
      <c r="BC1120" s="66" t="str">
        <f t="shared" ca="1" si="254"/>
        <v/>
      </c>
    </row>
    <row r="1121" spans="55:55" ht="17.25" customHeight="1">
      <c r="BC1121" s="66" t="str">
        <f t="shared" ca="1" si="254"/>
        <v/>
      </c>
    </row>
    <row r="1122" spans="55:55" ht="17.25" customHeight="1">
      <c r="BC1122" s="66" t="str">
        <f t="shared" ca="1" si="254"/>
        <v/>
      </c>
    </row>
    <row r="1123" spans="55:55" ht="17.25" customHeight="1">
      <c r="BC1123" s="66" t="str">
        <f t="shared" ca="1" si="254"/>
        <v xml:space="preserve">5, </v>
      </c>
    </row>
    <row r="1124" spans="55:55" ht="17.25" customHeight="1">
      <c r="BC1124" s="66" t="str">
        <f t="shared" ca="1" si="254"/>
        <v/>
      </c>
    </row>
    <row r="1125" spans="55:55" ht="17.25" customHeight="1">
      <c r="BC1125" s="66" t="str">
        <f t="shared" ca="1" si="254"/>
        <v/>
      </c>
    </row>
    <row r="1126" spans="55:55" ht="17.25" customHeight="1">
      <c r="BC1126" s="66" t="str">
        <f t="shared" ca="1" si="254"/>
        <v/>
      </c>
    </row>
    <row r="1127" spans="55:55" ht="17.25" customHeight="1">
      <c r="BC1127" s="66" t="str">
        <f t="shared" ca="1" si="254"/>
        <v/>
      </c>
    </row>
    <row r="1128" spans="55:55" ht="17.25" customHeight="1">
      <c r="BC1128" s="66" t="str">
        <f t="shared" ca="1" si="254"/>
        <v/>
      </c>
    </row>
    <row r="1129" spans="55:55" ht="17.25" customHeight="1">
      <c r="BC1129" s="66" t="str">
        <f t="shared" ca="1" si="254"/>
        <v/>
      </c>
    </row>
    <row r="1130" spans="55:55" ht="17.25" customHeight="1">
      <c r="BC1130" s="66" t="str">
        <f t="shared" ca="1" si="254"/>
        <v/>
      </c>
    </row>
    <row r="1131" spans="55:55" ht="17.25" customHeight="1">
      <c r="BC1131" s="66" t="str">
        <f t="shared" ca="1" si="254"/>
        <v/>
      </c>
    </row>
    <row r="1132" spans="55:55" ht="17.25" customHeight="1">
      <c r="BC1132" s="66" t="str">
        <f t="shared" ca="1" si="254"/>
        <v/>
      </c>
    </row>
    <row r="1133" spans="55:55" ht="17.25" customHeight="1">
      <c r="BC1133" s="66" t="str">
        <f t="shared" ca="1" si="254"/>
        <v xml:space="preserve">2, </v>
      </c>
    </row>
    <row r="1134" spans="55:55" ht="17.25" customHeight="1">
      <c r="BC1134" s="66" t="str">
        <f t="shared" ca="1" si="254"/>
        <v/>
      </c>
    </row>
    <row r="1135" spans="55:55" ht="17.25" customHeight="1">
      <c r="BC1135" s="66" t="str">
        <f t="shared" ca="1" si="254"/>
        <v/>
      </c>
    </row>
    <row r="1136" spans="55:55" ht="17.25" customHeight="1">
      <c r="BC1136" s="66" t="str">
        <f t="shared" ca="1" si="254"/>
        <v/>
      </c>
    </row>
    <row r="1137" spans="55:55" ht="17.25" customHeight="1">
      <c r="BC1137" s="66" t="str">
        <f t="shared" ca="1" si="254"/>
        <v xml:space="preserve">2, </v>
      </c>
    </row>
    <row r="1138" spans="55:55" ht="17.25" customHeight="1">
      <c r="BC1138" s="66" t="str">
        <f t="shared" ca="1" si="254"/>
        <v/>
      </c>
    </row>
    <row r="1139" spans="55:55" ht="17.25" customHeight="1">
      <c r="BC1139" s="66" t="str">
        <f t="shared" ca="1" si="254"/>
        <v/>
      </c>
    </row>
    <row r="1140" spans="55:55" ht="17.25" customHeight="1">
      <c r="BC1140" s="66" t="str">
        <f t="shared" ca="1" si="254"/>
        <v/>
      </c>
    </row>
    <row r="1141" spans="55:55" ht="17.25" customHeight="1">
      <c r="BC1141" s="66" t="str">
        <f t="shared" ca="1" si="254"/>
        <v/>
      </c>
    </row>
    <row r="1142" spans="55:55" ht="17.25" customHeight="1">
      <c r="BC1142" s="66" t="str">
        <f t="shared" ca="1" si="254"/>
        <v/>
      </c>
    </row>
    <row r="1143" spans="55:55" ht="17.25" customHeight="1">
      <c r="BC1143" s="66" t="str">
        <f t="shared" ca="1" si="254"/>
        <v/>
      </c>
    </row>
    <row r="1144" spans="55:55" ht="17.25" customHeight="1">
      <c r="BC1144" s="66" t="str">
        <f t="shared" ca="1" si="254"/>
        <v/>
      </c>
    </row>
    <row r="1145" spans="55:55" ht="17.25" customHeight="1">
      <c r="BC1145" s="66" t="str">
        <f t="shared" ca="1" si="254"/>
        <v/>
      </c>
    </row>
    <row r="1146" spans="55:55" ht="17.25" customHeight="1">
      <c r="BC1146" s="66" t="str">
        <f t="shared" ca="1" si="254"/>
        <v/>
      </c>
    </row>
    <row r="1147" spans="55:55" ht="17.25" customHeight="1">
      <c r="BC1147" s="66" t="str">
        <f t="shared" ca="1" si="254"/>
        <v xml:space="preserve">2, </v>
      </c>
    </row>
    <row r="1148" spans="55:55" ht="17.25" customHeight="1">
      <c r="BC1148" s="66" t="str">
        <f t="shared" ca="1" si="254"/>
        <v/>
      </c>
    </row>
    <row r="1149" spans="55:55" ht="17.25" customHeight="1">
      <c r="BC1149" s="66" t="str">
        <f t="shared" ca="1" si="254"/>
        <v/>
      </c>
    </row>
    <row r="1150" spans="55:55" ht="17.25" customHeight="1">
      <c r="BC1150" s="66" t="str">
        <f t="shared" ca="1" si="254"/>
        <v/>
      </c>
    </row>
    <row r="1151" spans="55:55" ht="17.25" customHeight="1">
      <c r="BC1151" s="66" t="str">
        <f t="shared" ca="1" si="254"/>
        <v xml:space="preserve">5, </v>
      </c>
    </row>
    <row r="1152" spans="55:55" ht="17.25" customHeight="1">
      <c r="BC1152" s="66" t="str">
        <f t="shared" ca="1" si="254"/>
        <v/>
      </c>
    </row>
    <row r="1153" spans="55:55" ht="17.25" customHeight="1">
      <c r="BC1153" s="66" t="str">
        <f t="shared" ca="1" si="254"/>
        <v/>
      </c>
    </row>
    <row r="1154" spans="55:55" ht="17.25" customHeight="1">
      <c r="BC1154" s="66" t="str">
        <f t="shared" ca="1" si="254"/>
        <v/>
      </c>
    </row>
    <row r="1155" spans="55:55" ht="17.25" customHeight="1">
      <c r="BC1155" s="66" t="str">
        <f t="shared" ca="1" si="254"/>
        <v/>
      </c>
    </row>
    <row r="1156" spans="55:55" ht="17.25" customHeight="1">
      <c r="BC1156" s="66" t="str">
        <f t="shared" ca="1" si="254"/>
        <v/>
      </c>
    </row>
    <row r="1157" spans="55:55" ht="17.25" customHeight="1">
      <c r="BC1157" s="66" t="str">
        <f t="shared" ca="1" si="254"/>
        <v/>
      </c>
    </row>
    <row r="1158" spans="55:55" ht="17.25" customHeight="1">
      <c r="BC1158" s="66" t="str">
        <f t="shared" ca="1" si="254"/>
        <v/>
      </c>
    </row>
    <row r="1159" spans="55:55" ht="17.25" customHeight="1">
      <c r="BC1159" s="66" t="str">
        <f t="shared" ca="1" si="254"/>
        <v/>
      </c>
    </row>
    <row r="1160" spans="55:55" ht="17.25" customHeight="1">
      <c r="BC1160" s="66" t="str">
        <f t="shared" ca="1" si="254"/>
        <v/>
      </c>
    </row>
    <row r="1161" spans="55:55" ht="17.25" customHeight="1">
      <c r="BC1161" s="66" t="str">
        <f t="shared" ca="1" si="254"/>
        <v xml:space="preserve">2, </v>
      </c>
    </row>
    <row r="1162" spans="55:55" ht="17.25" customHeight="1">
      <c r="BC1162" s="66" t="str">
        <f t="shared" ca="1" si="254"/>
        <v/>
      </c>
    </row>
    <row r="1163" spans="55:55" ht="17.25" customHeight="1">
      <c r="BC1163" s="66" t="str">
        <f t="shared" ca="1" si="254"/>
        <v/>
      </c>
    </row>
    <row r="1164" spans="55:55" ht="17.25" customHeight="1">
      <c r="BC1164" s="66" t="str">
        <f t="shared" ca="1" si="254"/>
        <v/>
      </c>
    </row>
    <row r="1165" spans="55:55" ht="17.25" customHeight="1">
      <c r="BC1165" s="66" t="str">
        <f t="shared" ca="1" si="254"/>
        <v xml:space="preserve">1, </v>
      </c>
    </row>
    <row r="1166" spans="55:55" ht="17.25" customHeight="1">
      <c r="BC1166" s="66" t="str">
        <f t="shared" ca="1" si="254"/>
        <v/>
      </c>
    </row>
    <row r="1167" spans="55:55" ht="17.25" customHeight="1">
      <c r="BC1167" s="66" t="str">
        <f t="shared" ca="1" si="254"/>
        <v/>
      </c>
    </row>
    <row r="1168" spans="55:55" ht="17.25" customHeight="1">
      <c r="BC1168" s="66" t="str">
        <f t="shared" ca="1" si="254"/>
        <v/>
      </c>
    </row>
    <row r="1169" spans="55:55" ht="17.25" customHeight="1">
      <c r="BC1169" s="66" t="str">
        <f t="shared" ca="1" si="254"/>
        <v/>
      </c>
    </row>
    <row r="1170" spans="55:55" ht="17.25" customHeight="1">
      <c r="BC1170" s="66" t="str">
        <f t="shared" ref="BC1170:BC1233" ca="1" si="255">IF(AND(AS463*AT463*AV463=1,INDIRECT(AJ463&amp;AP463)&lt;&gt;0),INDIRECT(AJ463&amp;AP463)&amp;", ","")</f>
        <v/>
      </c>
    </row>
    <row r="1171" spans="55:55" ht="17.25" customHeight="1">
      <c r="BC1171" s="66" t="str">
        <f t="shared" ca="1" si="255"/>
        <v/>
      </c>
    </row>
    <row r="1172" spans="55:55" ht="17.25" customHeight="1">
      <c r="BC1172" s="66" t="str">
        <f t="shared" ca="1" si="255"/>
        <v/>
      </c>
    </row>
    <row r="1173" spans="55:55" ht="17.25" customHeight="1">
      <c r="BC1173" s="66" t="str">
        <f t="shared" ca="1" si="255"/>
        <v/>
      </c>
    </row>
    <row r="1174" spans="55:55" ht="17.25" customHeight="1">
      <c r="BC1174" s="66" t="str">
        <f t="shared" ca="1" si="255"/>
        <v/>
      </c>
    </row>
    <row r="1175" spans="55:55" ht="17.25" customHeight="1">
      <c r="BC1175" s="66" t="str">
        <f t="shared" ca="1" si="255"/>
        <v/>
      </c>
    </row>
    <row r="1176" spans="55:55" ht="17.25" customHeight="1">
      <c r="BC1176" s="66" t="str">
        <f t="shared" ca="1" si="255"/>
        <v/>
      </c>
    </row>
    <row r="1177" spans="55:55" ht="17.25" customHeight="1">
      <c r="BC1177" s="66" t="str">
        <f t="shared" ca="1" si="255"/>
        <v/>
      </c>
    </row>
    <row r="1178" spans="55:55" ht="17.25" customHeight="1">
      <c r="BC1178" s="66" t="str">
        <f t="shared" ca="1" si="255"/>
        <v/>
      </c>
    </row>
    <row r="1179" spans="55:55" ht="17.25" customHeight="1">
      <c r="BC1179" s="66" t="str">
        <f t="shared" ca="1" si="255"/>
        <v xml:space="preserve">5, </v>
      </c>
    </row>
    <row r="1180" spans="55:55" ht="17.25" customHeight="1">
      <c r="BC1180" s="66" t="str">
        <f t="shared" ca="1" si="255"/>
        <v/>
      </c>
    </row>
    <row r="1181" spans="55:55" ht="17.25" customHeight="1">
      <c r="BC1181" s="66" t="str">
        <f t="shared" ca="1" si="255"/>
        <v/>
      </c>
    </row>
    <row r="1182" spans="55:55" ht="17.25" customHeight="1">
      <c r="BC1182" s="66" t="str">
        <f t="shared" ca="1" si="255"/>
        <v/>
      </c>
    </row>
    <row r="1183" spans="55:55" ht="17.25" customHeight="1">
      <c r="BC1183" s="66" t="str">
        <f t="shared" ca="1" si="255"/>
        <v/>
      </c>
    </row>
    <row r="1184" spans="55:55" ht="17.25" customHeight="1">
      <c r="BC1184" s="66" t="str">
        <f t="shared" ca="1" si="255"/>
        <v/>
      </c>
    </row>
    <row r="1185" spans="55:55" ht="17.25" customHeight="1">
      <c r="BC1185" s="66" t="str">
        <f t="shared" ca="1" si="255"/>
        <v/>
      </c>
    </row>
    <row r="1186" spans="55:55" ht="17.25" customHeight="1">
      <c r="BC1186" s="66" t="str">
        <f t="shared" ca="1" si="255"/>
        <v/>
      </c>
    </row>
    <row r="1187" spans="55:55" ht="17.25" customHeight="1">
      <c r="BC1187" s="66" t="str">
        <f t="shared" ca="1" si="255"/>
        <v/>
      </c>
    </row>
    <row r="1188" spans="55:55" ht="17.25" customHeight="1">
      <c r="BC1188" s="66" t="str">
        <f t="shared" ca="1" si="255"/>
        <v xml:space="preserve">1, </v>
      </c>
    </row>
    <row r="1189" spans="55:55" ht="17.25" customHeight="1">
      <c r="BC1189" s="66" t="str">
        <f t="shared" ca="1" si="255"/>
        <v/>
      </c>
    </row>
    <row r="1190" spans="55:55" ht="17.25" customHeight="1">
      <c r="BC1190" s="66" t="str">
        <f t="shared" ca="1" si="255"/>
        <v/>
      </c>
    </row>
    <row r="1191" spans="55:55" ht="17.25" customHeight="1">
      <c r="BC1191" s="66" t="str">
        <f t="shared" ca="1" si="255"/>
        <v/>
      </c>
    </row>
    <row r="1192" spans="55:55" ht="17.25" customHeight="1">
      <c r="BC1192" s="66" t="str">
        <f t="shared" ca="1" si="255"/>
        <v/>
      </c>
    </row>
    <row r="1193" spans="55:55" ht="17.25" customHeight="1">
      <c r="BC1193" s="66" t="str">
        <f t="shared" ca="1" si="255"/>
        <v xml:space="preserve">5, </v>
      </c>
    </row>
    <row r="1194" spans="55:55" ht="17.25" customHeight="1">
      <c r="BC1194" s="66" t="str">
        <f t="shared" ca="1" si="255"/>
        <v/>
      </c>
    </row>
    <row r="1195" spans="55:55" ht="17.25" customHeight="1">
      <c r="BC1195" s="66" t="str">
        <f t="shared" ca="1" si="255"/>
        <v/>
      </c>
    </row>
    <row r="1196" spans="55:55" ht="17.25" customHeight="1">
      <c r="BC1196" s="66" t="str">
        <f t="shared" ca="1" si="255"/>
        <v/>
      </c>
    </row>
    <row r="1197" spans="55:55" ht="17.25" customHeight="1">
      <c r="BC1197" s="66" t="str">
        <f t="shared" ca="1" si="255"/>
        <v/>
      </c>
    </row>
    <row r="1198" spans="55:55" ht="17.25" customHeight="1">
      <c r="BC1198" s="66" t="str">
        <f t="shared" ca="1" si="255"/>
        <v/>
      </c>
    </row>
    <row r="1199" spans="55:55" ht="17.25" customHeight="1">
      <c r="BC1199" s="66" t="str">
        <f t="shared" ca="1" si="255"/>
        <v/>
      </c>
    </row>
    <row r="1200" spans="55:55" ht="17.25" customHeight="1">
      <c r="BC1200" s="66" t="str">
        <f t="shared" ca="1" si="255"/>
        <v/>
      </c>
    </row>
    <row r="1201" spans="55:55" ht="17.25" customHeight="1">
      <c r="BC1201" s="66" t="str">
        <f t="shared" ca="1" si="255"/>
        <v/>
      </c>
    </row>
    <row r="1202" spans="55:55" ht="17.25" customHeight="1">
      <c r="BC1202" s="66" t="str">
        <f t="shared" ca="1" si="255"/>
        <v/>
      </c>
    </row>
    <row r="1203" spans="55:55" ht="17.25" customHeight="1">
      <c r="BC1203" s="66" t="str">
        <f t="shared" ca="1" si="255"/>
        <v/>
      </c>
    </row>
    <row r="1204" spans="55:55" ht="17.25" customHeight="1">
      <c r="BC1204" s="66" t="str">
        <f t="shared" ca="1" si="255"/>
        <v/>
      </c>
    </row>
    <row r="1205" spans="55:55" ht="17.25" customHeight="1">
      <c r="BC1205" s="66" t="str">
        <f t="shared" ca="1" si="255"/>
        <v/>
      </c>
    </row>
    <row r="1206" spans="55:55" ht="17.25" customHeight="1">
      <c r="BC1206" s="66" t="str">
        <f t="shared" ca="1" si="255"/>
        <v/>
      </c>
    </row>
    <row r="1207" spans="55:55" ht="17.25" customHeight="1">
      <c r="BC1207" s="66" t="str">
        <f t="shared" ca="1" si="255"/>
        <v xml:space="preserve">5, </v>
      </c>
    </row>
    <row r="1208" spans="55:55" ht="17.25" customHeight="1">
      <c r="BC1208" s="66" t="str">
        <f t="shared" ca="1" si="255"/>
        <v/>
      </c>
    </row>
    <row r="1209" spans="55:55" ht="17.25" customHeight="1">
      <c r="BC1209" s="66" t="str">
        <f t="shared" ca="1" si="255"/>
        <v/>
      </c>
    </row>
    <row r="1210" spans="55:55" ht="17.25" customHeight="1">
      <c r="BC1210" s="66" t="str">
        <f t="shared" ca="1" si="255"/>
        <v/>
      </c>
    </row>
    <row r="1211" spans="55:55" ht="17.25" customHeight="1">
      <c r="BC1211" s="66" t="str">
        <f t="shared" ca="1" si="255"/>
        <v/>
      </c>
    </row>
    <row r="1212" spans="55:55" ht="17.25" customHeight="1">
      <c r="BC1212" s="66" t="str">
        <f t="shared" ca="1" si="255"/>
        <v/>
      </c>
    </row>
    <row r="1213" spans="55:55" ht="17.25" customHeight="1">
      <c r="BC1213" s="66" t="str">
        <f t="shared" ca="1" si="255"/>
        <v/>
      </c>
    </row>
    <row r="1214" spans="55:55" ht="17.25" customHeight="1">
      <c r="BC1214" s="66" t="str">
        <f t="shared" ca="1" si="255"/>
        <v/>
      </c>
    </row>
    <row r="1215" spans="55:55" ht="17.25" customHeight="1">
      <c r="BC1215" s="66" t="str">
        <f t="shared" ca="1" si="255"/>
        <v xml:space="preserve">1, </v>
      </c>
    </row>
    <row r="1216" spans="55:55" ht="17.25" customHeight="1">
      <c r="BC1216" s="66" t="str">
        <f t="shared" ca="1" si="255"/>
        <v/>
      </c>
    </row>
    <row r="1217" spans="55:55" ht="17.25" customHeight="1">
      <c r="BC1217" s="66" t="str">
        <f t="shared" ca="1" si="255"/>
        <v/>
      </c>
    </row>
    <row r="1218" spans="55:55" ht="17.25" customHeight="1">
      <c r="BC1218" s="66" t="str">
        <f t="shared" ca="1" si="255"/>
        <v/>
      </c>
    </row>
    <row r="1219" spans="55:55" ht="17.25" customHeight="1">
      <c r="BC1219" s="66" t="str">
        <f t="shared" ca="1" si="255"/>
        <v/>
      </c>
    </row>
    <row r="1220" spans="55:55" ht="17.25" customHeight="1">
      <c r="BC1220" s="66" t="str">
        <f t="shared" ca="1" si="255"/>
        <v/>
      </c>
    </row>
    <row r="1221" spans="55:55" ht="17.25" customHeight="1">
      <c r="BC1221" s="66" t="str">
        <f t="shared" ca="1" si="255"/>
        <v xml:space="preserve">5, </v>
      </c>
    </row>
    <row r="1222" spans="55:55" ht="17.25" customHeight="1">
      <c r="BC1222" s="66" t="str">
        <f t="shared" ca="1" si="255"/>
        <v/>
      </c>
    </row>
    <row r="1223" spans="55:55" ht="17.25" customHeight="1">
      <c r="BC1223" s="66" t="str">
        <f t="shared" ca="1" si="255"/>
        <v/>
      </c>
    </row>
    <row r="1224" spans="55:55" ht="17.25" customHeight="1">
      <c r="BC1224" s="66" t="str">
        <f t="shared" ca="1" si="255"/>
        <v/>
      </c>
    </row>
    <row r="1225" spans="55:55" ht="17.25" customHeight="1">
      <c r="BC1225" s="66" t="str">
        <f t="shared" ca="1" si="255"/>
        <v/>
      </c>
    </row>
    <row r="1226" spans="55:55" ht="17.25" customHeight="1">
      <c r="BC1226" s="66" t="str">
        <f t="shared" ca="1" si="255"/>
        <v/>
      </c>
    </row>
    <row r="1227" spans="55:55" ht="17.25" customHeight="1">
      <c r="BC1227" s="66" t="str">
        <f t="shared" ca="1" si="255"/>
        <v/>
      </c>
    </row>
    <row r="1228" spans="55:55" ht="17.25" customHeight="1">
      <c r="BC1228" s="66" t="str">
        <f t="shared" ca="1" si="255"/>
        <v/>
      </c>
    </row>
    <row r="1229" spans="55:55" ht="17.25" customHeight="1">
      <c r="BC1229" s="66" t="str">
        <f t="shared" ca="1" si="255"/>
        <v/>
      </c>
    </row>
    <row r="1230" spans="55:55" ht="17.25" customHeight="1">
      <c r="BC1230" s="66" t="str">
        <f t="shared" ca="1" si="255"/>
        <v/>
      </c>
    </row>
    <row r="1231" spans="55:55" ht="17.25" customHeight="1">
      <c r="BC1231" s="66" t="str">
        <f t="shared" ca="1" si="255"/>
        <v/>
      </c>
    </row>
    <row r="1232" spans="55:55" ht="17.25" customHeight="1">
      <c r="BC1232" s="66" t="str">
        <f t="shared" ca="1" si="255"/>
        <v/>
      </c>
    </row>
    <row r="1233" spans="55:55" ht="17.25" customHeight="1">
      <c r="BC1233" s="66" t="str">
        <f t="shared" ca="1" si="255"/>
        <v/>
      </c>
    </row>
    <row r="1234" spans="55:55" ht="17.25" customHeight="1">
      <c r="BC1234" s="66" t="str">
        <f t="shared" ref="BC1234:BC1297" ca="1" si="256">IF(AND(AS527*AT527*AV527=1,INDIRECT(AJ527&amp;AP527)&lt;&gt;0),INDIRECT(AJ527&amp;AP527)&amp;", ","")</f>
        <v/>
      </c>
    </row>
    <row r="1235" spans="55:55" ht="17.25" customHeight="1">
      <c r="BC1235" s="66" t="str">
        <f t="shared" ca="1" si="256"/>
        <v xml:space="preserve">1, </v>
      </c>
    </row>
    <row r="1236" spans="55:55" ht="17.25" customHeight="1">
      <c r="BC1236" s="66" t="str">
        <f t="shared" ca="1" si="256"/>
        <v/>
      </c>
    </row>
    <row r="1237" spans="55:55" ht="17.25" customHeight="1">
      <c r="BC1237" s="66" t="str">
        <f t="shared" ca="1" si="256"/>
        <v/>
      </c>
    </row>
    <row r="1238" spans="55:55" ht="17.25" customHeight="1">
      <c r="BC1238" s="66" t="str">
        <f t="shared" ca="1" si="256"/>
        <v/>
      </c>
    </row>
    <row r="1239" spans="55:55" ht="17.25" customHeight="1">
      <c r="BC1239" s="66" t="str">
        <f t="shared" ca="1" si="256"/>
        <v/>
      </c>
    </row>
    <row r="1240" spans="55:55" ht="17.25" customHeight="1">
      <c r="BC1240" s="66" t="str">
        <f t="shared" ca="1" si="256"/>
        <v/>
      </c>
    </row>
    <row r="1241" spans="55:55" ht="17.25" customHeight="1">
      <c r="BC1241" s="66" t="str">
        <f t="shared" ca="1" si="256"/>
        <v/>
      </c>
    </row>
    <row r="1242" spans="55:55" ht="17.25" customHeight="1">
      <c r="BC1242" s="66" t="str">
        <f t="shared" ca="1" si="256"/>
        <v/>
      </c>
    </row>
    <row r="1243" spans="55:55" ht="17.25" customHeight="1">
      <c r="BC1243" s="66" t="str">
        <f t="shared" ca="1" si="256"/>
        <v/>
      </c>
    </row>
    <row r="1244" spans="55:55" ht="17.25" customHeight="1">
      <c r="BC1244" s="66" t="str">
        <f t="shared" ca="1" si="256"/>
        <v/>
      </c>
    </row>
    <row r="1245" spans="55:55" ht="17.25" customHeight="1">
      <c r="BC1245" s="66" t="str">
        <f t="shared" ca="1" si="256"/>
        <v/>
      </c>
    </row>
    <row r="1246" spans="55:55" ht="17.25" customHeight="1">
      <c r="BC1246" s="66" t="str">
        <f t="shared" ca="1" si="256"/>
        <v/>
      </c>
    </row>
    <row r="1247" spans="55:55" ht="17.25" customHeight="1">
      <c r="BC1247" s="66" t="str">
        <f t="shared" ca="1" si="256"/>
        <v/>
      </c>
    </row>
    <row r="1248" spans="55:55" ht="17.25" customHeight="1">
      <c r="BC1248" s="66" t="str">
        <f t="shared" ca="1" si="256"/>
        <v/>
      </c>
    </row>
    <row r="1249" spans="55:55" ht="17.25" customHeight="1">
      <c r="BC1249" s="66" t="str">
        <f t="shared" ca="1" si="256"/>
        <v xml:space="preserve">5, </v>
      </c>
    </row>
    <row r="1250" spans="55:55" ht="17.25" customHeight="1">
      <c r="BC1250" s="66" t="str">
        <f t="shared" ca="1" si="256"/>
        <v/>
      </c>
    </row>
    <row r="1251" spans="55:55" ht="17.25" customHeight="1">
      <c r="BC1251" s="66" t="str">
        <f t="shared" ca="1" si="256"/>
        <v/>
      </c>
    </row>
    <row r="1252" spans="55:55" ht="17.25" customHeight="1">
      <c r="BC1252" s="66" t="str">
        <f t="shared" ca="1" si="256"/>
        <v/>
      </c>
    </row>
    <row r="1253" spans="55:55" ht="17.25" customHeight="1">
      <c r="BC1253" s="66" t="str">
        <f t="shared" ca="1" si="256"/>
        <v/>
      </c>
    </row>
    <row r="1254" spans="55:55" ht="17.25" customHeight="1">
      <c r="BC1254" s="66" t="str">
        <f t="shared" ca="1" si="256"/>
        <v/>
      </c>
    </row>
    <row r="1255" spans="55:55" ht="17.25" customHeight="1">
      <c r="BC1255" s="66" t="str">
        <f t="shared" ca="1" si="256"/>
        <v/>
      </c>
    </row>
    <row r="1256" spans="55:55" ht="17.25" customHeight="1">
      <c r="BC1256" s="66" t="str">
        <f t="shared" ca="1" si="256"/>
        <v/>
      </c>
    </row>
    <row r="1257" spans="55:55" ht="17.25" customHeight="1">
      <c r="BC1257" s="66" t="str">
        <f t="shared" ca="1" si="256"/>
        <v/>
      </c>
    </row>
    <row r="1258" spans="55:55" ht="17.25" customHeight="1">
      <c r="BC1258" s="66" t="str">
        <f t="shared" ca="1" si="256"/>
        <v/>
      </c>
    </row>
    <row r="1259" spans="55:55" ht="17.25" customHeight="1">
      <c r="BC1259" s="66" t="str">
        <f t="shared" ca="1" si="256"/>
        <v/>
      </c>
    </row>
    <row r="1260" spans="55:55" ht="17.25" customHeight="1">
      <c r="BC1260" s="66" t="str">
        <f t="shared" ca="1" si="256"/>
        <v/>
      </c>
    </row>
    <row r="1261" spans="55:55" ht="17.25" customHeight="1">
      <c r="BC1261" s="66" t="str">
        <f t="shared" ca="1" si="256"/>
        <v/>
      </c>
    </row>
    <row r="1262" spans="55:55" ht="17.25" customHeight="1">
      <c r="BC1262" s="66" t="str">
        <f t="shared" ca="1" si="256"/>
        <v/>
      </c>
    </row>
    <row r="1263" spans="55:55" ht="17.25" customHeight="1">
      <c r="BC1263" s="66" t="str">
        <f t="shared" ca="1" si="256"/>
        <v xml:space="preserve">5, </v>
      </c>
    </row>
    <row r="1264" spans="55:55" ht="17.25" customHeight="1">
      <c r="BC1264" s="66" t="str">
        <f t="shared" ca="1" si="256"/>
        <v/>
      </c>
    </row>
    <row r="1265" spans="55:55" ht="17.25" customHeight="1">
      <c r="BC1265" s="66" t="str">
        <f t="shared" ca="1" si="256"/>
        <v/>
      </c>
    </row>
    <row r="1266" spans="55:55" ht="17.25" customHeight="1">
      <c r="BC1266" s="66" t="str">
        <f t="shared" ca="1" si="256"/>
        <v/>
      </c>
    </row>
    <row r="1267" spans="55:55" ht="17.25" customHeight="1">
      <c r="BC1267" s="66" t="str">
        <f t="shared" ca="1" si="256"/>
        <v/>
      </c>
    </row>
    <row r="1268" spans="55:55" ht="17.25" customHeight="1">
      <c r="BC1268" s="66" t="str">
        <f t="shared" ca="1" si="256"/>
        <v/>
      </c>
    </row>
    <row r="1269" spans="55:55" ht="17.25" customHeight="1">
      <c r="BC1269" s="66" t="str">
        <f t="shared" ca="1" si="256"/>
        <v/>
      </c>
    </row>
    <row r="1270" spans="55:55" ht="17.25" customHeight="1">
      <c r="BC1270" s="66" t="str">
        <f t="shared" ca="1" si="256"/>
        <v/>
      </c>
    </row>
    <row r="1271" spans="55:55" ht="17.25" customHeight="1">
      <c r="BC1271" s="66" t="str">
        <f t="shared" ca="1" si="256"/>
        <v/>
      </c>
    </row>
    <row r="1272" spans="55:55" ht="17.25" customHeight="1">
      <c r="BC1272" s="66" t="str">
        <f t="shared" ca="1" si="256"/>
        <v/>
      </c>
    </row>
    <row r="1273" spans="55:55" ht="17.25" customHeight="1">
      <c r="BC1273" s="66" t="str">
        <f t="shared" ca="1" si="256"/>
        <v/>
      </c>
    </row>
    <row r="1274" spans="55:55" ht="17.25" customHeight="1">
      <c r="BC1274" s="66" t="str">
        <f t="shared" ca="1" si="256"/>
        <v/>
      </c>
    </row>
    <row r="1275" spans="55:55" ht="17.25" customHeight="1">
      <c r="BC1275" s="66" t="str">
        <f t="shared" ca="1" si="256"/>
        <v/>
      </c>
    </row>
    <row r="1276" spans="55:55" ht="17.25" customHeight="1">
      <c r="BC1276" s="66" t="str">
        <f t="shared" ca="1" si="256"/>
        <v/>
      </c>
    </row>
    <row r="1277" spans="55:55" ht="17.25" customHeight="1">
      <c r="BC1277" s="66" t="str">
        <f t="shared" ca="1" si="256"/>
        <v/>
      </c>
    </row>
    <row r="1278" spans="55:55" ht="17.25" customHeight="1">
      <c r="BC1278" s="66" t="str">
        <f t="shared" ca="1" si="256"/>
        <v/>
      </c>
    </row>
    <row r="1279" spans="55:55" ht="17.25" customHeight="1">
      <c r="BC1279" s="66" t="str">
        <f t="shared" ca="1" si="256"/>
        <v/>
      </c>
    </row>
    <row r="1280" spans="55:55" ht="17.25" customHeight="1">
      <c r="BC1280" s="66" t="str">
        <f t="shared" ca="1" si="256"/>
        <v/>
      </c>
    </row>
    <row r="1281" spans="55:55" ht="17.25" customHeight="1">
      <c r="BC1281" s="66" t="str">
        <f t="shared" ca="1" si="256"/>
        <v/>
      </c>
    </row>
    <row r="1282" spans="55:55" ht="17.25" customHeight="1">
      <c r="BC1282" s="66" t="str">
        <f t="shared" ca="1" si="256"/>
        <v/>
      </c>
    </row>
    <row r="1283" spans="55:55" ht="17.25" customHeight="1">
      <c r="BC1283" s="66" t="str">
        <f t="shared" ca="1" si="256"/>
        <v/>
      </c>
    </row>
    <row r="1284" spans="55:55" ht="17.25" customHeight="1">
      <c r="BC1284" s="66" t="str">
        <f t="shared" ca="1" si="256"/>
        <v/>
      </c>
    </row>
    <row r="1285" spans="55:55" ht="17.25" customHeight="1">
      <c r="BC1285" s="66" t="str">
        <f t="shared" ca="1" si="256"/>
        <v/>
      </c>
    </row>
    <row r="1286" spans="55:55" ht="17.25" customHeight="1">
      <c r="BC1286" s="66" t="str">
        <f t="shared" ca="1" si="256"/>
        <v/>
      </c>
    </row>
    <row r="1287" spans="55:55" ht="17.25" customHeight="1">
      <c r="BC1287" s="66" t="str">
        <f t="shared" ca="1" si="256"/>
        <v/>
      </c>
    </row>
    <row r="1288" spans="55:55" ht="17.25" customHeight="1">
      <c r="BC1288" s="66" t="str">
        <f t="shared" ca="1" si="256"/>
        <v/>
      </c>
    </row>
    <row r="1289" spans="55:55" ht="17.25" customHeight="1">
      <c r="BC1289" s="66" t="str">
        <f t="shared" ca="1" si="256"/>
        <v/>
      </c>
    </row>
    <row r="1290" spans="55:55" ht="17.25" customHeight="1">
      <c r="BC1290" s="66" t="str">
        <f t="shared" ca="1" si="256"/>
        <v/>
      </c>
    </row>
    <row r="1291" spans="55:55" ht="17.25" customHeight="1">
      <c r="BC1291" s="66" t="str">
        <f t="shared" ca="1" si="256"/>
        <v/>
      </c>
    </row>
    <row r="1292" spans="55:55" ht="17.25" customHeight="1">
      <c r="BC1292" s="66" t="str">
        <f t="shared" ca="1" si="256"/>
        <v/>
      </c>
    </row>
    <row r="1293" spans="55:55" ht="17.25" customHeight="1">
      <c r="BC1293" s="66" t="str">
        <f t="shared" ca="1" si="256"/>
        <v/>
      </c>
    </row>
    <row r="1294" spans="55:55" ht="17.25" customHeight="1">
      <c r="BC1294" s="66" t="str">
        <f t="shared" ca="1" si="256"/>
        <v/>
      </c>
    </row>
    <row r="1295" spans="55:55" ht="17.25" customHeight="1">
      <c r="BC1295" s="66" t="str">
        <f t="shared" ca="1" si="256"/>
        <v/>
      </c>
    </row>
    <row r="1296" spans="55:55" ht="17.25" customHeight="1">
      <c r="BC1296" s="66" t="str">
        <f t="shared" ca="1" si="256"/>
        <v/>
      </c>
    </row>
    <row r="1297" spans="55:55" ht="17.25" customHeight="1">
      <c r="BC1297" s="66" t="str">
        <f t="shared" ca="1" si="256"/>
        <v/>
      </c>
    </row>
    <row r="1298" spans="55:55" ht="17.25" customHeight="1">
      <c r="BC1298" s="66" t="str">
        <f t="shared" ref="BC1298:BC1361" ca="1" si="257">IF(AND(AS591*AT591*AV591=1,INDIRECT(AJ591&amp;AP591)&lt;&gt;0),INDIRECT(AJ591&amp;AP591)&amp;", ","")</f>
        <v/>
      </c>
    </row>
    <row r="1299" spans="55:55" ht="17.25" customHeight="1">
      <c r="BC1299" s="66" t="str">
        <f t="shared" ca="1" si="257"/>
        <v/>
      </c>
    </row>
    <row r="1300" spans="55:55" ht="17.25" customHeight="1">
      <c r="BC1300" s="66" t="str">
        <f t="shared" ca="1" si="257"/>
        <v/>
      </c>
    </row>
    <row r="1301" spans="55:55" ht="17.25" customHeight="1">
      <c r="BC1301" s="66" t="str">
        <f t="shared" ca="1" si="257"/>
        <v/>
      </c>
    </row>
    <row r="1302" spans="55:55" ht="17.25" customHeight="1">
      <c r="BC1302" s="66" t="str">
        <f t="shared" ca="1" si="257"/>
        <v/>
      </c>
    </row>
    <row r="1303" spans="55:55" ht="17.25" customHeight="1">
      <c r="BC1303" s="66" t="str">
        <f t="shared" ca="1" si="257"/>
        <v/>
      </c>
    </row>
    <row r="1304" spans="55:55" ht="17.25" customHeight="1">
      <c r="BC1304" s="66" t="str">
        <f t="shared" ca="1" si="257"/>
        <v/>
      </c>
    </row>
    <row r="1305" spans="55:55" ht="17.25" customHeight="1">
      <c r="BC1305" s="66" t="str">
        <f t="shared" ca="1" si="257"/>
        <v/>
      </c>
    </row>
    <row r="1306" spans="55:55" ht="17.25" customHeight="1">
      <c r="BC1306" s="66" t="str">
        <f t="shared" ca="1" si="257"/>
        <v/>
      </c>
    </row>
    <row r="1307" spans="55:55" ht="17.25" customHeight="1">
      <c r="BC1307" s="66" t="str">
        <f t="shared" ca="1" si="257"/>
        <v/>
      </c>
    </row>
    <row r="1308" spans="55:55" ht="17.25" customHeight="1">
      <c r="BC1308" s="66" t="str">
        <f t="shared" ca="1" si="257"/>
        <v/>
      </c>
    </row>
    <row r="1309" spans="55:55" ht="17.25" customHeight="1">
      <c r="BC1309" s="66" t="str">
        <f t="shared" ca="1" si="257"/>
        <v/>
      </c>
    </row>
    <row r="1310" spans="55:55" ht="17.25" customHeight="1">
      <c r="BC1310" s="66" t="str">
        <f t="shared" ca="1" si="257"/>
        <v/>
      </c>
    </row>
    <row r="1311" spans="55:55" ht="17.25" customHeight="1">
      <c r="BC1311" s="66" t="str">
        <f t="shared" ca="1" si="257"/>
        <v/>
      </c>
    </row>
    <row r="1312" spans="55:55" ht="17.25" customHeight="1">
      <c r="BC1312" s="66" t="str">
        <f t="shared" ca="1" si="257"/>
        <v/>
      </c>
    </row>
    <row r="1313" spans="55:55" ht="17.25" customHeight="1">
      <c r="BC1313" s="66" t="str">
        <f t="shared" ca="1" si="257"/>
        <v/>
      </c>
    </row>
    <row r="1314" spans="55:55" ht="17.25" customHeight="1">
      <c r="BC1314" s="66" t="str">
        <f t="shared" ca="1" si="257"/>
        <v/>
      </c>
    </row>
    <row r="1315" spans="55:55" ht="17.25" customHeight="1">
      <c r="BC1315" s="66" t="str">
        <f t="shared" ca="1" si="257"/>
        <v/>
      </c>
    </row>
    <row r="1316" spans="55:55" ht="17.25" customHeight="1">
      <c r="BC1316" s="66" t="str">
        <f t="shared" ca="1" si="257"/>
        <v/>
      </c>
    </row>
    <row r="1317" spans="55:55" ht="17.25" customHeight="1">
      <c r="BC1317" s="66" t="str">
        <f t="shared" ca="1" si="257"/>
        <v/>
      </c>
    </row>
    <row r="1318" spans="55:55" ht="17.25" customHeight="1">
      <c r="BC1318" s="66" t="str">
        <f t="shared" ca="1" si="257"/>
        <v/>
      </c>
    </row>
    <row r="1319" spans="55:55" ht="17.25" customHeight="1">
      <c r="BC1319" s="66" t="str">
        <f t="shared" ca="1" si="257"/>
        <v/>
      </c>
    </row>
    <row r="1320" spans="55:55" ht="17.25" customHeight="1">
      <c r="BC1320" s="66" t="str">
        <f t="shared" ca="1" si="257"/>
        <v/>
      </c>
    </row>
    <row r="1321" spans="55:55" ht="17.25" customHeight="1">
      <c r="BC1321" s="66" t="str">
        <f t="shared" ca="1" si="257"/>
        <v/>
      </c>
    </row>
    <row r="1322" spans="55:55" ht="17.25" customHeight="1">
      <c r="BC1322" s="66" t="str">
        <f t="shared" ca="1" si="257"/>
        <v/>
      </c>
    </row>
    <row r="1323" spans="55:55" ht="17.25" customHeight="1">
      <c r="BC1323" s="66" t="str">
        <f t="shared" ca="1" si="257"/>
        <v/>
      </c>
    </row>
    <row r="1324" spans="55:55" ht="17.25" customHeight="1">
      <c r="BC1324" s="66" t="str">
        <f t="shared" ca="1" si="257"/>
        <v/>
      </c>
    </row>
    <row r="1325" spans="55:55" ht="17.25" customHeight="1">
      <c r="BC1325" s="66" t="str">
        <f t="shared" ca="1" si="257"/>
        <v/>
      </c>
    </row>
    <row r="1326" spans="55:55" ht="17.25" customHeight="1">
      <c r="BC1326" s="66" t="str">
        <f t="shared" ca="1" si="257"/>
        <v/>
      </c>
    </row>
    <row r="1327" spans="55:55" ht="17.25" customHeight="1">
      <c r="BC1327" s="66" t="str">
        <f t="shared" ca="1" si="257"/>
        <v/>
      </c>
    </row>
    <row r="1328" spans="55:55" ht="17.25" customHeight="1">
      <c r="BC1328" s="66" t="str">
        <f t="shared" ca="1" si="257"/>
        <v/>
      </c>
    </row>
    <row r="1329" spans="55:55" ht="17.25" customHeight="1">
      <c r="BC1329" s="66" t="str">
        <f t="shared" ca="1" si="257"/>
        <v/>
      </c>
    </row>
    <row r="1330" spans="55:55" ht="17.25" customHeight="1">
      <c r="BC1330" s="66" t="str">
        <f t="shared" ca="1" si="257"/>
        <v/>
      </c>
    </row>
    <row r="1331" spans="55:55" ht="17.25" customHeight="1">
      <c r="BC1331" s="66" t="str">
        <f t="shared" ca="1" si="257"/>
        <v/>
      </c>
    </row>
    <row r="1332" spans="55:55" ht="17.25" customHeight="1">
      <c r="BC1332" s="66" t="str">
        <f t="shared" ca="1" si="257"/>
        <v/>
      </c>
    </row>
    <row r="1333" spans="55:55" ht="17.25" customHeight="1">
      <c r="BC1333" s="66" t="str">
        <f t="shared" ca="1" si="257"/>
        <v/>
      </c>
    </row>
    <row r="1334" spans="55:55" ht="17.25" customHeight="1">
      <c r="BC1334" s="66" t="str">
        <f t="shared" ca="1" si="257"/>
        <v/>
      </c>
    </row>
    <row r="1335" spans="55:55" ht="17.25" customHeight="1">
      <c r="BC1335" s="66" t="str">
        <f t="shared" ca="1" si="257"/>
        <v/>
      </c>
    </row>
    <row r="1336" spans="55:55" ht="17.25" customHeight="1">
      <c r="BC1336" s="66" t="str">
        <f t="shared" ca="1" si="257"/>
        <v/>
      </c>
    </row>
    <row r="1337" spans="55:55" ht="17.25" customHeight="1">
      <c r="BC1337" s="66" t="str">
        <f t="shared" ca="1" si="257"/>
        <v/>
      </c>
    </row>
    <row r="1338" spans="55:55" ht="17.25" customHeight="1">
      <c r="BC1338" s="66" t="str">
        <f t="shared" ca="1" si="257"/>
        <v/>
      </c>
    </row>
    <row r="1339" spans="55:55" ht="17.25" customHeight="1">
      <c r="BC1339" s="66" t="str">
        <f t="shared" ca="1" si="257"/>
        <v/>
      </c>
    </row>
    <row r="1340" spans="55:55" ht="17.25" customHeight="1">
      <c r="BC1340" s="66" t="str">
        <f t="shared" ca="1" si="257"/>
        <v/>
      </c>
    </row>
    <row r="1341" spans="55:55" ht="17.25" customHeight="1">
      <c r="BC1341" s="66" t="str">
        <f t="shared" ca="1" si="257"/>
        <v/>
      </c>
    </row>
    <row r="1342" spans="55:55" ht="17.25" customHeight="1">
      <c r="BC1342" s="66" t="str">
        <f t="shared" ca="1" si="257"/>
        <v/>
      </c>
    </row>
    <row r="1343" spans="55:55" ht="17.25" customHeight="1">
      <c r="BC1343" s="66" t="str">
        <f t="shared" ca="1" si="257"/>
        <v/>
      </c>
    </row>
    <row r="1344" spans="55:55" ht="17.25" customHeight="1">
      <c r="BC1344" s="66" t="str">
        <f t="shared" ca="1" si="257"/>
        <v/>
      </c>
    </row>
    <row r="1345" spans="55:55" ht="17.25" customHeight="1">
      <c r="BC1345" s="66" t="str">
        <f t="shared" ca="1" si="257"/>
        <v/>
      </c>
    </row>
    <row r="1346" spans="55:55" ht="17.25" customHeight="1">
      <c r="BC1346" s="66" t="str">
        <f t="shared" ca="1" si="257"/>
        <v/>
      </c>
    </row>
    <row r="1347" spans="55:55" ht="17.25" customHeight="1">
      <c r="BC1347" s="66" t="str">
        <f t="shared" ca="1" si="257"/>
        <v/>
      </c>
    </row>
    <row r="1348" spans="55:55" ht="17.25" customHeight="1">
      <c r="BC1348" s="66" t="str">
        <f t="shared" ca="1" si="257"/>
        <v/>
      </c>
    </row>
    <row r="1349" spans="55:55" ht="17.25" customHeight="1">
      <c r="BC1349" s="66" t="str">
        <f t="shared" ca="1" si="257"/>
        <v/>
      </c>
    </row>
    <row r="1350" spans="55:55" ht="17.25" customHeight="1">
      <c r="BC1350" s="66" t="str">
        <f t="shared" ca="1" si="257"/>
        <v/>
      </c>
    </row>
    <row r="1351" spans="55:55" ht="17.25" customHeight="1">
      <c r="BC1351" s="66" t="str">
        <f t="shared" ca="1" si="257"/>
        <v/>
      </c>
    </row>
    <row r="1352" spans="55:55" ht="17.25" customHeight="1">
      <c r="BC1352" s="66" t="str">
        <f t="shared" ca="1" si="257"/>
        <v/>
      </c>
    </row>
    <row r="1353" spans="55:55" ht="17.25" customHeight="1">
      <c r="BC1353" s="66" t="str">
        <f t="shared" ca="1" si="257"/>
        <v/>
      </c>
    </row>
    <row r="1354" spans="55:55" ht="17.25" customHeight="1">
      <c r="BC1354" s="66" t="str">
        <f t="shared" ca="1" si="257"/>
        <v/>
      </c>
    </row>
    <row r="1355" spans="55:55" ht="17.25" customHeight="1">
      <c r="BC1355" s="66" t="str">
        <f t="shared" ca="1" si="257"/>
        <v/>
      </c>
    </row>
    <row r="1356" spans="55:55" ht="17.25" customHeight="1">
      <c r="BC1356" s="66" t="str">
        <f t="shared" ca="1" si="257"/>
        <v/>
      </c>
    </row>
    <row r="1357" spans="55:55" ht="17.25" customHeight="1">
      <c r="BC1357" s="66" t="str">
        <f t="shared" ca="1" si="257"/>
        <v/>
      </c>
    </row>
    <row r="1358" spans="55:55" ht="17.25" customHeight="1">
      <c r="BC1358" s="66" t="str">
        <f t="shared" ca="1" si="257"/>
        <v/>
      </c>
    </row>
    <row r="1359" spans="55:55" ht="17.25" customHeight="1">
      <c r="BC1359" s="66" t="str">
        <f t="shared" ca="1" si="257"/>
        <v/>
      </c>
    </row>
    <row r="1360" spans="55:55" ht="17.25" customHeight="1">
      <c r="BC1360" s="66" t="str">
        <f t="shared" ca="1" si="257"/>
        <v/>
      </c>
    </row>
    <row r="1361" spans="55:55" ht="17.25" customHeight="1">
      <c r="BC1361" s="66" t="str">
        <f t="shared" ca="1" si="257"/>
        <v/>
      </c>
    </row>
    <row r="1362" spans="55:55" ht="17.25" customHeight="1">
      <c r="BC1362" s="66" t="str">
        <f t="shared" ref="BC1362:BC1414" ca="1" si="258">IF(AND(AS655*AT655*AV655=1,INDIRECT(AJ655&amp;AP655)&lt;&gt;0),INDIRECT(AJ655&amp;AP655)&amp;", ","")</f>
        <v/>
      </c>
    </row>
    <row r="1363" spans="55:55" ht="17.25" customHeight="1">
      <c r="BC1363" s="66" t="str">
        <f t="shared" ca="1" si="258"/>
        <v/>
      </c>
    </row>
    <row r="1364" spans="55:55" ht="17.25" customHeight="1">
      <c r="BC1364" s="66" t="str">
        <f t="shared" ca="1" si="258"/>
        <v/>
      </c>
    </row>
    <row r="1365" spans="55:55" ht="17.25" customHeight="1">
      <c r="BC1365" s="66" t="str">
        <f t="shared" ca="1" si="258"/>
        <v/>
      </c>
    </row>
    <row r="1366" spans="55:55" ht="17.25" customHeight="1">
      <c r="BC1366" s="66" t="str">
        <f t="shared" ca="1" si="258"/>
        <v/>
      </c>
    </row>
    <row r="1367" spans="55:55" ht="17.25" customHeight="1">
      <c r="BC1367" s="66" t="str">
        <f t="shared" ca="1" si="258"/>
        <v/>
      </c>
    </row>
    <row r="1368" spans="55:55" ht="17.25" customHeight="1">
      <c r="BC1368" s="66" t="str">
        <f t="shared" ca="1" si="258"/>
        <v/>
      </c>
    </row>
    <row r="1369" spans="55:55" ht="17.25" customHeight="1">
      <c r="BC1369" s="66" t="str">
        <f t="shared" ca="1" si="258"/>
        <v/>
      </c>
    </row>
    <row r="1370" spans="55:55" ht="17.25" customHeight="1">
      <c r="BC1370" s="66" t="str">
        <f t="shared" ca="1" si="258"/>
        <v/>
      </c>
    </row>
    <row r="1371" spans="55:55" ht="17.25" customHeight="1">
      <c r="BC1371" s="66" t="str">
        <f t="shared" ca="1" si="258"/>
        <v/>
      </c>
    </row>
    <row r="1372" spans="55:55" ht="17.25" customHeight="1">
      <c r="BC1372" s="66" t="str">
        <f t="shared" ca="1" si="258"/>
        <v/>
      </c>
    </row>
    <row r="1373" spans="55:55" ht="17.25" customHeight="1">
      <c r="BC1373" s="66" t="str">
        <f t="shared" ca="1" si="258"/>
        <v/>
      </c>
    </row>
    <row r="1374" spans="55:55" ht="17.25" customHeight="1">
      <c r="BC1374" s="66" t="str">
        <f t="shared" ca="1" si="258"/>
        <v/>
      </c>
    </row>
    <row r="1375" spans="55:55" ht="17.25" customHeight="1">
      <c r="BC1375" s="66" t="str">
        <f t="shared" ca="1" si="258"/>
        <v/>
      </c>
    </row>
    <row r="1376" spans="55:55" ht="17.25" customHeight="1">
      <c r="BC1376" s="66" t="str">
        <f t="shared" ca="1" si="258"/>
        <v/>
      </c>
    </row>
    <row r="1377" spans="55:55" ht="17.25" customHeight="1">
      <c r="BC1377" s="66" t="str">
        <f t="shared" ca="1" si="258"/>
        <v/>
      </c>
    </row>
    <row r="1378" spans="55:55" ht="17.25" customHeight="1">
      <c r="BC1378" s="66" t="str">
        <f t="shared" ca="1" si="258"/>
        <v/>
      </c>
    </row>
    <row r="1379" spans="55:55" ht="17.25" customHeight="1">
      <c r="BC1379" s="66" t="str">
        <f t="shared" ca="1" si="258"/>
        <v/>
      </c>
    </row>
    <row r="1380" spans="55:55" ht="17.25" customHeight="1">
      <c r="BC1380" s="66" t="str">
        <f t="shared" ca="1" si="258"/>
        <v/>
      </c>
    </row>
    <row r="1381" spans="55:55" ht="17.25" customHeight="1">
      <c r="BC1381" s="66" t="str">
        <f t="shared" ca="1" si="258"/>
        <v/>
      </c>
    </row>
    <row r="1382" spans="55:55" ht="17.25" customHeight="1">
      <c r="BC1382" s="66" t="str">
        <f t="shared" ca="1" si="258"/>
        <v/>
      </c>
    </row>
    <row r="1383" spans="55:55" ht="17.25" customHeight="1">
      <c r="BC1383" s="66" t="str">
        <f t="shared" ca="1" si="258"/>
        <v/>
      </c>
    </row>
    <row r="1384" spans="55:55" ht="17.25" customHeight="1">
      <c r="BC1384" s="66" t="str">
        <f t="shared" ca="1" si="258"/>
        <v/>
      </c>
    </row>
    <row r="1385" spans="55:55" ht="17.25" customHeight="1">
      <c r="BC1385" s="66" t="str">
        <f t="shared" ca="1" si="258"/>
        <v/>
      </c>
    </row>
    <row r="1386" spans="55:55" ht="17.25" customHeight="1">
      <c r="BC1386" s="66" t="str">
        <f t="shared" ca="1" si="258"/>
        <v/>
      </c>
    </row>
    <row r="1387" spans="55:55" ht="17.25" customHeight="1">
      <c r="BC1387" s="66" t="str">
        <f t="shared" ca="1" si="258"/>
        <v/>
      </c>
    </row>
    <row r="1388" spans="55:55" ht="17.25" customHeight="1">
      <c r="BC1388" s="66" t="str">
        <f t="shared" ca="1" si="258"/>
        <v/>
      </c>
    </row>
    <row r="1389" spans="55:55" ht="17.25" customHeight="1">
      <c r="BC1389" s="66" t="str">
        <f t="shared" ca="1" si="258"/>
        <v/>
      </c>
    </row>
    <row r="1390" spans="55:55" ht="17.25" customHeight="1">
      <c r="BC1390" s="66" t="str">
        <f t="shared" ca="1" si="258"/>
        <v/>
      </c>
    </row>
    <row r="1391" spans="55:55" ht="17.25" customHeight="1">
      <c r="BC1391" s="66" t="str">
        <f t="shared" ca="1" si="258"/>
        <v/>
      </c>
    </row>
    <row r="1392" spans="55:55" ht="17.25" customHeight="1">
      <c r="BC1392" s="66" t="str">
        <f t="shared" ca="1" si="258"/>
        <v/>
      </c>
    </row>
    <row r="1393" spans="55:55" ht="17.25" customHeight="1">
      <c r="BC1393" s="66" t="str">
        <f t="shared" ca="1" si="258"/>
        <v/>
      </c>
    </row>
    <row r="1394" spans="55:55" ht="17.25" customHeight="1">
      <c r="BC1394" s="66" t="str">
        <f t="shared" ca="1" si="258"/>
        <v/>
      </c>
    </row>
    <row r="1395" spans="55:55" ht="17.25" customHeight="1">
      <c r="BC1395" s="66" t="str">
        <f t="shared" ca="1" si="258"/>
        <v/>
      </c>
    </row>
    <row r="1396" spans="55:55" ht="17.25" customHeight="1">
      <c r="BC1396" s="66" t="str">
        <f t="shared" ca="1" si="258"/>
        <v/>
      </c>
    </row>
    <row r="1397" spans="55:55" ht="17.25" customHeight="1">
      <c r="BC1397" s="66" t="str">
        <f t="shared" ca="1" si="258"/>
        <v/>
      </c>
    </row>
    <row r="1398" spans="55:55" ht="17.25" customHeight="1">
      <c r="BC1398" s="66" t="str">
        <f t="shared" ca="1" si="258"/>
        <v/>
      </c>
    </row>
    <row r="1399" spans="55:55" ht="17.25" customHeight="1">
      <c r="BC1399" s="66" t="str">
        <f t="shared" ca="1" si="258"/>
        <v/>
      </c>
    </row>
    <row r="1400" spans="55:55" ht="17.25" customHeight="1">
      <c r="BC1400" s="66" t="str">
        <f t="shared" ca="1" si="258"/>
        <v/>
      </c>
    </row>
    <row r="1401" spans="55:55" ht="17.25" customHeight="1">
      <c r="BC1401" s="66" t="str">
        <f t="shared" ca="1" si="258"/>
        <v/>
      </c>
    </row>
    <row r="1402" spans="55:55" ht="17.25" customHeight="1">
      <c r="BC1402" s="66" t="str">
        <f t="shared" ca="1" si="258"/>
        <v/>
      </c>
    </row>
    <row r="1403" spans="55:55" ht="17.25" customHeight="1">
      <c r="BC1403" s="66" t="str">
        <f t="shared" ca="1" si="258"/>
        <v/>
      </c>
    </row>
    <row r="1404" spans="55:55" ht="17.25" customHeight="1">
      <c r="BC1404" s="66" t="str">
        <f t="shared" ca="1" si="258"/>
        <v/>
      </c>
    </row>
    <row r="1405" spans="55:55" ht="17.25" customHeight="1">
      <c r="BC1405" s="66" t="str">
        <f t="shared" ca="1" si="258"/>
        <v/>
      </c>
    </row>
    <row r="1406" spans="55:55" ht="17.25" customHeight="1">
      <c r="BC1406" s="66" t="str">
        <f t="shared" ca="1" si="258"/>
        <v/>
      </c>
    </row>
    <row r="1407" spans="55:55" ht="17.25" customHeight="1">
      <c r="BC1407" s="66" t="str">
        <f t="shared" ca="1" si="258"/>
        <v/>
      </c>
    </row>
    <row r="1408" spans="55:55" ht="17.25" customHeight="1">
      <c r="BC1408" s="66" t="str">
        <f t="shared" ca="1" si="258"/>
        <v/>
      </c>
    </row>
    <row r="1409" spans="55:55" ht="17.25" customHeight="1">
      <c r="BC1409" s="66" t="str">
        <f t="shared" ca="1" si="258"/>
        <v/>
      </c>
    </row>
    <row r="1410" spans="55:55" ht="17.25" customHeight="1">
      <c r="BC1410" s="66" t="str">
        <f t="shared" ca="1" si="258"/>
        <v/>
      </c>
    </row>
    <row r="1411" spans="55:55" ht="17.25" customHeight="1">
      <c r="BC1411" s="66" t="str">
        <f t="shared" ca="1" si="258"/>
        <v/>
      </c>
    </row>
    <row r="1412" spans="55:55" ht="17.25" customHeight="1">
      <c r="BC1412" s="66" t="str">
        <f t="shared" ca="1" si="258"/>
        <v/>
      </c>
    </row>
    <row r="1413" spans="55:55" ht="17.25" customHeight="1">
      <c r="BC1413" s="66" t="str">
        <f t="shared" ca="1" si="258"/>
        <v/>
      </c>
    </row>
    <row r="1414" spans="55:55" ht="17.25" customHeight="1">
      <c r="BC1414" s="66" t="str">
        <f t="shared" ca="1" si="258"/>
        <v/>
      </c>
    </row>
  </sheetData>
  <conditionalFormatting sqref="BC3:BC707">
    <cfRule type="cellIs" dxfId="57" priority="311" operator="equal">
      <formula>0</formula>
    </cfRule>
  </conditionalFormatting>
  <conditionalFormatting sqref="AL470:AO478 F12:F47 A68:E68 A24:D26 AJ2:AJ707 AU3:AU707 A2:E23 BC2:BC707">
    <cfRule type="cellIs" dxfId="56" priority="305" operator="between">
      <formula>1</formula>
      <formula>5</formula>
    </cfRule>
    <cfRule type="cellIs" dxfId="55" priority="306" operator="between">
      <formula>5</formula>
      <formula>20</formula>
    </cfRule>
    <cfRule type="cellIs" dxfId="54" priority="307" operator="between">
      <formula>20</formula>
      <formula>40</formula>
    </cfRule>
    <cfRule type="cellIs" dxfId="53" priority="308" operator="between">
      <formula>40</formula>
      <formula>60</formula>
    </cfRule>
    <cfRule type="cellIs" dxfId="52" priority="309" operator="between">
      <formula>60</formula>
      <formula>80</formula>
    </cfRule>
    <cfRule type="cellIs" dxfId="51" priority="310" operator="between">
      <formula>100</formula>
      <formula>80</formula>
    </cfRule>
  </conditionalFormatting>
  <conditionalFormatting sqref="D13 D18 D23">
    <cfRule type="cellIs" dxfId="50" priority="296" operator="between">
      <formula>1</formula>
      <formula>5</formula>
    </cfRule>
    <cfRule type="cellIs" dxfId="49" priority="297" operator="between">
      <formula>5</formula>
      <formula>15</formula>
    </cfRule>
    <cfRule type="cellIs" dxfId="48" priority="298" operator="between">
      <formula>1</formula>
      <formula>15</formula>
    </cfRule>
    <cfRule type="cellIs" dxfId="47" priority="299" operator="between">
      <formula>20</formula>
      <formula>40</formula>
    </cfRule>
    <cfRule type="cellIs" dxfId="46" priority="300" operator="between">
      <formula>40</formula>
      <formula>60</formula>
    </cfRule>
    <cfRule type="cellIs" dxfId="45" priority="301" operator="between">
      <formula>60</formula>
      <formula>80</formula>
    </cfRule>
    <cfRule type="cellIs" dxfId="44" priority="302" operator="between">
      <formula>100</formula>
      <formula>80</formula>
    </cfRule>
    <cfRule type="cellIs" dxfId="43" priority="303" operator="between">
      <formula>69</formula>
      <formula>45</formula>
    </cfRule>
    <cfRule type="cellIs" dxfId="42" priority="304" operator="between">
      <formula>100</formula>
      <formula>70</formula>
    </cfRule>
  </conditionalFormatting>
  <conditionalFormatting sqref="D13 D18 D23">
    <cfRule type="cellIs" dxfId="41" priority="289" operator="between">
      <formula>1</formula>
      <formula>5</formula>
    </cfRule>
    <cfRule type="cellIs" dxfId="40" priority="290" operator="between">
      <formula>5</formula>
      <formula>15</formula>
    </cfRule>
    <cfRule type="cellIs" dxfId="39" priority="291" operator="between">
      <formula>1</formula>
      <formula>15</formula>
    </cfRule>
    <cfRule type="cellIs" dxfId="38" priority="292" operator="between">
      <formula>20</formula>
      <formula>40</formula>
    </cfRule>
    <cfRule type="cellIs" dxfId="37" priority="293" operator="between">
      <formula>40</formula>
      <formula>60</formula>
    </cfRule>
    <cfRule type="cellIs" dxfId="36" priority="294" operator="between">
      <formula>60</formula>
      <formula>80</formula>
    </cfRule>
    <cfRule type="cellIs" dxfId="35" priority="295" operator="between">
      <formula>100</formula>
      <formula>80</formula>
    </cfRule>
  </conditionalFormatting>
  <conditionalFormatting sqref="D13 D18 D23">
    <cfRule type="cellIs" dxfId="34" priority="282" operator="between">
      <formula>1</formula>
      <formula>5</formula>
    </cfRule>
    <cfRule type="cellIs" dxfId="33" priority="283" operator="between">
      <formula>5</formula>
      <formula>20</formula>
    </cfRule>
    <cfRule type="cellIs" dxfId="32" priority="284" operator="between">
      <formula>1</formula>
      <formula>15</formula>
    </cfRule>
    <cfRule type="cellIs" dxfId="31" priority="285" operator="between">
      <formula>20</formula>
      <formula>40</formula>
    </cfRule>
    <cfRule type="cellIs" dxfId="30" priority="286" operator="between">
      <formula>40</formula>
      <formula>60</formula>
    </cfRule>
    <cfRule type="cellIs" dxfId="29" priority="287" operator="between">
      <formula>60</formula>
      <formula>80</formula>
    </cfRule>
    <cfRule type="cellIs" dxfId="28" priority="288" operator="between">
      <formula>100</formula>
      <formula>80</formula>
    </cfRule>
  </conditionalFormatting>
  <conditionalFormatting sqref="A68:E68 A7:E7 A13:E13 G12:G47 F21:F47 E14:E17 E19:E22 A18:E18 A23:E23 BC2:BC707 AU3:AU707">
    <cfRule type="cellIs" dxfId="27" priority="279" operator="equal">
      <formula>14</formula>
    </cfRule>
    <cfRule type="cellIs" dxfId="26" priority="280" operator="equal">
      <formula>15</formula>
    </cfRule>
    <cfRule type="cellIs" dxfId="25" priority="281" operator="equal">
      <formula>16</formula>
    </cfRule>
  </conditionalFormatting>
  <conditionalFormatting sqref="AL470:AO478 A18:E18 A23:E23 A13:E13 G12:G47 F21:F47 A68:E68 A7:E7 E2:E6 E8:E12 E14:E17 E19:E22 AJ2:AJ707 BC2:BC707 AU3:AU707">
    <cfRule type="cellIs" dxfId="24" priority="276" operator="between">
      <formula>8</formula>
      <formula>9</formula>
    </cfRule>
    <cfRule type="cellIs" dxfId="23" priority="277" operator="between">
      <formula>11</formula>
      <formula>10</formula>
    </cfRule>
    <cfRule type="cellIs" dxfId="22" priority="278" operator="equal">
      <formula>12</formula>
    </cfRule>
  </conditionalFormatting>
  <conditionalFormatting sqref="A23:E23 A7:E7 E2:E6 E8:E12 A13:E13 G12:G47 A68:E68 E14:E17 E19:E22 A18:E18 AJ2:AJ707 BC2:BC707 AU3:AU707">
    <cfRule type="cellIs" dxfId="21" priority="273" operator="between">
      <formula>1</formula>
      <formula>2</formula>
    </cfRule>
    <cfRule type="cellIs" dxfId="20" priority="274" operator="between">
      <formula>4</formula>
      <formula>3</formula>
    </cfRule>
    <cfRule type="cellIs" dxfId="19" priority="275" operator="between">
      <formula>6</formula>
      <formula>5</formula>
    </cfRule>
  </conditionalFormatting>
  <conditionalFormatting sqref="AL470:AO478 A68:E68 F12:G47 A24:D26 AJ2:AJ707 AU3:AU707 A2:E23 BC2:BC707">
    <cfRule type="cellIs" dxfId="18" priority="272" operator="equal">
      <formula>100</formula>
    </cfRule>
  </conditionalFormatting>
  <conditionalFormatting sqref="A68:E68 A24:D26 AJ2:AJ707 A2:E23">
    <cfRule type="expression" dxfId="17" priority="271">
      <formula>0</formula>
    </cfRule>
  </conditionalFormatting>
  <conditionalFormatting sqref="A13:D13 A7:D7 A68:E68 E2:E17 E19:E22 A18:E18 A23:E23 AL2:AO707 H12:AG47">
    <cfRule type="cellIs" dxfId="16" priority="269" operator="equal">
      <formula>0</formula>
    </cfRule>
    <cfRule type="cellIs" dxfId="15" priority="270" operator="equal">
      <formula>1</formula>
    </cfRule>
  </conditionalFormatting>
  <conditionalFormatting sqref="A68 AI2:AI707">
    <cfRule type="cellIs" dxfId="14" priority="265" operator="equal">
      <formula>4</formula>
    </cfRule>
    <cfRule type="cellIs" dxfId="13" priority="266" operator="equal">
      <formula>3</formula>
    </cfRule>
    <cfRule type="cellIs" dxfId="12" priority="267" operator="equal">
      <formula>2</formula>
    </cfRule>
    <cfRule type="cellIs" dxfId="11" priority="268" operator="equal">
      <formula>1</formula>
    </cfRule>
  </conditionalFormatting>
  <conditionalFormatting sqref="AK2:AK707">
    <cfRule type="cellIs" dxfId="10" priority="263" operator="equal">
      <formula>1</formula>
    </cfRule>
    <cfRule type="cellIs" dxfId="9" priority="264" operator="equal">
      <formula>0</formula>
    </cfRule>
  </conditionalFormatting>
  <conditionalFormatting sqref="H12:H47">
    <cfRule type="cellIs" dxfId="8" priority="262" operator="equal">
      <formula>0</formula>
    </cfRule>
  </conditionalFormatting>
  <conditionalFormatting sqref="H12:H47">
    <cfRule type="colorScale" priority="261">
      <colorScale>
        <cfvo type="min" val="0"/>
        <cfvo type="percentile" val="50"/>
        <cfvo type="max" val="0"/>
        <color rgb="FFF8696B"/>
        <color rgb="FFFFEB84"/>
        <color rgb="FF63BE7B"/>
      </colorScale>
    </cfRule>
  </conditionalFormatting>
  <conditionalFormatting sqref="H21:H29">
    <cfRule type="colorScale" priority="260">
      <colorScale>
        <cfvo type="min" val="0"/>
        <cfvo type="percentile" val="50"/>
        <cfvo type="max" val="0"/>
        <color rgb="FFF8696B"/>
        <color rgb="FFFFEB84"/>
        <color rgb="FF63BE7B"/>
      </colorScale>
    </cfRule>
  </conditionalFormatting>
  <conditionalFormatting sqref="H30:H38">
    <cfRule type="colorScale" priority="259">
      <colorScale>
        <cfvo type="min" val="0"/>
        <cfvo type="percentile" val="50"/>
        <cfvo type="max" val="0"/>
        <color rgb="FFF8696B"/>
        <color rgb="FFFFEB84"/>
        <color rgb="FF63BE7B"/>
      </colorScale>
    </cfRule>
  </conditionalFormatting>
  <conditionalFormatting sqref="H39:H47">
    <cfRule type="colorScale" priority="258">
      <colorScale>
        <cfvo type="min" val="0"/>
        <cfvo type="percentile" val="50"/>
        <cfvo type="max" val="0"/>
        <color rgb="FFF8696B"/>
        <color rgb="FFFFEB84"/>
        <color rgb="FF63BE7B"/>
      </colorScale>
    </cfRule>
  </conditionalFormatting>
  <conditionalFormatting sqref="AP1:AP1048576">
    <cfRule type="colorScale" priority="257">
      <colorScale>
        <cfvo type="min" val="0"/>
        <cfvo type="percentile" val="50"/>
        <cfvo type="max" val="0"/>
        <color rgb="FFF8696B"/>
        <color rgb="FFFFEB84"/>
        <color rgb="FF63BE7B"/>
      </colorScale>
    </cfRule>
  </conditionalFormatting>
  <conditionalFormatting sqref="BB1:BB1048576">
    <cfRule type="colorScale" priority="256">
      <colorScale>
        <cfvo type="min" val="0"/>
        <cfvo type="percentile" val="50"/>
        <cfvo type="max" val="0"/>
        <color rgb="FFF8696B"/>
        <color rgb="FFFFEB84"/>
        <color rgb="FF63BE7B"/>
      </colorScale>
    </cfRule>
  </conditionalFormatting>
  <conditionalFormatting sqref="AP2:AP707">
    <cfRule type="colorScale" priority="254">
      <colorScale>
        <cfvo type="min" val="0"/>
        <cfvo type="percentile" val="50"/>
        <cfvo type="max" val="0"/>
        <color rgb="FFF8696B"/>
        <color rgb="FFFFEB84"/>
        <color rgb="FF63BE7B"/>
      </colorScale>
    </cfRule>
  </conditionalFormatting>
  <conditionalFormatting sqref="AP42:AP77">
    <cfRule type="colorScale" priority="253">
      <colorScale>
        <cfvo type="min" val="0"/>
        <cfvo type="percentile" val="50"/>
        <cfvo type="max" val="0"/>
        <color rgb="FFF8696B"/>
        <color rgb="FFFFEB84"/>
        <color rgb="FF63BE7B"/>
      </colorScale>
    </cfRule>
  </conditionalFormatting>
  <conditionalFormatting sqref="AP42:AP50">
    <cfRule type="colorScale" priority="252">
      <colorScale>
        <cfvo type="min" val="0"/>
        <cfvo type="percentile" val="50"/>
        <cfvo type="max" val="0"/>
        <color rgb="FFF8696B"/>
        <color rgb="FFFFEB84"/>
        <color rgb="FF63BE7B"/>
      </colorScale>
    </cfRule>
  </conditionalFormatting>
  <conditionalFormatting sqref="AP51:AP59">
    <cfRule type="colorScale" priority="251">
      <colorScale>
        <cfvo type="min" val="0"/>
        <cfvo type="percentile" val="50"/>
        <cfvo type="max" val="0"/>
        <color rgb="FFF8696B"/>
        <color rgb="FFFFEB84"/>
        <color rgb="FF63BE7B"/>
      </colorScale>
    </cfRule>
  </conditionalFormatting>
  <conditionalFormatting sqref="AP60:AP68">
    <cfRule type="colorScale" priority="250">
      <colorScale>
        <cfvo type="min" val="0"/>
        <cfvo type="percentile" val="50"/>
        <cfvo type="max" val="0"/>
        <color rgb="FFF8696B"/>
        <color rgb="FFFFEB84"/>
        <color rgb="FF63BE7B"/>
      </colorScale>
    </cfRule>
  </conditionalFormatting>
  <conditionalFormatting sqref="AP69:AP77">
    <cfRule type="colorScale" priority="249">
      <colorScale>
        <cfvo type="min" val="0"/>
        <cfvo type="percentile" val="50"/>
        <cfvo type="max" val="0"/>
        <color rgb="FFF8696B"/>
        <color rgb="FFFFEB84"/>
        <color rgb="FF63BE7B"/>
      </colorScale>
    </cfRule>
  </conditionalFormatting>
  <conditionalFormatting sqref="AP78:AP257">
    <cfRule type="colorScale" priority="248">
      <colorScale>
        <cfvo type="min" val="0"/>
        <cfvo type="percentile" val="50"/>
        <cfvo type="max" val="0"/>
        <color rgb="FFF8696B"/>
        <color rgb="FFFFEB84"/>
        <color rgb="FF63BE7B"/>
      </colorScale>
    </cfRule>
  </conditionalFormatting>
  <conditionalFormatting sqref="AP258:AP365">
    <cfRule type="colorScale" priority="247">
      <colorScale>
        <cfvo type="min" val="0"/>
        <cfvo type="percentile" val="50"/>
        <cfvo type="max" val="0"/>
        <color rgb="FFF8696B"/>
        <color rgb="FFFFEB84"/>
        <color rgb="FF63BE7B"/>
      </colorScale>
    </cfRule>
  </conditionalFormatting>
  <conditionalFormatting sqref="AP366:AP401">
    <cfRule type="colorScale" priority="246">
      <colorScale>
        <cfvo type="min" val="0"/>
        <cfvo type="percentile" val="50"/>
        <cfvo type="max" val="0"/>
        <color rgb="FFF8696B"/>
        <color rgb="FFFFEB84"/>
        <color rgb="FF63BE7B"/>
      </colorScale>
    </cfRule>
  </conditionalFormatting>
  <conditionalFormatting sqref="AU78:AU581">
    <cfRule type="colorScale" priority="244">
      <colorScale>
        <cfvo type="min" val="0"/>
        <cfvo type="percentile" val="50"/>
        <cfvo type="max" val="0"/>
        <color rgb="FFF8696B"/>
        <color rgb="FFFFEB84"/>
        <color rgb="FF63BE7B"/>
      </colorScale>
    </cfRule>
  </conditionalFormatting>
  <conditionalFormatting sqref="AU258:AU365">
    <cfRule type="colorScale" priority="242">
      <colorScale>
        <cfvo type="min" val="0"/>
        <cfvo type="percentile" val="50"/>
        <cfvo type="max" val="0"/>
        <color rgb="FF63BE7B"/>
        <color rgb="FFFFEB84"/>
        <color rgb="FFF8696B"/>
      </colorScale>
    </cfRule>
  </conditionalFormatting>
  <conditionalFormatting sqref="AU259">
    <cfRule type="colorScale" priority="241">
      <colorScale>
        <cfvo type="min" val="0"/>
        <cfvo type="percentile" val="50"/>
        <cfvo type="max" val="0"/>
        <color rgb="FFF8696B"/>
        <color rgb="FFFFEB84"/>
        <color rgb="FF63BE7B"/>
      </colorScale>
    </cfRule>
  </conditionalFormatting>
  <conditionalFormatting sqref="AU260">
    <cfRule type="colorScale" priority="240">
      <colorScale>
        <cfvo type="min" val="0"/>
        <cfvo type="percentile" val="50"/>
        <cfvo type="max" val="0"/>
        <color rgb="FFF8696B"/>
        <color rgb="FFFFEB84"/>
        <color rgb="FF63BE7B"/>
      </colorScale>
    </cfRule>
  </conditionalFormatting>
  <conditionalFormatting sqref="AU261">
    <cfRule type="colorScale" priority="239">
      <colorScale>
        <cfvo type="min" val="0"/>
        <cfvo type="percentile" val="50"/>
        <cfvo type="max" val="0"/>
        <color rgb="FFF8696B"/>
        <color rgb="FFFFEB84"/>
        <color rgb="FF63BE7B"/>
      </colorScale>
    </cfRule>
  </conditionalFormatting>
  <conditionalFormatting sqref="AU262">
    <cfRule type="colorScale" priority="238">
      <colorScale>
        <cfvo type="min" val="0"/>
        <cfvo type="percentile" val="50"/>
        <cfvo type="max" val="0"/>
        <color rgb="FFF8696B"/>
        <color rgb="FFFFEB84"/>
        <color rgb="FF63BE7B"/>
      </colorScale>
    </cfRule>
  </conditionalFormatting>
  <conditionalFormatting sqref="AU263">
    <cfRule type="colorScale" priority="237">
      <colorScale>
        <cfvo type="min" val="0"/>
        <cfvo type="percentile" val="50"/>
        <cfvo type="max" val="0"/>
        <color rgb="FFF8696B"/>
        <color rgb="FFFFEB84"/>
        <color rgb="FF63BE7B"/>
      </colorScale>
    </cfRule>
  </conditionalFormatting>
  <conditionalFormatting sqref="AU264 AU267 AU270 AU273 AU276 AU279 AU282 AU285 AU288 AU291 AU294 AU297 AU300 AU303 AU306 AU309 AU312 AU315 AU318 AU321 AU324 AU327 AU330 AU333 AU336 AU339 AU342 AU345 AU348 AU351 AU354 AU357 AU360 AU363">
    <cfRule type="colorScale" priority="236">
      <colorScale>
        <cfvo type="min" val="0"/>
        <cfvo type="percentile" val="50"/>
        <cfvo type="max" val="0"/>
        <color rgb="FFF8696B"/>
        <color rgb="FFFFEB84"/>
        <color rgb="FF63BE7B"/>
      </colorScale>
    </cfRule>
  </conditionalFormatting>
  <conditionalFormatting sqref="AU265 AU268 AU271 AU274 AU277 AU280 AU283 AU286 AU289 AU292 AU295 AU298 AU301 AU304 AU307 AU310 AU313 AU316 AU319 AU322 AU325 AU328 AU331 AU334 AU337 AU340 AU343 AU346 AU349 AU352 AU355 AU358 AU361 AU364">
    <cfRule type="colorScale" priority="235">
      <colorScale>
        <cfvo type="min" val="0"/>
        <cfvo type="percentile" val="50"/>
        <cfvo type="max" val="0"/>
        <color rgb="FFF8696B"/>
        <color rgb="FFFFEB84"/>
        <color rgb="FF63BE7B"/>
      </colorScale>
    </cfRule>
  </conditionalFormatting>
  <conditionalFormatting sqref="AU266 AU269 AU272 AU275 AU278 AU281 AU284 AU287 AU290 AU293 AU296 AU299 AU302 AU305 AU308 AU311 AU314 AU317 AU320 AU323 AU326 AU329 AU332 AU335 AU338 AU341 AU344 AU347 AU350 AU353 AU356 AU359 AU362 AU365">
    <cfRule type="colorScale" priority="234">
      <colorScale>
        <cfvo type="min" val="0"/>
        <cfvo type="percentile" val="50"/>
        <cfvo type="max" val="0"/>
        <color rgb="FFF8696B"/>
        <color rgb="FFFFEB84"/>
        <color rgb="FF63BE7B"/>
      </colorScale>
    </cfRule>
  </conditionalFormatting>
  <conditionalFormatting sqref="AU267 AU264 AU270 AU273 AU276 AU279 AU282 AU285 AU288 AU291 AU294 AU297 AU300 AU303 AU306 AU309 AU312 AU315 AU318 AU321 AU324 AU327 AU330 AU333 AU336 AU339 AU342 AU345 AU348 AU351 AU354 AU357 AU360 AU363">
    <cfRule type="colorScale" priority="233">
      <colorScale>
        <cfvo type="min" val="0"/>
        <cfvo type="percentile" val="50"/>
        <cfvo type="max" val="0"/>
        <color rgb="FFF8696B"/>
        <color rgb="FFFFEB84"/>
        <color rgb="FF63BE7B"/>
      </colorScale>
    </cfRule>
  </conditionalFormatting>
  <conditionalFormatting sqref="AU268 AU265 AU271 AU274 AU277 AU280 AU283 AU286 AU289 AU292 AU295 AU298 AU301 AU304 AU307 AU310 AU313 AU316 AU319 AU322 AU325 AU328 AU331 AU334 AU337 AU340 AU343 AU346 AU349 AU352 AU355 AU358 AU361 AU364">
    <cfRule type="colorScale" priority="232">
      <colorScale>
        <cfvo type="min" val="0"/>
        <cfvo type="percentile" val="50"/>
        <cfvo type="max" val="0"/>
        <color rgb="FFF8696B"/>
        <color rgb="FFFFEB84"/>
        <color rgb="FF63BE7B"/>
      </colorScale>
    </cfRule>
  </conditionalFormatting>
  <conditionalFormatting sqref="AU269 AU266 AU272 AU275 AU278 AU281 AU284 AU287 AU290 AU293 AU296 AU299 AU302 AU305 AU308 AU311 AU314 AU317 AU320 AU323 AU326 AU329 AU332 AU335 AU338 AU341 AU344 AU347 AU350 AU353 AU356 AU359 AU362 AU365">
    <cfRule type="colorScale" priority="231">
      <colorScale>
        <cfvo type="min" val="0"/>
        <cfvo type="percentile" val="50"/>
        <cfvo type="max" val="0"/>
        <color rgb="FFF8696B"/>
        <color rgb="FFFFEB84"/>
        <color rgb="FF63BE7B"/>
      </colorScale>
    </cfRule>
  </conditionalFormatting>
  <conditionalFormatting sqref="AU259:AU365">
    <cfRule type="colorScale" priority="230">
      <colorScale>
        <cfvo type="min" val="0"/>
        <cfvo type="percentile" val="50"/>
        <cfvo type="max" val="0"/>
        <color rgb="FF63BE7B"/>
        <color rgb="FFFFEB84"/>
        <color rgb="FFF8696B"/>
      </colorScale>
    </cfRule>
  </conditionalFormatting>
  <conditionalFormatting sqref="AU618:AU624">
    <cfRule type="colorScale" priority="229">
      <colorScale>
        <cfvo type="min" val="0"/>
        <cfvo type="percentile" val="50"/>
        <cfvo type="max" val="0"/>
        <color rgb="FF63BE7B"/>
        <color rgb="FFFFEB84"/>
        <color rgb="FFF8696B"/>
      </colorScale>
    </cfRule>
  </conditionalFormatting>
  <conditionalFormatting sqref="AU619">
    <cfRule type="colorScale" priority="228">
      <colorScale>
        <cfvo type="min" val="0"/>
        <cfvo type="percentile" val="50"/>
        <cfvo type="max" val="0"/>
        <color rgb="FFF8696B"/>
        <color rgb="FFFFEB84"/>
        <color rgb="FF63BE7B"/>
      </colorScale>
    </cfRule>
  </conditionalFormatting>
  <conditionalFormatting sqref="AU620">
    <cfRule type="colorScale" priority="227">
      <colorScale>
        <cfvo type="min" val="0"/>
        <cfvo type="percentile" val="50"/>
        <cfvo type="max" val="0"/>
        <color rgb="FFF8696B"/>
        <color rgb="FFFFEB84"/>
        <color rgb="FF63BE7B"/>
      </colorScale>
    </cfRule>
  </conditionalFormatting>
  <conditionalFormatting sqref="AU621">
    <cfRule type="colorScale" priority="226">
      <colorScale>
        <cfvo type="min" val="0"/>
        <cfvo type="percentile" val="50"/>
        <cfvo type="max" val="0"/>
        <color rgb="FFF8696B"/>
        <color rgb="FFFFEB84"/>
        <color rgb="FF63BE7B"/>
      </colorScale>
    </cfRule>
  </conditionalFormatting>
  <conditionalFormatting sqref="AU622">
    <cfRule type="colorScale" priority="225">
      <colorScale>
        <cfvo type="min" val="0"/>
        <cfvo type="percentile" val="50"/>
        <cfvo type="max" val="0"/>
        <color rgb="FFF8696B"/>
        <color rgb="FFFFEB84"/>
        <color rgb="FF63BE7B"/>
      </colorScale>
    </cfRule>
  </conditionalFormatting>
  <conditionalFormatting sqref="AU623">
    <cfRule type="colorScale" priority="224">
      <colorScale>
        <cfvo type="min" val="0"/>
        <cfvo type="percentile" val="50"/>
        <cfvo type="max" val="0"/>
        <color rgb="FFF8696B"/>
        <color rgb="FFFFEB84"/>
        <color rgb="FF63BE7B"/>
      </colorScale>
    </cfRule>
  </conditionalFormatting>
  <conditionalFormatting sqref="AU624">
    <cfRule type="colorScale" priority="223">
      <colorScale>
        <cfvo type="min" val="0"/>
        <cfvo type="percentile" val="50"/>
        <cfvo type="max" val="0"/>
        <color rgb="FFF8696B"/>
        <color rgb="FFFFEB84"/>
        <color rgb="FF63BE7B"/>
      </colorScale>
    </cfRule>
  </conditionalFormatting>
  <conditionalFormatting sqref="AU619:AU624">
    <cfRule type="colorScale" priority="222">
      <colorScale>
        <cfvo type="min" val="0"/>
        <cfvo type="percentile" val="50"/>
        <cfvo type="max" val="0"/>
        <color rgb="FF63BE7B"/>
        <color rgb="FFFFEB84"/>
        <color rgb="FFF8696B"/>
      </colorScale>
    </cfRule>
  </conditionalFormatting>
  <conditionalFormatting sqref="AU625:AU628">
    <cfRule type="colorScale" priority="221">
      <colorScale>
        <cfvo type="min" val="0"/>
        <cfvo type="percentile" val="50"/>
        <cfvo type="max" val="0"/>
        <color rgb="FF63BE7B"/>
        <color rgb="FFFFEB84"/>
        <color rgb="FFF8696B"/>
      </colorScale>
    </cfRule>
  </conditionalFormatting>
  <conditionalFormatting sqref="AU625">
    <cfRule type="colorScale" priority="220">
      <colorScale>
        <cfvo type="min" val="0"/>
        <cfvo type="percentile" val="50"/>
        <cfvo type="max" val="0"/>
        <color rgb="FFF8696B"/>
        <color rgb="FFFFEB84"/>
        <color rgb="FF63BE7B"/>
      </colorScale>
    </cfRule>
  </conditionalFormatting>
  <conditionalFormatting sqref="AU626">
    <cfRule type="colorScale" priority="219">
      <colorScale>
        <cfvo type="min" val="0"/>
        <cfvo type="percentile" val="50"/>
        <cfvo type="max" val="0"/>
        <color rgb="FFF8696B"/>
        <color rgb="FFFFEB84"/>
        <color rgb="FF63BE7B"/>
      </colorScale>
    </cfRule>
  </conditionalFormatting>
  <conditionalFormatting sqref="AU627">
    <cfRule type="colorScale" priority="218">
      <colorScale>
        <cfvo type="min" val="0"/>
        <cfvo type="percentile" val="50"/>
        <cfvo type="max" val="0"/>
        <color rgb="FFF8696B"/>
        <color rgb="FFFFEB84"/>
        <color rgb="FF63BE7B"/>
      </colorScale>
    </cfRule>
  </conditionalFormatting>
  <conditionalFormatting sqref="AU628">
    <cfRule type="colorScale" priority="217">
      <colorScale>
        <cfvo type="min" val="0"/>
        <cfvo type="percentile" val="50"/>
        <cfvo type="max" val="0"/>
        <color rgb="FFF8696B"/>
        <color rgb="FFFFEB84"/>
        <color rgb="FF63BE7B"/>
      </colorScale>
    </cfRule>
  </conditionalFormatting>
  <conditionalFormatting sqref="AU628:AU629">
    <cfRule type="colorScale" priority="216">
      <colorScale>
        <cfvo type="min" val="0"/>
        <cfvo type="percentile" val="50"/>
        <cfvo type="max" val="0"/>
        <color rgb="FF63BE7B"/>
        <color rgb="FFFFEB84"/>
        <color rgb="FFF8696B"/>
      </colorScale>
    </cfRule>
  </conditionalFormatting>
  <conditionalFormatting sqref="AU629">
    <cfRule type="colorScale" priority="215">
      <colorScale>
        <cfvo type="min" val="0"/>
        <cfvo type="percentile" val="50"/>
        <cfvo type="max" val="0"/>
        <color rgb="FFF8696B"/>
        <color rgb="FFFFEB84"/>
        <color rgb="FF63BE7B"/>
      </colorScale>
    </cfRule>
  </conditionalFormatting>
  <conditionalFormatting sqref="AU630:AU632">
    <cfRule type="colorScale" priority="214">
      <colorScale>
        <cfvo type="min" val="0"/>
        <cfvo type="percentile" val="50"/>
        <cfvo type="max" val="0"/>
        <color rgb="FF63BE7B"/>
        <color rgb="FFFFEB84"/>
        <color rgb="FFF8696B"/>
      </colorScale>
    </cfRule>
  </conditionalFormatting>
  <conditionalFormatting sqref="AU630">
    <cfRule type="colorScale" priority="213">
      <colorScale>
        <cfvo type="min" val="0"/>
        <cfvo type="percentile" val="50"/>
        <cfvo type="max" val="0"/>
        <color rgb="FFF8696B"/>
        <color rgb="FFFFEB84"/>
        <color rgb="FF63BE7B"/>
      </colorScale>
    </cfRule>
  </conditionalFormatting>
  <conditionalFormatting sqref="AU631">
    <cfRule type="colorScale" priority="212">
      <colorScale>
        <cfvo type="min" val="0"/>
        <cfvo type="percentile" val="50"/>
        <cfvo type="max" val="0"/>
        <color rgb="FFF8696B"/>
        <color rgb="FFFFEB84"/>
        <color rgb="FF63BE7B"/>
      </colorScale>
    </cfRule>
  </conditionalFormatting>
  <conditionalFormatting sqref="AU632">
    <cfRule type="colorScale" priority="211">
      <colorScale>
        <cfvo type="min" val="0"/>
        <cfvo type="percentile" val="50"/>
        <cfvo type="max" val="0"/>
        <color rgb="FFF8696B"/>
        <color rgb="FFFFEB84"/>
        <color rgb="FF63BE7B"/>
      </colorScale>
    </cfRule>
  </conditionalFormatting>
  <conditionalFormatting sqref="AU492:AU496 AU618:AU707">
    <cfRule type="colorScale" priority="210">
      <colorScale>
        <cfvo type="min" val="0"/>
        <cfvo type="percentile" val="50"/>
        <cfvo type="max" val="0"/>
        <color rgb="FF63BE7B"/>
        <color rgb="FFFFEB84"/>
        <color rgb="FFF8696B"/>
      </colorScale>
    </cfRule>
  </conditionalFormatting>
  <conditionalFormatting sqref="AU633:AU634">
    <cfRule type="colorScale" priority="209">
      <colorScale>
        <cfvo type="min" val="0"/>
        <cfvo type="percentile" val="50"/>
        <cfvo type="max" val="0"/>
        <color rgb="FF63BE7B"/>
        <color rgb="FFFFEB84"/>
        <color rgb="FFF8696B"/>
      </colorScale>
    </cfRule>
  </conditionalFormatting>
  <conditionalFormatting sqref="AU633">
    <cfRule type="colorScale" priority="208">
      <colorScale>
        <cfvo type="min" val="0"/>
        <cfvo type="percentile" val="50"/>
        <cfvo type="max" val="0"/>
        <color rgb="FFF8696B"/>
        <color rgb="FFFFEB84"/>
        <color rgb="FF63BE7B"/>
      </colorScale>
    </cfRule>
  </conditionalFormatting>
  <conditionalFormatting sqref="AU634">
    <cfRule type="colorScale" priority="207">
      <colorScale>
        <cfvo type="min" val="0"/>
        <cfvo type="percentile" val="50"/>
        <cfvo type="max" val="0"/>
        <color rgb="FFF8696B"/>
        <color rgb="FFFFEB84"/>
        <color rgb="FF63BE7B"/>
      </colorScale>
    </cfRule>
  </conditionalFormatting>
  <conditionalFormatting sqref="AU635:AU638">
    <cfRule type="colorScale" priority="206">
      <colorScale>
        <cfvo type="min" val="0"/>
        <cfvo type="percentile" val="50"/>
        <cfvo type="max" val="0"/>
        <color rgb="FF63BE7B"/>
        <color rgb="FFFFEB84"/>
        <color rgb="FFF8696B"/>
      </colorScale>
    </cfRule>
  </conditionalFormatting>
  <conditionalFormatting sqref="AU635">
    <cfRule type="colorScale" priority="205">
      <colorScale>
        <cfvo type="min" val="0"/>
        <cfvo type="percentile" val="50"/>
        <cfvo type="max" val="0"/>
        <color rgb="FFF8696B"/>
        <color rgb="FFFFEB84"/>
        <color rgb="FF63BE7B"/>
      </colorScale>
    </cfRule>
  </conditionalFormatting>
  <conditionalFormatting sqref="AU636">
    <cfRule type="colorScale" priority="204">
      <colorScale>
        <cfvo type="min" val="0"/>
        <cfvo type="percentile" val="50"/>
        <cfvo type="max" val="0"/>
        <color rgb="FFF8696B"/>
        <color rgb="FFFFEB84"/>
        <color rgb="FF63BE7B"/>
      </colorScale>
    </cfRule>
  </conditionalFormatting>
  <conditionalFormatting sqref="AU637">
    <cfRule type="colorScale" priority="203">
      <colorScale>
        <cfvo type="min" val="0"/>
        <cfvo type="percentile" val="50"/>
        <cfvo type="max" val="0"/>
        <color rgb="FFF8696B"/>
        <color rgb="FFFFEB84"/>
        <color rgb="FF63BE7B"/>
      </colorScale>
    </cfRule>
  </conditionalFormatting>
  <conditionalFormatting sqref="AU638">
    <cfRule type="colorScale" priority="202">
      <colorScale>
        <cfvo type="min" val="0"/>
        <cfvo type="percentile" val="50"/>
        <cfvo type="max" val="0"/>
        <color rgb="FFF8696B"/>
        <color rgb="FFFFEB84"/>
        <color rgb="FF63BE7B"/>
      </colorScale>
    </cfRule>
  </conditionalFormatting>
  <conditionalFormatting sqref="AU638:AU639">
    <cfRule type="colorScale" priority="201">
      <colorScale>
        <cfvo type="min" val="0"/>
        <cfvo type="percentile" val="50"/>
        <cfvo type="max" val="0"/>
        <color rgb="FF63BE7B"/>
        <color rgb="FFFFEB84"/>
        <color rgb="FFF8696B"/>
      </colorScale>
    </cfRule>
  </conditionalFormatting>
  <conditionalFormatting sqref="AU639">
    <cfRule type="colorScale" priority="200">
      <colorScale>
        <cfvo type="min" val="0"/>
        <cfvo type="percentile" val="50"/>
        <cfvo type="max" val="0"/>
        <color rgb="FFF8696B"/>
        <color rgb="FFFFEB84"/>
        <color rgb="FF63BE7B"/>
      </colorScale>
    </cfRule>
  </conditionalFormatting>
  <conditionalFormatting sqref="AU640:AU642">
    <cfRule type="colorScale" priority="199">
      <colorScale>
        <cfvo type="min" val="0"/>
        <cfvo type="percentile" val="50"/>
        <cfvo type="max" val="0"/>
        <color rgb="FF63BE7B"/>
        <color rgb="FFFFEB84"/>
        <color rgb="FFF8696B"/>
      </colorScale>
    </cfRule>
  </conditionalFormatting>
  <conditionalFormatting sqref="AU640">
    <cfRule type="colorScale" priority="198">
      <colorScale>
        <cfvo type="min" val="0"/>
        <cfvo type="percentile" val="50"/>
        <cfvo type="max" val="0"/>
        <color rgb="FFF8696B"/>
        <color rgb="FFFFEB84"/>
        <color rgb="FF63BE7B"/>
      </colorScale>
    </cfRule>
  </conditionalFormatting>
  <conditionalFormatting sqref="AU641">
    <cfRule type="colorScale" priority="197">
      <colorScale>
        <cfvo type="min" val="0"/>
        <cfvo type="percentile" val="50"/>
        <cfvo type="max" val="0"/>
        <color rgb="FFF8696B"/>
        <color rgb="FFFFEB84"/>
        <color rgb="FF63BE7B"/>
      </colorScale>
    </cfRule>
  </conditionalFormatting>
  <conditionalFormatting sqref="AU642">
    <cfRule type="colorScale" priority="196">
      <colorScale>
        <cfvo type="min" val="0"/>
        <cfvo type="percentile" val="50"/>
        <cfvo type="max" val="0"/>
        <color rgb="FFF8696B"/>
        <color rgb="FFFFEB84"/>
        <color rgb="FF63BE7B"/>
      </colorScale>
    </cfRule>
  </conditionalFormatting>
  <conditionalFormatting sqref="AU643:AU644">
    <cfRule type="colorScale" priority="195">
      <colorScale>
        <cfvo type="min" val="0"/>
        <cfvo type="percentile" val="50"/>
        <cfvo type="max" val="0"/>
        <color rgb="FF63BE7B"/>
        <color rgb="FFFFEB84"/>
        <color rgb="FFF8696B"/>
      </colorScale>
    </cfRule>
  </conditionalFormatting>
  <conditionalFormatting sqref="AU643">
    <cfRule type="colorScale" priority="194">
      <colorScale>
        <cfvo type="min" val="0"/>
        <cfvo type="percentile" val="50"/>
        <cfvo type="max" val="0"/>
        <color rgb="FFF8696B"/>
        <color rgb="FFFFEB84"/>
        <color rgb="FF63BE7B"/>
      </colorScale>
    </cfRule>
  </conditionalFormatting>
  <conditionalFormatting sqref="AU644">
    <cfRule type="colorScale" priority="193">
      <colorScale>
        <cfvo type="min" val="0"/>
        <cfvo type="percentile" val="50"/>
        <cfvo type="max" val="0"/>
        <color rgb="FFF8696B"/>
        <color rgb="FFFFEB84"/>
        <color rgb="FF63BE7B"/>
      </colorScale>
    </cfRule>
  </conditionalFormatting>
  <conditionalFormatting sqref="AU645:AU648">
    <cfRule type="colorScale" priority="192">
      <colorScale>
        <cfvo type="min" val="0"/>
        <cfvo type="percentile" val="50"/>
        <cfvo type="max" val="0"/>
        <color rgb="FF63BE7B"/>
        <color rgb="FFFFEB84"/>
        <color rgb="FFF8696B"/>
      </colorScale>
    </cfRule>
  </conditionalFormatting>
  <conditionalFormatting sqref="AU645">
    <cfRule type="colorScale" priority="191">
      <colorScale>
        <cfvo type="min" val="0"/>
        <cfvo type="percentile" val="50"/>
        <cfvo type="max" val="0"/>
        <color rgb="FFF8696B"/>
        <color rgb="FFFFEB84"/>
        <color rgb="FF63BE7B"/>
      </colorScale>
    </cfRule>
  </conditionalFormatting>
  <conditionalFormatting sqref="AU646">
    <cfRule type="colorScale" priority="190">
      <colorScale>
        <cfvo type="min" val="0"/>
        <cfvo type="percentile" val="50"/>
        <cfvo type="max" val="0"/>
        <color rgb="FFF8696B"/>
        <color rgb="FFFFEB84"/>
        <color rgb="FF63BE7B"/>
      </colorScale>
    </cfRule>
  </conditionalFormatting>
  <conditionalFormatting sqref="AU647">
    <cfRule type="colorScale" priority="189">
      <colorScale>
        <cfvo type="min" val="0"/>
        <cfvo type="percentile" val="50"/>
        <cfvo type="max" val="0"/>
        <color rgb="FFF8696B"/>
        <color rgb="FFFFEB84"/>
        <color rgb="FF63BE7B"/>
      </colorScale>
    </cfRule>
  </conditionalFormatting>
  <conditionalFormatting sqref="AU648">
    <cfRule type="colorScale" priority="188">
      <colorScale>
        <cfvo type="min" val="0"/>
        <cfvo type="percentile" val="50"/>
        <cfvo type="max" val="0"/>
        <color rgb="FFF8696B"/>
        <color rgb="FFFFEB84"/>
        <color rgb="FF63BE7B"/>
      </colorScale>
    </cfRule>
  </conditionalFormatting>
  <conditionalFormatting sqref="AU648:AU649">
    <cfRule type="colorScale" priority="187">
      <colorScale>
        <cfvo type="min" val="0"/>
        <cfvo type="percentile" val="50"/>
        <cfvo type="max" val="0"/>
        <color rgb="FF63BE7B"/>
        <color rgb="FFFFEB84"/>
        <color rgb="FFF8696B"/>
      </colorScale>
    </cfRule>
  </conditionalFormatting>
  <conditionalFormatting sqref="AU649">
    <cfRule type="colorScale" priority="186">
      <colorScale>
        <cfvo type="min" val="0"/>
        <cfvo type="percentile" val="50"/>
        <cfvo type="max" val="0"/>
        <color rgb="FFF8696B"/>
        <color rgb="FFFFEB84"/>
        <color rgb="FF63BE7B"/>
      </colorScale>
    </cfRule>
  </conditionalFormatting>
  <conditionalFormatting sqref="AU650:AU652">
    <cfRule type="colorScale" priority="185">
      <colorScale>
        <cfvo type="min" val="0"/>
        <cfvo type="percentile" val="50"/>
        <cfvo type="max" val="0"/>
        <color rgb="FF63BE7B"/>
        <color rgb="FFFFEB84"/>
        <color rgb="FFF8696B"/>
      </colorScale>
    </cfRule>
  </conditionalFormatting>
  <conditionalFormatting sqref="AU650">
    <cfRule type="colorScale" priority="184">
      <colorScale>
        <cfvo type="min" val="0"/>
        <cfvo type="percentile" val="50"/>
        <cfvo type="max" val="0"/>
        <color rgb="FFF8696B"/>
        <color rgb="FFFFEB84"/>
        <color rgb="FF63BE7B"/>
      </colorScale>
    </cfRule>
  </conditionalFormatting>
  <conditionalFormatting sqref="AU651">
    <cfRule type="colorScale" priority="183">
      <colorScale>
        <cfvo type="min" val="0"/>
        <cfvo type="percentile" val="50"/>
        <cfvo type="max" val="0"/>
        <color rgb="FFF8696B"/>
        <color rgb="FFFFEB84"/>
        <color rgb="FF63BE7B"/>
      </colorScale>
    </cfRule>
  </conditionalFormatting>
  <conditionalFormatting sqref="AU652">
    <cfRule type="colorScale" priority="182">
      <colorScale>
        <cfvo type="min" val="0"/>
        <cfvo type="percentile" val="50"/>
        <cfvo type="max" val="0"/>
        <color rgb="FFF8696B"/>
        <color rgb="FFFFEB84"/>
        <color rgb="FF63BE7B"/>
      </colorScale>
    </cfRule>
  </conditionalFormatting>
  <conditionalFormatting sqref="AU653:AU654">
    <cfRule type="colorScale" priority="181">
      <colorScale>
        <cfvo type="min" val="0"/>
        <cfvo type="percentile" val="50"/>
        <cfvo type="max" val="0"/>
        <color rgb="FF63BE7B"/>
        <color rgb="FFFFEB84"/>
        <color rgb="FFF8696B"/>
      </colorScale>
    </cfRule>
  </conditionalFormatting>
  <conditionalFormatting sqref="AU653">
    <cfRule type="colorScale" priority="180">
      <colorScale>
        <cfvo type="min" val="0"/>
        <cfvo type="percentile" val="50"/>
        <cfvo type="max" val="0"/>
        <color rgb="FFF8696B"/>
        <color rgb="FFFFEB84"/>
        <color rgb="FF63BE7B"/>
      </colorScale>
    </cfRule>
  </conditionalFormatting>
  <conditionalFormatting sqref="AU654">
    <cfRule type="colorScale" priority="179">
      <colorScale>
        <cfvo type="min" val="0"/>
        <cfvo type="percentile" val="50"/>
        <cfvo type="max" val="0"/>
        <color rgb="FFF8696B"/>
        <color rgb="FFFFEB84"/>
        <color rgb="FF63BE7B"/>
      </colorScale>
    </cfRule>
  </conditionalFormatting>
  <conditionalFormatting sqref="AU655:AU658">
    <cfRule type="colorScale" priority="178">
      <colorScale>
        <cfvo type="min" val="0"/>
        <cfvo type="percentile" val="50"/>
        <cfvo type="max" val="0"/>
        <color rgb="FF63BE7B"/>
        <color rgb="FFFFEB84"/>
        <color rgb="FFF8696B"/>
      </colorScale>
    </cfRule>
  </conditionalFormatting>
  <conditionalFormatting sqref="AU655">
    <cfRule type="colorScale" priority="177">
      <colorScale>
        <cfvo type="min" val="0"/>
        <cfvo type="percentile" val="50"/>
        <cfvo type="max" val="0"/>
        <color rgb="FFF8696B"/>
        <color rgb="FFFFEB84"/>
        <color rgb="FF63BE7B"/>
      </colorScale>
    </cfRule>
  </conditionalFormatting>
  <conditionalFormatting sqref="AU656">
    <cfRule type="colorScale" priority="176">
      <colorScale>
        <cfvo type="min" val="0"/>
        <cfvo type="percentile" val="50"/>
        <cfvo type="max" val="0"/>
        <color rgb="FFF8696B"/>
        <color rgb="FFFFEB84"/>
        <color rgb="FF63BE7B"/>
      </colorScale>
    </cfRule>
  </conditionalFormatting>
  <conditionalFormatting sqref="AU657">
    <cfRule type="colorScale" priority="175">
      <colorScale>
        <cfvo type="min" val="0"/>
        <cfvo type="percentile" val="50"/>
        <cfvo type="max" val="0"/>
        <color rgb="FFF8696B"/>
        <color rgb="FFFFEB84"/>
        <color rgb="FF63BE7B"/>
      </colorScale>
    </cfRule>
  </conditionalFormatting>
  <conditionalFormatting sqref="AU658">
    <cfRule type="colorScale" priority="174">
      <colorScale>
        <cfvo type="min" val="0"/>
        <cfvo type="percentile" val="50"/>
        <cfvo type="max" val="0"/>
        <color rgb="FFF8696B"/>
        <color rgb="FFFFEB84"/>
        <color rgb="FF63BE7B"/>
      </colorScale>
    </cfRule>
  </conditionalFormatting>
  <conditionalFormatting sqref="AU658:AU659">
    <cfRule type="colorScale" priority="173">
      <colorScale>
        <cfvo type="min" val="0"/>
        <cfvo type="percentile" val="50"/>
        <cfvo type="max" val="0"/>
        <color rgb="FF63BE7B"/>
        <color rgb="FFFFEB84"/>
        <color rgb="FFF8696B"/>
      </colorScale>
    </cfRule>
  </conditionalFormatting>
  <conditionalFormatting sqref="AU659">
    <cfRule type="colorScale" priority="172">
      <colorScale>
        <cfvo type="min" val="0"/>
        <cfvo type="percentile" val="50"/>
        <cfvo type="max" val="0"/>
        <color rgb="FFF8696B"/>
        <color rgb="FFFFEB84"/>
        <color rgb="FF63BE7B"/>
      </colorScale>
    </cfRule>
  </conditionalFormatting>
  <conditionalFormatting sqref="AU660:AU662">
    <cfRule type="colorScale" priority="171">
      <colorScale>
        <cfvo type="min" val="0"/>
        <cfvo type="percentile" val="50"/>
        <cfvo type="max" val="0"/>
        <color rgb="FF63BE7B"/>
        <color rgb="FFFFEB84"/>
        <color rgb="FFF8696B"/>
      </colorScale>
    </cfRule>
  </conditionalFormatting>
  <conditionalFormatting sqref="AU660">
    <cfRule type="colorScale" priority="170">
      <colorScale>
        <cfvo type="min" val="0"/>
        <cfvo type="percentile" val="50"/>
        <cfvo type="max" val="0"/>
        <color rgb="FFF8696B"/>
        <color rgb="FFFFEB84"/>
        <color rgb="FF63BE7B"/>
      </colorScale>
    </cfRule>
  </conditionalFormatting>
  <conditionalFormatting sqref="AU661">
    <cfRule type="colorScale" priority="169">
      <colorScale>
        <cfvo type="min" val="0"/>
        <cfvo type="percentile" val="50"/>
        <cfvo type="max" val="0"/>
        <color rgb="FFF8696B"/>
        <color rgb="FFFFEB84"/>
        <color rgb="FF63BE7B"/>
      </colorScale>
    </cfRule>
  </conditionalFormatting>
  <conditionalFormatting sqref="AU662">
    <cfRule type="colorScale" priority="168">
      <colorScale>
        <cfvo type="min" val="0"/>
        <cfvo type="percentile" val="50"/>
        <cfvo type="max" val="0"/>
        <color rgb="FFF8696B"/>
        <color rgb="FFFFEB84"/>
        <color rgb="FF63BE7B"/>
      </colorScale>
    </cfRule>
  </conditionalFormatting>
  <conditionalFormatting sqref="AU663:AU664">
    <cfRule type="colorScale" priority="167">
      <colorScale>
        <cfvo type="min" val="0"/>
        <cfvo type="percentile" val="50"/>
        <cfvo type="max" val="0"/>
        <color rgb="FF63BE7B"/>
        <color rgb="FFFFEB84"/>
        <color rgb="FFF8696B"/>
      </colorScale>
    </cfRule>
  </conditionalFormatting>
  <conditionalFormatting sqref="AU663">
    <cfRule type="colorScale" priority="166">
      <colorScale>
        <cfvo type="min" val="0"/>
        <cfvo type="percentile" val="50"/>
        <cfvo type="max" val="0"/>
        <color rgb="FFF8696B"/>
        <color rgb="FFFFEB84"/>
        <color rgb="FF63BE7B"/>
      </colorScale>
    </cfRule>
  </conditionalFormatting>
  <conditionalFormatting sqref="AU664">
    <cfRule type="colorScale" priority="165">
      <colorScale>
        <cfvo type="min" val="0"/>
        <cfvo type="percentile" val="50"/>
        <cfvo type="max" val="0"/>
        <color rgb="FFF8696B"/>
        <color rgb="FFFFEB84"/>
        <color rgb="FF63BE7B"/>
      </colorScale>
    </cfRule>
  </conditionalFormatting>
  <conditionalFormatting sqref="AU665:AU668">
    <cfRule type="colorScale" priority="164">
      <colorScale>
        <cfvo type="min" val="0"/>
        <cfvo type="percentile" val="50"/>
        <cfvo type="max" val="0"/>
        <color rgb="FF63BE7B"/>
        <color rgb="FFFFEB84"/>
        <color rgb="FFF8696B"/>
      </colorScale>
    </cfRule>
  </conditionalFormatting>
  <conditionalFormatting sqref="AU665">
    <cfRule type="colorScale" priority="163">
      <colorScale>
        <cfvo type="min" val="0"/>
        <cfvo type="percentile" val="50"/>
        <cfvo type="max" val="0"/>
        <color rgb="FFF8696B"/>
        <color rgb="FFFFEB84"/>
        <color rgb="FF63BE7B"/>
      </colorScale>
    </cfRule>
  </conditionalFormatting>
  <conditionalFormatting sqref="AU666">
    <cfRule type="colorScale" priority="162">
      <colorScale>
        <cfvo type="min" val="0"/>
        <cfvo type="percentile" val="50"/>
        <cfvo type="max" val="0"/>
        <color rgb="FFF8696B"/>
        <color rgb="FFFFEB84"/>
        <color rgb="FF63BE7B"/>
      </colorScale>
    </cfRule>
  </conditionalFormatting>
  <conditionalFormatting sqref="AU667">
    <cfRule type="colorScale" priority="161">
      <colorScale>
        <cfvo type="min" val="0"/>
        <cfvo type="percentile" val="50"/>
        <cfvo type="max" val="0"/>
        <color rgb="FFF8696B"/>
        <color rgb="FFFFEB84"/>
        <color rgb="FF63BE7B"/>
      </colorScale>
    </cfRule>
  </conditionalFormatting>
  <conditionalFormatting sqref="AU668">
    <cfRule type="colorScale" priority="160">
      <colorScale>
        <cfvo type="min" val="0"/>
        <cfvo type="percentile" val="50"/>
        <cfvo type="max" val="0"/>
        <color rgb="FFF8696B"/>
        <color rgb="FFFFEB84"/>
        <color rgb="FF63BE7B"/>
      </colorScale>
    </cfRule>
  </conditionalFormatting>
  <conditionalFormatting sqref="AU668:AU669">
    <cfRule type="colorScale" priority="159">
      <colorScale>
        <cfvo type="min" val="0"/>
        <cfvo type="percentile" val="50"/>
        <cfvo type="max" val="0"/>
        <color rgb="FF63BE7B"/>
        <color rgb="FFFFEB84"/>
        <color rgb="FFF8696B"/>
      </colorScale>
    </cfRule>
  </conditionalFormatting>
  <conditionalFormatting sqref="AU669">
    <cfRule type="colorScale" priority="158">
      <colorScale>
        <cfvo type="min" val="0"/>
        <cfvo type="percentile" val="50"/>
        <cfvo type="max" val="0"/>
        <color rgb="FFF8696B"/>
        <color rgb="FFFFEB84"/>
        <color rgb="FF63BE7B"/>
      </colorScale>
    </cfRule>
  </conditionalFormatting>
  <conditionalFormatting sqref="AU670:AU672">
    <cfRule type="colorScale" priority="157">
      <colorScale>
        <cfvo type="min" val="0"/>
        <cfvo type="percentile" val="50"/>
        <cfvo type="max" val="0"/>
        <color rgb="FF63BE7B"/>
        <color rgb="FFFFEB84"/>
        <color rgb="FFF8696B"/>
      </colorScale>
    </cfRule>
  </conditionalFormatting>
  <conditionalFormatting sqref="AU670">
    <cfRule type="colorScale" priority="156">
      <colorScale>
        <cfvo type="min" val="0"/>
        <cfvo type="percentile" val="50"/>
        <cfvo type="max" val="0"/>
        <color rgb="FFF8696B"/>
        <color rgb="FFFFEB84"/>
        <color rgb="FF63BE7B"/>
      </colorScale>
    </cfRule>
  </conditionalFormatting>
  <conditionalFormatting sqref="AU671">
    <cfRule type="colorScale" priority="155">
      <colorScale>
        <cfvo type="min" val="0"/>
        <cfvo type="percentile" val="50"/>
        <cfvo type="max" val="0"/>
        <color rgb="FFF8696B"/>
        <color rgb="FFFFEB84"/>
        <color rgb="FF63BE7B"/>
      </colorScale>
    </cfRule>
  </conditionalFormatting>
  <conditionalFormatting sqref="AU672">
    <cfRule type="colorScale" priority="154">
      <colorScale>
        <cfvo type="min" val="0"/>
        <cfvo type="percentile" val="50"/>
        <cfvo type="max" val="0"/>
        <color rgb="FFF8696B"/>
        <color rgb="FFFFEB84"/>
        <color rgb="FF63BE7B"/>
      </colorScale>
    </cfRule>
  </conditionalFormatting>
  <conditionalFormatting sqref="AU673:AU674">
    <cfRule type="colorScale" priority="153">
      <colorScale>
        <cfvo type="min" val="0"/>
        <cfvo type="percentile" val="50"/>
        <cfvo type="max" val="0"/>
        <color rgb="FF63BE7B"/>
        <color rgb="FFFFEB84"/>
        <color rgb="FFF8696B"/>
      </colorScale>
    </cfRule>
  </conditionalFormatting>
  <conditionalFormatting sqref="AU673">
    <cfRule type="colorScale" priority="152">
      <colorScale>
        <cfvo type="min" val="0"/>
        <cfvo type="percentile" val="50"/>
        <cfvo type="max" val="0"/>
        <color rgb="FFF8696B"/>
        <color rgb="FFFFEB84"/>
        <color rgb="FF63BE7B"/>
      </colorScale>
    </cfRule>
  </conditionalFormatting>
  <conditionalFormatting sqref="AU674">
    <cfRule type="colorScale" priority="151">
      <colorScale>
        <cfvo type="min" val="0"/>
        <cfvo type="percentile" val="50"/>
        <cfvo type="max" val="0"/>
        <color rgb="FFF8696B"/>
        <color rgb="FFFFEB84"/>
        <color rgb="FF63BE7B"/>
      </colorScale>
    </cfRule>
  </conditionalFormatting>
  <conditionalFormatting sqref="AU675:AU678">
    <cfRule type="colorScale" priority="150">
      <colorScale>
        <cfvo type="min" val="0"/>
        <cfvo type="percentile" val="50"/>
        <cfvo type="max" val="0"/>
        <color rgb="FF63BE7B"/>
        <color rgb="FFFFEB84"/>
        <color rgb="FFF8696B"/>
      </colorScale>
    </cfRule>
  </conditionalFormatting>
  <conditionalFormatting sqref="AU675">
    <cfRule type="colorScale" priority="149">
      <colorScale>
        <cfvo type="min" val="0"/>
        <cfvo type="percentile" val="50"/>
        <cfvo type="max" val="0"/>
        <color rgb="FFF8696B"/>
        <color rgb="FFFFEB84"/>
        <color rgb="FF63BE7B"/>
      </colorScale>
    </cfRule>
  </conditionalFormatting>
  <conditionalFormatting sqref="AU676">
    <cfRule type="colorScale" priority="148">
      <colorScale>
        <cfvo type="min" val="0"/>
        <cfvo type="percentile" val="50"/>
        <cfvo type="max" val="0"/>
        <color rgb="FFF8696B"/>
        <color rgb="FFFFEB84"/>
        <color rgb="FF63BE7B"/>
      </colorScale>
    </cfRule>
  </conditionalFormatting>
  <conditionalFormatting sqref="AU677">
    <cfRule type="colorScale" priority="147">
      <colorScale>
        <cfvo type="min" val="0"/>
        <cfvo type="percentile" val="50"/>
        <cfvo type="max" val="0"/>
        <color rgb="FFF8696B"/>
        <color rgb="FFFFEB84"/>
        <color rgb="FF63BE7B"/>
      </colorScale>
    </cfRule>
  </conditionalFormatting>
  <conditionalFormatting sqref="AU678">
    <cfRule type="colorScale" priority="146">
      <colorScale>
        <cfvo type="min" val="0"/>
        <cfvo type="percentile" val="50"/>
        <cfvo type="max" val="0"/>
        <color rgb="FFF8696B"/>
        <color rgb="FFFFEB84"/>
        <color rgb="FF63BE7B"/>
      </colorScale>
    </cfRule>
  </conditionalFormatting>
  <conditionalFormatting sqref="AU678:AU679">
    <cfRule type="colorScale" priority="145">
      <colorScale>
        <cfvo type="min" val="0"/>
        <cfvo type="percentile" val="50"/>
        <cfvo type="max" val="0"/>
        <color rgb="FF63BE7B"/>
        <color rgb="FFFFEB84"/>
        <color rgb="FFF8696B"/>
      </colorScale>
    </cfRule>
  </conditionalFormatting>
  <conditionalFormatting sqref="AU679">
    <cfRule type="colorScale" priority="144">
      <colorScale>
        <cfvo type="min" val="0"/>
        <cfvo type="percentile" val="50"/>
        <cfvo type="max" val="0"/>
        <color rgb="FFF8696B"/>
        <color rgb="FFFFEB84"/>
        <color rgb="FF63BE7B"/>
      </colorScale>
    </cfRule>
  </conditionalFormatting>
  <conditionalFormatting sqref="AU680:AU682">
    <cfRule type="colorScale" priority="143">
      <colorScale>
        <cfvo type="min" val="0"/>
        <cfvo type="percentile" val="50"/>
        <cfvo type="max" val="0"/>
        <color rgb="FF63BE7B"/>
        <color rgb="FFFFEB84"/>
        <color rgb="FFF8696B"/>
      </colorScale>
    </cfRule>
  </conditionalFormatting>
  <conditionalFormatting sqref="AU680">
    <cfRule type="colorScale" priority="142">
      <colorScale>
        <cfvo type="min" val="0"/>
        <cfvo type="percentile" val="50"/>
        <cfvo type="max" val="0"/>
        <color rgb="FFF8696B"/>
        <color rgb="FFFFEB84"/>
        <color rgb="FF63BE7B"/>
      </colorScale>
    </cfRule>
  </conditionalFormatting>
  <conditionalFormatting sqref="AU681">
    <cfRule type="colorScale" priority="141">
      <colorScale>
        <cfvo type="min" val="0"/>
        <cfvo type="percentile" val="50"/>
        <cfvo type="max" val="0"/>
        <color rgb="FFF8696B"/>
        <color rgb="FFFFEB84"/>
        <color rgb="FF63BE7B"/>
      </colorScale>
    </cfRule>
  </conditionalFormatting>
  <conditionalFormatting sqref="AU682">
    <cfRule type="colorScale" priority="140">
      <colorScale>
        <cfvo type="min" val="0"/>
        <cfvo type="percentile" val="50"/>
        <cfvo type="max" val="0"/>
        <color rgb="FFF8696B"/>
        <color rgb="FFFFEB84"/>
        <color rgb="FF63BE7B"/>
      </colorScale>
    </cfRule>
  </conditionalFormatting>
  <conditionalFormatting sqref="AU683:AU684">
    <cfRule type="colorScale" priority="139">
      <colorScale>
        <cfvo type="min" val="0"/>
        <cfvo type="percentile" val="50"/>
        <cfvo type="max" val="0"/>
        <color rgb="FF63BE7B"/>
        <color rgb="FFFFEB84"/>
        <color rgb="FFF8696B"/>
      </colorScale>
    </cfRule>
  </conditionalFormatting>
  <conditionalFormatting sqref="AU683">
    <cfRule type="colorScale" priority="138">
      <colorScale>
        <cfvo type="min" val="0"/>
        <cfvo type="percentile" val="50"/>
        <cfvo type="max" val="0"/>
        <color rgb="FFF8696B"/>
        <color rgb="FFFFEB84"/>
        <color rgb="FF63BE7B"/>
      </colorScale>
    </cfRule>
  </conditionalFormatting>
  <conditionalFormatting sqref="AU684">
    <cfRule type="colorScale" priority="137">
      <colorScale>
        <cfvo type="min" val="0"/>
        <cfvo type="percentile" val="50"/>
        <cfvo type="max" val="0"/>
        <color rgb="FFF8696B"/>
        <color rgb="FFFFEB84"/>
        <color rgb="FF63BE7B"/>
      </colorScale>
    </cfRule>
  </conditionalFormatting>
  <conditionalFormatting sqref="AU685:AU688">
    <cfRule type="colorScale" priority="136">
      <colorScale>
        <cfvo type="min" val="0"/>
        <cfvo type="percentile" val="50"/>
        <cfvo type="max" val="0"/>
        <color rgb="FF63BE7B"/>
        <color rgb="FFFFEB84"/>
        <color rgb="FFF8696B"/>
      </colorScale>
    </cfRule>
  </conditionalFormatting>
  <conditionalFormatting sqref="AU685">
    <cfRule type="colorScale" priority="135">
      <colorScale>
        <cfvo type="min" val="0"/>
        <cfvo type="percentile" val="50"/>
        <cfvo type="max" val="0"/>
        <color rgb="FFF8696B"/>
        <color rgb="FFFFEB84"/>
        <color rgb="FF63BE7B"/>
      </colorScale>
    </cfRule>
  </conditionalFormatting>
  <conditionalFormatting sqref="AU686">
    <cfRule type="colorScale" priority="134">
      <colorScale>
        <cfvo type="min" val="0"/>
        <cfvo type="percentile" val="50"/>
        <cfvo type="max" val="0"/>
        <color rgb="FFF8696B"/>
        <color rgb="FFFFEB84"/>
        <color rgb="FF63BE7B"/>
      </colorScale>
    </cfRule>
  </conditionalFormatting>
  <conditionalFormatting sqref="AU687">
    <cfRule type="colorScale" priority="133">
      <colorScale>
        <cfvo type="min" val="0"/>
        <cfvo type="percentile" val="50"/>
        <cfvo type="max" val="0"/>
        <color rgb="FFF8696B"/>
        <color rgb="FFFFEB84"/>
        <color rgb="FF63BE7B"/>
      </colorScale>
    </cfRule>
  </conditionalFormatting>
  <conditionalFormatting sqref="AU688">
    <cfRule type="colorScale" priority="132">
      <colorScale>
        <cfvo type="min" val="0"/>
        <cfvo type="percentile" val="50"/>
        <cfvo type="max" val="0"/>
        <color rgb="FFF8696B"/>
        <color rgb="FFFFEB84"/>
        <color rgb="FF63BE7B"/>
      </colorScale>
    </cfRule>
  </conditionalFormatting>
  <conditionalFormatting sqref="AU688:AU689">
    <cfRule type="colorScale" priority="131">
      <colorScale>
        <cfvo type="min" val="0"/>
        <cfvo type="percentile" val="50"/>
        <cfvo type="max" val="0"/>
        <color rgb="FF63BE7B"/>
        <color rgb="FFFFEB84"/>
        <color rgb="FFF8696B"/>
      </colorScale>
    </cfRule>
  </conditionalFormatting>
  <conditionalFormatting sqref="AU689">
    <cfRule type="colorScale" priority="130">
      <colorScale>
        <cfvo type="min" val="0"/>
        <cfvo type="percentile" val="50"/>
        <cfvo type="max" val="0"/>
        <color rgb="FFF8696B"/>
        <color rgb="FFFFEB84"/>
        <color rgb="FF63BE7B"/>
      </colorScale>
    </cfRule>
  </conditionalFormatting>
  <conditionalFormatting sqref="AU690:AU692">
    <cfRule type="colorScale" priority="129">
      <colorScale>
        <cfvo type="min" val="0"/>
        <cfvo type="percentile" val="50"/>
        <cfvo type="max" val="0"/>
        <color rgb="FF63BE7B"/>
        <color rgb="FFFFEB84"/>
        <color rgb="FFF8696B"/>
      </colorScale>
    </cfRule>
  </conditionalFormatting>
  <conditionalFormatting sqref="AU690">
    <cfRule type="colorScale" priority="128">
      <colorScale>
        <cfvo type="min" val="0"/>
        <cfvo type="percentile" val="50"/>
        <cfvo type="max" val="0"/>
        <color rgb="FFF8696B"/>
        <color rgb="FFFFEB84"/>
        <color rgb="FF63BE7B"/>
      </colorScale>
    </cfRule>
  </conditionalFormatting>
  <conditionalFormatting sqref="AU691">
    <cfRule type="colorScale" priority="127">
      <colorScale>
        <cfvo type="min" val="0"/>
        <cfvo type="percentile" val="50"/>
        <cfvo type="max" val="0"/>
        <color rgb="FFF8696B"/>
        <color rgb="FFFFEB84"/>
        <color rgb="FF63BE7B"/>
      </colorScale>
    </cfRule>
  </conditionalFormatting>
  <conditionalFormatting sqref="AU692">
    <cfRule type="colorScale" priority="126">
      <colorScale>
        <cfvo type="min" val="0"/>
        <cfvo type="percentile" val="50"/>
        <cfvo type="max" val="0"/>
        <color rgb="FFF8696B"/>
        <color rgb="FFFFEB84"/>
        <color rgb="FF63BE7B"/>
      </colorScale>
    </cfRule>
  </conditionalFormatting>
  <conditionalFormatting sqref="AU693:AU694">
    <cfRule type="colorScale" priority="125">
      <colorScale>
        <cfvo type="min" val="0"/>
        <cfvo type="percentile" val="50"/>
        <cfvo type="max" val="0"/>
        <color rgb="FF63BE7B"/>
        <color rgb="FFFFEB84"/>
        <color rgb="FFF8696B"/>
      </colorScale>
    </cfRule>
  </conditionalFormatting>
  <conditionalFormatting sqref="AU693">
    <cfRule type="colorScale" priority="124">
      <colorScale>
        <cfvo type="min" val="0"/>
        <cfvo type="percentile" val="50"/>
        <cfvo type="max" val="0"/>
        <color rgb="FFF8696B"/>
        <color rgb="FFFFEB84"/>
        <color rgb="FF63BE7B"/>
      </colorScale>
    </cfRule>
  </conditionalFormatting>
  <conditionalFormatting sqref="AU694">
    <cfRule type="colorScale" priority="123">
      <colorScale>
        <cfvo type="min" val="0"/>
        <cfvo type="percentile" val="50"/>
        <cfvo type="max" val="0"/>
        <color rgb="FFF8696B"/>
        <color rgb="FFFFEB84"/>
        <color rgb="FF63BE7B"/>
      </colorScale>
    </cfRule>
  </conditionalFormatting>
  <conditionalFormatting sqref="AU695:AU698">
    <cfRule type="colorScale" priority="122">
      <colorScale>
        <cfvo type="min" val="0"/>
        <cfvo type="percentile" val="50"/>
        <cfvo type="max" val="0"/>
        <color rgb="FF63BE7B"/>
        <color rgb="FFFFEB84"/>
        <color rgb="FFF8696B"/>
      </colorScale>
    </cfRule>
  </conditionalFormatting>
  <conditionalFormatting sqref="AU695">
    <cfRule type="colorScale" priority="121">
      <colorScale>
        <cfvo type="min" val="0"/>
        <cfvo type="percentile" val="50"/>
        <cfvo type="max" val="0"/>
        <color rgb="FFF8696B"/>
        <color rgb="FFFFEB84"/>
        <color rgb="FF63BE7B"/>
      </colorScale>
    </cfRule>
  </conditionalFormatting>
  <conditionalFormatting sqref="AU696">
    <cfRule type="colorScale" priority="120">
      <colorScale>
        <cfvo type="min" val="0"/>
        <cfvo type="percentile" val="50"/>
        <cfvo type="max" val="0"/>
        <color rgb="FFF8696B"/>
        <color rgb="FFFFEB84"/>
        <color rgb="FF63BE7B"/>
      </colorScale>
    </cfRule>
  </conditionalFormatting>
  <conditionalFormatting sqref="AU697">
    <cfRule type="colorScale" priority="119">
      <colorScale>
        <cfvo type="min" val="0"/>
        <cfvo type="percentile" val="50"/>
        <cfvo type="max" val="0"/>
        <color rgb="FFF8696B"/>
        <color rgb="FFFFEB84"/>
        <color rgb="FF63BE7B"/>
      </colorScale>
    </cfRule>
  </conditionalFormatting>
  <conditionalFormatting sqref="AU698">
    <cfRule type="colorScale" priority="118">
      <colorScale>
        <cfvo type="min" val="0"/>
        <cfvo type="percentile" val="50"/>
        <cfvo type="max" val="0"/>
        <color rgb="FFF8696B"/>
        <color rgb="FFFFEB84"/>
        <color rgb="FF63BE7B"/>
      </colorScale>
    </cfRule>
  </conditionalFormatting>
  <conditionalFormatting sqref="AU698:AU699">
    <cfRule type="colorScale" priority="117">
      <colorScale>
        <cfvo type="min" val="0"/>
        <cfvo type="percentile" val="50"/>
        <cfvo type="max" val="0"/>
        <color rgb="FF63BE7B"/>
        <color rgb="FFFFEB84"/>
        <color rgb="FFF8696B"/>
      </colorScale>
    </cfRule>
  </conditionalFormatting>
  <conditionalFormatting sqref="AU699">
    <cfRule type="colorScale" priority="116">
      <colorScale>
        <cfvo type="min" val="0"/>
        <cfvo type="percentile" val="50"/>
        <cfvo type="max" val="0"/>
        <color rgb="FFF8696B"/>
        <color rgb="FFFFEB84"/>
        <color rgb="FF63BE7B"/>
      </colorScale>
    </cfRule>
  </conditionalFormatting>
  <conditionalFormatting sqref="AU700:AU702">
    <cfRule type="colorScale" priority="115">
      <colorScale>
        <cfvo type="min" val="0"/>
        <cfvo type="percentile" val="50"/>
        <cfvo type="max" val="0"/>
        <color rgb="FF63BE7B"/>
        <color rgb="FFFFEB84"/>
        <color rgb="FFF8696B"/>
      </colorScale>
    </cfRule>
  </conditionalFormatting>
  <conditionalFormatting sqref="AU700">
    <cfRule type="colorScale" priority="114">
      <colorScale>
        <cfvo type="min" val="0"/>
        <cfvo type="percentile" val="50"/>
        <cfvo type="max" val="0"/>
        <color rgb="FFF8696B"/>
        <color rgb="FFFFEB84"/>
        <color rgb="FF63BE7B"/>
      </colorScale>
    </cfRule>
  </conditionalFormatting>
  <conditionalFormatting sqref="AU701">
    <cfRule type="colorScale" priority="113">
      <colorScale>
        <cfvo type="min" val="0"/>
        <cfvo type="percentile" val="50"/>
        <cfvo type="max" val="0"/>
        <color rgb="FFF8696B"/>
        <color rgb="FFFFEB84"/>
        <color rgb="FF63BE7B"/>
      </colorScale>
    </cfRule>
  </conditionalFormatting>
  <conditionalFormatting sqref="AU702">
    <cfRule type="colorScale" priority="112">
      <colorScale>
        <cfvo type="min" val="0"/>
        <cfvo type="percentile" val="50"/>
        <cfvo type="max" val="0"/>
        <color rgb="FFF8696B"/>
        <color rgb="FFFFEB84"/>
        <color rgb="FF63BE7B"/>
      </colorScale>
    </cfRule>
  </conditionalFormatting>
  <conditionalFormatting sqref="AU703:AU704">
    <cfRule type="colorScale" priority="111">
      <colorScale>
        <cfvo type="min" val="0"/>
        <cfvo type="percentile" val="50"/>
        <cfvo type="max" val="0"/>
        <color rgb="FF63BE7B"/>
        <color rgb="FFFFEB84"/>
        <color rgb="FFF8696B"/>
      </colorScale>
    </cfRule>
  </conditionalFormatting>
  <conditionalFormatting sqref="AU703">
    <cfRule type="colorScale" priority="110">
      <colorScale>
        <cfvo type="min" val="0"/>
        <cfvo type="percentile" val="50"/>
        <cfvo type="max" val="0"/>
        <color rgb="FFF8696B"/>
        <color rgb="FFFFEB84"/>
        <color rgb="FF63BE7B"/>
      </colorScale>
    </cfRule>
  </conditionalFormatting>
  <conditionalFormatting sqref="AU704">
    <cfRule type="colorScale" priority="109">
      <colorScale>
        <cfvo type="min" val="0"/>
        <cfvo type="percentile" val="50"/>
        <cfvo type="max" val="0"/>
        <color rgb="FFF8696B"/>
        <color rgb="FFFFEB84"/>
        <color rgb="FF63BE7B"/>
      </colorScale>
    </cfRule>
  </conditionalFormatting>
  <conditionalFormatting sqref="AU705:AU707 AU492">
    <cfRule type="colorScale" priority="108">
      <colorScale>
        <cfvo type="min" val="0"/>
        <cfvo type="percentile" val="50"/>
        <cfvo type="max" val="0"/>
        <color rgb="FF63BE7B"/>
        <color rgb="FFFFEB84"/>
        <color rgb="FFF8696B"/>
      </colorScale>
    </cfRule>
  </conditionalFormatting>
  <conditionalFormatting sqref="AU705">
    <cfRule type="colorScale" priority="107">
      <colorScale>
        <cfvo type="min" val="0"/>
        <cfvo type="percentile" val="50"/>
        <cfvo type="max" val="0"/>
        <color rgb="FFF8696B"/>
        <color rgb="FFFFEB84"/>
        <color rgb="FF63BE7B"/>
      </colorScale>
    </cfRule>
  </conditionalFormatting>
  <conditionalFormatting sqref="AU706">
    <cfRule type="colorScale" priority="106">
      <colorScale>
        <cfvo type="min" val="0"/>
        <cfvo type="percentile" val="50"/>
        <cfvo type="max" val="0"/>
        <color rgb="FFF8696B"/>
        <color rgb="FFFFEB84"/>
        <color rgb="FF63BE7B"/>
      </colorScale>
    </cfRule>
  </conditionalFormatting>
  <conditionalFormatting sqref="AU707">
    <cfRule type="colorScale" priority="105">
      <colorScale>
        <cfvo type="min" val="0"/>
        <cfvo type="percentile" val="50"/>
        <cfvo type="max" val="0"/>
        <color rgb="FFF8696B"/>
        <color rgb="FFFFEB84"/>
        <color rgb="FF63BE7B"/>
      </colorScale>
    </cfRule>
  </conditionalFormatting>
  <conditionalFormatting sqref="AU492">
    <cfRule type="colorScale" priority="104">
      <colorScale>
        <cfvo type="min" val="0"/>
        <cfvo type="percentile" val="50"/>
        <cfvo type="max" val="0"/>
        <color rgb="FFF8696B"/>
        <color rgb="FFFFEB84"/>
        <color rgb="FF63BE7B"/>
      </colorScale>
    </cfRule>
  </conditionalFormatting>
  <conditionalFormatting sqref="AU492:AU493">
    <cfRule type="colorScale" priority="103">
      <colorScale>
        <cfvo type="min" val="0"/>
        <cfvo type="percentile" val="50"/>
        <cfvo type="max" val="0"/>
        <color rgb="FF63BE7B"/>
        <color rgb="FFFFEB84"/>
        <color rgb="FFF8696B"/>
      </colorScale>
    </cfRule>
  </conditionalFormatting>
  <conditionalFormatting sqref="AU493">
    <cfRule type="colorScale" priority="102">
      <colorScale>
        <cfvo type="min" val="0"/>
        <cfvo type="percentile" val="50"/>
        <cfvo type="max" val="0"/>
        <color rgb="FFF8696B"/>
        <color rgb="FFFFEB84"/>
        <color rgb="FF63BE7B"/>
      </colorScale>
    </cfRule>
  </conditionalFormatting>
  <conditionalFormatting sqref="AU494:AU496">
    <cfRule type="colorScale" priority="101">
      <colorScale>
        <cfvo type="min" val="0"/>
        <cfvo type="percentile" val="50"/>
        <cfvo type="max" val="0"/>
        <color rgb="FF63BE7B"/>
        <color rgb="FFFFEB84"/>
        <color rgb="FFF8696B"/>
      </colorScale>
    </cfRule>
  </conditionalFormatting>
  <conditionalFormatting sqref="AU494">
    <cfRule type="colorScale" priority="100">
      <colorScale>
        <cfvo type="min" val="0"/>
        <cfvo type="percentile" val="50"/>
        <cfvo type="max" val="0"/>
        <color rgb="FFF8696B"/>
        <color rgb="FFFFEB84"/>
        <color rgb="FF63BE7B"/>
      </colorScale>
    </cfRule>
  </conditionalFormatting>
  <conditionalFormatting sqref="AU495">
    <cfRule type="colorScale" priority="99">
      <colorScale>
        <cfvo type="min" val="0"/>
        <cfvo type="percentile" val="50"/>
        <cfvo type="max" val="0"/>
        <color rgb="FFF8696B"/>
        <color rgb="FFFFEB84"/>
        <color rgb="FF63BE7B"/>
      </colorScale>
    </cfRule>
  </conditionalFormatting>
  <conditionalFormatting sqref="AU496">
    <cfRule type="colorScale" priority="98">
      <colorScale>
        <cfvo type="min" val="0"/>
        <cfvo type="percentile" val="50"/>
        <cfvo type="max" val="0"/>
        <color rgb="FFF8696B"/>
        <color rgb="FFFFEB84"/>
        <color rgb="FF63BE7B"/>
      </colorScale>
    </cfRule>
  </conditionalFormatting>
  <conditionalFormatting sqref="AU618:AU707">
    <cfRule type="colorScale" priority="97">
      <colorScale>
        <cfvo type="min" val="0"/>
        <cfvo type="percentile" val="50"/>
        <cfvo type="max" val="0"/>
        <color rgb="FFF8696B"/>
        <color rgb="FFFFEB84"/>
        <color rgb="FF63BE7B"/>
      </colorScale>
    </cfRule>
  </conditionalFormatting>
  <conditionalFormatting sqref="I6:AG9">
    <cfRule type="colorScale" priority="96">
      <colorScale>
        <cfvo type="min" val="0"/>
        <cfvo type="percentile" val="50"/>
        <cfvo type="max" val="0"/>
        <color rgb="FFF8696B"/>
        <color rgb="FFFFEB84"/>
        <color rgb="FF63BE7B"/>
      </colorScale>
    </cfRule>
  </conditionalFormatting>
  <conditionalFormatting sqref="AH12:AH47">
    <cfRule type="colorScale" priority="95">
      <colorScale>
        <cfvo type="min" val="0"/>
        <cfvo type="percentile" val="50"/>
        <cfvo type="max" val="0"/>
        <color rgb="FF63BE7B"/>
        <color rgb="FFFFEB84"/>
        <color rgb="FFF8696B"/>
      </colorScale>
    </cfRule>
  </conditionalFormatting>
  <conditionalFormatting sqref="AH6:AH9">
    <cfRule type="colorScale" priority="94">
      <colorScale>
        <cfvo type="min" val="0"/>
        <cfvo type="percentile" val="50"/>
        <cfvo type="max" val="0"/>
        <color rgb="FF63BE7B"/>
        <color rgb="FFFFEB84"/>
        <color rgb="FFF8696B"/>
      </colorScale>
    </cfRule>
  </conditionalFormatting>
  <conditionalFormatting sqref="H6:H9">
    <cfRule type="colorScale" priority="93">
      <colorScale>
        <cfvo type="min" val="0"/>
        <cfvo type="percentile" val="50"/>
        <cfvo type="max" val="0"/>
        <color rgb="FFF8696B"/>
        <color rgb="FFFFEB84"/>
        <color rgb="FF63BE7B"/>
      </colorScale>
    </cfRule>
  </conditionalFormatting>
  <conditionalFormatting sqref="AU366">
    <cfRule type="colorScale" priority="92">
      <colorScale>
        <cfvo type="min" val="0"/>
        <cfvo type="percentile" val="50"/>
        <cfvo type="max" val="0"/>
        <color rgb="FF63BE7B"/>
        <color rgb="FFFFEB84"/>
        <color rgb="FFF8696B"/>
      </colorScale>
    </cfRule>
  </conditionalFormatting>
  <conditionalFormatting sqref="AU3:AU1048576 AU1 BC2:BC707">
    <cfRule type="colorScale" priority="623">
      <colorScale>
        <cfvo type="min" val="0"/>
        <cfvo type="percentile" val="50"/>
        <cfvo type="max" val="0"/>
        <color rgb="FF63BE7B"/>
        <color rgb="FFFFEB84"/>
        <color rgb="FFF8696B"/>
      </colorScale>
    </cfRule>
  </conditionalFormatting>
  <conditionalFormatting sqref="A19:D19">
    <cfRule type="cellIs" dxfId="7" priority="26" operator="between">
      <formula>1</formula>
      <formula>5</formula>
    </cfRule>
    <cfRule type="cellIs" dxfId="6" priority="27" operator="between">
      <formula>5</formula>
      <formula>20</formula>
    </cfRule>
    <cfRule type="cellIs" dxfId="5" priority="28" operator="between">
      <formula>20</formula>
      <formula>40</formula>
    </cfRule>
    <cfRule type="cellIs" dxfId="4" priority="29" operator="between">
      <formula>40</formula>
      <formula>60</formula>
    </cfRule>
    <cfRule type="cellIs" dxfId="3" priority="30" operator="between">
      <formula>60</formula>
      <formula>80</formula>
    </cfRule>
    <cfRule type="cellIs" dxfId="2" priority="31" operator="between">
      <formula>100</formula>
      <formula>80</formula>
    </cfRule>
  </conditionalFormatting>
  <conditionalFormatting sqref="A19:D19">
    <cfRule type="cellIs" dxfId="1" priority="25" operator="equal">
      <formula>100</formula>
    </cfRule>
  </conditionalFormatting>
  <conditionalFormatting sqref="A19:D19">
    <cfRule type="expression" dxfId="0" priority="24">
      <formula>0</formula>
    </cfRule>
  </conditionalFormatting>
  <conditionalFormatting sqref="H6:H9">
    <cfRule type="colorScale" priority="23">
      <colorScale>
        <cfvo type="min" val="0"/>
        <cfvo type="percentile" val="50"/>
        <cfvo type="max" val="0"/>
        <color rgb="FFF8696B"/>
        <color rgb="FFFFEB84"/>
        <color rgb="FF63BE7B"/>
      </colorScale>
    </cfRule>
  </conditionalFormatting>
  <conditionalFormatting sqref="H6:H9">
    <cfRule type="colorScale" priority="22">
      <colorScale>
        <cfvo type="min" val="0"/>
        <cfvo type="percentile" val="50"/>
        <cfvo type="max" val="0"/>
        <color rgb="FFF8696B"/>
        <color rgb="FFFFEB84"/>
        <color rgb="FF63BE7B"/>
      </colorScale>
    </cfRule>
  </conditionalFormatting>
  <conditionalFormatting sqref="H6:H9">
    <cfRule type="colorScale" priority="21">
      <colorScale>
        <cfvo type="min" val="0"/>
        <cfvo type="percentile" val="50"/>
        <cfvo type="max" val="0"/>
        <color rgb="FFF8696B"/>
        <color rgb="FFFFEB84"/>
        <color rgb="FF63BE7B"/>
      </colorScale>
    </cfRule>
  </conditionalFormatting>
  <conditionalFormatting sqref="H6:H9">
    <cfRule type="colorScale" priority="20">
      <colorScale>
        <cfvo type="min" val="0"/>
        <cfvo type="percentile" val="50"/>
        <cfvo type="max" val="0"/>
        <color rgb="FFF8696B"/>
        <color rgb="FFFFEB84"/>
        <color rgb="FF63BE7B"/>
      </colorScale>
    </cfRule>
  </conditionalFormatting>
  <conditionalFormatting sqref="H6:H9">
    <cfRule type="colorScale" priority="19">
      <colorScale>
        <cfvo type="min" val="0"/>
        <cfvo type="percentile" val="50"/>
        <cfvo type="max" val="0"/>
        <color rgb="FFF8696B"/>
        <color rgb="FFFFEB84"/>
        <color rgb="FF63BE7B"/>
      </colorScale>
    </cfRule>
  </conditionalFormatting>
  <conditionalFormatting sqref="H6:H9">
    <cfRule type="colorScale" priority="18">
      <colorScale>
        <cfvo type="min" val="0"/>
        <cfvo type="percentile" val="50"/>
        <cfvo type="max" val="0"/>
        <color rgb="FFF8696B"/>
        <color rgb="FFFFEB84"/>
        <color rgb="FF63BE7B"/>
      </colorScale>
    </cfRule>
  </conditionalFormatting>
  <conditionalFormatting sqref="H6:H9">
    <cfRule type="colorScale" priority="17">
      <colorScale>
        <cfvo type="min" val="0"/>
        <cfvo type="percentile" val="50"/>
        <cfvo type="max" val="0"/>
        <color rgb="FFF8696B"/>
        <color rgb="FFFFEB84"/>
        <color rgb="FF63BE7B"/>
      </colorScale>
    </cfRule>
  </conditionalFormatting>
  <conditionalFormatting sqref="H6:H9">
    <cfRule type="colorScale" priority="16">
      <colorScale>
        <cfvo type="min" val="0"/>
        <cfvo type="percentile" val="50"/>
        <cfvo type="max" val="0"/>
        <color rgb="FFF8696B"/>
        <color rgb="FFFFEB84"/>
        <color rgb="FF63BE7B"/>
      </colorScale>
    </cfRule>
  </conditionalFormatting>
  <conditionalFormatting sqref="H6:H9">
    <cfRule type="colorScale" priority="15">
      <colorScale>
        <cfvo type="min" val="0"/>
        <cfvo type="percentile" val="50"/>
        <cfvo type="max" val="0"/>
        <color rgb="FFF8696B"/>
        <color rgb="FFFFEB84"/>
        <color rgb="FF63BE7B"/>
      </colorScale>
    </cfRule>
  </conditionalFormatting>
  <conditionalFormatting sqref="H6:H9">
    <cfRule type="colorScale" priority="14">
      <colorScale>
        <cfvo type="min" val="0"/>
        <cfvo type="percentile" val="50"/>
        <cfvo type="max" val="0"/>
        <color rgb="FFF8696B"/>
        <color rgb="FFFFEB84"/>
        <color rgb="FF63BE7B"/>
      </colorScale>
    </cfRule>
  </conditionalFormatting>
  <conditionalFormatting sqref="H6:H9">
    <cfRule type="colorScale" priority="13">
      <colorScale>
        <cfvo type="min" val="0"/>
        <cfvo type="percentile" val="50"/>
        <cfvo type="max" val="0"/>
        <color rgb="FFF8696B"/>
        <color rgb="FFFFEB84"/>
        <color rgb="FF63BE7B"/>
      </colorScale>
    </cfRule>
  </conditionalFormatting>
  <conditionalFormatting sqref="H6:H9">
    <cfRule type="colorScale" priority="12">
      <colorScale>
        <cfvo type="min" val="0"/>
        <cfvo type="percentile" val="50"/>
        <cfvo type="max" val="0"/>
        <color rgb="FFF8696B"/>
        <color rgb="FFFFEB84"/>
        <color rgb="FF63BE7B"/>
      </colorScale>
    </cfRule>
  </conditionalFormatting>
  <conditionalFormatting sqref="H6:H9">
    <cfRule type="colorScale" priority="11">
      <colorScale>
        <cfvo type="min" val="0"/>
        <cfvo type="percentile" val="50"/>
        <cfvo type="max" val="0"/>
        <color rgb="FFF8696B"/>
        <color rgb="FFFFEB84"/>
        <color rgb="FF63BE7B"/>
      </colorScale>
    </cfRule>
  </conditionalFormatting>
  <conditionalFormatting sqref="H6:H9">
    <cfRule type="colorScale" priority="10">
      <colorScale>
        <cfvo type="min" val="0"/>
        <cfvo type="percentile" val="50"/>
        <cfvo type="max" val="0"/>
        <color rgb="FFF8696B"/>
        <color rgb="FFFFEB84"/>
        <color rgb="FF63BE7B"/>
      </colorScale>
    </cfRule>
  </conditionalFormatting>
  <conditionalFormatting sqref="H6:H9">
    <cfRule type="colorScale" priority="9">
      <colorScale>
        <cfvo type="min" val="0"/>
        <cfvo type="percentile" val="50"/>
        <cfvo type="max" val="0"/>
        <color rgb="FFF8696B"/>
        <color rgb="FFFFEB84"/>
        <color rgb="FF63BE7B"/>
      </colorScale>
    </cfRule>
  </conditionalFormatting>
  <conditionalFormatting sqref="H6:H9">
    <cfRule type="colorScale" priority="8">
      <colorScale>
        <cfvo type="min" val="0"/>
        <cfvo type="percentile" val="50"/>
        <cfvo type="max" val="0"/>
        <color rgb="FFF8696B"/>
        <color rgb="FFFFEB84"/>
        <color rgb="FF63BE7B"/>
      </colorScale>
    </cfRule>
  </conditionalFormatting>
  <conditionalFormatting sqref="H6:H9">
    <cfRule type="colorScale" priority="7">
      <colorScale>
        <cfvo type="min" val="0"/>
        <cfvo type="percentile" val="50"/>
        <cfvo type="max" val="0"/>
        <color rgb="FFF8696B"/>
        <color rgb="FFFFEB84"/>
        <color rgb="FF63BE7B"/>
      </colorScale>
    </cfRule>
  </conditionalFormatting>
  <conditionalFormatting sqref="H6:H9">
    <cfRule type="colorScale" priority="6">
      <colorScale>
        <cfvo type="min" val="0"/>
        <cfvo type="percentile" val="50"/>
        <cfvo type="max" val="0"/>
        <color rgb="FFF8696B"/>
        <color rgb="FFFFEB84"/>
        <color rgb="FF63BE7B"/>
      </colorScale>
    </cfRule>
  </conditionalFormatting>
  <conditionalFormatting sqref="H6:H9">
    <cfRule type="colorScale" priority="5">
      <colorScale>
        <cfvo type="min" val="0"/>
        <cfvo type="percentile" val="50"/>
        <cfvo type="max" val="0"/>
        <color rgb="FFF8696B"/>
        <color rgb="FFFFEB84"/>
        <color rgb="FF63BE7B"/>
      </colorScale>
    </cfRule>
  </conditionalFormatting>
  <conditionalFormatting sqref="H6:H9">
    <cfRule type="colorScale" priority="4">
      <colorScale>
        <cfvo type="min" val="0"/>
        <cfvo type="percentile" val="50"/>
        <cfvo type="max" val="0"/>
        <color rgb="FFF8696B"/>
        <color rgb="FFFFEB84"/>
        <color rgb="FF63BE7B"/>
      </colorScale>
    </cfRule>
  </conditionalFormatting>
  <conditionalFormatting sqref="H6:H9">
    <cfRule type="colorScale" priority="3">
      <colorScale>
        <cfvo type="min" val="0"/>
        <cfvo type="percentile" val="50"/>
        <cfvo type="max" val="0"/>
        <color rgb="FFF8696B"/>
        <color rgb="FFFFEB84"/>
        <color rgb="FF63BE7B"/>
      </colorScale>
    </cfRule>
  </conditionalFormatting>
  <conditionalFormatting sqref="H6:H9">
    <cfRule type="colorScale" priority="2">
      <colorScale>
        <cfvo type="min" val="0"/>
        <cfvo type="percentile" val="50"/>
        <cfvo type="max" val="0"/>
        <color rgb="FFF8696B"/>
        <color rgb="FFFFEB84"/>
        <color rgb="FF63BE7B"/>
      </colorScale>
    </cfRule>
  </conditionalFormatting>
  <conditionalFormatting sqref="H6:H9">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Спавн артефактов</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dinozavr</dc:creator>
  <cp:lastModifiedBy>dinozavr</cp:lastModifiedBy>
  <dcterms:created xsi:type="dcterms:W3CDTF">2017-07-13T12:59:49Z</dcterms:created>
  <dcterms:modified xsi:type="dcterms:W3CDTF">2017-08-06T22:10:13Z</dcterms:modified>
</cp:coreProperties>
</file>