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USER\Downloads\Projet AGORABUS\02-Phase planification\"/>
    </mc:Choice>
  </mc:AlternateContent>
  <xr:revisionPtr revIDLastSave="0" documentId="8_{910D8EF5-9AA0-491D-949F-2E88763FDFB7}" xr6:coauthVersionLast="47" xr6:coauthVersionMax="47" xr10:uidLastSave="{00000000-0000-0000-0000-000000000000}"/>
  <bookViews>
    <workbookView xWindow="28680" yWindow="-120" windowWidth="29040" windowHeight="15840" firstSheet="2" activeTab="9" xr2:uid="{00000000-000D-0000-FFFF-FFFF00000000}"/>
  </bookViews>
  <sheets>
    <sheet name="Données Gantt" sheetId="7" state="hidden" r:id="rId1"/>
    <sheet name="Données Statuts" sheetId="9" state="hidden" r:id="rId2"/>
    <sheet name="Modèle de Plan de Charge" sheetId="13" r:id="rId3"/>
    <sheet name="Macro Planning" sheetId="4" state="hidden" r:id="rId4"/>
    <sheet name="Données Source" sheetId="6" state="hidden" r:id="rId5"/>
    <sheet name="Plan de charge" sheetId="1" r:id="rId6"/>
    <sheet name="Charge Mensuelle" sheetId="5" state="hidden" r:id="rId7"/>
    <sheet name="Charge estimée" sheetId="12" r:id="rId8"/>
    <sheet name="Graphique Gantt" sheetId="8" state="hidden" r:id="rId9"/>
    <sheet name="Histogramme Statuts" sheetId="10" r:id="rId10"/>
    <sheet name="Plan de charge 24M" sheetId="11" state="hidden" r:id="rId11"/>
    <sheet name="Feuil1" sheetId="2" state="hidden" r:id="rId12"/>
  </sheets>
  <definedNames>
    <definedName name="_7pc67systave" localSheetId="2">'Modèle de Plan de Charge'!$B$3</definedName>
    <definedName name="_hzciqdv5b6mi" localSheetId="2">'Modèle de Plan de Charge'!$B$4</definedName>
    <definedName name="_orbi0glc0wl" localSheetId="2">'Modèle de Plan de Charge'!$B$43</definedName>
    <definedName name="_rj5rkoi2tm81" localSheetId="2">'Modèle de Plan de Charge'!$B$2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1" l="1"/>
  <c r="E1" i="1"/>
  <c r="G10" i="1"/>
  <c r="G26" i="1" s="1"/>
  <c r="F25" i="1"/>
  <c r="E20" i="1"/>
  <c r="F19" i="1"/>
  <c r="F18" i="1"/>
  <c r="F17" i="1"/>
  <c r="E18" i="1"/>
  <c r="E19" i="1"/>
  <c r="E17" i="1"/>
  <c r="F16" i="1"/>
  <c r="E16" i="1"/>
  <c r="F15" i="1"/>
  <c r="E15" i="1"/>
  <c r="F14" i="1"/>
  <c r="E14" i="1"/>
  <c r="F13" i="1"/>
  <c r="E13" i="1"/>
  <c r="F12" i="1"/>
  <c r="E12" i="1"/>
  <c r="F11" i="1"/>
  <c r="E11" i="1"/>
  <c r="E8" i="1"/>
  <c r="F7" i="1"/>
  <c r="E7" i="1"/>
  <c r="F6" i="1"/>
  <c r="E6" i="1"/>
  <c r="F5" i="1"/>
  <c r="E3" i="1"/>
  <c r="F2" i="1"/>
  <c r="E2" i="1"/>
  <c r="G16" i="4"/>
  <c r="G15" i="4"/>
  <c r="G14" i="4"/>
  <c r="G13" i="4"/>
  <c r="G12" i="4"/>
  <c r="G11" i="4"/>
  <c r="G10" i="4"/>
  <c r="G9" i="4"/>
  <c r="G8" i="4"/>
  <c r="G7" i="4"/>
  <c r="G6" i="4"/>
  <c r="G5" i="4"/>
  <c r="G4" i="4"/>
  <c r="G3" i="4"/>
  <c r="G2" i="4"/>
  <c r="C9" i="1"/>
  <c r="C10" i="1" s="1"/>
  <c r="G17" i="4" l="1"/>
</calcChain>
</file>

<file path=xl/sharedStrings.xml><?xml version="1.0" encoding="utf-8"?>
<sst xmlns="http://schemas.openxmlformats.org/spreadsheetml/2006/main" count="355" uniqueCount="229">
  <si>
    <t>Phase</t>
  </si>
  <si>
    <t>Tâche Spécifique</t>
  </si>
  <si>
    <t>Durée Estimée (jours)</t>
  </si>
  <si>
    <t>Ressources Humaines</t>
  </si>
  <si>
    <t>Ressources Matérielles/Logiciels</t>
  </si>
  <si>
    <t>Observations/Dépendances</t>
  </si>
  <si>
    <t>Phase 0</t>
  </si>
  <si>
    <t>Phase 1</t>
  </si>
  <si>
    <t>Phase 2</t>
  </si>
  <si>
    <t>Phase 3</t>
  </si>
  <si>
    <t>Phase 4</t>
  </si>
  <si>
    <t>Consultation industrielle (dialogue compétitif)</t>
  </si>
  <si>
    <t>Réception et analyse des propositions</t>
  </si>
  <si>
    <t>Choix du titulaire du marché</t>
  </si>
  <si>
    <t>Conception technique des arrêts (AdB)</t>
  </si>
  <si>
    <t>Fabrication des prototypes</t>
  </si>
  <si>
    <t>Tests fonctionnels et ergonomiques</t>
  </si>
  <si>
    <t>Ajustements et validation finale</t>
  </si>
  <si>
    <t>Planification logistique et coordination voirie</t>
  </si>
  <si>
    <t>Achat série des AdB</t>
  </si>
  <si>
    <t>Installation Ligne 1 + suivi initial</t>
  </si>
  <si>
    <t>Installation Ligne 2 + retours usagers</t>
  </si>
  <si>
    <t>Installation Ligne 3 + formation maintenance locale</t>
  </si>
  <si>
    <t>Installation Lignes 4 &amp; 5 + déploiement complet</t>
  </si>
  <si>
    <t>Suivi des performances et retours d'usagers</t>
  </si>
  <si>
    <t>Visite de réception des travaux</t>
  </si>
  <si>
    <t>Levée des réserves (si applicable)</t>
  </si>
  <si>
    <t>Réception définitive des travaux</t>
  </si>
  <si>
    <t>Réunion de bilan et REX</t>
  </si>
  <si>
    <t>Clôture administrative et financière</t>
  </si>
  <si>
    <t>Chef de Projet, Représentant Ville</t>
  </si>
  <si>
    <t>Chef de Projet, Représentant Commanditaire</t>
  </si>
  <si>
    <t>Chef de Projet, Analyste technique</t>
  </si>
  <si>
    <t>Chef de Projet, Direction</t>
  </si>
  <si>
    <t>Technicien atelier, Chef de production</t>
  </si>
  <si>
    <t>Ergonome, Usagers testeurs</t>
  </si>
  <si>
    <t>Équipe conception, Chef de Projet</t>
  </si>
  <si>
    <t>Chef de Projet, Responsable Voirie</t>
  </si>
  <si>
    <t>Responsable Achats, Fournisseur</t>
  </si>
  <si>
    <t>Chef de Chantier, Ouvriers spécialisés</t>
  </si>
  <si>
    <t>Chef de Chantier, Agent de médiation</t>
  </si>
  <si>
    <t>Chef de Chantier, Formateur technique</t>
  </si>
  <si>
    <t>Équipe déployée multi-sites</t>
  </si>
  <si>
    <t>Chargé de Suivi, Enquêteur</t>
  </si>
  <si>
    <t>Chef de Projet, Maître d'Ouvrage</t>
  </si>
  <si>
    <t>Entreprise travaux</t>
  </si>
  <si>
    <t>Chef de Projet, Maître d’Ouvrage</t>
  </si>
  <si>
    <t>Équipe projet, Parties prenantes</t>
  </si>
  <si>
    <t>Chef de Projet, Comptable</t>
  </si>
  <si>
    <t>Salle de réunion, Vidéoprojecteur</t>
  </si>
  <si>
    <t>Plateforme d'appels d'offres</t>
  </si>
  <si>
    <t>Outils de scoring</t>
  </si>
  <si>
    <t>Documents d’évaluation</t>
  </si>
  <si>
    <t>Matériaux test, Ateliers</t>
  </si>
  <si>
    <t>Sites pilotes, Outils de mesure</t>
  </si>
  <si>
    <t>Rapports de tests</t>
  </si>
  <si>
    <t>Plans d’implantation, SIG</t>
  </si>
  <si>
    <t>Bon de commande, Budget validé</t>
  </si>
  <si>
    <t>Matériel de pose, Véhicules logistiques</t>
  </si>
  <si>
    <t>Outils d’enquête usagers</t>
  </si>
  <si>
    <t>Manuels, Modules e-learning</t>
  </si>
  <si>
    <t>Matériel centralisé</t>
  </si>
  <si>
    <t>Tableaux de bord, Sondages</t>
  </si>
  <si>
    <t>Liste de contrôle</t>
  </si>
  <si>
    <t>Outils correctifs</t>
  </si>
  <si>
    <t>Procès-verbal de réception</t>
  </si>
  <si>
    <t>Logiciel de gestion</t>
  </si>
  <si>
    <t>Étape préalable à la sélection des partenaires industriels</t>
  </si>
  <si>
    <t>Analyse des offres reçues</t>
  </si>
  <si>
    <t>Suite à la grille de notation et à la soutenance</t>
  </si>
  <si>
    <t>Validation en conditions réelles</t>
  </si>
  <si>
    <t>Mesure de performance et d'usage</t>
  </si>
  <si>
    <t>Avant lancement série</t>
  </si>
  <si>
    <t>Coordination avec la ville pour implantation</t>
  </si>
  <si>
    <t>Après validation finale des prototypes</t>
  </si>
  <si>
    <t>Première vague, test terrain</t>
  </si>
  <si>
    <t>Phase adaptée selon retours Ligne 1</t>
  </si>
  <si>
    <t>Préparation au déploiement final</t>
  </si>
  <si>
    <t>Dernière vague, coordination renforcée</t>
  </si>
  <si>
    <t>Évaluation post-déploiement</t>
  </si>
  <si>
    <t>Vérification conformité</t>
  </si>
  <si>
    <t>Selon observations de réception</t>
  </si>
  <si>
    <t>Après levée de toutes les réserves</t>
  </si>
  <si>
    <t>Retour d’expérience</t>
  </si>
  <si>
    <t>Paiement des soldes finaux</t>
  </si>
  <si>
    <t>Étude de faisabilité et analyse du site</t>
  </si>
  <si>
    <t>Ingénieur Civil, Urbaniste</t>
  </si>
  <si>
    <t>GPS, Logiciel SIG</t>
  </si>
  <si>
    <t>Nécessite l'accès au site</t>
  </si>
  <si>
    <t>Collecte des données (trafic, sol, etc.)</t>
  </si>
  <si>
    <t>Technicien de terrain</t>
  </si>
  <si>
    <t>Sondes, Capteurs</t>
  </si>
  <si>
    <t>Autorisations d'accès</t>
  </si>
  <si>
    <t>Architecte, Dessinateur, Ingénieur Produit</t>
  </si>
  <si>
    <t>Logiciel CAO (AutoCAD/Revit)</t>
  </si>
  <si>
    <t>Basé sur l'étude de faisabilité</t>
  </si>
  <si>
    <t>Consultation des parties prenantes</t>
  </si>
  <si>
    <t>Chef de Projet, Urbaniste</t>
  </si>
  <si>
    <t>Documents de présentation</t>
  </si>
  <si>
    <t>Présentation aux services municipaux, riverains</t>
  </si>
  <si>
    <t>Validation des avant-projets</t>
  </si>
  <si>
    <t>Chef de Projet, Comité de pilotage</t>
  </si>
  <si>
    <t>Approbation nécessaire avant la phase suivante</t>
  </si>
  <si>
    <t>Statut</t>
  </si>
  <si>
    <t>Terminée</t>
  </si>
  <si>
    <t>En cours</t>
  </si>
  <si>
    <t>Réunion de lancement, définition des besoins et validation du CdCT</t>
  </si>
  <si>
    <t>Retards éventuels</t>
  </si>
  <si>
    <t>En attente</t>
  </si>
  <si>
    <t>Lancement officiel du projet le 01/09/2025</t>
  </si>
  <si>
    <t>Phases</t>
  </si>
  <si>
    <t>Tâches chantier</t>
  </si>
  <si>
    <t>Début</t>
  </si>
  <si>
    <t>Fin</t>
  </si>
  <si>
    <t>Durée estimée (jours)</t>
  </si>
  <si>
    <t>Phase 0 – Préparation &amp; études préalables</t>
  </si>
  <si>
    <t>Finalisation du CdCF, validation interne</t>
  </si>
  <si>
    <t>Phase 1 – Conception détaillée et prototypes</t>
  </si>
  <si>
    <t>Conception technique des AdB</t>
  </si>
  <si>
    <t>Phase 2 – Préparation logistique &amp; fabrication série</t>
  </si>
  <si>
    <t>Planification logistique, validation voirie</t>
  </si>
  <si>
    <t>Phase 3 – Installation &amp; mise en service progressive</t>
  </si>
  <si>
    <t>Installation Ligne 3 + maintenance locale</t>
  </si>
  <si>
    <t>Phase 4 – Installation &amp; mise en service progressive</t>
  </si>
  <si>
    <t>Suivi des performances et retours d'usagers(ajustements, tests, imprévus)</t>
  </si>
  <si>
    <t>Graphique : Charge Mensuelle par Ressource - Projet AGORABUS</t>
  </si>
  <si>
    <t>Mois</t>
  </si>
  <si>
    <t>Agent de médiation</t>
  </si>
  <si>
    <t>Analyste technique</t>
  </si>
  <si>
    <t>Architecte</t>
  </si>
  <si>
    <t>Chargé de Suivi</t>
  </si>
  <si>
    <t>Chef de Chantier</t>
  </si>
  <si>
    <t>Chef de Projet</t>
  </si>
  <si>
    <t>Chef de production</t>
  </si>
  <si>
    <t>Comité de pilotage</t>
  </si>
  <si>
    <t>Comptable</t>
  </si>
  <si>
    <t>Dessinateur</t>
  </si>
  <si>
    <t>Direction</t>
  </si>
  <si>
    <t>Enquêteur</t>
  </si>
  <si>
    <t>Ergonome</t>
  </si>
  <si>
    <t>Formateur technique</t>
  </si>
  <si>
    <t>Fournisseur</t>
  </si>
  <si>
    <t>Ingénieur Civil</t>
  </si>
  <si>
    <t>Ingénieur Produit</t>
  </si>
  <si>
    <t>Maître d'Ouvrage</t>
  </si>
  <si>
    <t>Maître d’Ouvrage</t>
  </si>
  <si>
    <t>Ouvriers spécialisés</t>
  </si>
  <si>
    <t>Parties prenantes</t>
  </si>
  <si>
    <t>Représentant Commanditaire</t>
  </si>
  <si>
    <t>Représentant Ville</t>
  </si>
  <si>
    <t>Responsable Achats</t>
  </si>
  <si>
    <t>Responsable Voirie</t>
  </si>
  <si>
    <t>Technicien atelier</t>
  </si>
  <si>
    <t>Urbaniste</t>
  </si>
  <si>
    <t>Usagers testeurs</t>
  </si>
  <si>
    <t>Équipe conception</t>
  </si>
  <si>
    <t>Équipe projet</t>
  </si>
  <si>
    <t>Sep 2025</t>
  </si>
  <si>
    <t>Oct 2025</t>
  </si>
  <si>
    <t>Nov 2025</t>
  </si>
  <si>
    <t>Dec 2025</t>
  </si>
  <si>
    <t>Jan 2026</t>
  </si>
  <si>
    <t>Feb 2026</t>
  </si>
  <si>
    <t>Mar 2026</t>
  </si>
  <si>
    <t>Apr 2026</t>
  </si>
  <si>
    <t>May 2026</t>
  </si>
  <si>
    <t>Jun 2026</t>
  </si>
  <si>
    <t>Jan 2027</t>
  </si>
  <si>
    <t>Feb 2027</t>
  </si>
  <si>
    <t>Mar 2027</t>
  </si>
  <si>
    <t>Apr 2027</t>
  </si>
  <si>
    <t>Jul 2027</t>
  </si>
  <si>
    <t>Aug 2027</t>
  </si>
  <si>
    <t>Durée</t>
  </si>
  <si>
    <t>Diagramme de Gantt coloré par Statut - Projet AGORABUS</t>
  </si>
  <si>
    <t>Nombre de tâches</t>
  </si>
  <si>
    <t>Histogramme - Répartition des Tâches par Statut</t>
  </si>
  <si>
    <t>Plan de charge par Phases - Projet AGORABUS</t>
  </si>
  <si>
    <t>Modèle Détaillé de Plan de Charge</t>
  </si>
  <si>
    <t xml:space="preserve">1. Informations Générales du Projet </t>
  </si>
  <si>
    <t>Ce tableau offre une vue d'ensemble de la charge de travail estimée pour chaque type de ressource au fil du temps.</t>
  </si>
  <si>
    <t>Technicien Terrain</t>
  </si>
  <si>
    <t>Ouvriers</t>
  </si>
  <si>
    <t>Spécialiste Marchés Publics</t>
  </si>
  <si>
    <t>Juriste</t>
  </si>
  <si>
    <t>Matériel Spécifique</t>
  </si>
  <si>
    <t>Budgets Alloués</t>
  </si>
  <si>
    <t>Logiciel CAO, SIG, Sondes</t>
  </si>
  <si>
    <t>XXX €</t>
  </si>
  <si>
    <t>Plateforme Marchés Publics</t>
  </si>
  <si>
    <t>YYY €</t>
  </si>
  <si>
    <t>Engins, Outils, Matériaux</t>
  </si>
  <si>
    <t>ZZZ €</t>
  </si>
  <si>
    <t>AAA €</t>
  </si>
  <si>
    <t>Note : Les pourcentages sont des estimations de la charge de travail de la ressource sur la période donnée et doivent être ajustés selon les besoins réels et la taille de l'équipe.</t>
  </si>
  <si>
    <t xml:space="preserve">3. Allocation des Ressources par Période </t>
  </si>
  <si>
    <t xml:space="preserve">Gestion des Risques Liés à la Charge </t>
  </si>
  <si>
    <t xml:space="preserve">5. Suivi et Ajustements du Plan de Charge </t>
  </si>
  <si>
    <r>
      <t xml:space="preserve"> </t>
    </r>
    <r>
      <rPr>
        <b/>
        <sz val="11"/>
        <color rgb="FF080808"/>
        <rFont val="Arial"/>
        <family val="2"/>
      </rPr>
      <t>conformité</t>
    </r>
    <r>
      <rPr>
        <sz val="11"/>
        <color rgb="FF080808"/>
        <rFont val="Arial"/>
        <family val="2"/>
      </rPr>
      <t xml:space="preserve"> aux normes d'accessibilité et de sécurité (Loi Handicap n° 2005-102, NF P 98-351, réglementation ERP, PLU de Nîmes).</t>
    </r>
  </si>
  <si>
    <r>
      <t xml:space="preserve"> </t>
    </r>
    <r>
      <rPr>
        <b/>
        <sz val="11"/>
        <color rgb="FF080808"/>
        <rFont val="Arial"/>
        <family val="2"/>
      </rPr>
      <t>Coût Global de Possession (TCO)</t>
    </r>
    <r>
      <rPr>
        <sz val="11"/>
        <color rgb="FF080808"/>
        <rFont val="Arial"/>
        <family val="2"/>
      </rPr>
      <t xml:space="preserve"> sur 20 ans.</t>
    </r>
  </si>
  <si>
    <r>
      <t>●</t>
    </r>
    <r>
      <rPr>
        <sz val="7"/>
        <color rgb="FF080808"/>
        <rFont val="Arial"/>
        <family val="2"/>
      </rPr>
      <t xml:space="preserve">       </t>
    </r>
    <r>
      <rPr>
        <b/>
        <sz val="11"/>
        <color rgb="FF080808"/>
        <rFont val="Arial"/>
        <family val="2"/>
      </rPr>
      <t>Nom du Projet :</t>
    </r>
    <r>
      <rPr>
        <sz val="11"/>
        <color rgb="FF080808"/>
        <rFont val="Arial"/>
        <family val="2"/>
      </rPr>
      <t xml:space="preserve"> Projet d’Arrêts de Bus Standard Nîmes</t>
    </r>
  </si>
  <si>
    <r>
      <t>●</t>
    </r>
    <r>
      <rPr>
        <sz val="7"/>
        <color rgb="FF080808"/>
        <rFont val="Arial"/>
        <family val="2"/>
      </rPr>
      <t xml:space="preserve">       </t>
    </r>
    <r>
      <rPr>
        <b/>
        <sz val="11"/>
        <color rgb="FF080808"/>
        <rFont val="Arial"/>
        <family val="2"/>
      </rPr>
      <t>Chef de Projet :</t>
    </r>
    <r>
      <rPr>
        <sz val="11"/>
        <color rgb="FF080808"/>
        <rFont val="Arial"/>
        <family val="2"/>
      </rPr>
      <t xml:space="preserve"> [Nom du Chef de Projet - à déterminer]</t>
    </r>
  </si>
  <si>
    <r>
      <t>●</t>
    </r>
    <r>
      <rPr>
        <sz val="7"/>
        <color rgb="FF080808"/>
        <rFont val="Arial"/>
        <family val="2"/>
      </rPr>
      <t xml:space="preserve">       </t>
    </r>
    <r>
      <rPr>
        <b/>
        <sz val="11"/>
        <color rgb="FF080808"/>
        <rFont val="Arial"/>
        <family val="2"/>
      </rPr>
      <t>Date de Début Prévue :</t>
    </r>
    <r>
      <rPr>
        <sz val="11"/>
        <color rgb="FF080808"/>
        <rFont val="Arial"/>
        <family val="2"/>
      </rPr>
      <t xml:space="preserve"> [JJ/MM/AAAA - à déterminer]</t>
    </r>
  </si>
  <si>
    <r>
      <t>●</t>
    </r>
    <r>
      <rPr>
        <sz val="7"/>
        <color rgb="FF080808"/>
        <rFont val="Arial"/>
        <family val="2"/>
      </rPr>
      <t xml:space="preserve">       </t>
    </r>
    <r>
      <rPr>
        <b/>
        <sz val="11"/>
        <color rgb="FF080808"/>
        <rFont val="Arial"/>
        <family val="2"/>
      </rPr>
      <t>Date de Fin Prévue :</t>
    </r>
    <r>
      <rPr>
        <sz val="11"/>
        <color rgb="FF080808"/>
        <rFont val="Arial"/>
        <family val="2"/>
      </rPr>
      <t xml:space="preserve"> Dans les 2 ans pour le déploiement du réseau, avec une installation par ligne durant les 3 mois précédant sa mise en service.</t>
    </r>
  </si>
  <si>
    <r>
      <t>●</t>
    </r>
    <r>
      <rPr>
        <sz val="7"/>
        <color rgb="FF080808"/>
        <rFont val="Arial"/>
        <family val="2"/>
      </rPr>
      <t xml:space="preserve">       </t>
    </r>
    <r>
      <rPr>
        <b/>
        <sz val="11"/>
        <color rgb="FF080808"/>
        <rFont val="Arial"/>
        <family val="2"/>
      </rPr>
      <t>Durée Totale Estimée :</t>
    </r>
    <r>
      <rPr>
        <sz val="11"/>
        <color rgb="FF080808"/>
        <rFont val="Arial"/>
        <family val="2"/>
      </rPr>
      <t xml:space="preserve"> 2 ans (pour le déploiement des 150 arrêts)</t>
    </r>
  </si>
  <si>
    <r>
      <t>●</t>
    </r>
    <r>
      <rPr>
        <sz val="7"/>
        <color rgb="FF080808"/>
        <rFont val="Arial"/>
        <family val="2"/>
      </rPr>
      <t xml:space="preserve">       </t>
    </r>
    <r>
      <rPr>
        <b/>
        <sz val="11"/>
        <color rgb="FF080808"/>
        <rFont val="Arial"/>
        <family val="2"/>
      </rPr>
      <t>Objectif Principal :</t>
    </r>
  </si>
  <si>
    <r>
      <t>○</t>
    </r>
    <r>
      <rPr>
        <sz val="7"/>
        <color rgb="FF080808"/>
        <rFont val="Arial"/>
        <family val="2"/>
      </rPr>
      <t xml:space="preserve">       </t>
    </r>
    <r>
      <rPr>
        <b/>
        <sz val="11"/>
        <color rgb="FF080808"/>
        <rFont val="Arial"/>
        <family val="2"/>
      </rPr>
      <t>Déploiement du réseau :</t>
    </r>
    <r>
      <rPr>
        <sz val="11"/>
        <color rgb="FF080808"/>
        <rFont val="Arial"/>
        <family val="2"/>
      </rPr>
      <t xml:space="preserve"> Concevoir et réaliser les </t>
    </r>
    <r>
      <rPr>
        <b/>
        <sz val="11"/>
        <color rgb="FF080808"/>
        <rFont val="Arial"/>
        <family val="2"/>
      </rPr>
      <t>150</t>
    </r>
    <r>
      <rPr>
        <sz val="11"/>
        <color rgb="FF080808"/>
        <rFont val="Arial"/>
        <family val="2"/>
      </rPr>
      <t xml:space="preserve"> arrêts de bus (AdB) standards pour le futur réseau de lignes urbaines de Nîmes.</t>
    </r>
  </si>
  <si>
    <r>
      <t>○</t>
    </r>
    <r>
      <rPr>
        <sz val="7"/>
        <color rgb="FF080808"/>
        <rFont val="Arial"/>
        <family val="2"/>
      </rPr>
      <t xml:space="preserve">       </t>
    </r>
    <r>
      <rPr>
        <b/>
        <sz val="11"/>
        <color rgb="FF080808"/>
        <rFont val="Arial"/>
        <family val="2"/>
      </rPr>
      <t>Fluidifier la circulation</t>
    </r>
    <r>
      <rPr>
        <sz val="11"/>
        <color rgb="FF080808"/>
        <rFont val="Arial"/>
        <family val="2"/>
      </rPr>
      <t xml:space="preserve"> et </t>
    </r>
    <r>
      <rPr>
        <b/>
        <sz val="11"/>
        <color rgb="FF080808"/>
        <rFont val="Arial"/>
        <family val="2"/>
      </rPr>
      <t>améliorer la mobilité</t>
    </r>
    <r>
      <rPr>
        <sz val="11"/>
        <color rgb="FF080808"/>
        <rFont val="Arial"/>
        <family val="2"/>
      </rPr>
      <t xml:space="preserve"> à Nîmes.</t>
    </r>
  </si>
  <si>
    <r>
      <t>○</t>
    </r>
    <r>
      <rPr>
        <sz val="7"/>
        <color rgb="FF080808"/>
        <rFont val="Arial"/>
        <family val="2"/>
      </rPr>
      <t xml:space="preserve">       </t>
    </r>
    <r>
      <rPr>
        <b/>
        <sz val="11"/>
        <color rgb="FF080808"/>
        <rFont val="Arial"/>
        <family val="2"/>
      </rPr>
      <t>Renforcer l'attractivité</t>
    </r>
    <r>
      <rPr>
        <sz val="11"/>
        <color rgb="FF080808"/>
        <rFont val="Arial"/>
        <family val="2"/>
      </rPr>
      <t xml:space="preserve"> des transports en commun en modernisant l'image et l'expérience usager.</t>
    </r>
  </si>
  <si>
    <r>
      <t>○</t>
    </r>
    <r>
      <rPr>
        <sz val="7"/>
        <color rgb="FF080808"/>
        <rFont val="Arial"/>
        <family val="2"/>
      </rPr>
      <t xml:space="preserve">       </t>
    </r>
    <r>
      <rPr>
        <sz val="11"/>
        <color rgb="FF080808"/>
        <rFont val="Arial"/>
        <family val="2"/>
      </rPr>
      <t>Assurer la</t>
    </r>
  </si>
  <si>
    <r>
      <t>○</t>
    </r>
    <r>
      <rPr>
        <sz val="7"/>
        <color rgb="FF080808"/>
        <rFont val="Arial"/>
        <family val="2"/>
      </rPr>
      <t xml:space="preserve">       </t>
    </r>
    <r>
      <rPr>
        <sz val="11"/>
        <color rgb="FF080808"/>
        <rFont val="Arial"/>
        <family val="2"/>
      </rPr>
      <t>Optimiser le</t>
    </r>
  </si>
  <si>
    <r>
      <t>○</t>
    </r>
    <r>
      <rPr>
        <sz val="7"/>
        <color rgb="FF080808"/>
        <rFont val="Arial"/>
        <family val="2"/>
      </rPr>
      <t xml:space="preserve">       </t>
    </r>
    <r>
      <rPr>
        <sz val="11"/>
        <color rgb="FF080808"/>
        <rFont val="Arial"/>
        <family val="2"/>
      </rPr>
      <t>Maintenir un haut niveau de</t>
    </r>
  </si>
  <si>
    <r>
      <t xml:space="preserve"> </t>
    </r>
    <r>
      <rPr>
        <b/>
        <sz val="11"/>
        <color rgb="FF080808"/>
        <rFont val="Arial"/>
        <family val="2"/>
      </rPr>
      <t>disponibilité</t>
    </r>
    <r>
      <rPr>
        <sz val="11"/>
        <color rgb="FF080808"/>
        <rFont val="Arial"/>
        <family val="2"/>
      </rPr>
      <t xml:space="preserve"> (indisponibilité cumulée annuelle ≤ 4 jours/an).</t>
    </r>
  </si>
  <si>
    <r>
      <t>●</t>
    </r>
    <r>
      <rPr>
        <sz val="7"/>
        <color rgb="FF080808"/>
        <rFont val="Arial"/>
        <family val="2"/>
      </rPr>
      <t xml:space="preserve">       </t>
    </r>
    <r>
      <rPr>
        <b/>
        <sz val="11"/>
        <color rgb="FF080808"/>
        <rFont val="Arial"/>
        <family val="2"/>
      </rPr>
      <t>Sureffectif/Sous-effectif :</t>
    </r>
    <r>
      <rPr>
        <sz val="11"/>
        <color rgb="FF080808"/>
        <rFont val="Arial"/>
        <family val="2"/>
      </rPr>
      <t xml:space="preserve"> Identifier les périodes où les ressources sont sous-utilisées ou surchargées. Planifier des ajustements comme la redistribution des tâches, le recours à des prestataires externes, ou des formations.</t>
    </r>
  </si>
  <si>
    <r>
      <t>●</t>
    </r>
    <r>
      <rPr>
        <sz val="7"/>
        <color rgb="FF080808"/>
        <rFont val="Arial"/>
        <family val="2"/>
      </rPr>
      <t xml:space="preserve">       </t>
    </r>
    <r>
      <rPr>
        <b/>
        <sz val="11"/>
        <color rgb="FF080808"/>
        <rFont val="Arial"/>
        <family val="2"/>
      </rPr>
      <t>Disponibilité des ressources clés :</t>
    </r>
    <r>
      <rPr>
        <sz val="11"/>
        <color rgb="FF080808"/>
        <rFont val="Arial"/>
        <family val="2"/>
      </rPr>
      <t xml:space="preserve"> Anticiper les congés, formations ou autres absences des personnes ou équipements critiques.</t>
    </r>
  </si>
  <si>
    <r>
      <t>●</t>
    </r>
    <r>
      <rPr>
        <sz val="7"/>
        <color rgb="FF080808"/>
        <rFont val="Arial"/>
        <family val="2"/>
      </rPr>
      <t xml:space="preserve">       </t>
    </r>
    <r>
      <rPr>
        <b/>
        <sz val="11"/>
        <color rgb="FF080808"/>
        <rFont val="Arial"/>
        <family val="2"/>
      </rPr>
      <t>Délais d'approvisionnement :</t>
    </r>
    <r>
      <rPr>
        <sz val="11"/>
        <color rgb="FF080808"/>
        <rFont val="Arial"/>
        <family val="2"/>
      </rPr>
      <t xml:space="preserve"> S'assurer que le matériel spécifique (éléments préfabriqués d'AdB, équipements numériques, etc.) sera disponible au moment des travaux.</t>
    </r>
  </si>
  <si>
    <r>
      <t>●</t>
    </r>
    <r>
      <rPr>
        <sz val="7"/>
        <color rgb="FF080808"/>
        <rFont val="Arial"/>
        <family val="2"/>
      </rPr>
      <t xml:space="preserve">       </t>
    </r>
    <r>
      <rPr>
        <b/>
        <sz val="11"/>
        <color rgb="FF080808"/>
        <rFont val="Arial"/>
        <family val="2"/>
      </rPr>
      <t>Conditions météorologiques :</t>
    </r>
    <r>
      <rPr>
        <sz val="11"/>
        <color rgb="FF080808"/>
        <rFont val="Arial"/>
        <family val="2"/>
      </rPr>
      <t xml:space="preserve"> Prévoir des marges pour les retards dus aux intempéries, surtout pour les travaux extérieurs.</t>
    </r>
  </si>
  <si>
    <r>
      <t>●</t>
    </r>
    <r>
      <rPr>
        <sz val="7"/>
        <color rgb="FF080808"/>
        <rFont val="Arial"/>
        <family val="2"/>
      </rPr>
      <t xml:space="preserve">       </t>
    </r>
    <r>
      <rPr>
        <b/>
        <sz val="11"/>
        <color rgb="FF080808"/>
        <rFont val="Arial"/>
        <family val="2"/>
      </rPr>
      <t>Conformité réglementaire :</t>
    </r>
    <r>
      <rPr>
        <sz val="11"/>
        <color rgb="FF080808"/>
        <rFont val="Arial"/>
        <family val="2"/>
      </rPr>
      <t xml:space="preserve"> Risque de non-conformité aux normes d'accessibilité (Loi Handicap, NF P 98-351) et au PLU de Nîmes. Des audits de conformité réguliers sont essentiels.</t>
    </r>
  </si>
  <si>
    <r>
      <t>●</t>
    </r>
    <r>
      <rPr>
        <sz val="7"/>
        <color rgb="FF080808"/>
        <rFont val="Arial"/>
        <family val="2"/>
      </rPr>
      <t xml:space="preserve">       </t>
    </r>
    <r>
      <rPr>
        <b/>
        <sz val="11"/>
        <color rgb="FF080808"/>
        <rFont val="Arial"/>
        <family val="2"/>
      </rPr>
      <t>Résistance au vandalisme et agressions humaines :</t>
    </r>
    <r>
      <rPr>
        <sz val="11"/>
        <color rgb="FF080808"/>
        <rFont val="Arial"/>
        <family val="2"/>
      </rPr>
      <t xml:space="preserve"> Choix des matériaux robustes et conception anti-squat/anti-intrusion.</t>
    </r>
  </si>
  <si>
    <r>
      <t>●</t>
    </r>
    <r>
      <rPr>
        <sz val="7"/>
        <color rgb="FF080808"/>
        <rFont val="Arial"/>
        <family val="2"/>
      </rPr>
      <t xml:space="preserve">       </t>
    </r>
    <r>
      <rPr>
        <b/>
        <sz val="11"/>
        <color rgb="FF080808"/>
        <rFont val="Arial"/>
        <family val="2"/>
      </rPr>
      <t>Interfaçage des systèmes :</t>
    </r>
    <r>
      <rPr>
        <sz val="11"/>
        <color rgb="FF080808"/>
        <rFont val="Arial"/>
        <family val="2"/>
      </rPr>
      <t xml:space="preserve"> Assurer la bonne intégration avec le Système d'Information Voyageurs (SIV) et les réseaux de la ville.</t>
    </r>
  </si>
  <si>
    <r>
      <t>●</t>
    </r>
    <r>
      <rPr>
        <sz val="7"/>
        <color rgb="FF080808"/>
        <rFont val="Arial"/>
        <family val="2"/>
      </rPr>
      <t xml:space="preserve">       </t>
    </r>
    <r>
      <rPr>
        <b/>
        <sz val="11"/>
        <color rgb="FF080808"/>
        <rFont val="Arial"/>
        <family val="2"/>
      </rPr>
      <t>Réunions de suivi régulières :</t>
    </r>
    <r>
      <rPr>
        <sz val="11"/>
        <color rgb="FF080808"/>
        <rFont val="Arial"/>
        <family val="2"/>
      </rPr>
      <t xml:space="preserve"> Mettre à jour l'avancement des tâches et l'utilisation des ressources.</t>
    </r>
  </si>
  <si>
    <r>
      <t>●</t>
    </r>
    <r>
      <rPr>
        <sz val="7"/>
        <color rgb="FF080808"/>
        <rFont val="Arial"/>
        <family val="2"/>
      </rPr>
      <t xml:space="preserve">       </t>
    </r>
    <r>
      <rPr>
        <b/>
        <sz val="11"/>
        <color rgb="FF080808"/>
        <rFont val="Arial"/>
        <family val="2"/>
      </rPr>
      <t>Indicateurs clés de performance (KPI) :</t>
    </r>
    <r>
      <rPr>
        <sz val="11"/>
        <color rgb="FF080808"/>
        <rFont val="Arial"/>
        <family val="2"/>
      </rPr>
      <t xml:space="preserve"> Suivre le temps passé par rapport au temps prévu, le budget consommé, l'avancement physique des travaux. Des critères d'acceptation et de recette sont définis, incluant les tests fonctionnels, de performance et d'intégration.</t>
    </r>
  </si>
  <si>
    <r>
      <t>●</t>
    </r>
    <r>
      <rPr>
        <sz val="7"/>
        <color rgb="FF080808"/>
        <rFont val="Arial"/>
        <family val="2"/>
      </rPr>
      <t xml:space="preserve">       </t>
    </r>
    <r>
      <rPr>
        <b/>
        <sz val="11"/>
        <color rgb="FF080808"/>
        <rFont val="Arial"/>
        <family val="2"/>
      </rPr>
      <t>Flexibilité :</t>
    </r>
    <r>
      <rPr>
        <sz val="11"/>
        <color rgb="FF080808"/>
        <rFont val="Arial"/>
        <family val="2"/>
      </rPr>
      <t xml:space="preserve"> Le plan de charge est un document vivant et doit être ajusté en fonction des aléas du projet. L'utilisation de logiciels de gestion de projet (comme Microsoft Project, Asana, Jira, Trello) est fortement recommandée pour le suivi et les ajustements en temps réel.</t>
    </r>
  </si>
  <si>
    <r>
      <t>●</t>
    </r>
    <r>
      <rPr>
        <sz val="7"/>
        <color rgb="FF080808"/>
        <rFont val="Arial"/>
        <family val="2"/>
      </rPr>
      <t xml:space="preserve">       </t>
    </r>
    <r>
      <rPr>
        <b/>
        <sz val="11"/>
        <color rgb="FF080808"/>
        <rFont val="Arial"/>
        <family val="2"/>
      </rPr>
      <t>Retour d'Expérience (REX) :</t>
    </r>
    <r>
      <rPr>
        <sz val="11"/>
        <color rgb="FF080808"/>
        <rFont val="Arial"/>
        <family val="2"/>
      </rPr>
      <t xml:space="preserve"> La réunion de bilan et REX permettra d'analyser les succès et difficultés pour améliorer les projets futurs.</t>
    </r>
  </si>
  <si>
    <t xml:space="preserve">Période </t>
  </si>
  <si>
    <t>Études</t>
  </si>
  <si>
    <t xml:space="preserve"> Autoris.</t>
  </si>
  <si>
    <t>Travaux</t>
  </si>
  <si>
    <t>Clôture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</si>
</sst>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Arial"/>
      <family val="2"/>
    </font>
    <font>
      <sz val="11"/>
      <color theme="1"/>
      <name val="Arial"/>
      <family val="2"/>
    </font>
    <font>
      <b/>
      <sz val="11"/>
      <color theme="0"/>
      <name val="Arial"/>
      <family val="2"/>
    </font>
    <font>
      <sz val="11"/>
      <color rgb="FF080808"/>
      <name val="Arial"/>
      <family val="2"/>
    </font>
    <font>
      <sz val="8"/>
      <name val="Calibri"/>
      <family val="2"/>
      <scheme val="minor"/>
    </font>
    <font>
      <b/>
      <sz val="11"/>
      <color theme="1"/>
      <name val="Calibri"/>
      <family val="2"/>
      <scheme val="minor"/>
    </font>
    <font>
      <b/>
      <sz val="11"/>
      <color rgb="FF080808"/>
      <name val="Arial"/>
      <family val="2"/>
    </font>
    <font>
      <b/>
      <sz val="20"/>
      <color rgb="FF080808"/>
      <name val="Arial"/>
      <family val="2"/>
    </font>
    <font>
      <b/>
      <sz val="13"/>
      <color rgb="FF080808"/>
      <name val="Arial"/>
      <family val="2"/>
    </font>
    <font>
      <sz val="9"/>
      <color rgb="FF080808"/>
      <name val="Arial"/>
      <family val="2"/>
    </font>
    <font>
      <b/>
      <sz val="9"/>
      <color rgb="FF080808"/>
      <name val="Arial"/>
      <family val="2"/>
    </font>
    <font>
      <i/>
      <sz val="11"/>
      <color rgb="FF080808"/>
      <name val="Arial"/>
      <family val="2"/>
    </font>
    <font>
      <sz val="7"/>
      <color rgb="FF080808"/>
      <name val="Arial"/>
      <family val="2"/>
    </font>
    <font>
      <b/>
      <sz val="13"/>
      <color theme="1"/>
      <name val="Arial"/>
      <family val="2"/>
    </font>
  </fonts>
  <fills count="6">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rgb="FFC9DAF8"/>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vertical="center" wrapText="1"/>
    </xf>
    <xf numFmtId="0" fontId="2" fillId="3" borderId="1" xfId="0" applyFont="1" applyFill="1" applyBorder="1" applyAlignment="1">
      <alignment vertical="center"/>
    </xf>
    <xf numFmtId="14" fontId="2" fillId="3" borderId="1" xfId="0" applyNumberFormat="1" applyFont="1" applyFill="1" applyBorder="1" applyAlignment="1">
      <alignment vertical="center"/>
    </xf>
    <xf numFmtId="1" fontId="2" fillId="3" borderId="1" xfId="0" applyNumberFormat="1" applyFont="1" applyFill="1" applyBorder="1" applyAlignment="1">
      <alignment horizontal="center" vertical="center"/>
    </xf>
    <xf numFmtId="0" fontId="2" fillId="3" borderId="1" xfId="0" applyFont="1" applyFill="1" applyBorder="1" applyAlignment="1">
      <alignment vertical="center" wrapText="1"/>
    </xf>
    <xf numFmtId="14" fontId="2" fillId="3" borderId="1" xfId="0" applyNumberFormat="1" applyFont="1" applyFill="1" applyBorder="1" applyAlignment="1">
      <alignment vertical="center" wrapText="1"/>
    </xf>
    <xf numFmtId="1" fontId="3" fillId="2" borderId="2" xfId="0" applyNumberFormat="1" applyFont="1" applyFill="1" applyBorder="1" applyAlignment="1">
      <alignment horizontal="center" vertical="center"/>
    </xf>
    <xf numFmtId="0" fontId="4"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14" fontId="4" fillId="0" borderId="1" xfId="0" applyNumberFormat="1" applyFont="1" applyBorder="1" applyAlignment="1">
      <alignment horizontal="center" vertical="center" wrapText="1"/>
    </xf>
    <xf numFmtId="0" fontId="4" fillId="0" borderId="0" xfId="0" applyFont="1"/>
    <xf numFmtId="0" fontId="7" fillId="0" borderId="1" xfId="0" applyFont="1" applyBorder="1" applyAlignment="1">
      <alignment horizontal="center" vertical="top"/>
    </xf>
    <xf numFmtId="0" fontId="4" fillId="0" borderId="1" xfId="0" applyFont="1" applyBorder="1" applyAlignment="1">
      <alignment vertical="center" wrapText="1"/>
    </xf>
    <xf numFmtId="0" fontId="6" fillId="0" borderId="1"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4" fillId="0" borderId="0" xfId="0" applyFont="1" applyAlignment="1">
      <alignment horizontal="left" vertical="center" indent="5"/>
    </xf>
    <xf numFmtId="0" fontId="4" fillId="0" borderId="0" xfId="0" applyFont="1" applyAlignment="1">
      <alignment horizontal="left" vertical="center" indent="10"/>
    </xf>
    <xf numFmtId="0" fontId="4" fillId="0" borderId="0" xfId="0" applyFont="1" applyAlignment="1">
      <alignment vertical="center"/>
    </xf>
    <xf numFmtId="0" fontId="10" fillId="4" borderId="3" xfId="0" applyFont="1" applyFill="1" applyBorder="1" applyAlignment="1">
      <alignment vertical="center" wrapText="1"/>
    </xf>
    <xf numFmtId="0" fontId="11" fillId="4" borderId="4" xfId="0" applyFont="1" applyFill="1" applyBorder="1" applyAlignment="1">
      <alignment vertical="center" wrapText="1"/>
    </xf>
    <xf numFmtId="9" fontId="10" fillId="0" borderId="6" xfId="0" applyNumberFormat="1" applyFont="1" applyBorder="1" applyAlignment="1">
      <alignment vertical="center" wrapText="1"/>
    </xf>
    <xf numFmtId="0" fontId="10" fillId="0" borderId="6" xfId="0" applyFont="1" applyBorder="1" applyAlignment="1">
      <alignment vertical="center" wrapText="1"/>
    </xf>
    <xf numFmtId="0" fontId="10" fillId="0" borderId="0" xfId="0" applyFont="1" applyAlignment="1">
      <alignment vertical="center"/>
    </xf>
    <xf numFmtId="0" fontId="12" fillId="0" borderId="0" xfId="0" applyFont="1" applyAlignment="1">
      <alignment vertical="center"/>
    </xf>
    <xf numFmtId="0" fontId="10" fillId="5" borderId="5" xfId="0" applyFont="1" applyFill="1" applyBorder="1" applyAlignment="1">
      <alignment vertical="center" wrapText="1"/>
    </xf>
    <xf numFmtId="0" fontId="14" fillId="0" borderId="0" xfId="0" applyFont="1" applyAlignment="1">
      <alignment vertical="center"/>
    </xf>
    <xf numFmtId="14" fontId="4" fillId="0" borderId="1" xfId="0" applyNumberFormat="1" applyFont="1" applyBorder="1" applyAlignment="1">
      <alignment horizontal="right" vertical="center"/>
    </xf>
    <xf numFmtId="14" fontId="2" fillId="0" borderId="1" xfId="0" applyNumberFormat="1" applyFont="1" applyBorder="1" applyAlignment="1">
      <alignment vertical="center"/>
    </xf>
  </cellXfs>
  <cellStyles count="1">
    <cellStyle name="Normal" xfId="0" builtinId="0"/>
  </cellStyles>
  <dxfs count="0"/>
  <tableStyles count="0" defaultTableStyle="TableStyleMedium9" defaultPivotStyle="PivotStyleLight16"/>
  <colors>
    <mruColors>
      <color rgb="FF0808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47625</xdr:rowOff>
    </xdr:from>
    <xdr:to>
      <xdr:col>0</xdr:col>
      <xdr:colOff>693420</xdr:colOff>
      <xdr:row>2</xdr:row>
      <xdr:rowOff>161925</xdr:rowOff>
    </xdr:to>
    <xdr:pic>
      <xdr:nvPicPr>
        <xdr:cNvPr id="2" name="Image 1" descr="Une image contenant texte, Police, Graphique, logo&#10;&#10;Le contenu généré par l’IA peut être incorrect.">
          <a:extLst>
            <a:ext uri="{FF2B5EF4-FFF2-40B4-BE49-F238E27FC236}">
              <a16:creationId xmlns:a16="http://schemas.microsoft.com/office/drawing/2014/main" id="{27FC5048-0DE8-2FF3-E6FD-D8E9980CACE2}"/>
            </a:ext>
          </a:extLst>
        </xdr:cNvPr>
        <xdr:cNvPicPr>
          <a:picLocks noChangeAspect="1"/>
        </xdr:cNvPicPr>
      </xdr:nvPicPr>
      <xdr:blipFill>
        <a:blip xmlns:r="http://schemas.openxmlformats.org/officeDocument/2006/relationships" r:embed="rId1"/>
        <a:stretch>
          <a:fillRect/>
        </a:stretch>
      </xdr:blipFill>
      <xdr:spPr>
        <a:xfrm>
          <a:off x="95250" y="47625"/>
          <a:ext cx="598170" cy="60007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247650</xdr:colOff>
      <xdr:row>1</xdr:row>
      <xdr:rowOff>133350</xdr:rowOff>
    </xdr:to>
    <xdr:pic>
      <xdr:nvPicPr>
        <xdr:cNvPr id="2" name="Image 1" descr="Une image contenant texte, Police, Graphique, logo&#10;&#10;Le contenu généré par l’IA peut être incorrect.">
          <a:extLst>
            <a:ext uri="{FF2B5EF4-FFF2-40B4-BE49-F238E27FC236}">
              <a16:creationId xmlns:a16="http://schemas.microsoft.com/office/drawing/2014/main" id="{1D56E124-D531-316E-DABF-10CA7196B696}"/>
            </a:ext>
          </a:extLst>
        </xdr:cNvPr>
        <xdr:cNvPicPr>
          <a:picLocks noChangeAspect="1"/>
        </xdr:cNvPicPr>
      </xdr:nvPicPr>
      <xdr:blipFill>
        <a:blip xmlns:r="http://schemas.openxmlformats.org/officeDocument/2006/relationships" r:embed="rId1"/>
        <a:stretch>
          <a:fillRect/>
        </a:stretch>
      </xdr:blipFill>
      <xdr:spPr>
        <a:xfrm>
          <a:off x="0" y="0"/>
          <a:ext cx="857250" cy="85725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243840</xdr:colOff>
      <xdr:row>1</xdr:row>
      <xdr:rowOff>329565</xdr:rowOff>
    </xdr:to>
    <xdr:pic>
      <xdr:nvPicPr>
        <xdr:cNvPr id="2" name="Image 1" descr="Une image contenant texte, Police, Graphique, logo&#10;&#10;Le contenu généré par l’IA peut être incorrect.">
          <a:extLst>
            <a:ext uri="{FF2B5EF4-FFF2-40B4-BE49-F238E27FC236}">
              <a16:creationId xmlns:a16="http://schemas.microsoft.com/office/drawing/2014/main" id="{020A3DF9-22B8-49CD-9F2D-C84884604D58}"/>
            </a:ext>
          </a:extLst>
        </xdr:cNvPr>
        <xdr:cNvPicPr>
          <a:picLocks noChangeAspect="1"/>
        </xdr:cNvPicPr>
      </xdr:nvPicPr>
      <xdr:blipFill>
        <a:blip xmlns:r="http://schemas.openxmlformats.org/officeDocument/2006/relationships" r:embed="rId1"/>
        <a:stretch>
          <a:fillRect/>
        </a:stretch>
      </xdr:blipFill>
      <xdr:spPr>
        <a:xfrm>
          <a:off x="0" y="0"/>
          <a:ext cx="853440" cy="8534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361976</xdr:colOff>
      <xdr:row>37</xdr:row>
      <xdr:rowOff>123838</xdr:rowOff>
    </xdr:to>
    <xdr:pic>
      <xdr:nvPicPr>
        <xdr:cNvPr id="2" name="Picture 1" descr="Charge_Mensuelle_Ressources_AGORABUS_V2.png">
          <a:extLst>
            <a:ext uri="{FF2B5EF4-FFF2-40B4-BE49-F238E27FC236}">
              <a16:creationId xmlns:a16="http://schemas.microsoft.com/office/drawing/2014/main" id="{954993D0-E981-4332-9F09-D0FE78F4F0B0}"/>
            </a:ext>
          </a:extLst>
        </xdr:cNvPr>
        <xdr:cNvPicPr>
          <a:picLocks noChangeAspect="1"/>
        </xdr:cNvPicPr>
      </xdr:nvPicPr>
      <xdr:blipFill>
        <a:blip xmlns:r="http://schemas.openxmlformats.org/officeDocument/2006/relationships" r:embed="rId1"/>
        <a:stretch>
          <a:fillRect/>
        </a:stretch>
      </xdr:blipFill>
      <xdr:spPr>
        <a:xfrm>
          <a:off x="0" y="361950"/>
          <a:ext cx="13163576" cy="6257938"/>
        </a:xfrm>
        <a:prstGeom prst="rect">
          <a:avLst/>
        </a:prstGeom>
      </xdr:spPr>
    </xdr:pic>
    <xdr:clientData/>
  </xdr:twoCellAnchor>
  <xdr:twoCellAnchor editAs="oneCell">
    <xdr:from>
      <xdr:col>22</xdr:col>
      <xdr:colOff>0</xdr:colOff>
      <xdr:row>1</xdr:row>
      <xdr:rowOff>0</xdr:rowOff>
    </xdr:from>
    <xdr:to>
      <xdr:col>23</xdr:col>
      <xdr:colOff>243840</xdr:colOff>
      <xdr:row>5</xdr:row>
      <xdr:rowOff>167640</xdr:rowOff>
    </xdr:to>
    <xdr:pic>
      <xdr:nvPicPr>
        <xdr:cNvPr id="3" name="Image 2" descr="Une image contenant texte, Police, Graphique, logo&#10;&#10;Le contenu généré par l’IA peut être incorrect.">
          <a:extLst>
            <a:ext uri="{FF2B5EF4-FFF2-40B4-BE49-F238E27FC236}">
              <a16:creationId xmlns:a16="http://schemas.microsoft.com/office/drawing/2014/main" id="{D2C37ECE-5473-423A-B390-696FADF48913}"/>
            </a:ext>
          </a:extLst>
        </xdr:cNvPr>
        <xdr:cNvPicPr>
          <a:picLocks noChangeAspect="1"/>
        </xdr:cNvPicPr>
      </xdr:nvPicPr>
      <xdr:blipFill>
        <a:blip xmlns:r="http://schemas.openxmlformats.org/officeDocument/2006/relationships" r:embed="rId2"/>
        <a:stretch>
          <a:fillRect/>
        </a:stretch>
      </xdr:blipFill>
      <xdr:spPr>
        <a:xfrm>
          <a:off x="13411200" y="171450"/>
          <a:ext cx="853440" cy="8534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99060</xdr:colOff>
      <xdr:row>34</xdr:row>
      <xdr:rowOff>22860</xdr:rowOff>
    </xdr:to>
    <xdr:pic>
      <xdr:nvPicPr>
        <xdr:cNvPr id="2" name="Image 1">
          <a:extLst>
            <a:ext uri="{FF2B5EF4-FFF2-40B4-BE49-F238E27FC236}">
              <a16:creationId xmlns:a16="http://schemas.microsoft.com/office/drawing/2014/main" id="{55E7DB69-6B0B-087C-7B90-B61538616112}"/>
            </a:ext>
          </a:extLst>
        </xdr:cNvPr>
        <xdr:cNvPicPr>
          <a:picLocks noChangeAspect="1"/>
        </xdr:cNvPicPr>
      </xdr:nvPicPr>
      <xdr:blipFill>
        <a:blip xmlns:r="http://schemas.openxmlformats.org/officeDocument/2006/relationships" r:embed="rId1"/>
        <a:stretch>
          <a:fillRect/>
        </a:stretch>
      </xdr:blipFill>
      <xdr:spPr>
        <a:xfrm>
          <a:off x="0" y="0"/>
          <a:ext cx="10401300" cy="6240780"/>
        </a:xfrm>
        <a:prstGeom prst="rect">
          <a:avLst/>
        </a:prstGeom>
      </xdr:spPr>
    </xdr:pic>
    <xdr:clientData/>
  </xdr:twoCellAnchor>
  <xdr:twoCellAnchor editAs="oneCell">
    <xdr:from>
      <xdr:col>14</xdr:col>
      <xdr:colOff>0</xdr:colOff>
      <xdr:row>1</xdr:row>
      <xdr:rowOff>0</xdr:rowOff>
    </xdr:from>
    <xdr:to>
      <xdr:col>15</xdr:col>
      <xdr:colOff>62865</xdr:colOff>
      <xdr:row>5</xdr:row>
      <xdr:rowOff>129540</xdr:rowOff>
    </xdr:to>
    <xdr:pic>
      <xdr:nvPicPr>
        <xdr:cNvPr id="3" name="Image 2" descr="Une image contenant texte, Police, Graphique, logo&#10;&#10;Le contenu généré par l’IA peut être incorrect.">
          <a:extLst>
            <a:ext uri="{FF2B5EF4-FFF2-40B4-BE49-F238E27FC236}">
              <a16:creationId xmlns:a16="http://schemas.microsoft.com/office/drawing/2014/main" id="{72DC61EB-3861-472C-8333-BAB0CA002757}"/>
            </a:ext>
          </a:extLst>
        </xdr:cNvPr>
        <xdr:cNvPicPr>
          <a:picLocks noChangeAspect="1"/>
        </xdr:cNvPicPr>
      </xdr:nvPicPr>
      <xdr:blipFill>
        <a:blip xmlns:r="http://schemas.openxmlformats.org/officeDocument/2006/relationships" r:embed="rId2"/>
        <a:stretch>
          <a:fillRect/>
        </a:stretch>
      </xdr:blipFill>
      <xdr:spPr>
        <a:xfrm>
          <a:off x="11068050" y="180975"/>
          <a:ext cx="853440" cy="8534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18</xdr:col>
      <xdr:colOff>552473</xdr:colOff>
      <xdr:row>46</xdr:row>
      <xdr:rowOff>108601</xdr:rowOff>
    </xdr:to>
    <xdr:pic>
      <xdr:nvPicPr>
        <xdr:cNvPr id="2" name="Picture 1" descr="Gantt_Statut_AGORABUS.png">
          <a:extLst>
            <a:ext uri="{FF2B5EF4-FFF2-40B4-BE49-F238E27FC236}">
              <a16:creationId xmlns:a16="http://schemas.microsoft.com/office/drawing/2014/main" id="{9C38546E-71AD-4ACF-90D7-AD5C47ABC57E}"/>
            </a:ext>
          </a:extLst>
        </xdr:cNvPr>
        <xdr:cNvPicPr>
          <a:picLocks noChangeAspect="1"/>
        </xdr:cNvPicPr>
      </xdr:nvPicPr>
      <xdr:blipFill>
        <a:blip xmlns:r="http://schemas.openxmlformats.org/officeDocument/2006/relationships" r:embed="rId1"/>
        <a:stretch>
          <a:fillRect/>
        </a:stretch>
      </xdr:blipFill>
      <xdr:spPr>
        <a:xfrm>
          <a:off x="0" y="361950"/>
          <a:ext cx="11525273" cy="7820041"/>
        </a:xfrm>
        <a:prstGeom prst="rect">
          <a:avLst/>
        </a:prstGeom>
      </xdr:spPr>
    </xdr:pic>
    <xdr:clientData/>
  </xdr:twoCellAnchor>
  <xdr:twoCellAnchor editAs="oneCell">
    <xdr:from>
      <xdr:col>19</xdr:col>
      <xdr:colOff>57150</xdr:colOff>
      <xdr:row>8</xdr:row>
      <xdr:rowOff>152400</xdr:rowOff>
    </xdr:from>
    <xdr:to>
      <xdr:col>20</xdr:col>
      <xdr:colOff>304800</xdr:colOff>
      <xdr:row>13</xdr:row>
      <xdr:rowOff>152400</xdr:rowOff>
    </xdr:to>
    <xdr:pic>
      <xdr:nvPicPr>
        <xdr:cNvPr id="3" name="Image 2" descr="Une image contenant texte, Police, Graphique, logo&#10;&#10;Le contenu généré par l’IA peut être incorrect.">
          <a:extLst>
            <a:ext uri="{FF2B5EF4-FFF2-40B4-BE49-F238E27FC236}">
              <a16:creationId xmlns:a16="http://schemas.microsoft.com/office/drawing/2014/main" id="{50C03FFC-DB07-469F-A91C-AB8BA49B44ED}"/>
            </a:ext>
          </a:extLst>
        </xdr:cNvPr>
        <xdr:cNvPicPr>
          <a:picLocks noChangeAspect="1"/>
        </xdr:cNvPicPr>
      </xdr:nvPicPr>
      <xdr:blipFill>
        <a:blip xmlns:r="http://schemas.openxmlformats.org/officeDocument/2006/relationships" r:embed="rId2"/>
        <a:stretch>
          <a:fillRect/>
        </a:stretch>
      </xdr:blipFill>
      <xdr:spPr>
        <a:xfrm>
          <a:off x="11639550" y="1524000"/>
          <a:ext cx="857250" cy="85725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274320</xdr:colOff>
      <xdr:row>2</xdr:row>
      <xdr:rowOff>7620</xdr:rowOff>
    </xdr:from>
    <xdr:to>
      <xdr:col>11</xdr:col>
      <xdr:colOff>150508</xdr:colOff>
      <xdr:row>24</xdr:row>
      <xdr:rowOff>66683</xdr:rowOff>
    </xdr:to>
    <xdr:pic>
      <xdr:nvPicPr>
        <xdr:cNvPr id="2" name="Picture 1" descr="Histogramme_Statuts_AGORABUS.png">
          <a:extLst>
            <a:ext uri="{FF2B5EF4-FFF2-40B4-BE49-F238E27FC236}">
              <a16:creationId xmlns:a16="http://schemas.microsoft.com/office/drawing/2014/main" id="{C7DDB7A0-8F9F-4423-82AA-55B550AE502D}"/>
            </a:ext>
          </a:extLst>
        </xdr:cNvPr>
        <xdr:cNvPicPr>
          <a:picLocks noChangeAspect="1"/>
        </xdr:cNvPicPr>
      </xdr:nvPicPr>
      <xdr:blipFill>
        <a:blip xmlns:r="http://schemas.openxmlformats.org/officeDocument/2006/relationships" r:embed="rId1"/>
        <a:stretch>
          <a:fillRect/>
        </a:stretch>
      </xdr:blipFill>
      <xdr:spPr>
        <a:xfrm>
          <a:off x="276225" y="371475"/>
          <a:ext cx="6581788" cy="3914783"/>
        </a:xfrm>
        <a:prstGeom prst="rect">
          <a:avLst/>
        </a:prstGeom>
      </xdr:spPr>
    </xdr:pic>
    <xdr:clientData/>
  </xdr:twoCellAnchor>
  <xdr:twoCellAnchor editAs="oneCell">
    <xdr:from>
      <xdr:col>12</xdr:col>
      <xdr:colOff>0</xdr:colOff>
      <xdr:row>2</xdr:row>
      <xdr:rowOff>0</xdr:rowOff>
    </xdr:from>
    <xdr:to>
      <xdr:col>13</xdr:col>
      <xdr:colOff>243840</xdr:colOff>
      <xdr:row>6</xdr:row>
      <xdr:rowOff>167640</xdr:rowOff>
    </xdr:to>
    <xdr:pic>
      <xdr:nvPicPr>
        <xdr:cNvPr id="3" name="Image 2" descr="Une image contenant texte, Police, Graphique, logo&#10;&#10;Le contenu généré par l’IA peut être incorrect.">
          <a:extLst>
            <a:ext uri="{FF2B5EF4-FFF2-40B4-BE49-F238E27FC236}">
              <a16:creationId xmlns:a16="http://schemas.microsoft.com/office/drawing/2014/main" id="{D54EC5D4-903B-4A51-933C-0BA72C64D8A1}"/>
            </a:ext>
          </a:extLst>
        </xdr:cNvPr>
        <xdr:cNvPicPr>
          <a:picLocks noChangeAspect="1"/>
        </xdr:cNvPicPr>
      </xdr:nvPicPr>
      <xdr:blipFill>
        <a:blip xmlns:r="http://schemas.openxmlformats.org/officeDocument/2006/relationships" r:embed="rId2"/>
        <a:stretch>
          <a:fillRect/>
        </a:stretch>
      </xdr:blipFill>
      <xdr:spPr>
        <a:xfrm>
          <a:off x="7315200" y="342900"/>
          <a:ext cx="853440" cy="8534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18</xdr:col>
      <xdr:colOff>548663</xdr:colOff>
      <xdr:row>46</xdr:row>
      <xdr:rowOff>106696</xdr:rowOff>
    </xdr:to>
    <xdr:pic>
      <xdr:nvPicPr>
        <xdr:cNvPr id="2" name="Picture 1" descr="Gantt_Statut_AGORABUS.png">
          <a:extLst>
            <a:ext uri="{FF2B5EF4-FFF2-40B4-BE49-F238E27FC236}">
              <a16:creationId xmlns:a16="http://schemas.microsoft.com/office/drawing/2014/main" id="{BDC7A786-BED0-495E-96D6-16017E6609A2}"/>
            </a:ext>
          </a:extLst>
        </xdr:cNvPr>
        <xdr:cNvPicPr>
          <a:picLocks noChangeAspect="1"/>
        </xdr:cNvPicPr>
      </xdr:nvPicPr>
      <xdr:blipFill>
        <a:blip xmlns:r="http://schemas.openxmlformats.org/officeDocument/2006/relationships" r:embed="rId1"/>
        <a:stretch>
          <a:fillRect/>
        </a:stretch>
      </xdr:blipFill>
      <xdr:spPr>
        <a:xfrm>
          <a:off x="0" y="350520"/>
          <a:ext cx="11525273" cy="7820041"/>
        </a:xfrm>
        <a:prstGeom prst="rect">
          <a:avLst/>
        </a:prstGeom>
      </xdr:spPr>
    </xdr:pic>
    <xdr:clientData/>
  </xdr:twoCellAnchor>
  <xdr:twoCellAnchor editAs="oneCell">
    <xdr:from>
      <xdr:col>18</xdr:col>
      <xdr:colOff>601980</xdr:colOff>
      <xdr:row>1</xdr:row>
      <xdr:rowOff>76200</xdr:rowOff>
    </xdr:from>
    <xdr:to>
      <xdr:col>37</xdr:col>
      <xdr:colOff>219075</xdr:colOff>
      <xdr:row>54</xdr:row>
      <xdr:rowOff>123825</xdr:rowOff>
    </xdr:to>
    <xdr:pic>
      <xdr:nvPicPr>
        <xdr:cNvPr id="3" name="Image 2">
          <a:extLst>
            <a:ext uri="{FF2B5EF4-FFF2-40B4-BE49-F238E27FC236}">
              <a16:creationId xmlns:a16="http://schemas.microsoft.com/office/drawing/2014/main" id="{1B855F28-2C7F-2A4A-1674-95F93B9A6AFB}"/>
            </a:ext>
          </a:extLst>
        </xdr:cNvPr>
        <xdr:cNvPicPr>
          <a:picLocks noChangeAspect="1"/>
        </xdr:cNvPicPr>
      </xdr:nvPicPr>
      <xdr:blipFill>
        <a:blip xmlns:r="http://schemas.openxmlformats.org/officeDocument/2006/relationships" r:embed="rId2"/>
        <a:stretch>
          <a:fillRect/>
        </a:stretch>
      </xdr:blipFill>
      <xdr:spPr>
        <a:xfrm>
          <a:off x="11574780" y="251460"/>
          <a:ext cx="11201400" cy="9334500"/>
        </a:xfrm>
        <a:prstGeom prst="rect">
          <a:avLst/>
        </a:prstGeom>
      </xdr:spPr>
    </xdr:pic>
    <xdr:clientData/>
  </xdr:twoCellAnchor>
  <xdr:twoCellAnchor editAs="oneCell">
    <xdr:from>
      <xdr:col>0</xdr:col>
      <xdr:colOff>0</xdr:colOff>
      <xdr:row>49</xdr:row>
      <xdr:rowOff>0</xdr:rowOff>
    </xdr:from>
    <xdr:to>
      <xdr:col>1</xdr:col>
      <xdr:colOff>247650</xdr:colOff>
      <xdr:row>54</xdr:row>
      <xdr:rowOff>0</xdr:rowOff>
    </xdr:to>
    <xdr:pic>
      <xdr:nvPicPr>
        <xdr:cNvPr id="4" name="Image 3" descr="Une image contenant texte, Police, Graphique, logo&#10;&#10;Le contenu généré par l’IA peut être incorrect.">
          <a:extLst>
            <a:ext uri="{FF2B5EF4-FFF2-40B4-BE49-F238E27FC236}">
              <a16:creationId xmlns:a16="http://schemas.microsoft.com/office/drawing/2014/main" id="{443D6882-F58A-4E84-A998-BAAECBC9CCC5}"/>
            </a:ext>
          </a:extLst>
        </xdr:cNvPr>
        <xdr:cNvPicPr>
          <a:picLocks noChangeAspect="1"/>
        </xdr:cNvPicPr>
      </xdr:nvPicPr>
      <xdr:blipFill>
        <a:blip xmlns:r="http://schemas.openxmlformats.org/officeDocument/2006/relationships" r:embed="rId3"/>
        <a:stretch>
          <a:fillRect/>
        </a:stretch>
      </xdr:blipFill>
      <xdr:spPr>
        <a:xfrm>
          <a:off x="0" y="8401050"/>
          <a:ext cx="853440" cy="8534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2</xdr:col>
      <xdr:colOff>28575</xdr:colOff>
      <xdr:row>47</xdr:row>
      <xdr:rowOff>133350</xdr:rowOff>
    </xdr:from>
    <xdr:to>
      <xdr:col>16</xdr:col>
      <xdr:colOff>549801</xdr:colOff>
      <xdr:row>55</xdr:row>
      <xdr:rowOff>37341</xdr:rowOff>
    </xdr:to>
    <xdr:pic>
      <xdr:nvPicPr>
        <xdr:cNvPr id="5" name="Image 4">
          <a:extLst>
            <a:ext uri="{FF2B5EF4-FFF2-40B4-BE49-F238E27FC236}">
              <a16:creationId xmlns:a16="http://schemas.microsoft.com/office/drawing/2014/main" id="{1DDE07CF-26B6-3E4B-1441-5F0EC3AFDAF5}"/>
            </a:ext>
          </a:extLst>
        </xdr:cNvPr>
        <xdr:cNvPicPr>
          <a:picLocks noChangeAspect="1"/>
        </xdr:cNvPicPr>
      </xdr:nvPicPr>
      <xdr:blipFill>
        <a:blip xmlns:r="http://schemas.openxmlformats.org/officeDocument/2006/relationships" r:embed="rId4"/>
        <a:stretch>
          <a:fillRect/>
        </a:stretch>
      </xdr:blipFill>
      <xdr:spPr>
        <a:xfrm>
          <a:off x="1247775" y="8191500"/>
          <a:ext cx="9051816" cy="1275591"/>
        </a:xfrm>
        <a:prstGeom prst="rect">
          <a:avLst/>
        </a:prstGeom>
      </xdr:spPr>
    </xdr:pic>
    <xdr:clientData/>
  </xdr:twoCellAnchor>
  <xdr:twoCellAnchor editAs="oneCell">
    <xdr:from>
      <xdr:col>1</xdr:col>
      <xdr:colOff>581025</xdr:colOff>
      <xdr:row>57</xdr:row>
      <xdr:rowOff>9525</xdr:rowOff>
    </xdr:from>
    <xdr:to>
      <xdr:col>24</xdr:col>
      <xdr:colOff>476416</xdr:colOff>
      <xdr:row>64</xdr:row>
      <xdr:rowOff>85565</xdr:rowOff>
    </xdr:to>
    <xdr:pic>
      <xdr:nvPicPr>
        <xdr:cNvPr id="6" name="Image 5">
          <a:extLst>
            <a:ext uri="{FF2B5EF4-FFF2-40B4-BE49-F238E27FC236}">
              <a16:creationId xmlns:a16="http://schemas.microsoft.com/office/drawing/2014/main" id="{7B13E39E-1E9F-19CD-63D0-EA10426AD6D3}"/>
            </a:ext>
          </a:extLst>
        </xdr:cNvPr>
        <xdr:cNvPicPr>
          <a:picLocks noChangeAspect="1"/>
        </xdr:cNvPicPr>
      </xdr:nvPicPr>
      <xdr:blipFill>
        <a:blip xmlns:r="http://schemas.openxmlformats.org/officeDocument/2006/relationships" r:embed="rId5"/>
        <a:stretch>
          <a:fillRect/>
        </a:stretch>
      </xdr:blipFill>
      <xdr:spPr>
        <a:xfrm>
          <a:off x="1190625" y="9782175"/>
          <a:ext cx="13916191" cy="127619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68A50-5A4B-4F32-8923-167CA9A62187}">
  <sheetPr>
    <tabColor theme="0" tint="-0.34998626667073579"/>
  </sheetPr>
  <dimension ref="A1:E25"/>
  <sheetViews>
    <sheetView workbookViewId="0">
      <selection activeCell="B3" sqref="B3"/>
    </sheetView>
  </sheetViews>
  <sheetFormatPr baseColWidth="10" defaultColWidth="8.88671875" defaultRowHeight="13.8" x14ac:dyDescent="0.25"/>
  <cols>
    <col min="1" max="1" width="32.77734375" style="15" customWidth="1"/>
    <col min="2" max="3" width="19.6640625" style="15" bestFit="1" customWidth="1"/>
    <col min="4" max="4" width="17" style="15" customWidth="1"/>
    <col min="5" max="5" width="9" style="15" bestFit="1" customWidth="1"/>
    <col min="6" max="16384" width="8.88671875" style="15"/>
  </cols>
  <sheetData>
    <row r="1" spans="1:5" x14ac:dyDescent="0.25">
      <c r="A1" s="16" t="s">
        <v>1</v>
      </c>
      <c r="B1" s="16" t="s">
        <v>112</v>
      </c>
      <c r="C1" s="16" t="s">
        <v>113</v>
      </c>
      <c r="D1" s="16" t="s">
        <v>103</v>
      </c>
      <c r="E1" s="16" t="s">
        <v>173</v>
      </c>
    </row>
    <row r="2" spans="1:5" ht="27.6" x14ac:dyDescent="0.25">
      <c r="A2" s="17" t="s">
        <v>106</v>
      </c>
      <c r="B2" s="14">
        <v>45901</v>
      </c>
      <c r="C2" s="14">
        <v>45919</v>
      </c>
      <c r="D2" s="11" t="s">
        <v>105</v>
      </c>
      <c r="E2" s="11">
        <v>18</v>
      </c>
    </row>
    <row r="3" spans="1:5" ht="27.6" x14ac:dyDescent="0.25">
      <c r="A3" s="17" t="s">
        <v>85</v>
      </c>
      <c r="B3" s="14">
        <v>45922</v>
      </c>
      <c r="C3" s="14">
        <v>45929</v>
      </c>
      <c r="D3" s="11" t="s">
        <v>104</v>
      </c>
      <c r="E3" s="11">
        <v>7</v>
      </c>
    </row>
    <row r="4" spans="1:5" ht="27.6" x14ac:dyDescent="0.25">
      <c r="A4" s="17" t="s">
        <v>89</v>
      </c>
      <c r="B4" s="14">
        <v>45930</v>
      </c>
      <c r="C4" s="14">
        <v>45932</v>
      </c>
      <c r="D4" s="11" t="s">
        <v>104</v>
      </c>
      <c r="E4" s="11">
        <v>2</v>
      </c>
    </row>
    <row r="5" spans="1:5" ht="27.6" x14ac:dyDescent="0.25">
      <c r="A5" s="17" t="s">
        <v>11</v>
      </c>
      <c r="B5" s="14">
        <v>45933</v>
      </c>
      <c r="C5" s="14">
        <v>45961</v>
      </c>
      <c r="D5" s="11" t="s">
        <v>104</v>
      </c>
      <c r="E5" s="11">
        <v>28</v>
      </c>
    </row>
    <row r="6" spans="1:5" ht="27.6" x14ac:dyDescent="0.25">
      <c r="A6" s="17" t="s">
        <v>12</v>
      </c>
      <c r="B6" s="14">
        <v>45963</v>
      </c>
      <c r="C6" s="14">
        <v>45989</v>
      </c>
      <c r="D6" s="11" t="s">
        <v>104</v>
      </c>
      <c r="E6" s="11">
        <v>26</v>
      </c>
    </row>
    <row r="7" spans="1:5" x14ac:dyDescent="0.25">
      <c r="A7" s="17" t="s">
        <v>13</v>
      </c>
      <c r="B7" s="14">
        <v>45992</v>
      </c>
      <c r="C7" s="14">
        <v>46010</v>
      </c>
      <c r="D7" s="11" t="s">
        <v>105</v>
      </c>
      <c r="E7" s="11">
        <v>18</v>
      </c>
    </row>
    <row r="8" spans="1:5" ht="27.6" x14ac:dyDescent="0.25">
      <c r="A8" s="17" t="s">
        <v>14</v>
      </c>
      <c r="B8" s="14">
        <v>46024</v>
      </c>
      <c r="C8" s="14">
        <v>46058</v>
      </c>
      <c r="D8" s="11" t="s">
        <v>108</v>
      </c>
      <c r="E8" s="11">
        <v>34</v>
      </c>
    </row>
    <row r="9" spans="1:5" x14ac:dyDescent="0.25">
      <c r="A9" s="17" t="s">
        <v>96</v>
      </c>
      <c r="B9" s="14">
        <v>46059</v>
      </c>
      <c r="C9" s="14">
        <v>46063</v>
      </c>
      <c r="D9" s="11" t="s">
        <v>108</v>
      </c>
      <c r="E9" s="11">
        <v>4</v>
      </c>
    </row>
    <row r="10" spans="1:5" x14ac:dyDescent="0.25">
      <c r="A10" s="17" t="s">
        <v>100</v>
      </c>
      <c r="B10" s="14">
        <v>46064</v>
      </c>
      <c r="C10" s="14">
        <v>46068</v>
      </c>
      <c r="D10" s="11" t="s">
        <v>108</v>
      </c>
      <c r="E10" s="11">
        <v>4</v>
      </c>
    </row>
    <row r="11" spans="1:5" x14ac:dyDescent="0.25">
      <c r="A11" s="17" t="s">
        <v>15</v>
      </c>
      <c r="B11" s="14">
        <v>46080</v>
      </c>
      <c r="C11" s="14">
        <v>46100</v>
      </c>
      <c r="D11" s="11" t="s">
        <v>108</v>
      </c>
      <c r="E11" s="11">
        <v>20</v>
      </c>
    </row>
    <row r="12" spans="1:5" ht="27.6" x14ac:dyDescent="0.25">
      <c r="A12" s="17" t="s">
        <v>16</v>
      </c>
      <c r="B12" s="14">
        <v>46101</v>
      </c>
      <c r="C12" s="14">
        <v>46121</v>
      </c>
      <c r="D12" s="11" t="s">
        <v>108</v>
      </c>
      <c r="E12" s="11">
        <v>20</v>
      </c>
    </row>
    <row r="13" spans="1:5" x14ac:dyDescent="0.25">
      <c r="A13" s="17" t="s">
        <v>17</v>
      </c>
      <c r="B13" s="14">
        <v>46122</v>
      </c>
      <c r="C13" s="14">
        <v>46142</v>
      </c>
      <c r="D13" s="11" t="s">
        <v>108</v>
      </c>
      <c r="E13" s="11">
        <v>20</v>
      </c>
    </row>
    <row r="14" spans="1:5" ht="27.6" x14ac:dyDescent="0.25">
      <c r="A14" s="17" t="s">
        <v>18</v>
      </c>
      <c r="B14" s="14">
        <v>46146</v>
      </c>
      <c r="C14" s="14">
        <v>46173</v>
      </c>
      <c r="D14" s="11" t="s">
        <v>108</v>
      </c>
      <c r="E14" s="11">
        <v>27</v>
      </c>
    </row>
    <row r="15" spans="1:5" x14ac:dyDescent="0.25">
      <c r="A15" s="17" t="s">
        <v>19</v>
      </c>
      <c r="B15" s="14">
        <v>46174</v>
      </c>
      <c r="C15" s="14">
        <v>46240</v>
      </c>
      <c r="D15" s="11" t="s">
        <v>108</v>
      </c>
      <c r="E15" s="11">
        <v>66</v>
      </c>
    </row>
    <row r="16" spans="1:5" x14ac:dyDescent="0.25">
      <c r="A16" s="17" t="s">
        <v>20</v>
      </c>
      <c r="B16" s="14">
        <v>46391</v>
      </c>
      <c r="C16" s="14">
        <v>46472</v>
      </c>
      <c r="D16" s="11" t="s">
        <v>108</v>
      </c>
      <c r="E16" s="11">
        <v>81</v>
      </c>
    </row>
    <row r="17" spans="1:5" ht="27.6" x14ac:dyDescent="0.25">
      <c r="A17" s="17" t="s">
        <v>21</v>
      </c>
      <c r="B17" s="14">
        <v>46419</v>
      </c>
      <c r="C17" s="14">
        <v>46500</v>
      </c>
      <c r="D17" s="11" t="s">
        <v>108</v>
      </c>
      <c r="E17" s="11">
        <v>81</v>
      </c>
    </row>
    <row r="18" spans="1:5" ht="27.6" x14ac:dyDescent="0.25">
      <c r="A18" s="17" t="s">
        <v>22</v>
      </c>
      <c r="B18" s="14">
        <v>46447</v>
      </c>
      <c r="C18" s="14">
        <v>46528</v>
      </c>
      <c r="D18" s="11" t="s">
        <v>108</v>
      </c>
      <c r="E18" s="11">
        <v>81</v>
      </c>
    </row>
    <row r="19" spans="1:5" ht="27.6" x14ac:dyDescent="0.25">
      <c r="A19" s="17" t="s">
        <v>23</v>
      </c>
      <c r="B19" s="14">
        <v>46478</v>
      </c>
      <c r="C19" s="14">
        <v>46567</v>
      </c>
      <c r="D19" s="11" t="s">
        <v>108</v>
      </c>
      <c r="E19" s="11">
        <v>89</v>
      </c>
    </row>
    <row r="20" spans="1:5" ht="27.6" x14ac:dyDescent="0.25">
      <c r="A20" s="17" t="s">
        <v>24</v>
      </c>
      <c r="B20" s="14">
        <v>46569</v>
      </c>
      <c r="C20" s="14">
        <v>46605</v>
      </c>
      <c r="D20" s="11" t="s">
        <v>108</v>
      </c>
      <c r="E20" s="11">
        <v>36</v>
      </c>
    </row>
    <row r="21" spans="1:5" x14ac:dyDescent="0.25">
      <c r="A21" s="17" t="s">
        <v>25</v>
      </c>
      <c r="B21" s="14">
        <v>46608</v>
      </c>
      <c r="C21" s="14">
        <v>46608</v>
      </c>
      <c r="D21" s="11" t="s">
        <v>108</v>
      </c>
      <c r="E21" s="11">
        <v>0</v>
      </c>
    </row>
    <row r="22" spans="1:5" x14ac:dyDescent="0.25">
      <c r="A22" s="17" t="s">
        <v>26</v>
      </c>
      <c r="B22" s="14">
        <v>46609</v>
      </c>
      <c r="C22" s="14">
        <v>46622</v>
      </c>
      <c r="D22" s="11" t="s">
        <v>108</v>
      </c>
      <c r="E22" s="11">
        <v>13</v>
      </c>
    </row>
    <row r="23" spans="1:5" x14ac:dyDescent="0.25">
      <c r="A23" s="17" t="s">
        <v>27</v>
      </c>
      <c r="B23" s="14">
        <v>46623</v>
      </c>
      <c r="C23" s="14">
        <v>46623</v>
      </c>
      <c r="D23" s="11" t="s">
        <v>108</v>
      </c>
      <c r="E23" s="11">
        <v>0</v>
      </c>
    </row>
    <row r="24" spans="1:5" x14ac:dyDescent="0.25">
      <c r="A24" s="17" t="s">
        <v>28</v>
      </c>
      <c r="B24" s="14">
        <v>46624</v>
      </c>
      <c r="C24" s="14">
        <v>46624</v>
      </c>
      <c r="D24" s="11" t="s">
        <v>108</v>
      </c>
      <c r="E24" s="11">
        <v>0</v>
      </c>
    </row>
    <row r="25" spans="1:5" x14ac:dyDescent="0.25">
      <c r="A25" s="17" t="s">
        <v>29</v>
      </c>
      <c r="B25" s="14">
        <v>46625</v>
      </c>
      <c r="C25" s="14">
        <v>46630</v>
      </c>
      <c r="D25" s="11" t="s">
        <v>108</v>
      </c>
      <c r="E25" s="11">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19A82-B236-429B-80D2-193DD745C258}">
  <sheetPr>
    <tabColor theme="7" tint="0.59999389629810485"/>
  </sheetPr>
  <dimension ref="A1"/>
  <sheetViews>
    <sheetView showGridLines="0" showRowColHeaders="0" tabSelected="1" workbookViewId="0">
      <selection activeCell="AB2" sqref="AB2"/>
      <extLst>
        <ext xmlns:xlsdti="http://schemas.microsoft.com/office/spreadsheetml/2023/showDataTypeIcons" uri="{77bfe23e-c014-4d31-8a63-9c772dbf06b6}">
          <xlsdti:showDataTypeIcons visible="0"/>
        </ext>
      </extLst>
    </sheetView>
  </sheetViews>
  <sheetFormatPr baseColWidth="10" defaultColWidth="8.88671875" defaultRowHeight="13.8" x14ac:dyDescent="0.25"/>
  <cols>
    <col min="1" max="16384" width="8.88671875" style="15"/>
  </cols>
  <sheetData>
    <row r="1" spans="1:1" x14ac:dyDescent="0.25">
      <c r="A1" s="15" t="s">
        <v>176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CE69-075A-41FA-B915-C09D969A176D}">
  <sheetPr>
    <tabColor rgb="FFFF0000"/>
  </sheetPr>
  <dimension ref="A1"/>
  <sheetViews>
    <sheetView topLeftCell="A16" workbookViewId="0">
      <selection activeCell="O70" sqref="O70"/>
    </sheetView>
  </sheetViews>
  <sheetFormatPr baseColWidth="10" defaultColWidth="8.88671875" defaultRowHeight="13.8" x14ac:dyDescent="0.25"/>
  <cols>
    <col min="1" max="16384" width="8.88671875" style="15"/>
  </cols>
  <sheetData>
    <row r="1" spans="1:1" x14ac:dyDescent="0.25">
      <c r="A1" s="15" t="s">
        <v>177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4774-4108-479E-97A4-221084E07C57}">
  <dimension ref="B3:B6"/>
  <sheetViews>
    <sheetView workbookViewId="0">
      <selection activeCell="B9" sqref="B9"/>
    </sheetView>
  </sheetViews>
  <sheetFormatPr baseColWidth="10" defaultRowHeight="14.4" x14ac:dyDescent="0.3"/>
  <cols>
    <col min="2" max="2" width="25.5546875" customWidth="1"/>
  </cols>
  <sheetData>
    <row r="3" spans="2:2" x14ac:dyDescent="0.3">
      <c r="B3" t="s">
        <v>104</v>
      </c>
    </row>
    <row r="4" spans="2:2" x14ac:dyDescent="0.3">
      <c r="B4" t="s">
        <v>105</v>
      </c>
    </row>
    <row r="5" spans="2:2" x14ac:dyDescent="0.3">
      <c r="B5" t="s">
        <v>107</v>
      </c>
    </row>
    <row r="6" spans="2:2" x14ac:dyDescent="0.3">
      <c r="B6" t="s">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4D1C8-F0E3-413F-A61F-58181E10F49D}">
  <sheetPr>
    <tabColor theme="0" tint="-0.249977111117893"/>
  </sheetPr>
  <dimension ref="A1:B4"/>
  <sheetViews>
    <sheetView workbookViewId="0">
      <selection activeCell="E23" sqref="E23"/>
    </sheetView>
  </sheetViews>
  <sheetFormatPr baseColWidth="10" defaultColWidth="8.88671875" defaultRowHeight="14.4" x14ac:dyDescent="0.3"/>
  <cols>
    <col min="1" max="1" width="18.88671875" customWidth="1"/>
    <col min="2" max="2" width="17.77734375" customWidth="1"/>
  </cols>
  <sheetData>
    <row r="1" spans="1:2" x14ac:dyDescent="0.3">
      <c r="A1" s="18" t="s">
        <v>103</v>
      </c>
      <c r="B1" s="18" t="s">
        <v>175</v>
      </c>
    </row>
    <row r="2" spans="1:2" x14ac:dyDescent="0.3">
      <c r="A2" s="19" t="s">
        <v>108</v>
      </c>
      <c r="B2" s="20">
        <v>18</v>
      </c>
    </row>
    <row r="3" spans="1:2" x14ac:dyDescent="0.3">
      <c r="A3" s="19" t="s">
        <v>105</v>
      </c>
      <c r="B3" s="20">
        <v>2</v>
      </c>
    </row>
    <row r="4" spans="1:2" x14ac:dyDescent="0.3">
      <c r="A4" s="19" t="s">
        <v>104</v>
      </c>
      <c r="B4" s="20">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1C861-E4EF-41EB-B148-1CBB17823D35}">
  <dimension ref="B2:L48"/>
  <sheetViews>
    <sheetView showGridLines="0" showRowColHeaders="0" topLeftCell="A8" workbookViewId="0">
      <selection activeCell="F9" sqref="F9"/>
      <extLst>
        <ext xmlns:xlsdti="http://schemas.microsoft.com/office/spreadsheetml/2023/showDataTypeIcons" uri="{77bfe23e-c014-4d31-8a63-9c772dbf06b6}">
          <xlsdti:showDataTypeIcons visible="0"/>
        </ext>
      </extLst>
    </sheetView>
  </sheetViews>
  <sheetFormatPr baseColWidth="10" defaultRowHeight="13.8" x14ac:dyDescent="0.25"/>
  <cols>
    <col min="1" max="16384" width="11.5546875" style="15"/>
  </cols>
  <sheetData>
    <row r="2" spans="2:2" ht="24.6" x14ac:dyDescent="0.25">
      <c r="B2" s="21" t="s">
        <v>178</v>
      </c>
    </row>
    <row r="3" spans="2:2" ht="16.8" x14ac:dyDescent="0.25">
      <c r="B3" s="22"/>
    </row>
    <row r="4" spans="2:2" ht="16.8" x14ac:dyDescent="0.25">
      <c r="B4" s="33" t="s">
        <v>179</v>
      </c>
    </row>
    <row r="5" spans="2:2" x14ac:dyDescent="0.25">
      <c r="B5" s="23" t="s">
        <v>200</v>
      </c>
    </row>
    <row r="6" spans="2:2" x14ac:dyDescent="0.25">
      <c r="B6" s="23" t="s">
        <v>201</v>
      </c>
    </row>
    <row r="7" spans="2:2" x14ac:dyDescent="0.25">
      <c r="B7" s="23" t="s">
        <v>202</v>
      </c>
    </row>
    <row r="8" spans="2:2" x14ac:dyDescent="0.25">
      <c r="B8" s="23" t="s">
        <v>203</v>
      </c>
    </row>
    <row r="9" spans="2:2" x14ac:dyDescent="0.25">
      <c r="B9" s="23" t="s">
        <v>204</v>
      </c>
    </row>
    <row r="10" spans="2:2" x14ac:dyDescent="0.25">
      <c r="B10" s="23" t="s">
        <v>205</v>
      </c>
    </row>
    <row r="11" spans="2:2" x14ac:dyDescent="0.25">
      <c r="B11" s="24" t="s">
        <v>206</v>
      </c>
    </row>
    <row r="12" spans="2:2" x14ac:dyDescent="0.25">
      <c r="B12" s="24" t="s">
        <v>207</v>
      </c>
    </row>
    <row r="13" spans="2:2" x14ac:dyDescent="0.25">
      <c r="B13" s="24" t="s">
        <v>208</v>
      </c>
    </row>
    <row r="14" spans="2:2" x14ac:dyDescent="0.25">
      <c r="B14" s="24" t="s">
        <v>209</v>
      </c>
    </row>
    <row r="15" spans="2:2" x14ac:dyDescent="0.25">
      <c r="B15" s="24" t="s">
        <v>198</v>
      </c>
    </row>
    <row r="16" spans="2:2" x14ac:dyDescent="0.25">
      <c r="B16" s="24" t="s">
        <v>210</v>
      </c>
    </row>
    <row r="17" spans="2:12" x14ac:dyDescent="0.25">
      <c r="B17" s="24" t="s">
        <v>199</v>
      </c>
    </row>
    <row r="18" spans="2:12" x14ac:dyDescent="0.25">
      <c r="B18" s="24" t="s">
        <v>211</v>
      </c>
    </row>
    <row r="19" spans="2:12" x14ac:dyDescent="0.25">
      <c r="B19" s="24" t="s">
        <v>212</v>
      </c>
    </row>
    <row r="22" spans="2:12" ht="16.8" x14ac:dyDescent="0.25">
      <c r="B22" s="22" t="s">
        <v>195</v>
      </c>
    </row>
    <row r="23" spans="2:12" ht="14.4" thickBot="1" x14ac:dyDescent="0.3">
      <c r="B23" s="25" t="s">
        <v>180</v>
      </c>
    </row>
    <row r="24" spans="2:12" ht="36.6" thickBot="1" x14ac:dyDescent="0.3">
      <c r="B24" s="26" t="s">
        <v>224</v>
      </c>
      <c r="C24" s="27" t="s">
        <v>132</v>
      </c>
      <c r="D24" s="27" t="s">
        <v>142</v>
      </c>
      <c r="E24" s="27" t="s">
        <v>129</v>
      </c>
      <c r="F24" s="27" t="s">
        <v>181</v>
      </c>
      <c r="G24" s="27" t="s">
        <v>182</v>
      </c>
      <c r="H24" s="27" t="s">
        <v>131</v>
      </c>
      <c r="I24" s="27" t="s">
        <v>183</v>
      </c>
      <c r="J24" s="27" t="s">
        <v>184</v>
      </c>
      <c r="K24" s="27" t="s">
        <v>185</v>
      </c>
      <c r="L24" s="27" t="s">
        <v>186</v>
      </c>
    </row>
    <row r="25" spans="2:12" ht="25.2" customHeight="1" thickBot="1" x14ac:dyDescent="0.3">
      <c r="B25" s="32" t="s">
        <v>225</v>
      </c>
      <c r="C25" s="28">
        <v>0.8</v>
      </c>
      <c r="D25" s="28">
        <v>0.6</v>
      </c>
      <c r="E25" s="28">
        <v>0.5</v>
      </c>
      <c r="F25" s="28">
        <v>0.4</v>
      </c>
      <c r="G25" s="28">
        <v>0</v>
      </c>
      <c r="H25" s="28">
        <v>0</v>
      </c>
      <c r="I25" s="28">
        <v>0</v>
      </c>
      <c r="J25" s="28">
        <v>0.1</v>
      </c>
      <c r="K25" s="29" t="s">
        <v>187</v>
      </c>
      <c r="L25" s="29" t="s">
        <v>188</v>
      </c>
    </row>
    <row r="26" spans="2:12" ht="34.799999999999997" thickBot="1" x14ac:dyDescent="0.3">
      <c r="B26" s="32" t="s">
        <v>226</v>
      </c>
      <c r="C26" s="28">
        <v>0.6</v>
      </c>
      <c r="D26" s="28">
        <v>0.2</v>
      </c>
      <c r="E26" s="28">
        <v>0</v>
      </c>
      <c r="F26" s="28">
        <v>0</v>
      </c>
      <c r="G26" s="28">
        <v>0</v>
      </c>
      <c r="H26" s="28">
        <v>0</v>
      </c>
      <c r="I26" s="28">
        <v>0.7</v>
      </c>
      <c r="J26" s="28">
        <v>0.5</v>
      </c>
      <c r="K26" s="29" t="s">
        <v>189</v>
      </c>
      <c r="L26" s="29" t="s">
        <v>190</v>
      </c>
    </row>
    <row r="27" spans="2:12" ht="23.4" thickBot="1" x14ac:dyDescent="0.3">
      <c r="B27" s="32" t="s">
        <v>227</v>
      </c>
      <c r="C27" s="28">
        <v>0.4</v>
      </c>
      <c r="D27" s="28">
        <v>0.3</v>
      </c>
      <c r="E27" s="28">
        <v>0</v>
      </c>
      <c r="F27" s="28">
        <v>0</v>
      </c>
      <c r="G27" s="28">
        <v>1</v>
      </c>
      <c r="H27" s="28">
        <v>1</v>
      </c>
      <c r="I27" s="28">
        <v>0.1</v>
      </c>
      <c r="J27" s="28">
        <v>0.1</v>
      </c>
      <c r="K27" s="29" t="s">
        <v>191</v>
      </c>
      <c r="L27" s="29" t="s">
        <v>192</v>
      </c>
    </row>
    <row r="28" spans="2:12" ht="14.4" thickBot="1" x14ac:dyDescent="0.3">
      <c r="B28" s="32" t="s">
        <v>228</v>
      </c>
      <c r="C28" s="28">
        <v>0.7</v>
      </c>
      <c r="D28" s="28">
        <v>0</v>
      </c>
      <c r="E28" s="28">
        <v>0</v>
      </c>
      <c r="F28" s="28">
        <v>0</v>
      </c>
      <c r="G28" s="28">
        <v>0</v>
      </c>
      <c r="H28" s="28">
        <v>0</v>
      </c>
      <c r="I28" s="28">
        <v>0</v>
      </c>
      <c r="J28" s="28">
        <v>0.2</v>
      </c>
      <c r="K28" s="29"/>
      <c r="L28" s="29" t="s">
        <v>193</v>
      </c>
    </row>
    <row r="29" spans="2:12" x14ac:dyDescent="0.25">
      <c r="B29" s="30"/>
    </row>
    <row r="30" spans="2:12" ht="14.4" x14ac:dyDescent="0.25">
      <c r="B30" s="31" t="s">
        <v>194</v>
      </c>
    </row>
    <row r="33" spans="2:2" ht="16.8" x14ac:dyDescent="0.25">
      <c r="B33" s="22" t="s">
        <v>196</v>
      </c>
    </row>
    <row r="34" spans="2:2" x14ac:dyDescent="0.25">
      <c r="B34" s="23" t="s">
        <v>213</v>
      </c>
    </row>
    <row r="35" spans="2:2" x14ac:dyDescent="0.25">
      <c r="B35" s="23" t="s">
        <v>214</v>
      </c>
    </row>
    <row r="36" spans="2:2" x14ac:dyDescent="0.25">
      <c r="B36" s="23" t="s">
        <v>215</v>
      </c>
    </row>
    <row r="37" spans="2:2" x14ac:dyDescent="0.25">
      <c r="B37" s="23" t="s">
        <v>216</v>
      </c>
    </row>
    <row r="38" spans="2:2" x14ac:dyDescent="0.25">
      <c r="B38" s="23" t="s">
        <v>217</v>
      </c>
    </row>
    <row r="39" spans="2:2" x14ac:dyDescent="0.25">
      <c r="B39" s="23" t="s">
        <v>218</v>
      </c>
    </row>
    <row r="40" spans="2:2" x14ac:dyDescent="0.25">
      <c r="B40" s="23" t="s">
        <v>219</v>
      </c>
    </row>
    <row r="43" spans="2:2" ht="16.8" x14ac:dyDescent="0.25">
      <c r="B43" s="22" t="s">
        <v>197</v>
      </c>
    </row>
    <row r="44" spans="2:2" x14ac:dyDescent="0.25">
      <c r="B44" s="23" t="s">
        <v>220</v>
      </c>
    </row>
    <row r="45" spans="2:2" x14ac:dyDescent="0.25">
      <c r="B45" s="23" t="s">
        <v>221</v>
      </c>
    </row>
    <row r="46" spans="2:2" x14ac:dyDescent="0.25">
      <c r="B46" s="23" t="s">
        <v>222</v>
      </c>
    </row>
    <row r="47" spans="2:2" x14ac:dyDescent="0.25">
      <c r="B47" s="23" t="s">
        <v>223</v>
      </c>
    </row>
    <row r="48" spans="2:2" x14ac:dyDescent="0.25">
      <c r="B48" s="2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7CE4E-D33A-4A84-BB6F-01CB94904CC7}">
  <sheetPr>
    <tabColor theme="3" tint="0.79998168889431442"/>
  </sheetPr>
  <dimension ref="C1:G17"/>
  <sheetViews>
    <sheetView workbookViewId="0">
      <selection activeCell="C13" sqref="C13"/>
    </sheetView>
  </sheetViews>
  <sheetFormatPr baseColWidth="10" defaultColWidth="8.88671875" defaultRowHeight="13.8" x14ac:dyDescent="0.25"/>
  <cols>
    <col min="1" max="2" width="8.88671875" style="2"/>
    <col min="3" max="3" width="43.88671875" style="2" customWidth="1"/>
    <col min="4" max="4" width="39.88671875" style="2" customWidth="1"/>
    <col min="5" max="6" width="15" style="2" customWidth="1"/>
    <col min="7" max="7" width="10.6640625" style="2" customWidth="1"/>
    <col min="8" max="16384" width="8.88671875" style="2"/>
  </cols>
  <sheetData>
    <row r="1" spans="3:7" ht="57" customHeight="1" x14ac:dyDescent="0.25">
      <c r="C1" s="1" t="s">
        <v>110</v>
      </c>
      <c r="D1" s="1" t="s">
        <v>111</v>
      </c>
      <c r="E1" s="1" t="s">
        <v>112</v>
      </c>
      <c r="F1" s="1" t="s">
        <v>113</v>
      </c>
      <c r="G1" s="1" t="s">
        <v>114</v>
      </c>
    </row>
    <row r="2" spans="3:7" x14ac:dyDescent="0.25">
      <c r="C2" s="3" t="s">
        <v>115</v>
      </c>
      <c r="D2" s="4" t="s">
        <v>116</v>
      </c>
      <c r="E2" s="5">
        <v>45901</v>
      </c>
      <c r="F2" s="5">
        <v>45919</v>
      </c>
      <c r="G2" s="6">
        <f>NETWORKDAYS(E2,F2)</f>
        <v>15</v>
      </c>
    </row>
    <row r="3" spans="3:7" ht="27.6" x14ac:dyDescent="0.25">
      <c r="C3" s="3" t="s">
        <v>115</v>
      </c>
      <c r="D3" s="7" t="s">
        <v>11</v>
      </c>
      <c r="E3" s="5">
        <v>45922</v>
      </c>
      <c r="F3" s="5">
        <v>45961</v>
      </c>
      <c r="G3" s="6">
        <f t="shared" ref="G3:G16" si="0">NETWORKDAYS(E3,F3)</f>
        <v>30</v>
      </c>
    </row>
    <row r="4" spans="3:7" x14ac:dyDescent="0.25">
      <c r="C4" s="3" t="s">
        <v>115</v>
      </c>
      <c r="D4" s="4" t="s">
        <v>12</v>
      </c>
      <c r="E4" s="5">
        <v>45963</v>
      </c>
      <c r="F4" s="5">
        <v>45989</v>
      </c>
      <c r="G4" s="6">
        <f t="shared" si="0"/>
        <v>20</v>
      </c>
    </row>
    <row r="5" spans="3:7" x14ac:dyDescent="0.25">
      <c r="C5" s="3" t="s">
        <v>115</v>
      </c>
      <c r="D5" s="4" t="s">
        <v>13</v>
      </c>
      <c r="E5" s="5">
        <v>45992</v>
      </c>
      <c r="F5" s="5">
        <v>46010</v>
      </c>
      <c r="G5" s="6">
        <f t="shared" si="0"/>
        <v>15</v>
      </c>
    </row>
    <row r="6" spans="3:7" x14ac:dyDescent="0.25">
      <c r="C6" s="3" t="s">
        <v>117</v>
      </c>
      <c r="D6" s="4" t="s">
        <v>118</v>
      </c>
      <c r="E6" s="8">
        <v>46024</v>
      </c>
      <c r="F6" s="34">
        <v>46079</v>
      </c>
      <c r="G6" s="6">
        <f t="shared" si="0"/>
        <v>40</v>
      </c>
    </row>
    <row r="7" spans="3:7" x14ac:dyDescent="0.25">
      <c r="C7" s="3" t="s">
        <v>117</v>
      </c>
      <c r="D7" s="4" t="s">
        <v>15</v>
      </c>
      <c r="E7" s="5">
        <v>46080</v>
      </c>
      <c r="F7" s="35">
        <v>46100</v>
      </c>
      <c r="G7" s="6">
        <f t="shared" si="0"/>
        <v>15</v>
      </c>
    </row>
    <row r="8" spans="3:7" x14ac:dyDescent="0.25">
      <c r="C8" s="3" t="s">
        <v>117</v>
      </c>
      <c r="D8" s="4" t="s">
        <v>16</v>
      </c>
      <c r="E8" s="5">
        <v>46101</v>
      </c>
      <c r="F8" s="5">
        <v>46121</v>
      </c>
      <c r="G8" s="6">
        <f t="shared" si="0"/>
        <v>15</v>
      </c>
    </row>
    <row r="9" spans="3:7" x14ac:dyDescent="0.25">
      <c r="C9" s="3" t="s">
        <v>117</v>
      </c>
      <c r="D9" s="4" t="s">
        <v>17</v>
      </c>
      <c r="E9" s="5">
        <v>46122</v>
      </c>
      <c r="F9" s="5">
        <v>46142</v>
      </c>
      <c r="G9" s="6">
        <f t="shared" si="0"/>
        <v>15</v>
      </c>
    </row>
    <row r="10" spans="3:7" ht="27.6" x14ac:dyDescent="0.25">
      <c r="C10" s="3" t="s">
        <v>119</v>
      </c>
      <c r="D10" s="4" t="s">
        <v>120</v>
      </c>
      <c r="E10" s="8">
        <v>46146</v>
      </c>
      <c r="F10" s="5">
        <v>46173</v>
      </c>
      <c r="G10" s="6">
        <f t="shared" si="0"/>
        <v>20</v>
      </c>
    </row>
    <row r="11" spans="3:7" ht="27.6" x14ac:dyDescent="0.25">
      <c r="C11" s="3" t="s">
        <v>119</v>
      </c>
      <c r="D11" s="4" t="s">
        <v>19</v>
      </c>
      <c r="E11" s="5">
        <v>46174</v>
      </c>
      <c r="F11" s="5">
        <v>46240</v>
      </c>
      <c r="G11" s="6">
        <f>NETWORKDAYS(E11,F11)</f>
        <v>49</v>
      </c>
    </row>
    <row r="12" spans="3:7" ht="27.6" x14ac:dyDescent="0.25">
      <c r="C12" s="3" t="s">
        <v>121</v>
      </c>
      <c r="D12" s="4" t="s">
        <v>20</v>
      </c>
      <c r="E12" s="5">
        <v>46391</v>
      </c>
      <c r="F12" s="5">
        <v>46472</v>
      </c>
      <c r="G12" s="6">
        <f t="shared" si="0"/>
        <v>60</v>
      </c>
    </row>
    <row r="13" spans="3:7" ht="27.6" x14ac:dyDescent="0.25">
      <c r="C13" s="3" t="s">
        <v>121</v>
      </c>
      <c r="D13" s="4" t="s">
        <v>21</v>
      </c>
      <c r="E13" s="5">
        <v>46419</v>
      </c>
      <c r="F13" s="5">
        <v>46500</v>
      </c>
      <c r="G13" s="6">
        <f t="shared" si="0"/>
        <v>60</v>
      </c>
    </row>
    <row r="14" spans="3:7" ht="27.6" x14ac:dyDescent="0.25">
      <c r="C14" s="3" t="s">
        <v>121</v>
      </c>
      <c r="D14" s="4" t="s">
        <v>122</v>
      </c>
      <c r="E14" s="5">
        <v>46447</v>
      </c>
      <c r="F14" s="5">
        <v>46528</v>
      </c>
      <c r="G14" s="6">
        <f t="shared" si="0"/>
        <v>60</v>
      </c>
    </row>
    <row r="15" spans="3:7" ht="27.6" x14ac:dyDescent="0.25">
      <c r="C15" s="3" t="s">
        <v>121</v>
      </c>
      <c r="D15" s="7" t="s">
        <v>23</v>
      </c>
      <c r="E15" s="5">
        <v>46478</v>
      </c>
      <c r="F15" s="5">
        <v>46567</v>
      </c>
      <c r="G15" s="6">
        <f t="shared" si="0"/>
        <v>64</v>
      </c>
    </row>
    <row r="16" spans="3:7" ht="27.6" x14ac:dyDescent="0.25">
      <c r="C16" s="3" t="s">
        <v>123</v>
      </c>
      <c r="D16" s="7" t="s">
        <v>124</v>
      </c>
      <c r="E16" s="5">
        <v>46569</v>
      </c>
      <c r="F16" s="5">
        <v>46630</v>
      </c>
      <c r="G16" s="6">
        <f t="shared" si="0"/>
        <v>44</v>
      </c>
    </row>
    <row r="17" spans="7:7" x14ac:dyDescent="0.25">
      <c r="G17" s="9">
        <f>G2+G3+G4+G5+G6+G7+G8+G9+G10+G11+G12+G13+G14+G15+G16</f>
        <v>522</v>
      </c>
    </row>
  </sheetData>
  <pageMargins left="0.75" right="0.75" top="1" bottom="1" header="0.5" footer="0.5"/>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FE34C-5E24-4EE0-8D73-B2F7274206C4}">
  <sheetPr>
    <tabColor theme="0" tint="-0.499984740745262"/>
  </sheetPr>
  <dimension ref="A1:AH17"/>
  <sheetViews>
    <sheetView workbookViewId="0">
      <selection sqref="A1:XFD1048576"/>
    </sheetView>
  </sheetViews>
  <sheetFormatPr baseColWidth="10" defaultColWidth="8.88671875" defaultRowHeight="13.8" x14ac:dyDescent="0.25"/>
  <cols>
    <col min="1" max="16384" width="8.88671875" style="15"/>
  </cols>
  <sheetData>
    <row r="1" spans="1:34" x14ac:dyDescent="0.25">
      <c r="A1" s="15" t="s">
        <v>126</v>
      </c>
      <c r="B1" s="15" t="s">
        <v>127</v>
      </c>
      <c r="C1" s="15" t="s">
        <v>128</v>
      </c>
      <c r="D1" s="15" t="s">
        <v>129</v>
      </c>
      <c r="E1" s="15" t="s">
        <v>130</v>
      </c>
      <c r="F1" s="15" t="s">
        <v>131</v>
      </c>
      <c r="G1" s="15" t="s">
        <v>132</v>
      </c>
      <c r="H1" s="15" t="s">
        <v>133</v>
      </c>
      <c r="I1" s="15" t="s">
        <v>134</v>
      </c>
      <c r="J1" s="15" t="s">
        <v>135</v>
      </c>
      <c r="K1" s="15" t="s">
        <v>136</v>
      </c>
      <c r="L1" s="15" t="s">
        <v>137</v>
      </c>
      <c r="M1" s="15" t="s">
        <v>138</v>
      </c>
      <c r="N1" s="15" t="s">
        <v>45</v>
      </c>
      <c r="O1" s="15" t="s">
        <v>139</v>
      </c>
      <c r="P1" s="15" t="s">
        <v>140</v>
      </c>
      <c r="Q1" s="15" t="s">
        <v>141</v>
      </c>
      <c r="R1" s="15" t="s">
        <v>142</v>
      </c>
      <c r="S1" s="15" t="s">
        <v>143</v>
      </c>
      <c r="T1" s="15" t="s">
        <v>144</v>
      </c>
      <c r="U1" s="15" t="s">
        <v>145</v>
      </c>
      <c r="V1" s="15" t="s">
        <v>146</v>
      </c>
      <c r="W1" s="15" t="s">
        <v>147</v>
      </c>
      <c r="X1" s="15" t="s">
        <v>148</v>
      </c>
      <c r="Y1" s="15" t="s">
        <v>149</v>
      </c>
      <c r="Z1" s="15" t="s">
        <v>150</v>
      </c>
      <c r="AA1" s="15" t="s">
        <v>151</v>
      </c>
      <c r="AB1" s="15" t="s">
        <v>152</v>
      </c>
      <c r="AC1" s="15" t="s">
        <v>90</v>
      </c>
      <c r="AD1" s="15" t="s">
        <v>153</v>
      </c>
      <c r="AE1" s="15" t="s">
        <v>154</v>
      </c>
      <c r="AF1" s="15" t="s">
        <v>155</v>
      </c>
      <c r="AG1" s="15" t="s">
        <v>42</v>
      </c>
      <c r="AH1" s="15" t="s">
        <v>156</v>
      </c>
    </row>
    <row r="2" spans="1:34" x14ac:dyDescent="0.25">
      <c r="A2" s="15" t="s">
        <v>157</v>
      </c>
      <c r="B2" s="15">
        <v>0</v>
      </c>
      <c r="C2" s="15">
        <v>0</v>
      </c>
      <c r="D2" s="15">
        <v>0</v>
      </c>
      <c r="E2" s="15">
        <v>0</v>
      </c>
      <c r="F2" s="15">
        <v>0</v>
      </c>
      <c r="G2" s="15">
        <v>7.5</v>
      </c>
      <c r="H2" s="15">
        <v>0</v>
      </c>
      <c r="I2" s="15">
        <v>0</v>
      </c>
      <c r="J2" s="15">
        <v>0</v>
      </c>
      <c r="K2" s="15">
        <v>0</v>
      </c>
      <c r="L2" s="15">
        <v>0</v>
      </c>
      <c r="M2" s="15">
        <v>0</v>
      </c>
      <c r="N2" s="15">
        <v>0</v>
      </c>
      <c r="O2" s="15">
        <v>0</v>
      </c>
      <c r="P2" s="15">
        <v>0</v>
      </c>
      <c r="Q2" s="15">
        <v>0</v>
      </c>
      <c r="R2" s="15">
        <v>3</v>
      </c>
      <c r="S2" s="15">
        <v>0</v>
      </c>
      <c r="T2" s="15">
        <v>0</v>
      </c>
      <c r="U2" s="15">
        <v>0</v>
      </c>
      <c r="V2" s="15">
        <v>0</v>
      </c>
      <c r="W2" s="15">
        <v>0</v>
      </c>
      <c r="X2" s="15">
        <v>0</v>
      </c>
      <c r="Y2" s="15">
        <v>7.5</v>
      </c>
      <c r="Z2" s="15">
        <v>0</v>
      </c>
      <c r="AA2" s="15">
        <v>0</v>
      </c>
      <c r="AB2" s="15">
        <v>0</v>
      </c>
      <c r="AC2" s="15">
        <v>3</v>
      </c>
      <c r="AD2" s="15">
        <v>3</v>
      </c>
      <c r="AE2" s="15">
        <v>0</v>
      </c>
      <c r="AF2" s="15">
        <v>0</v>
      </c>
      <c r="AG2" s="15">
        <v>0</v>
      </c>
      <c r="AH2" s="15">
        <v>0</v>
      </c>
    </row>
    <row r="3" spans="1:34" x14ac:dyDescent="0.25">
      <c r="A3" s="15" t="s">
        <v>158</v>
      </c>
      <c r="B3" s="15">
        <v>0</v>
      </c>
      <c r="C3" s="15">
        <v>0</v>
      </c>
      <c r="D3" s="15">
        <v>0</v>
      </c>
      <c r="E3" s="15">
        <v>0</v>
      </c>
      <c r="F3" s="15">
        <v>0</v>
      </c>
      <c r="G3" s="15">
        <v>10.5</v>
      </c>
      <c r="H3" s="15">
        <v>0</v>
      </c>
      <c r="I3" s="15">
        <v>0</v>
      </c>
      <c r="J3" s="15">
        <v>0</v>
      </c>
      <c r="K3" s="15">
        <v>0</v>
      </c>
      <c r="L3" s="15">
        <v>0</v>
      </c>
      <c r="M3" s="15">
        <v>0</v>
      </c>
      <c r="N3" s="15">
        <v>0</v>
      </c>
      <c r="O3" s="15">
        <v>0</v>
      </c>
      <c r="P3" s="15">
        <v>0</v>
      </c>
      <c r="Q3" s="15">
        <v>0</v>
      </c>
      <c r="R3" s="15">
        <v>0</v>
      </c>
      <c r="S3" s="15">
        <v>0</v>
      </c>
      <c r="T3" s="15">
        <v>0</v>
      </c>
      <c r="U3" s="15">
        <v>0</v>
      </c>
      <c r="V3" s="15">
        <v>0</v>
      </c>
      <c r="W3" s="15">
        <v>0</v>
      </c>
      <c r="X3" s="15">
        <v>10.5</v>
      </c>
      <c r="Y3" s="15">
        <v>0</v>
      </c>
      <c r="Z3" s="15">
        <v>0</v>
      </c>
      <c r="AA3" s="15">
        <v>0</v>
      </c>
      <c r="AB3" s="15">
        <v>0</v>
      </c>
      <c r="AC3" s="15">
        <v>0</v>
      </c>
      <c r="AD3" s="15">
        <v>0</v>
      </c>
      <c r="AE3" s="15">
        <v>0</v>
      </c>
      <c r="AF3" s="15">
        <v>0</v>
      </c>
      <c r="AG3" s="15">
        <v>0</v>
      </c>
      <c r="AH3" s="15">
        <v>0</v>
      </c>
    </row>
    <row r="4" spans="1:34" x14ac:dyDescent="0.25">
      <c r="A4" s="15" t="s">
        <v>159</v>
      </c>
      <c r="B4" s="15">
        <v>0</v>
      </c>
      <c r="C4" s="15">
        <v>10</v>
      </c>
      <c r="D4" s="15">
        <v>0</v>
      </c>
      <c r="E4" s="15">
        <v>0</v>
      </c>
      <c r="F4" s="15">
        <v>0</v>
      </c>
      <c r="G4" s="15">
        <v>10</v>
      </c>
      <c r="H4" s="15">
        <v>0</v>
      </c>
      <c r="I4" s="15">
        <v>0</v>
      </c>
      <c r="J4" s="15">
        <v>0</v>
      </c>
      <c r="K4" s="15">
        <v>0</v>
      </c>
      <c r="L4" s="15">
        <v>0</v>
      </c>
      <c r="M4" s="15">
        <v>0</v>
      </c>
      <c r="N4" s="15">
        <v>0</v>
      </c>
      <c r="O4" s="15">
        <v>0</v>
      </c>
      <c r="P4" s="15">
        <v>0</v>
      </c>
      <c r="Q4" s="15">
        <v>0</v>
      </c>
      <c r="R4" s="15">
        <v>0</v>
      </c>
      <c r="S4" s="15">
        <v>0</v>
      </c>
      <c r="T4" s="15">
        <v>0</v>
      </c>
      <c r="U4" s="15">
        <v>0</v>
      </c>
      <c r="V4" s="15">
        <v>0</v>
      </c>
      <c r="W4" s="15">
        <v>0</v>
      </c>
      <c r="X4" s="15">
        <v>0</v>
      </c>
      <c r="Y4" s="15">
        <v>0</v>
      </c>
      <c r="Z4" s="15">
        <v>0</v>
      </c>
      <c r="AA4" s="15">
        <v>0</v>
      </c>
      <c r="AB4" s="15">
        <v>0</v>
      </c>
      <c r="AC4" s="15">
        <v>0</v>
      </c>
      <c r="AD4" s="15">
        <v>0</v>
      </c>
      <c r="AE4" s="15">
        <v>0</v>
      </c>
      <c r="AF4" s="15">
        <v>0</v>
      </c>
      <c r="AG4" s="15">
        <v>0</v>
      </c>
      <c r="AH4" s="15">
        <v>0</v>
      </c>
    </row>
    <row r="5" spans="1:34" x14ac:dyDescent="0.25">
      <c r="A5" s="15" t="s">
        <v>160</v>
      </c>
      <c r="B5" s="15">
        <v>0</v>
      </c>
      <c r="C5" s="15">
        <v>0</v>
      </c>
      <c r="D5" s="15">
        <v>0</v>
      </c>
      <c r="E5" s="15">
        <v>0</v>
      </c>
      <c r="F5" s="15">
        <v>0</v>
      </c>
      <c r="G5" s="15">
        <v>7.5</v>
      </c>
      <c r="H5" s="15">
        <v>0</v>
      </c>
      <c r="I5" s="15">
        <v>0</v>
      </c>
      <c r="J5" s="15">
        <v>0</v>
      </c>
      <c r="K5" s="15">
        <v>0</v>
      </c>
      <c r="L5" s="15">
        <v>7.5</v>
      </c>
      <c r="M5" s="15">
        <v>0</v>
      </c>
      <c r="N5" s="15">
        <v>0</v>
      </c>
      <c r="O5" s="15">
        <v>0</v>
      </c>
      <c r="P5" s="15">
        <v>0</v>
      </c>
      <c r="Q5" s="15">
        <v>0</v>
      </c>
      <c r="R5" s="15">
        <v>0</v>
      </c>
      <c r="S5" s="15">
        <v>0</v>
      </c>
      <c r="T5" s="15">
        <v>0</v>
      </c>
      <c r="U5" s="15">
        <v>0</v>
      </c>
      <c r="V5" s="15">
        <v>0</v>
      </c>
      <c r="W5" s="15">
        <v>0</v>
      </c>
      <c r="X5" s="15">
        <v>0</v>
      </c>
      <c r="Y5" s="15">
        <v>0</v>
      </c>
      <c r="Z5" s="15">
        <v>0</v>
      </c>
      <c r="AA5" s="15">
        <v>0</v>
      </c>
      <c r="AB5" s="15">
        <v>0</v>
      </c>
      <c r="AC5" s="15">
        <v>0</v>
      </c>
      <c r="AD5" s="15">
        <v>0</v>
      </c>
      <c r="AE5" s="15">
        <v>0</v>
      </c>
      <c r="AF5" s="15">
        <v>0</v>
      </c>
      <c r="AG5" s="15">
        <v>0</v>
      </c>
      <c r="AH5" s="15">
        <v>0</v>
      </c>
    </row>
    <row r="6" spans="1:34" x14ac:dyDescent="0.25">
      <c r="A6" s="15" t="s">
        <v>161</v>
      </c>
      <c r="B6" s="15">
        <v>0</v>
      </c>
      <c r="C6" s="15">
        <v>0</v>
      </c>
      <c r="D6" s="15">
        <v>11.66666666666667</v>
      </c>
      <c r="E6" s="15">
        <v>0</v>
      </c>
      <c r="F6" s="15">
        <v>0</v>
      </c>
      <c r="G6" s="15">
        <v>0</v>
      </c>
      <c r="H6" s="15">
        <v>0</v>
      </c>
      <c r="I6" s="15">
        <v>0</v>
      </c>
      <c r="J6" s="15">
        <v>0</v>
      </c>
      <c r="K6" s="15">
        <v>11.66666666666667</v>
      </c>
      <c r="L6" s="15">
        <v>0</v>
      </c>
      <c r="M6" s="15">
        <v>0</v>
      </c>
      <c r="N6" s="15">
        <v>0</v>
      </c>
      <c r="O6" s="15">
        <v>0</v>
      </c>
      <c r="P6" s="15">
        <v>0</v>
      </c>
      <c r="Q6" s="15">
        <v>0</v>
      </c>
      <c r="R6" s="15">
        <v>0</v>
      </c>
      <c r="S6" s="15">
        <v>11.66666666666667</v>
      </c>
      <c r="T6" s="15">
        <v>0</v>
      </c>
      <c r="U6" s="15">
        <v>0</v>
      </c>
      <c r="V6" s="15">
        <v>0</v>
      </c>
      <c r="W6" s="15">
        <v>0</v>
      </c>
      <c r="X6" s="15">
        <v>0</v>
      </c>
      <c r="Y6" s="15">
        <v>0</v>
      </c>
      <c r="Z6" s="15">
        <v>0</v>
      </c>
      <c r="AA6" s="15">
        <v>0</v>
      </c>
      <c r="AB6" s="15">
        <v>0</v>
      </c>
      <c r="AC6" s="15">
        <v>0</v>
      </c>
      <c r="AD6" s="15">
        <v>0</v>
      </c>
      <c r="AE6" s="15">
        <v>0</v>
      </c>
      <c r="AF6" s="15">
        <v>0</v>
      </c>
      <c r="AG6" s="15">
        <v>0</v>
      </c>
      <c r="AH6" s="15">
        <v>0</v>
      </c>
    </row>
    <row r="7" spans="1:34" x14ac:dyDescent="0.25">
      <c r="A7" s="15" t="s">
        <v>162</v>
      </c>
      <c r="B7" s="15">
        <v>0</v>
      </c>
      <c r="C7" s="15">
        <v>0</v>
      </c>
      <c r="D7" s="15">
        <v>0</v>
      </c>
      <c r="E7" s="15">
        <v>0</v>
      </c>
      <c r="F7" s="15">
        <v>0</v>
      </c>
      <c r="G7" s="15">
        <v>3</v>
      </c>
      <c r="H7" s="15">
        <v>7.5</v>
      </c>
      <c r="I7" s="15">
        <v>1.5</v>
      </c>
      <c r="J7" s="15">
        <v>0</v>
      </c>
      <c r="K7" s="15">
        <v>0</v>
      </c>
      <c r="L7" s="15">
        <v>0</v>
      </c>
      <c r="M7" s="15">
        <v>0</v>
      </c>
      <c r="N7" s="15">
        <v>0</v>
      </c>
      <c r="O7" s="15">
        <v>0</v>
      </c>
      <c r="P7" s="15">
        <v>0</v>
      </c>
      <c r="Q7" s="15">
        <v>0</v>
      </c>
      <c r="R7" s="15">
        <v>0</v>
      </c>
      <c r="S7" s="15">
        <v>0</v>
      </c>
      <c r="T7" s="15">
        <v>0</v>
      </c>
      <c r="U7" s="15">
        <v>0</v>
      </c>
      <c r="V7" s="15">
        <v>0</v>
      </c>
      <c r="W7" s="15">
        <v>0</v>
      </c>
      <c r="X7" s="15">
        <v>0</v>
      </c>
      <c r="Y7" s="15">
        <v>0</v>
      </c>
      <c r="Z7" s="15">
        <v>0</v>
      </c>
      <c r="AA7" s="15">
        <v>0</v>
      </c>
      <c r="AB7" s="15">
        <v>7.5</v>
      </c>
      <c r="AC7" s="15">
        <v>0</v>
      </c>
      <c r="AD7" s="15">
        <v>1.5</v>
      </c>
      <c r="AE7" s="15">
        <v>0</v>
      </c>
      <c r="AF7" s="15">
        <v>0</v>
      </c>
      <c r="AG7" s="15">
        <v>0</v>
      </c>
      <c r="AH7" s="15">
        <v>0</v>
      </c>
    </row>
    <row r="8" spans="1:34" x14ac:dyDescent="0.25">
      <c r="A8" s="15" t="s">
        <v>163</v>
      </c>
      <c r="B8" s="15">
        <v>0</v>
      </c>
      <c r="C8" s="15">
        <v>0</v>
      </c>
      <c r="D8" s="15">
        <v>0</v>
      </c>
      <c r="E8" s="15">
        <v>0</v>
      </c>
      <c r="F8" s="15">
        <v>0</v>
      </c>
      <c r="G8" s="15">
        <v>0</v>
      </c>
      <c r="H8" s="15">
        <v>0</v>
      </c>
      <c r="I8" s="15">
        <v>0</v>
      </c>
      <c r="J8" s="15">
        <v>0</v>
      </c>
      <c r="K8" s="15">
        <v>0</v>
      </c>
      <c r="L8" s="15">
        <v>0</v>
      </c>
      <c r="M8" s="15">
        <v>0</v>
      </c>
      <c r="N8" s="15">
        <v>0</v>
      </c>
      <c r="O8" s="15">
        <v>7.5</v>
      </c>
      <c r="P8" s="15">
        <v>0</v>
      </c>
      <c r="Q8" s="15">
        <v>0</v>
      </c>
      <c r="R8" s="15">
        <v>0</v>
      </c>
      <c r="S8" s="15">
        <v>0</v>
      </c>
      <c r="T8" s="15">
        <v>0</v>
      </c>
      <c r="U8" s="15">
        <v>0</v>
      </c>
      <c r="V8" s="15">
        <v>0</v>
      </c>
      <c r="W8" s="15">
        <v>0</v>
      </c>
      <c r="X8" s="15">
        <v>0</v>
      </c>
      <c r="Y8" s="15">
        <v>0</v>
      </c>
      <c r="Z8" s="15">
        <v>0</v>
      </c>
      <c r="AA8" s="15">
        <v>0</v>
      </c>
      <c r="AB8" s="15">
        <v>0</v>
      </c>
      <c r="AC8" s="15">
        <v>0</v>
      </c>
      <c r="AD8" s="15">
        <v>0</v>
      </c>
      <c r="AE8" s="15">
        <v>7.5</v>
      </c>
      <c r="AF8" s="15">
        <v>0</v>
      </c>
      <c r="AG8" s="15">
        <v>0</v>
      </c>
      <c r="AH8" s="15">
        <v>0</v>
      </c>
    </row>
    <row r="9" spans="1:34" x14ac:dyDescent="0.25">
      <c r="A9" s="15" t="s">
        <v>164</v>
      </c>
      <c r="B9" s="15">
        <v>0</v>
      </c>
      <c r="C9" s="15">
        <v>0</v>
      </c>
      <c r="D9" s="15">
        <v>0</v>
      </c>
      <c r="E9" s="15">
        <v>0</v>
      </c>
      <c r="F9" s="15">
        <v>0</v>
      </c>
      <c r="G9" s="15">
        <v>7.5</v>
      </c>
      <c r="H9" s="15">
        <v>0</v>
      </c>
      <c r="I9" s="15">
        <v>0</v>
      </c>
      <c r="J9" s="15">
        <v>0</v>
      </c>
      <c r="K9" s="15">
        <v>0</v>
      </c>
      <c r="L9" s="15">
        <v>0</v>
      </c>
      <c r="M9" s="15">
        <v>0</v>
      </c>
      <c r="N9" s="15">
        <v>0</v>
      </c>
      <c r="O9" s="15">
        <v>0</v>
      </c>
      <c r="P9" s="15">
        <v>0</v>
      </c>
      <c r="Q9" s="15">
        <v>0</v>
      </c>
      <c r="R9" s="15">
        <v>0</v>
      </c>
      <c r="S9" s="15">
        <v>0</v>
      </c>
      <c r="T9" s="15">
        <v>0</v>
      </c>
      <c r="U9" s="15">
        <v>0</v>
      </c>
      <c r="V9" s="15">
        <v>0</v>
      </c>
      <c r="W9" s="15">
        <v>0</v>
      </c>
      <c r="X9" s="15">
        <v>0</v>
      </c>
      <c r="Y9" s="15">
        <v>0</v>
      </c>
      <c r="Z9" s="15">
        <v>0</v>
      </c>
      <c r="AA9" s="15">
        <v>0</v>
      </c>
      <c r="AB9" s="15">
        <v>0</v>
      </c>
      <c r="AC9" s="15">
        <v>0</v>
      </c>
      <c r="AD9" s="15">
        <v>0</v>
      </c>
      <c r="AE9" s="15">
        <v>0</v>
      </c>
      <c r="AF9" s="15">
        <v>7.5</v>
      </c>
      <c r="AG9" s="15">
        <v>0</v>
      </c>
      <c r="AH9" s="15">
        <v>0</v>
      </c>
    </row>
    <row r="10" spans="1:34" x14ac:dyDescent="0.25">
      <c r="A10" s="15" t="s">
        <v>165</v>
      </c>
      <c r="B10" s="15">
        <v>0</v>
      </c>
      <c r="C10" s="15">
        <v>0</v>
      </c>
      <c r="D10" s="15">
        <v>0</v>
      </c>
      <c r="E10" s="15">
        <v>0</v>
      </c>
      <c r="F10" s="15">
        <v>0</v>
      </c>
      <c r="G10" s="15">
        <v>10</v>
      </c>
      <c r="H10" s="15">
        <v>0</v>
      </c>
      <c r="I10" s="15">
        <v>0</v>
      </c>
      <c r="J10" s="15">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10</v>
      </c>
      <c r="AB10" s="15">
        <v>0</v>
      </c>
      <c r="AC10" s="15">
        <v>0</v>
      </c>
      <c r="AD10" s="15">
        <v>0</v>
      </c>
      <c r="AE10" s="15">
        <v>0</v>
      </c>
      <c r="AF10" s="15">
        <v>0</v>
      </c>
      <c r="AG10" s="15">
        <v>0</v>
      </c>
      <c r="AH10" s="15">
        <v>0</v>
      </c>
    </row>
    <row r="11" spans="1:34" x14ac:dyDescent="0.25">
      <c r="A11" s="15" t="s">
        <v>166</v>
      </c>
      <c r="B11" s="15">
        <v>0</v>
      </c>
      <c r="C11" s="15">
        <v>0</v>
      </c>
      <c r="D11" s="15">
        <v>0</v>
      </c>
      <c r="E11" s="15">
        <v>0</v>
      </c>
      <c r="F11" s="15">
        <v>0</v>
      </c>
      <c r="G11" s="15">
        <v>0</v>
      </c>
      <c r="H11" s="15">
        <v>0</v>
      </c>
      <c r="I11" s="15">
        <v>0</v>
      </c>
      <c r="J11" s="15">
        <v>0</v>
      </c>
      <c r="K11" s="15">
        <v>0</v>
      </c>
      <c r="L11" s="15">
        <v>0</v>
      </c>
      <c r="M11" s="15">
        <v>0</v>
      </c>
      <c r="N11" s="15">
        <v>0</v>
      </c>
      <c r="O11" s="15">
        <v>0</v>
      </c>
      <c r="P11" s="15">
        <v>0</v>
      </c>
      <c r="Q11" s="15">
        <v>24.5</v>
      </c>
      <c r="R11" s="15">
        <v>0</v>
      </c>
      <c r="S11" s="15">
        <v>0</v>
      </c>
      <c r="T11" s="15">
        <v>0</v>
      </c>
      <c r="U11" s="15">
        <v>0</v>
      </c>
      <c r="V11" s="15">
        <v>0</v>
      </c>
      <c r="W11" s="15">
        <v>0</v>
      </c>
      <c r="X11" s="15">
        <v>0</v>
      </c>
      <c r="Y11" s="15">
        <v>0</v>
      </c>
      <c r="Z11" s="15">
        <v>24.5</v>
      </c>
      <c r="AA11" s="15">
        <v>0</v>
      </c>
      <c r="AB11" s="15">
        <v>0</v>
      </c>
      <c r="AC11" s="15">
        <v>0</v>
      </c>
      <c r="AD11" s="15">
        <v>0</v>
      </c>
      <c r="AE11" s="15">
        <v>0</v>
      </c>
      <c r="AF11" s="15">
        <v>0</v>
      </c>
      <c r="AG11" s="15">
        <v>0</v>
      </c>
      <c r="AH11" s="15">
        <v>0</v>
      </c>
    </row>
    <row r="12" spans="1:34" x14ac:dyDescent="0.25">
      <c r="A12" s="15" t="s">
        <v>167</v>
      </c>
      <c r="B12" s="15">
        <v>0</v>
      </c>
      <c r="C12" s="15">
        <v>0</v>
      </c>
      <c r="D12" s="15">
        <v>0</v>
      </c>
      <c r="E12" s="15">
        <v>0</v>
      </c>
      <c r="F12" s="15">
        <v>30</v>
      </c>
      <c r="G12" s="15">
        <v>0</v>
      </c>
      <c r="H12" s="15">
        <v>0</v>
      </c>
      <c r="I12" s="15">
        <v>0</v>
      </c>
      <c r="J12" s="15">
        <v>0</v>
      </c>
      <c r="K12" s="15">
        <v>0</v>
      </c>
      <c r="L12" s="15">
        <v>0</v>
      </c>
      <c r="M12" s="15">
        <v>0</v>
      </c>
      <c r="N12" s="15">
        <v>0</v>
      </c>
      <c r="O12" s="15">
        <v>0</v>
      </c>
      <c r="P12" s="15">
        <v>0</v>
      </c>
      <c r="Q12" s="15">
        <v>0</v>
      </c>
      <c r="R12" s="15">
        <v>0</v>
      </c>
      <c r="S12" s="15">
        <v>0</v>
      </c>
      <c r="T12" s="15">
        <v>0</v>
      </c>
      <c r="U12" s="15">
        <v>0</v>
      </c>
      <c r="V12" s="15">
        <v>30</v>
      </c>
      <c r="W12" s="15">
        <v>0</v>
      </c>
      <c r="X12" s="15">
        <v>0</v>
      </c>
      <c r="Y12" s="15">
        <v>0</v>
      </c>
      <c r="Z12" s="15">
        <v>0</v>
      </c>
      <c r="AA12" s="15">
        <v>0</v>
      </c>
      <c r="AB12" s="15">
        <v>0</v>
      </c>
      <c r="AC12" s="15">
        <v>0</v>
      </c>
      <c r="AD12" s="15">
        <v>0</v>
      </c>
      <c r="AE12" s="15">
        <v>0</v>
      </c>
      <c r="AF12" s="15">
        <v>0</v>
      </c>
      <c r="AG12" s="15">
        <v>0</v>
      </c>
      <c r="AH12" s="15">
        <v>0</v>
      </c>
    </row>
    <row r="13" spans="1:34" x14ac:dyDescent="0.25">
      <c r="A13" s="15" t="s">
        <v>168</v>
      </c>
      <c r="B13" s="15">
        <v>30</v>
      </c>
      <c r="C13" s="15">
        <v>0</v>
      </c>
      <c r="D13" s="15">
        <v>0</v>
      </c>
      <c r="E13" s="15">
        <v>0</v>
      </c>
      <c r="F13" s="15">
        <v>30</v>
      </c>
      <c r="G13" s="15">
        <v>0</v>
      </c>
      <c r="H13" s="15">
        <v>0</v>
      </c>
      <c r="I13" s="15">
        <v>0</v>
      </c>
      <c r="J13" s="15">
        <v>0</v>
      </c>
      <c r="K13" s="15">
        <v>0</v>
      </c>
      <c r="L13" s="15">
        <v>0</v>
      </c>
      <c r="M13" s="15">
        <v>0</v>
      </c>
      <c r="N13" s="15">
        <v>0</v>
      </c>
      <c r="O13" s="15">
        <v>0</v>
      </c>
      <c r="P13" s="15">
        <v>0</v>
      </c>
      <c r="Q13" s="15">
        <v>0</v>
      </c>
      <c r="R13" s="15">
        <v>0</v>
      </c>
      <c r="S13" s="15">
        <v>0</v>
      </c>
      <c r="T13" s="15">
        <v>0</v>
      </c>
      <c r="U13" s="15">
        <v>0</v>
      </c>
      <c r="V13" s="15">
        <v>0</v>
      </c>
      <c r="W13" s="15">
        <v>0</v>
      </c>
      <c r="X13" s="15">
        <v>0</v>
      </c>
      <c r="Y13" s="15">
        <v>0</v>
      </c>
      <c r="Z13" s="15">
        <v>0</v>
      </c>
      <c r="AA13" s="15">
        <v>0</v>
      </c>
      <c r="AB13" s="15">
        <v>0</v>
      </c>
      <c r="AC13" s="15">
        <v>0</v>
      </c>
      <c r="AD13" s="15">
        <v>0</v>
      </c>
      <c r="AE13" s="15">
        <v>0</v>
      </c>
      <c r="AF13" s="15">
        <v>0</v>
      </c>
      <c r="AG13" s="15">
        <v>0</v>
      </c>
      <c r="AH13" s="15">
        <v>0</v>
      </c>
    </row>
    <row r="14" spans="1:34" x14ac:dyDescent="0.25">
      <c r="A14" s="15" t="s">
        <v>169</v>
      </c>
      <c r="B14" s="15">
        <v>0</v>
      </c>
      <c r="C14" s="15">
        <v>0</v>
      </c>
      <c r="D14" s="15">
        <v>0</v>
      </c>
      <c r="E14" s="15">
        <v>0</v>
      </c>
      <c r="F14" s="15">
        <v>30</v>
      </c>
      <c r="G14" s="15">
        <v>0</v>
      </c>
      <c r="H14" s="15">
        <v>0</v>
      </c>
      <c r="I14" s="15">
        <v>0</v>
      </c>
      <c r="J14" s="15">
        <v>0</v>
      </c>
      <c r="K14" s="15">
        <v>0</v>
      </c>
      <c r="L14" s="15">
        <v>0</v>
      </c>
      <c r="M14" s="15">
        <v>0</v>
      </c>
      <c r="N14" s="15">
        <v>0</v>
      </c>
      <c r="O14" s="15">
        <v>0</v>
      </c>
      <c r="P14" s="15">
        <v>30</v>
      </c>
      <c r="Q14" s="15">
        <v>0</v>
      </c>
      <c r="R14" s="15">
        <v>0</v>
      </c>
      <c r="S14" s="15">
        <v>0</v>
      </c>
      <c r="T14" s="15">
        <v>0</v>
      </c>
      <c r="U14" s="15">
        <v>0</v>
      </c>
      <c r="V14" s="15">
        <v>0</v>
      </c>
      <c r="W14" s="15">
        <v>0</v>
      </c>
      <c r="X14" s="15">
        <v>0</v>
      </c>
      <c r="Y14" s="15">
        <v>0</v>
      </c>
      <c r="Z14" s="15">
        <v>0</v>
      </c>
      <c r="AA14" s="15">
        <v>0</v>
      </c>
      <c r="AB14" s="15">
        <v>0</v>
      </c>
      <c r="AC14" s="15">
        <v>0</v>
      </c>
      <c r="AD14" s="15">
        <v>0</v>
      </c>
      <c r="AE14" s="15">
        <v>0</v>
      </c>
      <c r="AF14" s="15">
        <v>0</v>
      </c>
      <c r="AG14" s="15">
        <v>0</v>
      </c>
      <c r="AH14" s="15">
        <v>0</v>
      </c>
    </row>
    <row r="15" spans="1:34" x14ac:dyDescent="0.25">
      <c r="A15" s="15" t="s">
        <v>170</v>
      </c>
      <c r="B15" s="15">
        <v>0</v>
      </c>
      <c r="C15" s="15">
        <v>0</v>
      </c>
      <c r="D15" s="15">
        <v>0</v>
      </c>
      <c r="E15" s="15">
        <v>0</v>
      </c>
      <c r="F15" s="15">
        <v>0</v>
      </c>
      <c r="G15" s="15">
        <v>0</v>
      </c>
      <c r="H15" s="15">
        <v>0</v>
      </c>
      <c r="I15" s="15">
        <v>0</v>
      </c>
      <c r="J15" s="15">
        <v>0</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v>0</v>
      </c>
      <c r="AE15" s="15">
        <v>0</v>
      </c>
      <c r="AF15" s="15">
        <v>0</v>
      </c>
      <c r="AG15" s="15">
        <v>64</v>
      </c>
      <c r="AH15" s="15">
        <v>0</v>
      </c>
    </row>
    <row r="16" spans="1:34" x14ac:dyDescent="0.25">
      <c r="A16" s="15" t="s">
        <v>171</v>
      </c>
      <c r="B16" s="15">
        <v>0</v>
      </c>
      <c r="C16" s="15">
        <v>0</v>
      </c>
      <c r="D16" s="15">
        <v>0</v>
      </c>
      <c r="E16" s="15">
        <v>13</v>
      </c>
      <c r="F16" s="15">
        <v>0</v>
      </c>
      <c r="G16" s="15">
        <v>0</v>
      </c>
      <c r="H16" s="15">
        <v>0</v>
      </c>
      <c r="I16" s="15">
        <v>0</v>
      </c>
      <c r="J16" s="15">
        <v>0</v>
      </c>
      <c r="K16" s="15">
        <v>0</v>
      </c>
      <c r="L16" s="15">
        <v>0</v>
      </c>
      <c r="M16" s="15">
        <v>13</v>
      </c>
      <c r="N16" s="15">
        <v>0</v>
      </c>
      <c r="O16" s="15">
        <v>0</v>
      </c>
      <c r="P16" s="15">
        <v>0</v>
      </c>
      <c r="Q16" s="15">
        <v>0</v>
      </c>
      <c r="R16" s="15">
        <v>0</v>
      </c>
      <c r="S16" s="15">
        <v>0</v>
      </c>
      <c r="T16" s="15">
        <v>0</v>
      </c>
      <c r="U16" s="15">
        <v>0</v>
      </c>
      <c r="V16" s="15">
        <v>0</v>
      </c>
      <c r="W16" s="15">
        <v>0</v>
      </c>
      <c r="X16" s="15">
        <v>0</v>
      </c>
      <c r="Y16" s="15">
        <v>0</v>
      </c>
      <c r="Z16" s="15">
        <v>0</v>
      </c>
      <c r="AA16" s="15">
        <v>0</v>
      </c>
      <c r="AB16" s="15">
        <v>0</v>
      </c>
      <c r="AC16" s="15">
        <v>0</v>
      </c>
      <c r="AD16" s="15">
        <v>0</v>
      </c>
      <c r="AE16" s="15">
        <v>0</v>
      </c>
      <c r="AF16" s="15">
        <v>0</v>
      </c>
      <c r="AG16" s="15">
        <v>0</v>
      </c>
      <c r="AH16" s="15">
        <v>0</v>
      </c>
    </row>
    <row r="17" spans="1:34" x14ac:dyDescent="0.25">
      <c r="A17" s="15" t="s">
        <v>172</v>
      </c>
      <c r="B17" s="15">
        <v>0</v>
      </c>
      <c r="C17" s="15">
        <v>0</v>
      </c>
      <c r="D17" s="15">
        <v>0</v>
      </c>
      <c r="E17" s="15">
        <v>0</v>
      </c>
      <c r="F17" s="15">
        <v>0</v>
      </c>
      <c r="G17" s="15">
        <v>3</v>
      </c>
      <c r="H17" s="15">
        <v>0</v>
      </c>
      <c r="I17" s="15">
        <v>0</v>
      </c>
      <c r="J17" s="15">
        <v>2</v>
      </c>
      <c r="K17" s="15">
        <v>0</v>
      </c>
      <c r="L17" s="15">
        <v>0</v>
      </c>
      <c r="M17" s="15">
        <v>0</v>
      </c>
      <c r="N17" s="15">
        <v>10</v>
      </c>
      <c r="O17" s="15">
        <v>0</v>
      </c>
      <c r="P17" s="15">
        <v>0</v>
      </c>
      <c r="Q17" s="15">
        <v>0</v>
      </c>
      <c r="R17" s="15">
        <v>0</v>
      </c>
      <c r="S17" s="15">
        <v>0</v>
      </c>
      <c r="T17" s="15">
        <v>0.5</v>
      </c>
      <c r="U17" s="15">
        <v>0.5</v>
      </c>
      <c r="V17" s="15">
        <v>0</v>
      </c>
      <c r="W17" s="15">
        <v>0.5</v>
      </c>
      <c r="X17" s="15">
        <v>0</v>
      </c>
      <c r="Y17" s="15">
        <v>0</v>
      </c>
      <c r="Z17" s="15">
        <v>0</v>
      </c>
      <c r="AA17" s="15">
        <v>0</v>
      </c>
      <c r="AB17" s="15">
        <v>0</v>
      </c>
      <c r="AC17" s="15">
        <v>0</v>
      </c>
      <c r="AD17" s="15">
        <v>0</v>
      </c>
      <c r="AE17" s="15">
        <v>0</v>
      </c>
      <c r="AF17" s="15">
        <v>0</v>
      </c>
      <c r="AG17" s="15">
        <v>0</v>
      </c>
      <c r="AH17" s="15">
        <v>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C1:K26"/>
  <sheetViews>
    <sheetView showGridLines="0" showRowColHeaders="0" workbookViewId="0">
      <selection activeCell="R1" sqref="R1"/>
      <extLst>
        <ext xmlns:xlsdti="http://schemas.microsoft.com/office/spreadsheetml/2023/showDataTypeIcons" uri="{77bfe23e-c014-4d31-8a63-9c772dbf06b6}">
          <xlsdti:showDataTypeIcons visible="0"/>
        </ext>
      </extLst>
    </sheetView>
  </sheetViews>
  <sheetFormatPr baseColWidth="10" defaultColWidth="8.88671875" defaultRowHeight="13.8" x14ac:dyDescent="0.3"/>
  <cols>
    <col min="1" max="3" width="8.88671875" style="10"/>
    <col min="4" max="4" width="28.33203125" style="10" customWidth="1"/>
    <col min="5" max="7" width="11.5546875" style="10" customWidth="1"/>
    <col min="8" max="10" width="28.33203125" style="10" customWidth="1"/>
    <col min="11" max="11" width="14.5546875" style="10" customWidth="1"/>
    <col min="12" max="16384" width="8.88671875" style="10"/>
  </cols>
  <sheetData>
    <row r="1" spans="3:11" ht="41.4" x14ac:dyDescent="0.3">
      <c r="C1" s="13" t="s">
        <v>0</v>
      </c>
      <c r="D1" s="13" t="s">
        <v>1</v>
      </c>
      <c r="E1" s="13" t="str">
        <f>'Macro Planning'!E1</f>
        <v>Début</v>
      </c>
      <c r="F1" s="13" t="str">
        <f>'Macro Planning'!F1</f>
        <v>Fin</v>
      </c>
      <c r="G1" s="13" t="s">
        <v>2</v>
      </c>
      <c r="H1" s="13" t="s">
        <v>3</v>
      </c>
      <c r="I1" s="13" t="s">
        <v>4</v>
      </c>
      <c r="J1" s="13" t="s">
        <v>5</v>
      </c>
      <c r="K1" s="13" t="s">
        <v>103</v>
      </c>
    </row>
    <row r="2" spans="3:11" ht="41.4" x14ac:dyDescent="0.3">
      <c r="C2" s="11" t="s">
        <v>6</v>
      </c>
      <c r="D2" s="11" t="s">
        <v>106</v>
      </c>
      <c r="E2" s="14">
        <f>'Macro Planning'!E2</f>
        <v>45901</v>
      </c>
      <c r="F2" s="14">
        <f>'Macro Planning'!F2</f>
        <v>45919</v>
      </c>
      <c r="G2" s="11">
        <v>15</v>
      </c>
      <c r="H2" s="12" t="s">
        <v>30</v>
      </c>
      <c r="I2" s="12" t="s">
        <v>49</v>
      </c>
      <c r="J2" s="12" t="s">
        <v>109</v>
      </c>
      <c r="K2" s="11" t="s">
        <v>105</v>
      </c>
    </row>
    <row r="3" spans="3:11" ht="27.6" x14ac:dyDescent="0.3">
      <c r="C3" s="11" t="s">
        <v>6</v>
      </c>
      <c r="D3" s="11" t="s">
        <v>85</v>
      </c>
      <c r="E3" s="14">
        <f>'Macro Planning'!E3</f>
        <v>45922</v>
      </c>
      <c r="F3" s="14">
        <v>45929</v>
      </c>
      <c r="G3" s="11">
        <v>6</v>
      </c>
      <c r="H3" s="12" t="s">
        <v>86</v>
      </c>
      <c r="I3" s="12" t="s">
        <v>87</v>
      </c>
      <c r="J3" s="12" t="s">
        <v>88</v>
      </c>
      <c r="K3" s="11" t="s">
        <v>104</v>
      </c>
    </row>
    <row r="4" spans="3:11" ht="27.6" x14ac:dyDescent="0.3">
      <c r="C4" s="11" t="s">
        <v>6</v>
      </c>
      <c r="D4" s="11" t="s">
        <v>89</v>
      </c>
      <c r="E4" s="14">
        <v>45930</v>
      </c>
      <c r="F4" s="14">
        <v>45932</v>
      </c>
      <c r="G4" s="11">
        <v>3</v>
      </c>
      <c r="H4" s="12" t="s">
        <v>90</v>
      </c>
      <c r="I4" s="12" t="s">
        <v>91</v>
      </c>
      <c r="J4" s="12" t="s">
        <v>92</v>
      </c>
      <c r="K4" s="11" t="s">
        <v>104</v>
      </c>
    </row>
    <row r="5" spans="3:11" ht="27.6" x14ac:dyDescent="0.3">
      <c r="C5" s="11" t="s">
        <v>6</v>
      </c>
      <c r="D5" s="11" t="s">
        <v>11</v>
      </c>
      <c r="E5" s="14">
        <v>45933</v>
      </c>
      <c r="F5" s="14">
        <f>'Macro Planning'!F3</f>
        <v>45961</v>
      </c>
      <c r="G5" s="11">
        <v>21</v>
      </c>
      <c r="H5" s="12" t="s">
        <v>31</v>
      </c>
      <c r="I5" s="12" t="s">
        <v>50</v>
      </c>
      <c r="J5" s="12" t="s">
        <v>67</v>
      </c>
      <c r="K5" s="11" t="s">
        <v>104</v>
      </c>
    </row>
    <row r="6" spans="3:11" ht="27.6" x14ac:dyDescent="0.3">
      <c r="C6" s="11" t="s">
        <v>6</v>
      </c>
      <c r="D6" s="11" t="s">
        <v>12</v>
      </c>
      <c r="E6" s="14">
        <f>'Macro Planning'!E4</f>
        <v>45963</v>
      </c>
      <c r="F6" s="14">
        <f>'Macro Planning'!F4</f>
        <v>45989</v>
      </c>
      <c r="G6" s="11">
        <v>20</v>
      </c>
      <c r="H6" s="12" t="s">
        <v>32</v>
      </c>
      <c r="I6" s="12" t="s">
        <v>51</v>
      </c>
      <c r="J6" s="12" t="s">
        <v>68</v>
      </c>
      <c r="K6" s="11" t="s">
        <v>104</v>
      </c>
    </row>
    <row r="7" spans="3:11" ht="27.6" x14ac:dyDescent="0.3">
      <c r="C7" s="11" t="s">
        <v>6</v>
      </c>
      <c r="D7" s="11" t="s">
        <v>13</v>
      </c>
      <c r="E7" s="14">
        <f>'Macro Planning'!E5</f>
        <v>45992</v>
      </c>
      <c r="F7" s="14">
        <f>'Macro Planning'!F5</f>
        <v>46010</v>
      </c>
      <c r="G7" s="11">
        <v>15</v>
      </c>
      <c r="H7" s="12" t="s">
        <v>33</v>
      </c>
      <c r="I7" s="12" t="s">
        <v>52</v>
      </c>
      <c r="J7" s="12" t="s">
        <v>69</v>
      </c>
      <c r="K7" s="11" t="s">
        <v>105</v>
      </c>
    </row>
    <row r="8" spans="3:11" ht="27.6" x14ac:dyDescent="0.3">
      <c r="C8" s="11" t="s">
        <v>7</v>
      </c>
      <c r="D8" s="11" t="s">
        <v>14</v>
      </c>
      <c r="E8" s="14">
        <f>'Macro Planning'!E6</f>
        <v>46024</v>
      </c>
      <c r="F8" s="14">
        <v>46058</v>
      </c>
      <c r="G8" s="11">
        <v>35</v>
      </c>
      <c r="H8" s="12" t="s">
        <v>93</v>
      </c>
      <c r="I8" s="12" t="s">
        <v>94</v>
      </c>
      <c r="J8" s="12" t="s">
        <v>95</v>
      </c>
      <c r="K8" s="11" t="s">
        <v>108</v>
      </c>
    </row>
    <row r="9" spans="3:11" ht="27.6" x14ac:dyDescent="0.3">
      <c r="C9" s="11" t="str">
        <f>C8</f>
        <v>Phase 1</v>
      </c>
      <c r="D9" s="11" t="s">
        <v>96</v>
      </c>
      <c r="E9" s="14">
        <v>46059</v>
      </c>
      <c r="F9" s="14">
        <v>46063</v>
      </c>
      <c r="G9" s="11">
        <v>3</v>
      </c>
      <c r="H9" s="12" t="s">
        <v>97</v>
      </c>
      <c r="I9" s="12" t="s">
        <v>98</v>
      </c>
      <c r="J9" s="12" t="s">
        <v>99</v>
      </c>
      <c r="K9" s="11" t="s">
        <v>108</v>
      </c>
    </row>
    <row r="10" spans="3:11" ht="27.6" x14ac:dyDescent="0.3">
      <c r="C10" s="11" t="str">
        <f>C9</f>
        <v>Phase 1</v>
      </c>
      <c r="D10" s="11" t="s">
        <v>100</v>
      </c>
      <c r="E10" s="14">
        <v>46064</v>
      </c>
      <c r="F10" s="14">
        <v>46068</v>
      </c>
      <c r="G10" s="11">
        <f>NETWORKDAYS(E10,F10)</f>
        <v>3</v>
      </c>
      <c r="H10" s="12" t="s">
        <v>101</v>
      </c>
      <c r="I10" s="12" t="s">
        <v>49</v>
      </c>
      <c r="J10" s="12" t="s">
        <v>102</v>
      </c>
      <c r="K10" s="11" t="s">
        <v>108</v>
      </c>
    </row>
    <row r="11" spans="3:11" ht="27.6" x14ac:dyDescent="0.3">
      <c r="C11" s="11" t="s">
        <v>7</v>
      </c>
      <c r="D11" s="11" t="s">
        <v>15</v>
      </c>
      <c r="E11" s="14">
        <f>'Macro Planning'!E7</f>
        <v>46080</v>
      </c>
      <c r="F11" s="14">
        <f>'Macro Planning'!F7</f>
        <v>46100</v>
      </c>
      <c r="G11" s="11">
        <v>15</v>
      </c>
      <c r="H11" s="12" t="s">
        <v>34</v>
      </c>
      <c r="I11" s="12" t="s">
        <v>53</v>
      </c>
      <c r="J11" s="12" t="s">
        <v>70</v>
      </c>
      <c r="K11" s="11" t="s">
        <v>108</v>
      </c>
    </row>
    <row r="12" spans="3:11" ht="27.6" x14ac:dyDescent="0.3">
      <c r="C12" s="11" t="s">
        <v>7</v>
      </c>
      <c r="D12" s="11" t="s">
        <v>16</v>
      </c>
      <c r="E12" s="14">
        <f>'Macro Planning'!E8</f>
        <v>46101</v>
      </c>
      <c r="F12" s="14">
        <f>'Macro Planning'!F8</f>
        <v>46121</v>
      </c>
      <c r="G12" s="11">
        <v>15</v>
      </c>
      <c r="H12" s="12" t="s">
        <v>35</v>
      </c>
      <c r="I12" s="12" t="s">
        <v>54</v>
      </c>
      <c r="J12" s="12" t="s">
        <v>71</v>
      </c>
      <c r="K12" s="11" t="s">
        <v>108</v>
      </c>
    </row>
    <row r="13" spans="3:11" ht="27.6" x14ac:dyDescent="0.3">
      <c r="C13" s="11" t="s">
        <v>7</v>
      </c>
      <c r="D13" s="11" t="s">
        <v>17</v>
      </c>
      <c r="E13" s="14">
        <f>'Macro Planning'!E9</f>
        <v>46122</v>
      </c>
      <c r="F13" s="14">
        <f>'Macro Planning'!F9</f>
        <v>46142</v>
      </c>
      <c r="G13" s="11">
        <v>15</v>
      </c>
      <c r="H13" s="12" t="s">
        <v>36</v>
      </c>
      <c r="I13" s="12" t="s">
        <v>55</v>
      </c>
      <c r="J13" s="12" t="s">
        <v>72</v>
      </c>
      <c r="K13" s="11" t="s">
        <v>108</v>
      </c>
    </row>
    <row r="14" spans="3:11" ht="27.6" x14ac:dyDescent="0.3">
      <c r="C14" s="11" t="s">
        <v>8</v>
      </c>
      <c r="D14" s="11" t="s">
        <v>18</v>
      </c>
      <c r="E14" s="14">
        <f>'Macro Planning'!E10</f>
        <v>46146</v>
      </c>
      <c r="F14" s="14">
        <f>'Macro Planning'!F10</f>
        <v>46173</v>
      </c>
      <c r="G14" s="11">
        <v>20</v>
      </c>
      <c r="H14" s="12" t="s">
        <v>37</v>
      </c>
      <c r="I14" s="12" t="s">
        <v>56</v>
      </c>
      <c r="J14" s="12" t="s">
        <v>73</v>
      </c>
      <c r="K14" s="11" t="s">
        <v>108</v>
      </c>
    </row>
    <row r="15" spans="3:11" ht="27.6" x14ac:dyDescent="0.3">
      <c r="C15" s="11" t="s">
        <v>8</v>
      </c>
      <c r="D15" s="11" t="s">
        <v>19</v>
      </c>
      <c r="E15" s="14">
        <f>'Macro Planning'!E11</f>
        <v>46174</v>
      </c>
      <c r="F15" s="14">
        <f>'Macro Planning'!F11</f>
        <v>46240</v>
      </c>
      <c r="G15" s="11">
        <v>49</v>
      </c>
      <c r="H15" s="12" t="s">
        <v>38</v>
      </c>
      <c r="I15" s="12" t="s">
        <v>57</v>
      </c>
      <c r="J15" s="12" t="s">
        <v>74</v>
      </c>
      <c r="K15" s="11" t="s">
        <v>108</v>
      </c>
    </row>
    <row r="16" spans="3:11" ht="27.6" x14ac:dyDescent="0.3">
      <c r="C16" s="11" t="s">
        <v>9</v>
      </c>
      <c r="D16" s="11" t="s">
        <v>20</v>
      </c>
      <c r="E16" s="14">
        <f>'Macro Planning'!E12</f>
        <v>46391</v>
      </c>
      <c r="F16" s="14">
        <f>'Macro Planning'!F12</f>
        <v>46472</v>
      </c>
      <c r="G16" s="11">
        <v>60</v>
      </c>
      <c r="H16" s="12" t="s">
        <v>39</v>
      </c>
      <c r="I16" s="12" t="s">
        <v>58</v>
      </c>
      <c r="J16" s="12" t="s">
        <v>75</v>
      </c>
      <c r="K16" s="11" t="s">
        <v>108</v>
      </c>
    </row>
    <row r="17" spans="3:11" ht="27.6" x14ac:dyDescent="0.3">
      <c r="C17" s="11" t="s">
        <v>9</v>
      </c>
      <c r="D17" s="11" t="s">
        <v>21</v>
      </c>
      <c r="E17" s="14">
        <f>'Macro Planning'!E13</f>
        <v>46419</v>
      </c>
      <c r="F17" s="14">
        <f>'Macro Planning'!F13</f>
        <v>46500</v>
      </c>
      <c r="G17" s="11">
        <v>60</v>
      </c>
      <c r="H17" s="12" t="s">
        <v>40</v>
      </c>
      <c r="I17" s="12" t="s">
        <v>59</v>
      </c>
      <c r="J17" s="12" t="s">
        <v>76</v>
      </c>
      <c r="K17" s="11" t="s">
        <v>108</v>
      </c>
    </row>
    <row r="18" spans="3:11" ht="27.6" x14ac:dyDescent="0.3">
      <c r="C18" s="11" t="s">
        <v>9</v>
      </c>
      <c r="D18" s="11" t="s">
        <v>22</v>
      </c>
      <c r="E18" s="14">
        <f>'Macro Planning'!E14</f>
        <v>46447</v>
      </c>
      <c r="F18" s="14">
        <f>'Macro Planning'!F14</f>
        <v>46528</v>
      </c>
      <c r="G18" s="11">
        <v>60</v>
      </c>
      <c r="H18" s="12" t="s">
        <v>41</v>
      </c>
      <c r="I18" s="12" t="s">
        <v>60</v>
      </c>
      <c r="J18" s="12" t="s">
        <v>77</v>
      </c>
      <c r="K18" s="11" t="s">
        <v>108</v>
      </c>
    </row>
    <row r="19" spans="3:11" ht="27.6" x14ac:dyDescent="0.3">
      <c r="C19" s="11" t="s">
        <v>9</v>
      </c>
      <c r="D19" s="11" t="s">
        <v>23</v>
      </c>
      <c r="E19" s="14">
        <f>'Macro Planning'!E15</f>
        <v>46478</v>
      </c>
      <c r="F19" s="14">
        <f>'Macro Planning'!F15</f>
        <v>46567</v>
      </c>
      <c r="G19" s="11">
        <v>64</v>
      </c>
      <c r="H19" s="12" t="s">
        <v>42</v>
      </c>
      <c r="I19" s="12" t="s">
        <v>61</v>
      </c>
      <c r="J19" s="12" t="s">
        <v>78</v>
      </c>
      <c r="K19" s="11" t="s">
        <v>108</v>
      </c>
    </row>
    <row r="20" spans="3:11" ht="27.6" x14ac:dyDescent="0.3">
      <c r="C20" s="11" t="s">
        <v>10</v>
      </c>
      <c r="D20" s="11" t="s">
        <v>24</v>
      </c>
      <c r="E20" s="14">
        <f>'Macro Planning'!E16</f>
        <v>46569</v>
      </c>
      <c r="F20" s="14">
        <v>46605</v>
      </c>
      <c r="G20" s="11">
        <v>26</v>
      </c>
      <c r="H20" s="12" t="s">
        <v>43</v>
      </c>
      <c r="I20" s="12" t="s">
        <v>62</v>
      </c>
      <c r="J20" s="12" t="s">
        <v>79</v>
      </c>
      <c r="K20" s="11" t="s">
        <v>108</v>
      </c>
    </row>
    <row r="21" spans="3:11" ht="27.6" x14ac:dyDescent="0.3">
      <c r="C21" s="11" t="s">
        <v>10</v>
      </c>
      <c r="D21" s="11" t="s">
        <v>25</v>
      </c>
      <c r="E21" s="14">
        <v>46608</v>
      </c>
      <c r="F21" s="14">
        <v>46608</v>
      </c>
      <c r="G21" s="11">
        <v>1</v>
      </c>
      <c r="H21" s="12" t="s">
        <v>44</v>
      </c>
      <c r="I21" s="12" t="s">
        <v>63</v>
      </c>
      <c r="J21" s="12" t="s">
        <v>80</v>
      </c>
      <c r="K21" s="11" t="s">
        <v>108</v>
      </c>
    </row>
    <row r="22" spans="3:11" ht="27.6" x14ac:dyDescent="0.3">
      <c r="C22" s="11" t="s">
        <v>10</v>
      </c>
      <c r="D22" s="11" t="s">
        <v>26</v>
      </c>
      <c r="E22" s="14">
        <v>46609</v>
      </c>
      <c r="F22" s="14">
        <v>46622</v>
      </c>
      <c r="G22" s="11">
        <v>10</v>
      </c>
      <c r="H22" s="12" t="s">
        <v>45</v>
      </c>
      <c r="I22" s="12" t="s">
        <v>64</v>
      </c>
      <c r="J22" s="12" t="s">
        <v>81</v>
      </c>
      <c r="K22" s="11" t="s">
        <v>108</v>
      </c>
    </row>
    <row r="23" spans="3:11" ht="27.6" x14ac:dyDescent="0.3">
      <c r="C23" s="11" t="s">
        <v>10</v>
      </c>
      <c r="D23" s="11" t="s">
        <v>27</v>
      </c>
      <c r="E23" s="14">
        <v>46623</v>
      </c>
      <c r="F23" s="14">
        <v>46623</v>
      </c>
      <c r="G23" s="11">
        <v>1</v>
      </c>
      <c r="H23" s="12" t="s">
        <v>46</v>
      </c>
      <c r="I23" s="12" t="s">
        <v>65</v>
      </c>
      <c r="J23" s="12" t="s">
        <v>82</v>
      </c>
      <c r="K23" s="11" t="s">
        <v>108</v>
      </c>
    </row>
    <row r="24" spans="3:11" ht="27.6" x14ac:dyDescent="0.3">
      <c r="C24" s="11" t="s">
        <v>10</v>
      </c>
      <c r="D24" s="11" t="s">
        <v>28</v>
      </c>
      <c r="E24" s="14">
        <v>46624</v>
      </c>
      <c r="F24" s="14">
        <v>46624</v>
      </c>
      <c r="G24" s="11">
        <v>1</v>
      </c>
      <c r="H24" s="12" t="s">
        <v>47</v>
      </c>
      <c r="I24" s="12" t="s">
        <v>49</v>
      </c>
      <c r="J24" s="12" t="s">
        <v>83</v>
      </c>
      <c r="K24" s="11" t="s">
        <v>108</v>
      </c>
    </row>
    <row r="25" spans="3:11" ht="27.6" x14ac:dyDescent="0.3">
      <c r="C25" s="11" t="s">
        <v>10</v>
      </c>
      <c r="D25" s="11" t="s">
        <v>29</v>
      </c>
      <c r="E25" s="14">
        <v>46625</v>
      </c>
      <c r="F25" s="14">
        <f>'Macro Planning'!F16</f>
        <v>46630</v>
      </c>
      <c r="G25" s="11">
        <v>4</v>
      </c>
      <c r="H25" s="12" t="s">
        <v>48</v>
      </c>
      <c r="I25" s="12" t="s">
        <v>66</v>
      </c>
      <c r="J25" s="12" t="s">
        <v>84</v>
      </c>
      <c r="K25" s="11" t="s">
        <v>108</v>
      </c>
    </row>
    <row r="26" spans="3:11" x14ac:dyDescent="0.3">
      <c r="E26" s="9"/>
      <c r="F26" s="9"/>
      <c r="G26" s="9">
        <f>SUM(G2:G25)</f>
        <v>522</v>
      </c>
    </row>
  </sheetData>
  <phoneticPr fontId="5" type="noConversion"/>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553CD94-5804-433B-A580-E1DF96C32A51}">
          <x14:formula1>
            <xm:f>Feuil1!$B$3:$B$6</xm:f>
          </x14:formula1>
          <xm:sqref>K2:K25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F7BA7-3BF5-429B-B99F-3338E4A8B5CE}">
  <sheetPr>
    <tabColor theme="8" tint="-0.249977111117893"/>
  </sheetPr>
  <dimension ref="A1"/>
  <sheetViews>
    <sheetView topLeftCell="A7" workbookViewId="0">
      <selection activeCell="W2" sqref="W2"/>
    </sheetView>
  </sheetViews>
  <sheetFormatPr baseColWidth="10" defaultColWidth="8.88671875" defaultRowHeight="13.8" x14ac:dyDescent="0.25"/>
  <cols>
    <col min="1" max="16384" width="8.88671875" style="15"/>
  </cols>
  <sheetData>
    <row r="1" spans="1:1" x14ac:dyDescent="0.25">
      <c r="A1" s="15" t="s">
        <v>125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D0420-A2F7-499E-B9F8-F0A7DEB7FB2A}">
  <sheetPr>
    <tabColor rgb="FFC00000"/>
  </sheetPr>
  <dimension ref="A1"/>
  <sheetViews>
    <sheetView showGridLines="0" showRowColHeaders="0" workbookViewId="0">
      <selection activeCell="O2" sqref="O2"/>
      <extLst>
        <ext xmlns:xlsdti="http://schemas.microsoft.com/office/spreadsheetml/2023/showDataTypeIcons" uri="{77bfe23e-c014-4d31-8a63-9c772dbf06b6}">
          <xlsdti:showDataTypeIcons visible="0"/>
        </ext>
      </extLst>
    </sheetView>
  </sheetViews>
  <sheetFormatPr baseColWidth="10"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54F1C-71AA-48F0-9627-5DD184B7D197}">
  <sheetPr>
    <tabColor theme="7" tint="0.39997558519241921"/>
  </sheetPr>
  <dimension ref="A1"/>
  <sheetViews>
    <sheetView topLeftCell="A25" workbookViewId="0">
      <selection activeCell="T11" sqref="T11"/>
    </sheetView>
  </sheetViews>
  <sheetFormatPr baseColWidth="10" defaultColWidth="8.88671875" defaultRowHeight="13.8" x14ac:dyDescent="0.25"/>
  <cols>
    <col min="1" max="16384" width="8.88671875" style="15"/>
  </cols>
  <sheetData>
    <row r="1" spans="1:1" x14ac:dyDescent="0.25">
      <c r="A1" s="15" t="s">
        <v>174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5903A0812F1424193B0619853B8645E" ma:contentTypeVersion="12" ma:contentTypeDescription="Crée un document." ma:contentTypeScope="" ma:versionID="12b7fe3b7f7c399603862f44a0a2bd98">
  <xsd:schema xmlns:xsd="http://www.w3.org/2001/XMLSchema" xmlns:xs="http://www.w3.org/2001/XMLSchema" xmlns:p="http://schemas.microsoft.com/office/2006/metadata/properties" xmlns:ns2="9e7df720-b74b-47f0-ac8c-756f86ab20e9" xmlns:ns3="8b37e543-33a6-4744-964f-87e4fc243583" targetNamespace="http://schemas.microsoft.com/office/2006/metadata/properties" ma:root="true" ma:fieldsID="3f8027a141d9cff762668b5784dda058" ns2:_="" ns3:_="">
    <xsd:import namespace="9e7df720-b74b-47f0-ac8c-756f86ab20e9"/>
    <xsd:import namespace="8b37e543-33a6-4744-964f-87e4fc243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7df720-b74b-47f0-ac8c-756f86ab20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d4b6e4fd-4af2-4f07-b7d1-18266e5856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b37e543-33a6-4744-964f-87e4fc24358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9a8ab72-c803-458b-9cb3-8d85d835041b}" ma:internalName="TaxCatchAll" ma:showField="CatchAllData" ma:web="8b37e543-33a6-4744-964f-87e4fc2435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b37e543-33a6-4744-964f-87e4fc243583" xsi:nil="true"/>
    <lcf76f155ced4ddcb4097134ff3c332f xmlns="9e7df720-b74b-47f0-ac8c-756f86ab20e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58C6E48-097E-4545-9852-283558B9A66A}">
  <ds:schemaRefs>
    <ds:schemaRef ds:uri="http://schemas.microsoft.com/sharepoint/v3/contenttype/forms"/>
  </ds:schemaRefs>
</ds:datastoreItem>
</file>

<file path=customXml/itemProps2.xml><?xml version="1.0" encoding="utf-8"?>
<ds:datastoreItem xmlns:ds="http://schemas.openxmlformats.org/officeDocument/2006/customXml" ds:itemID="{73E5C6E8-163E-4CC7-A254-140D4F4E71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7df720-b74b-47f0-ac8c-756f86ab20e9"/>
    <ds:schemaRef ds:uri="8b37e543-33a6-4744-964f-87e4fc2435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5F28D3C-CF84-478D-A70B-B16C418E0D66}">
  <ds:schemaRefs>
    <ds:schemaRef ds:uri="http://schemas.microsoft.com/office/2006/metadata/properties"/>
    <ds:schemaRef ds:uri="http://schemas.microsoft.com/office/infopath/2007/PartnerControls"/>
    <ds:schemaRef ds:uri="8b37e543-33a6-4744-964f-87e4fc243583"/>
    <ds:schemaRef ds:uri="9e7df720-b74b-47f0-ac8c-756f86ab20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4</vt:i4>
      </vt:variant>
    </vt:vector>
  </HeadingPairs>
  <TitlesOfParts>
    <vt:vector size="16" baseType="lpstr">
      <vt:lpstr>Données Gantt</vt:lpstr>
      <vt:lpstr>Données Statuts</vt:lpstr>
      <vt:lpstr>Modèle de Plan de Charge</vt:lpstr>
      <vt:lpstr>Macro Planning</vt:lpstr>
      <vt:lpstr>Données Source</vt:lpstr>
      <vt:lpstr>Plan de charge</vt:lpstr>
      <vt:lpstr>Charge Mensuelle</vt:lpstr>
      <vt:lpstr>Charge estimée</vt:lpstr>
      <vt:lpstr>Graphique Gantt</vt:lpstr>
      <vt:lpstr>Histogramme Statuts</vt:lpstr>
      <vt:lpstr>Plan de charge 24M</vt:lpstr>
      <vt:lpstr>Feuil1</vt:lpstr>
      <vt:lpstr>'Modèle de Plan de Charge'!_7pc67systave</vt:lpstr>
      <vt:lpstr>'Modèle de Plan de Charge'!_hzciqdv5b6mi</vt:lpstr>
      <vt:lpstr>'Modèle de Plan de Charge'!_orbi0glc0wl</vt:lpstr>
      <vt:lpstr>'Modèle de Plan de Charge'!_rj5rkoi2tm81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Hartmann KOUKAEUGUET</dc:creator>
  <cp:lastModifiedBy>Hartmann Kouka</cp:lastModifiedBy>
  <dcterms:created xsi:type="dcterms:W3CDTF">2025-07-14T05:28:51Z</dcterms:created>
  <dcterms:modified xsi:type="dcterms:W3CDTF">2025-07-15T16:42:25Z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0x01010035903A0812F1424193B0619853B8645E</vt:lpwstr>
  </property>
</Properties>
</file>