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1"/>
  <workbookPr/>
  <mc:AlternateContent xmlns:mc="http://schemas.openxmlformats.org/markup-compatibility/2006">
    <mc:Choice Requires="x15">
      <x15ac:absPath xmlns:x15ac="http://schemas.microsoft.com/office/spreadsheetml/2010/11/ac" url="C:\Users\Administrateur\Downloads\"/>
    </mc:Choice>
  </mc:AlternateContent>
  <xr:revisionPtr revIDLastSave="156" documentId="8_{8DF923CC-94B5-4A39-8F35-5F8BC8ABCF48}" xr6:coauthVersionLast="47" xr6:coauthVersionMax="47" xr10:uidLastSave="{702D3A6B-2B54-442B-AB25-A0A61BABA7A9}"/>
  <bookViews>
    <workbookView xWindow="-108" yWindow="-108" windowWidth="23256" windowHeight="12456" xr2:uid="{00000000-000D-0000-FFFF-FFFF00000000}"/>
  </bookViews>
  <sheets>
    <sheet name="Budget Prévisionnel" sheetId="1" r:id="rId1"/>
    <sheet name="Descriptions Variantes" sheetId="3" r:id="rId2"/>
    <sheet name="sources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H5" i="1"/>
  <c r="C5" i="1"/>
  <c r="N11" i="1"/>
  <c r="M11" i="1"/>
  <c r="N10" i="1"/>
  <c r="M10" i="1"/>
  <c r="N9" i="1"/>
  <c r="M9" i="1"/>
  <c r="N8" i="1"/>
  <c r="M8" i="1"/>
  <c r="N7" i="1"/>
  <c r="M7" i="1"/>
  <c r="N6" i="1"/>
  <c r="M6" i="1"/>
  <c r="N4" i="1"/>
  <c r="M4" i="1"/>
  <c r="N3" i="1"/>
  <c r="M3" i="1"/>
  <c r="N2" i="1"/>
  <c r="N12" i="1" s="1"/>
  <c r="M2" i="1"/>
  <c r="I11" i="1"/>
  <c r="H11" i="1"/>
  <c r="I10" i="1"/>
  <c r="H10" i="1"/>
  <c r="I9" i="1"/>
  <c r="H9" i="1"/>
  <c r="I8" i="1"/>
  <c r="H8" i="1"/>
  <c r="I7" i="1"/>
  <c r="H7" i="1"/>
  <c r="I6" i="1"/>
  <c r="H6" i="1"/>
  <c r="I4" i="1"/>
  <c r="H4" i="1"/>
  <c r="I3" i="1"/>
  <c r="H3" i="1"/>
  <c r="I2" i="1"/>
  <c r="I12" i="1" s="1"/>
  <c r="H2" i="1"/>
  <c r="D11" i="1"/>
  <c r="C11" i="1"/>
  <c r="D10" i="1"/>
  <c r="C10" i="1"/>
  <c r="D9" i="1"/>
  <c r="C9" i="1"/>
  <c r="D8" i="1"/>
  <c r="C8" i="1"/>
  <c r="D7" i="1"/>
  <c r="C7" i="1"/>
  <c r="D6" i="1"/>
  <c r="C6" i="1"/>
  <c r="D4" i="1"/>
  <c r="C4" i="1"/>
  <c r="D3" i="1"/>
  <c r="C3" i="1"/>
  <c r="D2" i="1"/>
  <c r="D12" i="1" s="1"/>
  <c r="C2" i="1"/>
</calcChain>
</file>

<file path=xl/sharedStrings.xml><?xml version="1.0" encoding="utf-8"?>
<sst xmlns="http://schemas.openxmlformats.org/spreadsheetml/2006/main" count="95" uniqueCount="69">
  <si>
    <t>Catégorie de coût (Confort)</t>
  </si>
  <si>
    <t>Coût unitaire (€)</t>
  </si>
  <si>
    <t>Total (€)</t>
  </si>
  <si>
    <t>Catégorie de coût (Standart)</t>
  </si>
  <si>
    <t>Catégorie de coût (Connecte)</t>
  </si>
  <si>
    <t>Terassement, bordures, fondations</t>
  </si>
  <si>
    <t>Revetement sol (béton désactivé, enrobé)</t>
  </si>
  <si>
    <t>Rehaussement quai (21–24 cm) </t>
  </si>
  <si>
    <t>Entretien régulier (20 ans)</t>
  </si>
  <si>
    <t>Abri bus (pose compris)</t>
  </si>
  <si>
    <t>Poteau PMR acier galvanisé</t>
  </si>
  <si>
    <t>Adaptation aux normes PMR (pose comprise)</t>
  </si>
  <si>
    <t>Contrôle accessibilité par bureau de contrôle (type Socotec, Apave…) </t>
  </si>
  <si>
    <t>Diagnostic accessibilité (AD'AP, patrimoine) </t>
  </si>
  <si>
    <t>Assistance à maîtrise d’ouvrage (AMO accessibilité) </t>
  </si>
  <si>
    <t>TOTAL</t>
  </si>
  <si>
    <t>Choix du budget validé</t>
  </si>
  <si>
    <t>Estimation minimum</t>
  </si>
  <si>
    <t>Estimation maximum</t>
  </si>
  <si>
    <t>Variante Éco</t>
  </si>
  <si>
    <t>Objectif : Réduire les coûts au strict minimum.</t>
  </si>
  <si>
    <t>Matériaux simples, peu coûteux.</t>
  </si>
  <si>
    <t>Protection limitée contre les intempéries.</t>
  </si>
  <si>
    <t>Moins de confort (peu de sièges, surface couverte réduite).</t>
  </si>
  <si>
    <t>Entretien minimal.</t>
  </si>
  <si>
    <t>Esthétique fonctionnelle.</t>
  </si>
  <si>
    <t>Pas d’affichage dynamique ni services connectés.</t>
  </si>
  <si>
    <t>Utilisation : zones rurales ou peu fréquentées.</t>
  </si>
  <si>
    <t>Variante Standard</t>
  </si>
  <si>
    <t>Objectif : Équilibre entre coût, confort et conformité réglementaire.</t>
  </si>
  <si>
    <t>Matériaux robustes, protection pluie/vent assurée.</t>
  </si>
  <si>
    <t>Accessibilité PMR complète.</t>
  </si>
  <si>
    <t>Affichage ligne, horaires, nom de l’arrêt.</t>
  </si>
  <si>
    <t>Entretien régulier.</t>
  </si>
  <si>
    <t>Esthétique sobre et soignée.</t>
  </si>
  <si>
    <t>Utilisation : arrêts classiques en zones urbaines.</t>
  </si>
  <si>
    <t>Variante Premium</t>
  </si>
  <si>
    <t>Objectif : Maximiser confort, image, services et durabilité.</t>
  </si>
  <si>
    <t>Matériaux haut de gamme, anti-vandalisme, design moderne.</t>
  </si>
  <si>
    <t>Abris fermés partiellement, bonne protection solaire et climatique.</t>
  </si>
  <si>
    <t>Équipements connectés : écrans dynamiques, Wi-Fi, recharge mobile.</t>
  </si>
  <si>
    <t>Éclairage intelligent et surveillance intégrée.</t>
  </si>
  <si>
    <t>Entretien renforcé.</t>
  </si>
  <si>
    <t>Esthétique premium, harmonisée aux zones sensibles.</t>
  </si>
  <si>
    <t>Utilisation : pôles multimodaux, centre-ville, zones à fort trafic.</t>
  </si>
  <si>
    <t>Origine</t>
  </si>
  <si>
    <t>Type</t>
  </si>
  <si>
    <t>Détails</t>
  </si>
  <si>
    <t>Document interne</t>
  </si>
  <si>
    <t>CdCF – Cahier des Charges Fonctionnel</t>
  </si>
  <si>
    <t>Régie autonome de transports de la ville de Toulouse – Arrêt de bus standard</t>
  </si>
  <si>
    <t>Méthodologie</t>
  </si>
  <si>
    <t>Analyse fonctionnelle / Coût global objectif</t>
  </si>
  <si>
    <t>Conformément à la démarche de conception mentionnée dans le CdCF (chapitres 1, 3, 5, 9)</t>
  </si>
  <si>
    <t>Norme accessibilité</t>
  </si>
  <si>
    <t>NF P 98-351</t>
  </si>
  <si>
    <t>Cheminement des personnes handicapées dans l'espace public</t>
  </si>
  <si>
    <t>Normes qualité / environnement</t>
  </si>
  <si>
    <t>ISO 9001 / 14001</t>
  </si>
  <si>
    <t>Exigences de qualité (9001) et de management environnemental (14001) – citées page 24</t>
  </si>
  <si>
    <t>Normes de conception</t>
  </si>
  <si>
    <t>NF X 50-151 / 152 / 156</t>
  </si>
  <si>
    <t>Analyse de la valeur et coût objectif pour le pilotage de la conception</t>
  </si>
  <si>
    <t>Bonne pratique</t>
  </si>
  <si>
    <t>TCO – Coût global de possession</t>
  </si>
  <si>
    <t>Intégration des coûts directs, indirects, liés aux risques et à la durée de vie</t>
  </si>
  <si>
    <t>Synthèse métier</t>
  </si>
  <si>
    <t>Variantes Éco / Standard / Premium</t>
  </si>
  <si>
    <t>Dérivées logiquement de l’appel à variantes (CdCF chap. 8) pour adapter le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</si>
</sst>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name val="Calibri"/>
    </font>
    <font>
      <b/>
      <sz val="12"/>
      <name val="Calibri"/>
    </font>
    <font>
      <b/>
      <sz val="11"/>
      <color theme="0"/>
      <name val="Calibri"/>
      <family val="2"/>
    </font>
    <font>
      <sz val="12"/>
      <color theme="1"/>
      <name val="Aptos"/>
      <charset val="1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4" fillId="2" borderId="0" xfId="0" applyFont="1" applyFill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5" fillId="3" borderId="4" xfId="0" applyFont="1" applyFill="1" applyBorder="1"/>
    <xf numFmtId="0" fontId="2" fillId="3" borderId="6" xfId="0" applyFont="1" applyFill="1" applyBorder="1"/>
    <xf numFmtId="0" fontId="0" fillId="3" borderId="7" xfId="0" applyFill="1" applyBorder="1"/>
    <xf numFmtId="0" fontId="2" fillId="3" borderId="8" xfId="0" applyFont="1" applyFill="1" applyBorder="1"/>
    <xf numFmtId="0" fontId="2" fillId="4" borderId="1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0" fontId="5" fillId="4" borderId="4" xfId="0" applyFont="1" applyFill="1" applyBorder="1"/>
    <xf numFmtId="0" fontId="2" fillId="4" borderId="6" xfId="0" applyFont="1" applyFill="1" applyBorder="1"/>
    <xf numFmtId="0" fontId="0" fillId="4" borderId="7" xfId="0" applyFill="1" applyBorder="1"/>
    <xf numFmtId="0" fontId="2" fillId="4" borderId="8" xfId="0" applyFont="1" applyFill="1" applyBorder="1"/>
    <xf numFmtId="0" fontId="2" fillId="5" borderId="1" xfId="0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0" fillId="5" borderId="4" xfId="0" applyFill="1" applyBorder="1"/>
    <xf numFmtId="0" fontId="0" fillId="5" borderId="0" xfId="0" applyFill="1"/>
    <xf numFmtId="0" fontId="0" fillId="5" borderId="5" xfId="0" applyFill="1" applyBorder="1"/>
    <xf numFmtId="0" fontId="5" fillId="5" borderId="4" xfId="0" applyFont="1" applyFill="1" applyBorder="1"/>
    <xf numFmtId="0" fontId="2" fillId="5" borderId="6" xfId="0" applyFont="1" applyFill="1" applyBorder="1"/>
    <xf numFmtId="0" fontId="0" fillId="5" borderId="7" xfId="0" applyFill="1" applyBorder="1"/>
    <xf numFmtId="0" fontId="2" fillId="5" borderId="8" xfId="0" applyFont="1" applyFill="1" applyBorder="1"/>
    <xf numFmtId="0" fontId="2" fillId="5" borderId="0" xfId="0" applyFont="1" applyFill="1"/>
    <xf numFmtId="0" fontId="2" fillId="6" borderId="0" xfId="0" applyFont="1" applyFill="1"/>
    <xf numFmtId="0" fontId="2" fillId="3" borderId="0" xfId="0" applyFont="1" applyFill="1"/>
    <xf numFmtId="0" fontId="1" fillId="3" borderId="4" xfId="0" applyFont="1" applyFill="1" applyBorder="1"/>
    <xf numFmtId="0" fontId="1" fillId="4" borderId="4" xfId="0" applyFont="1" applyFill="1" applyBorder="1"/>
    <xf numFmtId="0" fontId="1" fillId="5" borderId="4" xfId="0" applyFont="1" applyFill="1" applyBorder="1"/>
    <xf numFmtId="0" fontId="3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8"/>
  <sheetViews>
    <sheetView tabSelected="1" topLeftCell="D1" workbookViewId="0">
      <selection activeCell="N5" sqref="N5"/>
    </sheetView>
  </sheetViews>
  <sheetFormatPr defaultColWidth="8.85546875" defaultRowHeight="14.45"/>
  <cols>
    <col min="1" max="1" width="46" customWidth="1"/>
    <col min="2" max="2" width="19" customWidth="1"/>
    <col min="3" max="3" width="12.140625" customWidth="1"/>
    <col min="4" max="4" width="14" customWidth="1"/>
    <col min="6" max="6" width="45.7109375" customWidth="1"/>
    <col min="7" max="7" width="14.7109375" customWidth="1"/>
    <col min="8" max="8" width="10.7109375" customWidth="1"/>
    <col min="9" max="9" width="15" customWidth="1"/>
    <col min="11" max="11" width="45.85546875" customWidth="1"/>
    <col min="12" max="12" width="11.7109375" customWidth="1"/>
    <col min="14" max="14" width="9.42578125" customWidth="1"/>
  </cols>
  <sheetData>
    <row r="1" spans="1:14" ht="15">
      <c r="A1" s="5" t="s">
        <v>0</v>
      </c>
      <c r="B1" s="6" t="s">
        <v>1</v>
      </c>
      <c r="C1" s="6">
        <v>150</v>
      </c>
      <c r="D1" s="7" t="s">
        <v>2</v>
      </c>
      <c r="F1" s="15" t="s">
        <v>3</v>
      </c>
      <c r="G1" s="16" t="s">
        <v>1</v>
      </c>
      <c r="H1" s="16">
        <v>150</v>
      </c>
      <c r="I1" s="17" t="s">
        <v>2</v>
      </c>
      <c r="K1" s="25" t="s">
        <v>4</v>
      </c>
      <c r="L1" s="26" t="s">
        <v>1</v>
      </c>
      <c r="M1" s="26">
        <v>150</v>
      </c>
      <c r="N1" s="27" t="s">
        <v>2</v>
      </c>
    </row>
    <row r="2" spans="1:14" ht="15">
      <c r="A2" s="8" t="s">
        <v>5</v>
      </c>
      <c r="B2" s="9">
        <v>1500</v>
      </c>
      <c r="C2" s="9">
        <f>C1</f>
        <v>150</v>
      </c>
      <c r="D2" s="10">
        <f>B2*C1</f>
        <v>225000</v>
      </c>
      <c r="F2" s="18" t="s">
        <v>5</v>
      </c>
      <c r="G2" s="19">
        <v>1000</v>
      </c>
      <c r="H2" s="19">
        <f>H1</f>
        <v>150</v>
      </c>
      <c r="I2" s="20">
        <f>G2*H1</f>
        <v>150000</v>
      </c>
      <c r="K2" s="28" t="s">
        <v>5</v>
      </c>
      <c r="L2" s="29">
        <v>2000</v>
      </c>
      <c r="M2" s="29">
        <f>M1</f>
        <v>150</v>
      </c>
      <c r="N2" s="30">
        <f>L2*M1</f>
        <v>300000</v>
      </c>
    </row>
    <row r="3" spans="1:14" ht="15">
      <c r="A3" s="8" t="s">
        <v>6</v>
      </c>
      <c r="B3" s="9">
        <v>1000</v>
      </c>
      <c r="C3" s="9">
        <f>C1</f>
        <v>150</v>
      </c>
      <c r="D3" s="10">
        <f>B3*C1</f>
        <v>150000</v>
      </c>
      <c r="F3" s="18" t="s">
        <v>6</v>
      </c>
      <c r="G3" s="19">
        <v>500</v>
      </c>
      <c r="H3" s="19">
        <f>H1</f>
        <v>150</v>
      </c>
      <c r="I3" s="20">
        <f>G3*H1</f>
        <v>75000</v>
      </c>
      <c r="K3" s="28" t="s">
        <v>6</v>
      </c>
      <c r="L3" s="29">
        <v>1500</v>
      </c>
      <c r="M3" s="29">
        <f>M1</f>
        <v>150</v>
      </c>
      <c r="N3" s="30">
        <f>L3*M1</f>
        <v>225000</v>
      </c>
    </row>
    <row r="4" spans="1:14" ht="15">
      <c r="A4" s="38" t="s">
        <v>7</v>
      </c>
      <c r="B4" s="9">
        <v>1500</v>
      </c>
      <c r="C4" s="9">
        <f>C1</f>
        <v>150</v>
      </c>
      <c r="D4" s="10">
        <f>B4*C1</f>
        <v>225000</v>
      </c>
      <c r="F4" s="39" t="s">
        <v>7</v>
      </c>
      <c r="G4" s="19">
        <v>1000</v>
      </c>
      <c r="H4" s="19">
        <f>H1</f>
        <v>150</v>
      </c>
      <c r="I4" s="20">
        <f>G4*H1</f>
        <v>150000</v>
      </c>
      <c r="K4" s="40" t="s">
        <v>7</v>
      </c>
      <c r="L4" s="29">
        <v>2000</v>
      </c>
      <c r="M4" s="29">
        <f>M1</f>
        <v>150</v>
      </c>
      <c r="N4" s="30">
        <f>L4*M1</f>
        <v>300000</v>
      </c>
    </row>
    <row r="5" spans="1:14" ht="15">
      <c r="A5" s="8" t="s">
        <v>8</v>
      </c>
      <c r="B5" s="9">
        <v>1500</v>
      </c>
      <c r="C5" s="9">
        <f>C1*20</f>
        <v>3000</v>
      </c>
      <c r="D5" s="10"/>
      <c r="F5" s="18" t="s">
        <v>8</v>
      </c>
      <c r="G5" s="19">
        <v>800</v>
      </c>
      <c r="H5" s="19">
        <f>H1*20</f>
        <v>3000</v>
      </c>
      <c r="I5" s="20"/>
      <c r="K5" s="28" t="s">
        <v>8</v>
      </c>
      <c r="L5" s="29">
        <v>2500</v>
      </c>
      <c r="M5" s="29">
        <f>M1*20</f>
        <v>3000</v>
      </c>
      <c r="N5" s="30"/>
    </row>
    <row r="6" spans="1:14" ht="15">
      <c r="A6" s="8" t="s">
        <v>9</v>
      </c>
      <c r="B6" s="9">
        <v>5000</v>
      </c>
      <c r="C6" s="9">
        <f>C1</f>
        <v>150</v>
      </c>
      <c r="D6" s="10">
        <f>B6*C1</f>
        <v>750000</v>
      </c>
      <c r="F6" s="18" t="s">
        <v>9</v>
      </c>
      <c r="G6" s="19">
        <v>1100</v>
      </c>
      <c r="H6" s="19">
        <f>H1</f>
        <v>150</v>
      </c>
      <c r="I6" s="20">
        <f>G6*H1</f>
        <v>165000</v>
      </c>
      <c r="K6" s="28" t="s">
        <v>9</v>
      </c>
      <c r="L6" s="29">
        <v>25000</v>
      </c>
      <c r="M6" s="29">
        <f>M1</f>
        <v>150</v>
      </c>
      <c r="N6" s="30">
        <f>L6*M1</f>
        <v>3750000</v>
      </c>
    </row>
    <row r="7" spans="1:14" ht="15">
      <c r="A7" s="8" t="s">
        <v>10</v>
      </c>
      <c r="B7" s="9">
        <v>655</v>
      </c>
      <c r="C7" s="9">
        <f>C1</f>
        <v>150</v>
      </c>
      <c r="D7" s="10">
        <f>B7*C1</f>
        <v>98250</v>
      </c>
      <c r="F7" s="18" t="s">
        <v>10</v>
      </c>
      <c r="G7" s="19">
        <v>655</v>
      </c>
      <c r="H7" s="19">
        <f>H1</f>
        <v>150</v>
      </c>
      <c r="I7" s="20">
        <f>G7*H1</f>
        <v>98250</v>
      </c>
      <c r="K7" s="28" t="s">
        <v>10</v>
      </c>
      <c r="L7" s="29">
        <v>655</v>
      </c>
      <c r="M7" s="29">
        <f>M1</f>
        <v>150</v>
      </c>
      <c r="N7" s="30">
        <f>L7*M1</f>
        <v>98250</v>
      </c>
    </row>
    <row r="8" spans="1:14" ht="15">
      <c r="A8" s="8" t="s">
        <v>11</v>
      </c>
      <c r="B8" s="9">
        <v>5000</v>
      </c>
      <c r="C8" s="9">
        <f>C1</f>
        <v>150</v>
      </c>
      <c r="D8" s="10">
        <f>B8*C1</f>
        <v>750000</v>
      </c>
      <c r="F8" s="18" t="s">
        <v>11</v>
      </c>
      <c r="G8" s="19">
        <v>5000</v>
      </c>
      <c r="H8" s="19">
        <f>H1</f>
        <v>150</v>
      </c>
      <c r="I8" s="20">
        <f>G8*H1</f>
        <v>750000</v>
      </c>
      <c r="K8" s="28" t="s">
        <v>11</v>
      </c>
      <c r="L8" s="29">
        <v>10000</v>
      </c>
      <c r="M8" s="29">
        <f>M1</f>
        <v>150</v>
      </c>
      <c r="N8" s="30">
        <f>L8*M1</f>
        <v>1500000</v>
      </c>
    </row>
    <row r="9" spans="1:14" ht="15.75">
      <c r="A9" s="11" t="s">
        <v>12</v>
      </c>
      <c r="B9" s="9">
        <v>1000</v>
      </c>
      <c r="C9" s="9">
        <f>C1</f>
        <v>150</v>
      </c>
      <c r="D9" s="10">
        <f>B9*C1</f>
        <v>150000</v>
      </c>
      <c r="F9" s="21" t="s">
        <v>12</v>
      </c>
      <c r="G9" s="19">
        <v>500</v>
      </c>
      <c r="H9" s="19">
        <f>H1</f>
        <v>150</v>
      </c>
      <c r="I9" s="20">
        <f>G9*H1</f>
        <v>75000</v>
      </c>
      <c r="K9" s="31" t="s">
        <v>12</v>
      </c>
      <c r="L9" s="29">
        <v>1500</v>
      </c>
      <c r="M9" s="29">
        <f>M1</f>
        <v>150</v>
      </c>
      <c r="N9" s="30">
        <f>L9*M1</f>
        <v>225000</v>
      </c>
    </row>
    <row r="10" spans="1:14" ht="15.75">
      <c r="A10" s="11" t="s">
        <v>13</v>
      </c>
      <c r="B10" s="9">
        <v>400</v>
      </c>
      <c r="C10" s="9">
        <f>C1</f>
        <v>150</v>
      </c>
      <c r="D10" s="10">
        <f>B10*C1</f>
        <v>60000</v>
      </c>
      <c r="F10" s="21" t="s">
        <v>13</v>
      </c>
      <c r="G10" s="19">
        <v>200</v>
      </c>
      <c r="H10" s="19">
        <f>H1</f>
        <v>150</v>
      </c>
      <c r="I10" s="20">
        <f>G10*H1</f>
        <v>30000</v>
      </c>
      <c r="K10" s="31" t="s">
        <v>13</v>
      </c>
      <c r="L10" s="29">
        <v>600</v>
      </c>
      <c r="M10" s="29">
        <f>M1</f>
        <v>150</v>
      </c>
      <c r="N10" s="30">
        <f>L10*M1</f>
        <v>90000</v>
      </c>
    </row>
    <row r="11" spans="1:14" ht="15.75">
      <c r="A11" s="11" t="s">
        <v>14</v>
      </c>
      <c r="B11" s="9">
        <v>2000</v>
      </c>
      <c r="C11" s="9">
        <f>C1</f>
        <v>150</v>
      </c>
      <c r="D11" s="10">
        <f>B11*C1</f>
        <v>300000</v>
      </c>
      <c r="F11" s="21" t="s">
        <v>14</v>
      </c>
      <c r="G11" s="19">
        <v>1000</v>
      </c>
      <c r="H11" s="19">
        <f>H1</f>
        <v>150</v>
      </c>
      <c r="I11" s="20">
        <f>G11*H1</f>
        <v>150000</v>
      </c>
      <c r="K11" s="31" t="s">
        <v>14</v>
      </c>
      <c r="L11" s="29">
        <v>3000</v>
      </c>
      <c r="M11" s="29">
        <f>M1</f>
        <v>150</v>
      </c>
      <c r="N11" s="30">
        <f>L11*M1</f>
        <v>450000</v>
      </c>
    </row>
    <row r="12" spans="1:14" ht="15">
      <c r="A12" s="12" t="s">
        <v>15</v>
      </c>
      <c r="B12" s="13"/>
      <c r="C12" s="13"/>
      <c r="D12" s="14">
        <f>SUM(D2:D11)</f>
        <v>2708250</v>
      </c>
      <c r="F12" s="22" t="s">
        <v>15</v>
      </c>
      <c r="G12" s="23"/>
      <c r="H12" s="23"/>
      <c r="I12" s="24">
        <f>SUM(I2:I11)</f>
        <v>1643250</v>
      </c>
      <c r="K12" s="32" t="s">
        <v>15</v>
      </c>
      <c r="L12" s="33"/>
      <c r="M12" s="33"/>
      <c r="N12" s="34">
        <f>SUM(N2:N11)</f>
        <v>6938250</v>
      </c>
    </row>
    <row r="15" spans="1:14">
      <c r="A15" s="37"/>
      <c r="B15" s="1" t="s">
        <v>16</v>
      </c>
      <c r="C15" s="1"/>
      <c r="D15" s="1"/>
      <c r="E15" s="1"/>
    </row>
    <row r="16" spans="1:14">
      <c r="A16" s="36"/>
      <c r="B16" s="1" t="s">
        <v>17</v>
      </c>
      <c r="C16" s="1"/>
      <c r="D16" s="1"/>
      <c r="E16" s="1"/>
    </row>
    <row r="17" spans="1:5">
      <c r="A17" s="35"/>
      <c r="B17" s="1" t="s">
        <v>18</v>
      </c>
      <c r="C17" s="1"/>
      <c r="D17" s="1"/>
      <c r="E17" s="1"/>
    </row>
    <row r="18" spans="1:5">
      <c r="A18" s="1"/>
      <c r="B18" s="1"/>
      <c r="C18" s="1"/>
      <c r="D18" s="1"/>
      <c r="E18" s="1"/>
    </row>
    <row r="19" spans="1:5">
      <c r="A19" s="1"/>
      <c r="B19" s="1"/>
      <c r="C19" s="1"/>
      <c r="D19" s="1"/>
      <c r="E19" s="1"/>
    </row>
    <row r="20" spans="1:5">
      <c r="A20" s="1"/>
      <c r="B20" s="1"/>
      <c r="C20" s="1"/>
      <c r="D20" s="1"/>
      <c r="E20" s="1"/>
    </row>
    <row r="21" spans="1:5">
      <c r="A21" s="1"/>
      <c r="B21" s="1"/>
      <c r="C21" s="1"/>
      <c r="D21" s="1"/>
      <c r="E21" s="1"/>
    </row>
    <row r="22" spans="1:5">
      <c r="A22" s="1"/>
      <c r="B22" s="1"/>
      <c r="C22" s="1"/>
      <c r="D22" s="1"/>
      <c r="E22" s="1"/>
    </row>
    <row r="23" spans="1:5">
      <c r="A23" s="1"/>
      <c r="B23" s="1"/>
      <c r="C23" s="1"/>
      <c r="D23" s="1"/>
      <c r="E23" s="1"/>
    </row>
    <row r="24" spans="1:5">
      <c r="A24" s="1"/>
      <c r="B24" s="1"/>
      <c r="C24" s="1"/>
      <c r="D24" s="1"/>
      <c r="E24" s="1"/>
    </row>
    <row r="25" spans="1:5">
      <c r="A25" s="1"/>
      <c r="B25" s="1"/>
      <c r="C25" s="1"/>
      <c r="D25" s="1"/>
      <c r="E25" s="1"/>
    </row>
    <row r="26" spans="1:5">
      <c r="A26" s="1"/>
      <c r="B26" s="1"/>
      <c r="C26" s="1"/>
      <c r="D26" s="1"/>
      <c r="E26" s="1"/>
    </row>
    <row r="27" spans="1:5">
      <c r="A27" s="1"/>
      <c r="B27" s="1"/>
      <c r="C27" s="1"/>
      <c r="D27" s="1"/>
      <c r="E27" s="1"/>
    </row>
    <row r="28" spans="1:5">
      <c r="A28" s="1"/>
      <c r="B28" s="1"/>
      <c r="C28" s="1"/>
      <c r="D28" s="1"/>
      <c r="E28" s="1"/>
    </row>
    <row r="29" spans="1:5">
      <c r="A29" s="1"/>
      <c r="B29" s="1"/>
      <c r="C29" s="1"/>
      <c r="D29" s="1"/>
      <c r="E29" s="1"/>
    </row>
    <row r="30" spans="1:5">
      <c r="A30" s="1"/>
      <c r="B30" s="1"/>
      <c r="C30" s="1"/>
      <c r="D30" s="1"/>
      <c r="E30" s="1"/>
    </row>
    <row r="31" spans="1:5">
      <c r="A31" s="1"/>
      <c r="B31" s="1"/>
      <c r="C31" s="1"/>
      <c r="D31" s="1"/>
      <c r="E31" s="1"/>
    </row>
    <row r="32" spans="1:5">
      <c r="A32" s="1"/>
      <c r="B32" s="1"/>
      <c r="C32" s="1"/>
      <c r="D32" s="1"/>
      <c r="E32" s="1"/>
    </row>
    <row r="33" spans="1:5">
      <c r="A33" s="1"/>
      <c r="E33" s="1"/>
    </row>
    <row r="35" spans="1:5">
      <c r="A35" s="1"/>
      <c r="B35" s="1"/>
      <c r="C35" s="1"/>
      <c r="D35" s="1"/>
      <c r="E35" s="1"/>
    </row>
    <row r="36" spans="1:5">
      <c r="A36" s="1"/>
      <c r="B36" s="1"/>
      <c r="C36" s="1"/>
      <c r="D36" s="1"/>
      <c r="E36" s="1"/>
    </row>
    <row r="37" spans="1:5">
      <c r="A37" s="1"/>
      <c r="B37" s="1"/>
      <c r="C37" s="1"/>
      <c r="D37" s="1"/>
      <c r="E37" s="1"/>
    </row>
    <row r="38" spans="1:5">
      <c r="A38" s="1"/>
      <c r="B38" s="1"/>
      <c r="C38" s="1"/>
      <c r="D38" s="1"/>
      <c r="E38" s="1"/>
    </row>
    <row r="39" spans="1:5">
      <c r="A39" s="1"/>
      <c r="B39" s="1"/>
      <c r="C39" s="1"/>
      <c r="D39" s="1"/>
      <c r="E39" s="1"/>
    </row>
    <row r="40" spans="1:5">
      <c r="A40" s="1"/>
      <c r="B40" s="1"/>
      <c r="C40" s="1"/>
      <c r="D40" s="1"/>
      <c r="E40" s="1"/>
    </row>
    <row r="41" spans="1:5">
      <c r="A41" s="1"/>
      <c r="B41" s="1"/>
      <c r="C41" s="1"/>
      <c r="D41" s="1"/>
      <c r="E41" s="1"/>
    </row>
    <row r="42" spans="1:5">
      <c r="A42" s="1"/>
      <c r="B42" s="1"/>
      <c r="C42" s="1"/>
      <c r="D42" s="1"/>
      <c r="E42" s="1"/>
    </row>
    <row r="43" spans="1:5">
      <c r="A43" s="1"/>
      <c r="B43" s="1"/>
      <c r="C43" s="1"/>
      <c r="D43" s="1"/>
      <c r="E43" s="1"/>
    </row>
    <row r="44" spans="1:5">
      <c r="A44" s="1"/>
      <c r="B44" s="1"/>
      <c r="C44" s="1"/>
      <c r="D44" s="1"/>
      <c r="E44" s="1"/>
    </row>
    <row r="45" spans="1:5">
      <c r="A45" s="1"/>
      <c r="B45" s="1"/>
      <c r="C45" s="1"/>
      <c r="D45" s="1"/>
      <c r="E45" s="1"/>
    </row>
    <row r="46" spans="1:5">
      <c r="A46" s="1"/>
      <c r="B46" s="1"/>
      <c r="C46" s="1"/>
      <c r="D46" s="1"/>
      <c r="E46" s="1"/>
    </row>
    <row r="47" spans="1:5">
      <c r="A47" s="1"/>
      <c r="B47" s="1"/>
      <c r="C47" s="1"/>
      <c r="D47" s="1"/>
      <c r="E47" s="1"/>
    </row>
    <row r="48" spans="1:5">
      <c r="A48" s="1"/>
      <c r="B48" s="1"/>
      <c r="C48" s="1"/>
      <c r="D48" s="1"/>
      <c r="E48" s="1"/>
    </row>
    <row r="49" spans="1:5">
      <c r="A49" s="1"/>
      <c r="B49" s="1"/>
      <c r="C49" s="1"/>
      <c r="D49" s="1"/>
      <c r="E49" s="1"/>
    </row>
    <row r="50" spans="1:5">
      <c r="A50" s="1"/>
      <c r="B50" s="1"/>
      <c r="C50" s="1"/>
      <c r="D50" s="1"/>
      <c r="E50" s="1"/>
    </row>
    <row r="51" spans="1:5">
      <c r="A51" s="1"/>
      <c r="B51" s="1"/>
      <c r="C51" s="1"/>
      <c r="D51" s="1"/>
      <c r="E51" s="1"/>
    </row>
    <row r="52" spans="1:5">
      <c r="A52" s="1"/>
      <c r="E52" s="1"/>
    </row>
    <row r="54" spans="1:5">
      <c r="A54" s="1"/>
      <c r="B54" s="1"/>
      <c r="C54" s="1"/>
      <c r="D54" s="1"/>
      <c r="E54" s="1"/>
    </row>
    <row r="55" spans="1:5">
      <c r="A55" s="1"/>
      <c r="B55" s="1"/>
      <c r="C55" s="1"/>
      <c r="D55" s="1"/>
      <c r="E55" s="1"/>
    </row>
    <row r="56" spans="1:5">
      <c r="A56" s="1"/>
      <c r="B56" s="1"/>
      <c r="C56" s="1"/>
      <c r="D56" s="1"/>
      <c r="E56" s="1"/>
    </row>
    <row r="57" spans="1:5">
      <c r="A57" s="1"/>
      <c r="B57" s="1"/>
      <c r="C57" s="1"/>
      <c r="D57" s="1"/>
      <c r="E57" s="1"/>
    </row>
    <row r="58" spans="1:5">
      <c r="A58" s="1"/>
      <c r="B58" s="1"/>
      <c r="C58" s="1"/>
      <c r="D58" s="1"/>
      <c r="E58" s="1"/>
    </row>
    <row r="59" spans="1:5">
      <c r="A59" s="1"/>
      <c r="B59" s="1"/>
      <c r="C59" s="1"/>
      <c r="D59" s="1"/>
      <c r="E59" s="1"/>
    </row>
    <row r="60" spans="1:5">
      <c r="A60" s="1"/>
      <c r="B60" s="1"/>
      <c r="C60" s="1"/>
      <c r="D60" s="1"/>
      <c r="E60" s="1"/>
    </row>
    <row r="61" spans="1:5">
      <c r="A61" s="1"/>
      <c r="B61" s="1"/>
      <c r="C61" s="1"/>
      <c r="D61" s="1"/>
      <c r="E61" s="1"/>
    </row>
    <row r="62" spans="1:5">
      <c r="A62" s="1"/>
      <c r="B62" s="1"/>
      <c r="C62" s="1"/>
      <c r="D62" s="1"/>
      <c r="E62" s="1"/>
    </row>
    <row r="63" spans="1:5">
      <c r="A63" s="1"/>
      <c r="B63" s="1"/>
      <c r="C63" s="1"/>
      <c r="D63" s="1"/>
      <c r="E63" s="1"/>
    </row>
    <row r="64" spans="1:5">
      <c r="A64" s="1"/>
      <c r="B64" s="1"/>
      <c r="C64" s="1"/>
      <c r="D64" s="1"/>
      <c r="E64" s="1"/>
    </row>
    <row r="65" spans="1:5">
      <c r="A65" s="1"/>
      <c r="B65" s="1"/>
      <c r="C65" s="1"/>
      <c r="D65" s="1"/>
      <c r="E65" s="1"/>
    </row>
    <row r="66" spans="1:5">
      <c r="A66" s="1"/>
      <c r="B66" s="1"/>
      <c r="C66" s="1"/>
      <c r="D66" s="1"/>
      <c r="E66" s="1"/>
    </row>
    <row r="67" spans="1:5">
      <c r="A67" s="1"/>
      <c r="B67" s="1"/>
      <c r="C67" s="1"/>
      <c r="D67" s="1"/>
      <c r="E67" s="1"/>
    </row>
    <row r="68" spans="1:5">
      <c r="A68" s="1"/>
      <c r="B68" s="1"/>
      <c r="C68" s="1"/>
      <c r="D68" s="1"/>
      <c r="E68" s="1"/>
    </row>
    <row r="69" spans="1:5">
      <c r="A69" s="1"/>
      <c r="B69" s="1"/>
      <c r="C69" s="1"/>
      <c r="D69" s="1"/>
      <c r="E69" s="1"/>
    </row>
    <row r="70" spans="1:5">
      <c r="A70" s="1"/>
      <c r="B70" s="1"/>
      <c r="C70" s="1"/>
      <c r="D70" s="1"/>
      <c r="E70" s="1"/>
    </row>
    <row r="71" spans="1:5">
      <c r="A71" s="1"/>
      <c r="E71" s="1"/>
    </row>
    <row r="72" spans="1:5" ht="15"/>
    <row r="73" spans="1:5" ht="15"/>
    <row r="74" spans="1:5" ht="15"/>
    <row r="75" spans="1:5" ht="15"/>
    <row r="76" spans="1:5" ht="15"/>
    <row r="77" spans="1:5" ht="15"/>
    <row r="78" spans="1:5" ht="15"/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8"/>
  <sheetViews>
    <sheetView workbookViewId="0">
      <selection activeCell="A33" sqref="A33"/>
    </sheetView>
  </sheetViews>
  <sheetFormatPr defaultColWidth="8.85546875" defaultRowHeight="14.45"/>
  <cols>
    <col min="1" max="1" width="21" customWidth="1"/>
    <col min="2" max="2" width="73" customWidth="1"/>
  </cols>
  <sheetData>
    <row r="1" spans="1:2" ht="15.6">
      <c r="A1" s="41" t="s">
        <v>19</v>
      </c>
      <c r="B1" s="42"/>
    </row>
    <row r="2" spans="1:2">
      <c r="B2" t="s">
        <v>20</v>
      </c>
    </row>
    <row r="3" spans="1:2">
      <c r="B3" t="s">
        <v>21</v>
      </c>
    </row>
    <row r="4" spans="1:2">
      <c r="B4" t="s">
        <v>22</v>
      </c>
    </row>
    <row r="5" spans="1:2">
      <c r="B5" t="s">
        <v>23</v>
      </c>
    </row>
    <row r="6" spans="1:2">
      <c r="B6" t="s">
        <v>24</v>
      </c>
    </row>
    <row r="7" spans="1:2">
      <c r="B7" t="s">
        <v>25</v>
      </c>
    </row>
    <row r="8" spans="1:2">
      <c r="B8" t="s">
        <v>26</v>
      </c>
    </row>
    <row r="9" spans="1:2">
      <c r="B9" t="s">
        <v>27</v>
      </c>
    </row>
    <row r="11" spans="1:2" ht="15.6">
      <c r="A11" s="41" t="s">
        <v>28</v>
      </c>
      <c r="B11" s="42"/>
    </row>
    <row r="12" spans="1:2">
      <c r="B12" t="s">
        <v>29</v>
      </c>
    </row>
    <row r="13" spans="1:2">
      <c r="B13" t="s">
        <v>30</v>
      </c>
    </row>
    <row r="14" spans="1:2">
      <c r="B14" t="s">
        <v>31</v>
      </c>
    </row>
    <row r="15" spans="1:2">
      <c r="B15" t="s">
        <v>32</v>
      </c>
    </row>
    <row r="16" spans="1:2">
      <c r="B16" t="s">
        <v>33</v>
      </c>
    </row>
    <row r="17" spans="1:2">
      <c r="B17" t="s">
        <v>34</v>
      </c>
    </row>
    <row r="18" spans="1:2">
      <c r="B18" t="s">
        <v>35</v>
      </c>
    </row>
    <row r="20" spans="1:2" ht="15.6">
      <c r="A20" s="41" t="s">
        <v>36</v>
      </c>
      <c r="B20" s="42"/>
    </row>
    <row r="21" spans="1:2">
      <c r="B21" t="s">
        <v>37</v>
      </c>
    </row>
    <row r="22" spans="1:2">
      <c r="B22" t="s">
        <v>38</v>
      </c>
    </row>
    <row r="23" spans="1:2">
      <c r="B23" t="s">
        <v>39</v>
      </c>
    </row>
    <row r="24" spans="1:2">
      <c r="B24" t="s">
        <v>40</v>
      </c>
    </row>
    <row r="25" spans="1:2">
      <c r="B25" t="s">
        <v>41</v>
      </c>
    </row>
    <row r="26" spans="1:2">
      <c r="B26" t="s">
        <v>42</v>
      </c>
    </row>
    <row r="27" spans="1:2">
      <c r="B27" t="s">
        <v>43</v>
      </c>
    </row>
    <row r="28" spans="1:2">
      <c r="B28" t="s">
        <v>44</v>
      </c>
    </row>
  </sheetData>
  <mergeCells count="3">
    <mergeCell ref="A1:B1"/>
    <mergeCell ref="A11:B11"/>
    <mergeCell ref="A20:B20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2B1C2-91B9-4384-8112-7E5A85F6F5D1}">
  <dimension ref="A1:C8"/>
  <sheetViews>
    <sheetView workbookViewId="0">
      <selection activeCell="C17" sqref="C17"/>
    </sheetView>
  </sheetViews>
  <sheetFormatPr defaultColWidth="11.42578125" defaultRowHeight="14.45"/>
  <cols>
    <col min="1" max="1" width="26.140625" customWidth="1"/>
    <col min="2" max="2" width="25.42578125" customWidth="1"/>
    <col min="3" max="3" width="77.7109375" customWidth="1"/>
  </cols>
  <sheetData>
    <row r="1" spans="1:3">
      <c r="A1" s="4" t="s">
        <v>45</v>
      </c>
      <c r="B1" s="4" t="s">
        <v>46</v>
      </c>
      <c r="C1" s="4" t="s">
        <v>47</v>
      </c>
    </row>
    <row r="2" spans="1:3" ht="28.9">
      <c r="A2" s="3" t="s">
        <v>48</v>
      </c>
      <c r="B2" s="2" t="s">
        <v>49</v>
      </c>
      <c r="C2" s="3" t="s">
        <v>50</v>
      </c>
    </row>
    <row r="3" spans="1:3" ht="28.9">
      <c r="A3" s="3" t="s">
        <v>51</v>
      </c>
      <c r="B3" s="2" t="s">
        <v>52</v>
      </c>
      <c r="C3" s="3" t="s">
        <v>53</v>
      </c>
    </row>
    <row r="4" spans="1:3">
      <c r="A4" s="3" t="s">
        <v>54</v>
      </c>
      <c r="B4" s="2" t="s">
        <v>55</v>
      </c>
      <c r="C4" s="3" t="s">
        <v>56</v>
      </c>
    </row>
    <row r="5" spans="1:3">
      <c r="A5" s="3" t="s">
        <v>57</v>
      </c>
      <c r="B5" s="2" t="s">
        <v>58</v>
      </c>
      <c r="C5" s="3" t="s">
        <v>59</v>
      </c>
    </row>
    <row r="6" spans="1:3">
      <c r="A6" s="3" t="s">
        <v>60</v>
      </c>
      <c r="B6" s="2" t="s">
        <v>61</v>
      </c>
      <c r="C6" s="3" t="s">
        <v>62</v>
      </c>
    </row>
    <row r="7" spans="1:3" ht="28.9">
      <c r="A7" s="3" t="s">
        <v>63</v>
      </c>
      <c r="B7" s="2" t="s">
        <v>64</v>
      </c>
      <c r="C7" s="3" t="s">
        <v>65</v>
      </c>
    </row>
    <row r="8" spans="1:3" ht="28.9">
      <c r="A8" s="3" t="s">
        <v>66</v>
      </c>
      <c r="B8" s="2" t="s">
        <v>67</v>
      </c>
      <c r="C8" s="3" t="s">
        <v>68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903A0812F1424193B0619853B8645E" ma:contentTypeVersion="12" ma:contentTypeDescription="Crée un document." ma:contentTypeScope="" ma:versionID="12b7fe3b7f7c399603862f44a0a2bd98">
  <xsd:schema xmlns:xsd="http://www.w3.org/2001/XMLSchema" xmlns:xs="http://www.w3.org/2001/XMLSchema" xmlns:p="http://schemas.microsoft.com/office/2006/metadata/properties" xmlns:ns2="9e7df720-b74b-47f0-ac8c-756f86ab20e9" xmlns:ns3="8b37e543-33a6-4744-964f-87e4fc243583" targetNamespace="http://schemas.microsoft.com/office/2006/metadata/properties" ma:root="true" ma:fieldsID="3f8027a141d9cff762668b5784dda058" ns2:_="" ns3:_="">
    <xsd:import namespace="9e7df720-b74b-47f0-ac8c-756f86ab20e9"/>
    <xsd:import namespace="8b37e543-33a6-4744-964f-87e4fc2435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7df720-b74b-47f0-ac8c-756f86ab20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d4b6e4fd-4af2-4f07-b7d1-18266e5856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7e543-33a6-4744-964f-87e4fc24358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9a8ab72-c803-458b-9cb3-8d85d835041b}" ma:internalName="TaxCatchAll" ma:showField="CatchAllData" ma:web="8b37e543-33a6-4744-964f-87e4fc24358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b37e543-33a6-4744-964f-87e4fc243583" xsi:nil="true"/>
    <lcf76f155ced4ddcb4097134ff3c332f xmlns="9e7df720-b74b-47f0-ac8c-756f86ab20e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71377EC-16E1-42A0-9F0B-BAD7F55E6DEF}"/>
</file>

<file path=customXml/itemProps2.xml><?xml version="1.0" encoding="utf-8"?>
<ds:datastoreItem xmlns:ds="http://schemas.openxmlformats.org/officeDocument/2006/customXml" ds:itemID="{D64858FA-D3C1-4B85-96A9-A149643978CF}"/>
</file>

<file path=customXml/itemProps3.xml><?xml version="1.0" encoding="utf-8"?>
<ds:datastoreItem xmlns:ds="http://schemas.openxmlformats.org/officeDocument/2006/customXml" ds:itemID="{70757E2A-83B0-46CF-B924-E2B866571D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Utilisateur invité</cp:lastModifiedBy>
  <cp:revision/>
  <dcterms:created xsi:type="dcterms:W3CDTF">2025-07-04T03:58:57Z</dcterms:created>
  <dcterms:modified xsi:type="dcterms:W3CDTF">2025-07-07T14:38:05Z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0x01010035903A0812F1424193B0619853B8645E</vt:lpwstr>
  </property>
</Properties>
</file>