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ime\Downloads\"/>
    </mc:Choice>
  </mc:AlternateContent>
  <xr:revisionPtr revIDLastSave="0" documentId="8_{AE162641-D0DE-4478-B47F-3F4D00C91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" sheetId="4" r:id="rId1"/>
    <sheet name="Лист1" sheetId="1" r:id="rId2"/>
    <sheet name="Лист2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4" l="1" a="1"/>
  <c r="K22" i="4" s="1"/>
  <c r="B10" i="1"/>
  <c r="K20" i="1"/>
  <c r="J12" i="1"/>
  <c r="K12" i="1"/>
  <c r="I12" i="1"/>
  <c r="H12" i="1"/>
  <c r="G12" i="1"/>
  <c r="F12" i="1"/>
  <c r="K15" i="1"/>
  <c r="I15" i="1"/>
  <c r="H15" i="1"/>
  <c r="J17" i="1"/>
  <c r="J16" i="1"/>
  <c r="J15" i="1"/>
  <c r="J14" i="1"/>
  <c r="J13" i="1"/>
  <c r="J10" i="1"/>
  <c r="J11" i="1"/>
  <c r="I18" i="1"/>
  <c r="H18" i="1"/>
  <c r="G18" i="1"/>
  <c r="F18" i="1"/>
  <c r="D18" i="1"/>
  <c r="J18" i="1"/>
  <c r="D14" i="1"/>
  <c r="C14" i="1"/>
  <c r="B14" i="1"/>
  <c r="E18" i="1"/>
  <c r="E17" i="1"/>
  <c r="E16" i="1"/>
  <c r="E15" i="1"/>
  <c r="E14" i="1"/>
  <c r="E13" i="1"/>
  <c r="E12" i="1"/>
  <c r="E11" i="1"/>
  <c r="H10" i="1"/>
  <c r="G10" i="1"/>
  <c r="F10" i="1"/>
  <c r="E10" i="1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<sst xmlns="http://schemas.openxmlformats.org/spreadsheetml/2006/main" count="52" uniqueCount="29">
  <si>
    <t>д</t>
  </si>
  <si>
    <t>и</t>
  </si>
  <si>
    <t>с</t>
  </si>
  <si>
    <t>к</t>
  </si>
  <si>
    <t>о</t>
  </si>
  <si>
    <t>т</t>
  </si>
  <si>
    <t>е</t>
  </si>
  <si>
    <t>а</t>
  </si>
  <si>
    <t>м</t>
  </si>
  <si>
    <t>п</t>
  </si>
  <si>
    <t>ь</t>
  </si>
  <si>
    <t>ю</t>
  </si>
  <si>
    <t>р</t>
  </si>
  <si>
    <t>ы</t>
  </si>
  <si>
    <t>ш</t>
  </si>
  <si>
    <t>н</t>
  </si>
  <si>
    <t>ц</t>
  </si>
  <si>
    <t>Кроссворд"Компьютер"</t>
  </si>
  <si>
    <t>По горизонатли</t>
  </si>
  <si>
    <t>По вертикали</t>
  </si>
  <si>
    <t>Гибкий магнитный диск</t>
  </si>
  <si>
    <t>Устройства вывода информации</t>
  </si>
  <si>
    <t>Устройства ввода информации</t>
  </si>
  <si>
    <t>Жесткий магнитный…</t>
  </si>
  <si>
    <t>Устройтсво для вывода информации на бумажный носитель</t>
  </si>
  <si>
    <t>Вычислительная система</t>
  </si>
  <si>
    <t>Устройство, преобразующее информацию и управляющее</t>
  </si>
  <si>
    <t>другими устройствами компьютера</t>
  </si>
  <si>
    <t xml:space="preserve">Общее количество баллов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</si>
</sst>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8"/>
      <name val="Calibri"/>
      <family val="2"/>
      <charset val="204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1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8221;&#1052;&#1086;&#1083;&#1086;&#1076;&#1077;&#1094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  <sheetName val="”Молодец"/>
    </sheetNames>
    <definedNames>
      <definedName name="”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2780-A6CB-4DE9-AA29-4064266D0CC6}">
  <dimension ref="A4:S22"/>
  <sheetViews>
    <sheetView tabSelected="1" workbookViewId="0">
      <selection activeCell="K22" sqref="K22"/>
    </sheetView>
  </sheetViews>
  <sheetFormatPr defaultRowHeight="15" x14ac:dyDescent="0.25"/>
  <cols>
    <col min="12" max="12" width="5.5703125" customWidth="1"/>
    <col min="13" max="13" width="3.140625" customWidth="1"/>
    <col min="16" max="16" width="12.85546875" customWidth="1"/>
  </cols>
  <sheetData>
    <row r="4" spans="1:19" x14ac:dyDescent="0.25">
      <c r="G4" s="9"/>
    </row>
    <row r="5" spans="1:19" ht="37.5" customHeight="1" x14ac:dyDescent="0.55000000000000004">
      <c r="B5" s="11" t="s">
        <v>17</v>
      </c>
      <c r="C5" s="10"/>
      <c r="D5" s="10"/>
      <c r="E5" s="10"/>
      <c r="F5" s="10"/>
      <c r="G5" s="10"/>
      <c r="H5" s="10"/>
    </row>
    <row r="7" spans="1:19" x14ac:dyDescent="0.25">
      <c r="M7" s="15" t="s">
        <v>18</v>
      </c>
      <c r="N7" s="15"/>
      <c r="O7" s="15"/>
    </row>
    <row r="8" spans="1:19" x14ac:dyDescent="0.25">
      <c r="M8" s="12">
        <v>3</v>
      </c>
      <c r="N8" s="12" t="s">
        <v>20</v>
      </c>
      <c r="O8" s="12"/>
    </row>
    <row r="9" spans="1:19" x14ac:dyDescent="0.25">
      <c r="E9" s="8">
        <v>1</v>
      </c>
      <c r="J9" s="8">
        <v>2</v>
      </c>
      <c r="M9">
        <v>4</v>
      </c>
      <c r="N9" s="13" t="s">
        <v>21</v>
      </c>
      <c r="O9" s="13"/>
      <c r="P9" s="13"/>
    </row>
    <row r="10" spans="1:19" x14ac:dyDescent="0.25">
      <c r="A10" s="1">
        <v>3</v>
      </c>
      <c r="B10" s="16"/>
      <c r="C10" s="16"/>
      <c r="D10" s="16"/>
      <c r="E10" s="16"/>
      <c r="F10" s="16"/>
      <c r="G10" s="16"/>
      <c r="H10" s="16"/>
      <c r="J10" s="2"/>
      <c r="M10">
        <v>5</v>
      </c>
      <c r="N10" s="13" t="s">
        <v>22</v>
      </c>
      <c r="O10" s="13"/>
      <c r="P10" s="13"/>
    </row>
    <row r="11" spans="1:19" x14ac:dyDescent="0.25">
      <c r="E11" s="5"/>
      <c r="J11" s="2"/>
      <c r="M11">
        <v>6</v>
      </c>
      <c r="N11" s="13" t="s">
        <v>23</v>
      </c>
      <c r="O11" s="13"/>
      <c r="P11" s="13"/>
    </row>
    <row r="12" spans="1:19" x14ac:dyDescent="0.25">
      <c r="D12" s="1">
        <v>4</v>
      </c>
      <c r="E12" s="2"/>
      <c r="F12" s="2"/>
      <c r="G12" s="2"/>
      <c r="H12" s="2"/>
      <c r="I12" s="3"/>
      <c r="J12" s="2"/>
      <c r="K12" s="4"/>
      <c r="M12">
        <v>7</v>
      </c>
      <c r="N12" s="13" t="s">
        <v>24</v>
      </c>
      <c r="O12" s="13"/>
      <c r="P12" s="13"/>
      <c r="Q12" s="13"/>
      <c r="R12" s="13"/>
      <c r="S12" s="13"/>
    </row>
    <row r="13" spans="1:19" x14ac:dyDescent="0.25">
      <c r="E13" s="6"/>
      <c r="J13" s="2"/>
      <c r="M13" s="15" t="s">
        <v>19</v>
      </c>
      <c r="N13" s="15"/>
      <c r="O13" s="15"/>
    </row>
    <row r="14" spans="1:19" x14ac:dyDescent="0.25">
      <c r="A14" s="1">
        <v>5</v>
      </c>
      <c r="B14" s="2"/>
      <c r="C14" s="2"/>
      <c r="D14" s="2"/>
      <c r="E14" s="2"/>
      <c r="J14" s="5"/>
      <c r="M14">
        <v>1</v>
      </c>
      <c r="N14" s="13" t="s">
        <v>25</v>
      </c>
      <c r="O14" s="13"/>
      <c r="P14" s="13"/>
    </row>
    <row r="15" spans="1:19" x14ac:dyDescent="0.25">
      <c r="E15" s="7"/>
      <c r="G15" s="1">
        <v>6</v>
      </c>
      <c r="H15" s="2"/>
      <c r="I15" s="2"/>
      <c r="J15" s="2"/>
      <c r="K15" s="2"/>
      <c r="M15">
        <v>2</v>
      </c>
      <c r="N15" s="14" t="s">
        <v>26</v>
      </c>
      <c r="O15" s="14"/>
      <c r="P15" s="14"/>
      <c r="Q15" s="14"/>
      <c r="R15" s="14"/>
      <c r="S15" s="14"/>
    </row>
    <row r="16" spans="1:19" x14ac:dyDescent="0.25">
      <c r="E16" s="2"/>
      <c r="J16" s="7"/>
      <c r="N16" s="12" t="s">
        <v>27</v>
      </c>
      <c r="O16" s="12"/>
      <c r="P16" s="12"/>
    </row>
    <row r="17" spans="3:11" x14ac:dyDescent="0.25">
      <c r="E17" s="5"/>
      <c r="J17" s="5"/>
    </row>
    <row r="18" spans="3:11" x14ac:dyDescent="0.25">
      <c r="C18" s="1">
        <v>7</v>
      </c>
      <c r="D18" s="2"/>
      <c r="E18" s="2"/>
      <c r="F18" s="2"/>
      <c r="G18" s="2"/>
      <c r="H18" s="2"/>
      <c r="I18" s="2"/>
      <c r="J18" s="2"/>
    </row>
    <row r="22" spans="3:11" x14ac:dyDescent="0.25">
      <c r="K22" t="e" cm="1">
        <f t="array" ref="K22">IF(Лист1!K20=40,[1]!”,”Подумай ещё.”)</f>
        <v>#NAME?</v>
      </c>
    </row>
  </sheetData>
  <mergeCells count="8">
    <mergeCell ref="N14:P14"/>
    <mergeCell ref="B5:H5"/>
    <mergeCell ref="M7:O7"/>
    <mergeCell ref="M13:O13"/>
    <mergeCell ref="N9:P9"/>
    <mergeCell ref="N10:P10"/>
    <mergeCell ref="N11:P11"/>
    <mergeCell ref="N12:S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K20"/>
  <sheetViews>
    <sheetView workbookViewId="0">
      <selection activeCell="B11" sqref="B11"/>
    </sheetView>
  </sheetViews>
  <sheetFormatPr defaultRowHeight="15" x14ac:dyDescent="0.25"/>
  <cols>
    <col min="2" max="2" width="10.28515625" bestFit="1" customWidth="1"/>
  </cols>
  <sheetData>
    <row r="9" spans="1:11" x14ac:dyDescent="0.25">
      <c r="E9" s="19">
        <v>1</v>
      </c>
      <c r="J9" s="19">
        <v>2</v>
      </c>
    </row>
    <row r="10" spans="1:11" x14ac:dyDescent="0.25">
      <c r="A10" s="19">
        <v>3</v>
      </c>
      <c r="B10" s="17">
        <f>IF(Лист!B10="д",1,0)</f>
        <v>0</v>
      </c>
      <c r="C10" s="17">
        <f>IF(Лист!C10="и",1,0)</f>
        <v>0</v>
      </c>
      <c r="D10" s="17">
        <f>IF(Лист!D10="с",1,0)</f>
        <v>0</v>
      </c>
      <c r="E10" s="17">
        <f>IF(Лист!E10="к",1,0)</f>
        <v>0</v>
      </c>
      <c r="F10" s="17">
        <f>IF(Лист!F10="е",1,0)</f>
        <v>0</v>
      </c>
      <c r="G10" s="17">
        <f>IF(Лист!G10="т",1,0)</f>
        <v>0</v>
      </c>
      <c r="H10" s="17">
        <f>IF(Лист!H10="а",1,0)</f>
        <v>0</v>
      </c>
      <c r="J10" s="17">
        <f>IF(Лист!J10="п",1,0)</f>
        <v>0</v>
      </c>
    </row>
    <row r="11" spans="1:11" x14ac:dyDescent="0.25">
      <c r="E11" s="17">
        <f>IF(Лист!E11="о",1,0)</f>
        <v>0</v>
      </c>
      <c r="J11" s="17">
        <f>IF(Лист!J11="р",1,0)</f>
        <v>0</v>
      </c>
    </row>
    <row r="12" spans="1:11" x14ac:dyDescent="0.25">
      <c r="D12" s="19">
        <v>4</v>
      </c>
      <c r="E12" s="17">
        <f>IF(Лист!E12="м",1,0)</f>
        <v>0</v>
      </c>
      <c r="F12" s="17">
        <f>IF(Лист!F12="о",1,0)</f>
        <v>0</v>
      </c>
      <c r="G12" s="17">
        <f>IF(Лист!G12="н",1,0)</f>
        <v>0</v>
      </c>
      <c r="H12" s="17">
        <f>IF(Лист!H12="и",1,0)</f>
        <v>0</v>
      </c>
      <c r="I12" s="17">
        <f>IF(Лист!I12="т",1,0)</f>
        <v>0</v>
      </c>
      <c r="J12" s="17">
        <f>IF(Лист!J12="р",1,0)</f>
        <v>0</v>
      </c>
      <c r="K12" s="17">
        <f>IF(Лист!K12="о",1,0)</f>
        <v>0</v>
      </c>
    </row>
    <row r="13" spans="1:11" x14ac:dyDescent="0.25">
      <c r="E13" s="17">
        <f>IF(Лист!E13="п",1,0)</f>
        <v>0</v>
      </c>
      <c r="J13" s="17">
        <f>IF(Лист!J13="ц",1,0)</f>
        <v>0</v>
      </c>
    </row>
    <row r="14" spans="1:11" x14ac:dyDescent="0.25">
      <c r="A14" s="19">
        <v>5</v>
      </c>
      <c r="B14" s="17">
        <f>IF(Лист!B14="м",1,0)</f>
        <v>0</v>
      </c>
      <c r="C14" s="17">
        <f>IF(Лист!C14="ы",1,0)</f>
        <v>0</v>
      </c>
      <c r="D14" s="17">
        <f>IF(Лист!D14="ш",1,0)</f>
        <v>0</v>
      </c>
      <c r="E14" s="17">
        <f>IF(Лист!E14="ь",1,0)</f>
        <v>0</v>
      </c>
      <c r="J14" s="17">
        <f>IF(Лист!J14="е",1,0)</f>
        <v>0</v>
      </c>
    </row>
    <row r="15" spans="1:11" x14ac:dyDescent="0.25">
      <c r="E15" s="17">
        <f>IF(Лист!E15="ю",1,0)</f>
        <v>0</v>
      </c>
      <c r="G15" s="19">
        <v>6</v>
      </c>
      <c r="H15" s="17">
        <f>IF(Лист!H15="д",1,0)</f>
        <v>0</v>
      </c>
      <c r="I15" s="17">
        <f>IF(Лист!I15="и",1,0)</f>
        <v>0</v>
      </c>
      <c r="J15" s="17">
        <f>IF(Лист!J15="с",1,0)</f>
        <v>0</v>
      </c>
      <c r="K15" s="17">
        <f>IF(Лист!K15="к",1,0)</f>
        <v>0</v>
      </c>
    </row>
    <row r="16" spans="1:11" x14ac:dyDescent="0.25">
      <c r="E16" s="17">
        <f>IF(Лист!E16="т",1,0)</f>
        <v>0</v>
      </c>
      <c r="J16" s="17">
        <f>IF(Лист!J16="с",1,0)</f>
        <v>0</v>
      </c>
    </row>
    <row r="17" spans="3:11" x14ac:dyDescent="0.25">
      <c r="E17" s="17">
        <f>IF(Лист!E17="е",1,0)</f>
        <v>0</v>
      </c>
      <c r="J17" s="17">
        <f>IF(Лист!J17="о",1,0)</f>
        <v>0</v>
      </c>
    </row>
    <row r="18" spans="3:11" x14ac:dyDescent="0.25">
      <c r="C18" s="19">
        <v>7</v>
      </c>
      <c r="D18" s="17">
        <f>IF(Лист!D18="п",1,0)</f>
        <v>0</v>
      </c>
      <c r="E18" s="17">
        <f>IF(Лист!E18="р",1,0)</f>
        <v>0</v>
      </c>
      <c r="F18" s="17">
        <f>IF(Лист!F18="и",1,0)</f>
        <v>0</v>
      </c>
      <c r="G18" s="17">
        <f>IF(Лист!G18="н",1,0)</f>
        <v>0</v>
      </c>
      <c r="H18" s="17">
        <f>IF(Лист!H18="т",1,0)</f>
        <v>0</v>
      </c>
      <c r="I18" s="17">
        <f>IF(Лист!I18="е",1,0)</f>
        <v>0</v>
      </c>
      <c r="J18" s="17">
        <f>IF(Лист!J18="р",1,0)</f>
        <v>0</v>
      </c>
    </row>
    <row r="20" spans="3:11" x14ac:dyDescent="0.25">
      <c r="F20" s="18" t="s">
        <v>28</v>
      </c>
      <c r="G20" s="18"/>
      <c r="H20" s="18"/>
      <c r="I20" s="18"/>
      <c r="J20" s="18"/>
      <c r="K20" s="20">
        <f>SUM(B10:H10,E11:E18,B14:E14,F12:J12,J10:J18,H15:K15,J12:K12,D18:J18)</f>
        <v>0</v>
      </c>
    </row>
  </sheetData>
  <mergeCells count="1">
    <mergeCell ref="F20: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312C-379D-4984-A01F-4FB765D4D917}">
  <dimension ref="A9:K18"/>
  <sheetViews>
    <sheetView topLeftCell="A2" workbookViewId="0">
      <selection activeCell="C38" sqref="C37:C38"/>
    </sheetView>
  </sheetViews>
  <sheetFormatPr defaultRowHeight="15" x14ac:dyDescent="0.25"/>
  <sheetData>
    <row r="9" spans="1:11" x14ac:dyDescent="0.25">
      <c r="E9" s="8">
        <v>1</v>
      </c>
      <c r="J9" s="8">
        <v>2</v>
      </c>
    </row>
    <row r="10" spans="1:11" x14ac:dyDescent="0.25">
      <c r="A10" s="1">
        <v>3</v>
      </c>
      <c r="B10" s="2" t="s">
        <v>0</v>
      </c>
      <c r="C10" s="2" t="s">
        <v>1</v>
      </c>
      <c r="D10" s="3" t="s">
        <v>2</v>
      </c>
      <c r="E10" s="2" t="s">
        <v>3</v>
      </c>
      <c r="F10" s="4" t="s">
        <v>6</v>
      </c>
      <c r="G10" s="2" t="s">
        <v>5</v>
      </c>
      <c r="H10" s="2" t="s">
        <v>7</v>
      </c>
      <c r="J10" s="2" t="s">
        <v>9</v>
      </c>
    </row>
    <row r="11" spans="1:11" x14ac:dyDescent="0.25">
      <c r="E11" s="5" t="s">
        <v>4</v>
      </c>
      <c r="J11" s="2" t="s">
        <v>12</v>
      </c>
    </row>
    <row r="12" spans="1:11" x14ac:dyDescent="0.25">
      <c r="D12" s="1">
        <v>4</v>
      </c>
      <c r="E12" s="2" t="s">
        <v>8</v>
      </c>
      <c r="F12" s="2" t="s">
        <v>4</v>
      </c>
      <c r="G12" s="2" t="s">
        <v>15</v>
      </c>
      <c r="H12" s="2" t="s">
        <v>1</v>
      </c>
      <c r="I12" s="3" t="s">
        <v>5</v>
      </c>
      <c r="J12" s="2" t="s">
        <v>4</v>
      </c>
      <c r="K12" s="4" t="s">
        <v>12</v>
      </c>
    </row>
    <row r="13" spans="1:11" x14ac:dyDescent="0.25">
      <c r="E13" s="6" t="s">
        <v>9</v>
      </c>
      <c r="J13" s="2" t="s">
        <v>16</v>
      </c>
    </row>
    <row r="14" spans="1:11" x14ac:dyDescent="0.25">
      <c r="A14" s="1">
        <v>5</v>
      </c>
      <c r="B14" s="2" t="s">
        <v>8</v>
      </c>
      <c r="C14" s="2" t="s">
        <v>13</v>
      </c>
      <c r="D14" s="2" t="s">
        <v>14</v>
      </c>
      <c r="E14" s="2" t="s">
        <v>10</v>
      </c>
      <c r="J14" s="5" t="s">
        <v>6</v>
      </c>
    </row>
    <row r="15" spans="1:11" x14ac:dyDescent="0.25">
      <c r="E15" s="7" t="s">
        <v>11</v>
      </c>
      <c r="G15" s="1">
        <v>6</v>
      </c>
      <c r="H15" s="2" t="s">
        <v>0</v>
      </c>
      <c r="I15" s="2" t="s">
        <v>1</v>
      </c>
      <c r="J15" s="2" t="s">
        <v>2</v>
      </c>
      <c r="K15" s="2" t="s">
        <v>3</v>
      </c>
    </row>
    <row r="16" spans="1:11" x14ac:dyDescent="0.25">
      <c r="E16" s="2" t="s">
        <v>5</v>
      </c>
      <c r="J16" s="7" t="s">
        <v>2</v>
      </c>
    </row>
    <row r="17" spans="3:10" x14ac:dyDescent="0.25">
      <c r="E17" s="5" t="s">
        <v>6</v>
      </c>
      <c r="J17" s="5" t="s">
        <v>4</v>
      </c>
    </row>
    <row r="18" spans="3:10" x14ac:dyDescent="0.25">
      <c r="C18" s="1">
        <v>7</v>
      </c>
      <c r="D18" s="2" t="s">
        <v>9</v>
      </c>
      <c r="E18" s="2" t="s">
        <v>12</v>
      </c>
      <c r="F18" s="2" t="s">
        <v>1</v>
      </c>
      <c r="G18" s="2" t="s">
        <v>15</v>
      </c>
      <c r="H18" s="2" t="s">
        <v>5</v>
      </c>
      <c r="I18" s="2" t="s">
        <v>6</v>
      </c>
      <c r="J1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Давискиба Максим</cp:lastModifiedBy>
  <dcterms:created xsi:type="dcterms:W3CDTF">2015-06-05T18:19:34Z</dcterms:created>
  <dcterms:modified xsi:type="dcterms:W3CDTF">2024-02-13T20:11:55Z</dcterms:modified>
</cp:coreProperties>
</file>