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<sst xmlns="http://schemas.openxmlformats.org/spreadsheetml/2006/main" count="364" uniqueCount="342">
  <si>
    <t>Penjelasan:</t>
  </si>
  <si>
    <t>- Setiap lantai memiliki 1 router</t>
  </si>
  <si>
    <t>- Setiap lantai memiliki Switch utama yang terletak pada lift barang yang nantinya akan disambung dengan setiap lantai melalui Router</t>
  </si>
  <si>
    <t xml:space="preserve">- Setiap ruangan memiliki switch yang </t>
  </si>
  <si>
    <t>- Setiap ruangan kelas terdiri dari 4 device yang terconnect dengan kabel network yaitu PC, Access Point, Proyektor, Camera</t>
  </si>
  <si>
    <t>- Ruangan non kelas memiliki minimal 1 Access Point</t>
  </si>
  <si>
    <t>- IP Address untuk kabel dan wifi dibedakan agar dapat disetting secara terpisah</t>
  </si>
  <si>
    <t>192.1.0.0 (Default Gateway 192.1.0.1)</t>
  </si>
  <si>
    <t>192.1.2.0</t>
  </si>
  <si>
    <t>Tools</t>
  </si>
  <si>
    <t>Lantai</t>
  </si>
  <si>
    <t>Total Switch</t>
  </si>
  <si>
    <t>Ruang</t>
  </si>
  <si>
    <t>Device</t>
  </si>
  <si>
    <t>Panjang Kabel (meter)</t>
  </si>
  <si>
    <t>IP Address (Kabel)</t>
  </si>
  <si>
    <t>IP Address (Wifi)</t>
  </si>
  <si>
    <t>Name</t>
  </si>
  <si>
    <t>Specifications</t>
  </si>
  <si>
    <t>Port</t>
  </si>
  <si>
    <t>Quantity</t>
  </si>
  <si>
    <t>Price/pc</t>
  </si>
  <si>
    <t>Price x Quantity</t>
  </si>
  <si>
    <t>Links</t>
  </si>
  <si>
    <t>Wired</t>
  </si>
  <si>
    <t>Wireless</t>
  </si>
  <si>
    <t>Total</t>
  </si>
  <si>
    <t>Host</t>
  </si>
  <si>
    <t>IP Range</t>
  </si>
  <si>
    <t>Network Address</t>
  </si>
  <si>
    <t>Broadcast Address</t>
  </si>
  <si>
    <t>Subnet</t>
  </si>
  <si>
    <t>Router</t>
  </si>
  <si>
    <t>Cisco Linksys EA8100 AC2600 MU-MIMO Gigabit Wireless Router Wi-Fi</t>
  </si>
  <si>
    <t xml:space="preserve"> - Wi-Fi Speed : AC2600 (N800 + AC1733)
 - Wi-Fi Bands : 2.4 and 5 GHz (simultaneous dual band)
 - Wi-Fi Range :Medium Household
 - Number of Ethernet Ports: 1x Gigabit WAN port
 - 4x Gigabit LAN ports
 - Other Ports : One(1) USB 3.0 port
 - One(1) USB 2.0 port</t>
  </si>
  <si>
    <t>-</t>
  </si>
  <si>
    <t>Rp.1.499.000</t>
  </si>
  <si>
    <t>Rp. 4.497.000</t>
  </si>
  <si>
    <t>Link</t>
  </si>
  <si>
    <t>Lab Restoran Hotel Management</t>
  </si>
  <si>
    <t>192.1.0.112</t>
  </si>
  <si>
    <t>192.1.0.119</t>
  </si>
  <si>
    <t>/24</t>
  </si>
  <si>
    <t>192.1.5.0</t>
  </si>
  <si>
    <t>192.1.5.127</t>
  </si>
  <si>
    <t>/22</t>
  </si>
  <si>
    <t>A&amp;W</t>
  </si>
  <si>
    <t>192.1.0.120</t>
  </si>
  <si>
    <t>192.1.0.127</t>
  </si>
  <si>
    <t>192.1.5.128</t>
  </si>
  <si>
    <t>192.1.5.191</t>
  </si>
  <si>
    <t>Harvest</t>
  </si>
  <si>
    <t>192.1.0.160 - 192.1.0.163</t>
  </si>
  <si>
    <t>192.0.160</t>
  </si>
  <si>
    <t>192.1.0.163</t>
  </si>
  <si>
    <t>192.1.6.192</t>
  </si>
  <si>
    <t>192.1.6.223</t>
  </si>
  <si>
    <t>SSC</t>
  </si>
  <si>
    <t>192.1.0.128</t>
  </si>
  <si>
    <t>192.1.0.135</t>
  </si>
  <si>
    <t>192.1.5.192</t>
  </si>
  <si>
    <t>192.1.5.255</t>
  </si>
  <si>
    <t>Admisi</t>
  </si>
  <si>
    <t>192.1.0.96</t>
  </si>
  <si>
    <t>192.1.0.111</t>
  </si>
  <si>
    <t>192.1.4.0</t>
  </si>
  <si>
    <t>192.1.4.255</t>
  </si>
  <si>
    <t>LKC</t>
  </si>
  <si>
    <t>192.1.0.0</t>
  </si>
  <si>
    <t>192.1.0.63</t>
  </si>
  <si>
    <t>192.1.3.255</t>
  </si>
  <si>
    <t>Main Switch 1</t>
  </si>
  <si>
    <t>LINKSYS LGS116-AP 16-Port Business Desktop Gigabit Switch 16 Port</t>
  </si>
  <si>
    <t>- Ports : 16 Gigabit Ethernet (10/100/1000) Ports
- LEDs : Link, speed, and activity indicators
- Performance: Full line rate and forwarding rate of 64B frame at: 1.488Mpps for 1000M port, 0.1488Mpps for 100M port, 0.01488Mpps for 10M port
- MAC Address Table Size: 8K
- Bandwidth : 32 Gbps (non-blocking)</t>
  </si>
  <si>
    <t>Rp.1.755.000</t>
  </si>
  <si>
    <t>Rp. 96.250.000</t>
  </si>
  <si>
    <t>ATM BCA</t>
  </si>
  <si>
    <t>192.1.0.136</t>
  </si>
  <si>
    <t>192.1.143</t>
  </si>
  <si>
    <t>192.1.6.224</t>
  </si>
  <si>
    <t>192.1.6.239</t>
  </si>
  <si>
    <t>Lobby</t>
  </si>
  <si>
    <t>192.1.0.144</t>
  </si>
  <si>
    <t>192.1.0.151</t>
  </si>
  <si>
    <t>192.1.6.0</t>
  </si>
  <si>
    <t>192.1.6.63</t>
  </si>
  <si>
    <t>BCA</t>
  </si>
  <si>
    <t>192.1.0.64</t>
  </si>
  <si>
    <t>192.1.0.95</t>
  </si>
  <si>
    <t>192.1.6.127</t>
  </si>
  <si>
    <t>BINUS MEGASTORE</t>
  </si>
  <si>
    <t>192.1.0.152</t>
  </si>
  <si>
    <t>192.1.0.159</t>
  </si>
  <si>
    <t>192.1.6.128</t>
  </si>
  <si>
    <t>192.1.6.191</t>
  </si>
  <si>
    <t>Main Switch 2</t>
  </si>
  <si>
    <t>Linksys LGS124-AP 24-Port Business Gigabit Switch</t>
  </si>
  <si>
    <t>- Wired connection speed up to 1000 Mbps
- 24 Gigabit Ethernet auto-sensing ports
- Easy plug &amp; play connection
- QoS
- Meets EEE (Energy Efficient Ethernet) 802.3az standard</t>
  </si>
  <si>
    <t>Rp. 1.955.000</t>
  </si>
  <si>
    <t>Rp. 11.730.000</t>
  </si>
  <si>
    <t>192.3.0.0 (Default Gateway 192.3.0.1)</t>
  </si>
  <si>
    <t>192.3.2.0</t>
  </si>
  <si>
    <t>192.3.0.0</t>
  </si>
  <si>
    <t>192.3.0.7</t>
  </si>
  <si>
    <t>192.3.2.255</t>
  </si>
  <si>
    <t>/19</t>
  </si>
  <si>
    <t>192.3.0.8</t>
  </si>
  <si>
    <t>192.3.0.15</t>
  </si>
  <si>
    <t>192.3.3.0</t>
  </si>
  <si>
    <t>192.3.3.255</t>
  </si>
  <si>
    <t>192.3.0.16</t>
  </si>
  <si>
    <t>192.3.0.23</t>
  </si>
  <si>
    <t>192.3.4.0</t>
  </si>
  <si>
    <t>192.3.4.255</t>
  </si>
  <si>
    <t>192.3.0.24</t>
  </si>
  <si>
    <t>192.3.0.31</t>
  </si>
  <si>
    <t>192.3.5.0</t>
  </si>
  <si>
    <t>192.3.5.255</t>
  </si>
  <si>
    <t>192.3.0.32</t>
  </si>
  <si>
    <t>192.3.0.39</t>
  </si>
  <si>
    <t>192.3.6.0</t>
  </si>
  <si>
    <t>192.3.6.255</t>
  </si>
  <si>
    <t>Cable</t>
  </si>
  <si>
    <t>Kabel Lan Belden Cat 6 USA 20 meter Siap Pakai/20M / 20meter UTP cat 6</t>
  </si>
  <si>
    <t>- Panjang 20 meter REAL
- Kabel Belden CAT6 Original USA
- Kabel Straight bisa di pakai di router, switch dll
- Pakai Plugboot sehingga terlihat Lebih Rapi
- Connector RJ45 cat6 sudah di pasang/Krimping</t>
  </si>
  <si>
    <t>Rp.169.092</t>
  </si>
  <si>
    <t>Rp. 24.349.248</t>
  </si>
  <si>
    <t>192.3.0.40</t>
  </si>
  <si>
    <t>192.3.0.47</t>
  </si>
  <si>
    <t>192.3.7.0</t>
  </si>
  <si>
    <t>192.3.7.255</t>
  </si>
  <si>
    <t>192.3.0.48</t>
  </si>
  <si>
    <t>192.3.0.55</t>
  </si>
  <si>
    <t>192.3.8.0</t>
  </si>
  <si>
    <t>192.3.8.255</t>
  </si>
  <si>
    <t>192.3.0.56</t>
  </si>
  <si>
    <t>192.3.0.63</t>
  </si>
  <si>
    <t>192.3.9.0</t>
  </si>
  <si>
    <t>192.3.9.255</t>
  </si>
  <si>
    <t>40.2.</t>
  </si>
  <si>
    <t>192.3.0.64</t>
  </si>
  <si>
    <t>192.3.0.71</t>
  </si>
  <si>
    <t>192.3.10.0</t>
  </si>
  <si>
    <t>192.3.10.255</t>
  </si>
  <si>
    <t>192.3.0.72</t>
  </si>
  <si>
    <t>192.3.0.79</t>
  </si>
  <si>
    <t>192.3.11.0</t>
  </si>
  <si>
    <t>192.3.11.255</t>
  </si>
  <si>
    <t>192.3.0.80</t>
  </si>
  <si>
    <t>192.3.0.87</t>
  </si>
  <si>
    <t>192.3.26.0</t>
  </si>
  <si>
    <t>192.3.26.63</t>
  </si>
  <si>
    <t>192.3.0.88</t>
  </si>
  <si>
    <t>192.3.0.95</t>
  </si>
  <si>
    <t>192.3.12.0</t>
  </si>
  <si>
    <t>192.3.12.255</t>
  </si>
  <si>
    <t>192.3.0.96</t>
  </si>
  <si>
    <t>192.3.0.103</t>
  </si>
  <si>
    <t>192.3.13.0</t>
  </si>
  <si>
    <t>192.3.13.255</t>
  </si>
  <si>
    <t>192.3.0.104</t>
  </si>
  <si>
    <t>192.3.0.111</t>
  </si>
  <si>
    <t>192.3.14.0</t>
  </si>
  <si>
    <t>192.3.14.255</t>
  </si>
  <si>
    <t>192.3.0.112</t>
  </si>
  <si>
    <t>192.3.0.119</t>
  </si>
  <si>
    <t>192.3.15.0</t>
  </si>
  <si>
    <t>192.3.15.255</t>
  </si>
  <si>
    <t>192.3.0.120</t>
  </si>
  <si>
    <t>192.3.0.127</t>
  </si>
  <si>
    <t>192.3.16.0</t>
  </si>
  <si>
    <t>192.3.16.255</t>
  </si>
  <si>
    <t>192.3.0.128</t>
  </si>
  <si>
    <t>192.3.0.135</t>
  </si>
  <si>
    <t>192.3.17.0</t>
  </si>
  <si>
    <t>192.3.17.255</t>
  </si>
  <si>
    <t>192.3.0.136</t>
  </si>
  <si>
    <t>192.3.0.143</t>
  </si>
  <si>
    <t>192.3.18.0</t>
  </si>
  <si>
    <t>192.3.18.255</t>
  </si>
  <si>
    <t>192.3.0.144</t>
  </si>
  <si>
    <t>192.3.0.151</t>
  </si>
  <si>
    <t>192.3.19.0</t>
  </si>
  <si>
    <t>192.3.19.255</t>
  </si>
  <si>
    <t>192.3.0.152</t>
  </si>
  <si>
    <t>192.3.0.159</t>
  </si>
  <si>
    <t>192.3.20.0</t>
  </si>
  <si>
    <t>192.3.20.255</t>
  </si>
  <si>
    <t>192.3.0.160</t>
  </si>
  <si>
    <t>192.3.0.167</t>
  </si>
  <si>
    <t>192.3.21.0</t>
  </si>
  <si>
    <t>192.3.21.255</t>
  </si>
  <si>
    <t>192.3.0.168</t>
  </si>
  <si>
    <t>192.3.0.175</t>
  </si>
  <si>
    <t>192.3.22.0</t>
  </si>
  <si>
    <t>192.3.22.255</t>
  </si>
  <si>
    <t>192.3.0.176</t>
  </si>
  <si>
    <t>192.3.0.183</t>
  </si>
  <si>
    <t>192.3.23.0</t>
  </si>
  <si>
    <t>192.3.23.255</t>
  </si>
  <si>
    <t>192.3.0.184</t>
  </si>
  <si>
    <t>192.3.0.191</t>
  </si>
  <si>
    <t>192.3.24.0</t>
  </si>
  <si>
    <t>192.3.24.255</t>
  </si>
  <si>
    <t>192.3.0.192</t>
  </si>
  <si>
    <t>192.3.0.199</t>
  </si>
  <si>
    <t>192.3.25.0</t>
  </si>
  <si>
    <t>192.3.25.255</t>
  </si>
  <si>
    <t>330A</t>
  </si>
  <si>
    <t>192.3.0.200</t>
  </si>
  <si>
    <t>192.3.0.207</t>
  </si>
  <si>
    <t>192.3.26.64</t>
  </si>
  <si>
    <t>192.3.26.95</t>
  </si>
  <si>
    <t>192.8.0.0 (Default Gateway 192.8.0.1)</t>
  </si>
  <si>
    <t>192.8.2.0</t>
  </si>
  <si>
    <t>192.8.0.0</t>
  </si>
  <si>
    <t>192.8.0.7</t>
  </si>
  <si>
    <t>192.8.2.255</t>
  </si>
  <si>
    <t>192.8.0.8</t>
  </si>
  <si>
    <t>192.8.0.15</t>
  </si>
  <si>
    <t>192.8.3.0</t>
  </si>
  <si>
    <t>192.8.3.255</t>
  </si>
  <si>
    <t>192.8.0.16</t>
  </si>
  <si>
    <t>192.8.0.23</t>
  </si>
  <si>
    <t>192.8.4.0</t>
  </si>
  <si>
    <t>192.8.4.255</t>
  </si>
  <si>
    <t>192.8.0.24</t>
  </si>
  <si>
    <t>192.8.0.31</t>
  </si>
  <si>
    <t>192.8.5.0</t>
  </si>
  <si>
    <t>192.8.5.255</t>
  </si>
  <si>
    <t>192.8.0.32</t>
  </si>
  <si>
    <t>192.8.0.39</t>
  </si>
  <si>
    <t>192.8.6.0</t>
  </si>
  <si>
    <t>192.8.6.255</t>
  </si>
  <si>
    <t>192.8.0.40</t>
  </si>
  <si>
    <t>192.8.0.47</t>
  </si>
  <si>
    <t>192.8.7.0</t>
  </si>
  <si>
    <t>192.8.7.255</t>
  </si>
  <si>
    <t>192.8.0.48</t>
  </si>
  <si>
    <t>192.8.0.55</t>
  </si>
  <si>
    <t>192.8.8.0</t>
  </si>
  <si>
    <t>192.8.8.255</t>
  </si>
  <si>
    <t>192.8.0.56</t>
  </si>
  <si>
    <t>192.8.0.63</t>
  </si>
  <si>
    <t>192.8.9.0</t>
  </si>
  <si>
    <t>192.8.9.255</t>
  </si>
  <si>
    <t>192.8.0.64</t>
  </si>
  <si>
    <t>192.8.0.71</t>
  </si>
  <si>
    <t>192.8.10.0</t>
  </si>
  <si>
    <t>192.8.10.255</t>
  </si>
  <si>
    <t>192.8.0.72</t>
  </si>
  <si>
    <t>192.8.0.79</t>
  </si>
  <si>
    <t>192.8.11.0</t>
  </si>
  <si>
    <t>192.8.11.255</t>
  </si>
  <si>
    <t>Hall</t>
  </si>
  <si>
    <t>192.8.0.80</t>
  </si>
  <si>
    <t>192.8.0.87</t>
  </si>
  <si>
    <t>192.8.12.0</t>
  </si>
  <si>
    <t>192.8.12.255</t>
  </si>
  <si>
    <t>Graduate Program</t>
  </si>
  <si>
    <t>192.8.0.88</t>
  </si>
  <si>
    <t>192.8.0.95</t>
  </si>
  <si>
    <t>192.8.22.0</t>
  </si>
  <si>
    <t>192.8.22.63</t>
  </si>
  <si>
    <t>192.8.0.96</t>
  </si>
  <si>
    <t>192.8.0.103</t>
  </si>
  <si>
    <t>192.8.13.0</t>
  </si>
  <si>
    <t>192.8.13.255</t>
  </si>
  <si>
    <t>192.8.0.104</t>
  </si>
  <si>
    <t>192.8.0.111</t>
  </si>
  <si>
    <t>192.8.14.0</t>
  </si>
  <si>
    <t>192.8.14.255</t>
  </si>
  <si>
    <t>192.8.0.112</t>
  </si>
  <si>
    <t>192.8.0.119</t>
  </si>
  <si>
    <t>192.8.15.0</t>
  </si>
  <si>
    <t>192.8.15.255</t>
  </si>
  <si>
    <t>192.8.0.120</t>
  </si>
  <si>
    <t>192.8.0.127</t>
  </si>
  <si>
    <t>192.8.16.0</t>
  </si>
  <si>
    <t>192.8.16.255</t>
  </si>
  <si>
    <t>192.8.0.128</t>
  </si>
  <si>
    <t>192.8.0.135</t>
  </si>
  <si>
    <t>192.8.17.0</t>
  </si>
  <si>
    <t>192.8.17.255</t>
  </si>
  <si>
    <t>192.8.0.136</t>
  </si>
  <si>
    <t>192.8.0.143</t>
  </si>
  <si>
    <t>192.8.18.0</t>
  </si>
  <si>
    <t>192.8.18.255</t>
  </si>
  <si>
    <t>192.8.0.144</t>
  </si>
  <si>
    <t>192.8.0.151</t>
  </si>
  <si>
    <t>192.8.19.0</t>
  </si>
  <si>
    <t>192.8.19.255</t>
  </si>
  <si>
    <t>192.8.0.152</t>
  </si>
  <si>
    <t>192.8.0.159</t>
  </si>
  <si>
    <t>192.8.20.0</t>
  </si>
  <si>
    <t>192.8.20.255</t>
  </si>
  <si>
    <t>Student Lounge</t>
  </si>
  <si>
    <t>192.8.0.160</t>
  </si>
  <si>
    <t>192.8.0.167</t>
  </si>
  <si>
    <t>192.8.21.0</t>
  </si>
  <si>
    <t>192.8.21.255</t>
  </si>
  <si>
    <t>Total Panjang Kabel</t>
  </si>
  <si>
    <t>Lantai 1</t>
  </si>
  <si>
    <t>Lantai 3</t>
  </si>
  <si>
    <t>Lantai 8</t>
  </si>
  <si>
    <t>192.168.30.0</t>
  </si>
  <si>
    <t>192.168.30.8</t>
  </si>
  <si>
    <t>192.168.30.16</t>
  </si>
  <si>
    <t>192.168.30.24</t>
  </si>
  <si>
    <t>192.168.30.32</t>
  </si>
  <si>
    <t>192.168.30.40</t>
  </si>
  <si>
    <t>192.168.30.48</t>
  </si>
  <si>
    <t>192.168.30.56</t>
  </si>
  <si>
    <t>192.168.30.64</t>
  </si>
  <si>
    <t>192.168.30.72</t>
  </si>
  <si>
    <t>192.168.30.80</t>
  </si>
  <si>
    <t>192.168.30.88</t>
  </si>
  <si>
    <t>192.168.30.96</t>
  </si>
  <si>
    <t>192.168.30.104</t>
  </si>
  <si>
    <t>192.168.30.112</t>
  </si>
  <si>
    <t>192.168.30.120</t>
  </si>
  <si>
    <t>192.168.30.128</t>
  </si>
  <si>
    <t>192.168.30.136</t>
  </si>
  <si>
    <t>192.168.30.144</t>
  </si>
  <si>
    <t>192.168.30.152</t>
  </si>
  <si>
    <t>192.168.30.160</t>
  </si>
  <si>
    <t>192.168.30.168</t>
  </si>
  <si>
    <t>192.168.30.176</t>
  </si>
  <si>
    <t>192.168.30.184</t>
  </si>
  <si>
    <t>192.168.30.192</t>
  </si>
  <si>
    <t>192.168.30.200</t>
  </si>
  <si>
    <t xml:space="preserve">Router : </t>
  </si>
  <si>
    <t>Cisco Linkys EA8100 AC2600 MU-MIMO Gigabit</t>
  </si>
  <si>
    <t xml:space="preserve">Harga : </t>
  </si>
  <si>
    <t>Rp.1.379.000</t>
  </si>
  <si>
    <t xml:space="preserve">Switch : </t>
  </si>
  <si>
    <t xml:space="preserve">Linkys LGS124-AP-16 (16 port ) </t>
  </si>
  <si>
    <t>Rp.1.799.000</t>
  </si>
  <si>
    <t xml:space="preserve">LAN : </t>
  </si>
  <si>
    <t>Belden CAT 6 (20 Meter )</t>
  </si>
  <si>
    <t>Rp.159.000</t>
  </si>
  <si>
    <t>pemilihan cabel merk Belden dikarenkan kabel yang memiliki kualitas yang baik dan juga responsif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</si>
</sst>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/>
    <font>
      <b/>
      <sz val="14.0"/>
      <color theme="1"/>
      <name val="Arial"/>
      <scheme val="minor"/>
    </font>
    <font>
      <b/>
      <color rgb="FF000000"/>
      <name val="Arial"/>
    </font>
    <font>
      <u/>
      <color rgb="FF0000FF"/>
    </font>
    <font>
      <color rgb="FF000000"/>
      <name val="Arial"/>
    </font>
    <font>
      <b/>
      <sz val="15.0"/>
      <color rgb="FF000000"/>
      <name val="Arial"/>
    </font>
    <font>
      <sz val="11.0"/>
      <color rgb="FF000000"/>
      <name val="&quot;Aptos Narrow&quot;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readingOrder="0" vertical="center"/>
    </xf>
    <xf borderId="10" fillId="0" fontId="3" numFmtId="0" xfId="0" applyBorder="1" applyFont="1"/>
    <xf borderId="12" fillId="0" fontId="3" numFmtId="0" xfId="0" applyBorder="1" applyFont="1"/>
    <xf borderId="11" fillId="0" fontId="3" numFmtId="0" xfId="0" applyBorder="1" applyFont="1"/>
    <xf borderId="5" fillId="0" fontId="1" numFmtId="0" xfId="0" applyAlignment="1" applyBorder="1" applyFont="1">
      <alignment horizontal="center" readingOrder="0"/>
    </xf>
    <xf borderId="13" fillId="0" fontId="3" numFmtId="0" xfId="0" applyBorder="1" applyFont="1"/>
    <xf borderId="7" fillId="0" fontId="3" numFmtId="0" xfId="0" applyBorder="1" applyFont="1"/>
    <xf borderId="4" fillId="0" fontId="1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9" numFmtId="0" xfId="0" applyAlignment="1" applyFont="1">
      <alignment horizontal="center" shrinkToFit="0" vertical="center" wrapText="0"/>
    </xf>
    <xf borderId="4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shrinkToFit="0" vertical="center" wrapText="0"/>
    </xf>
    <xf borderId="15" fillId="0" fontId="7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okopedia.com/7711/cisco-linksys-ea8100-ac2600-mu-mimo-gigabit-wireless-router-wi-fi?utm_campaign=pdp-b6wslv5cvh82-2374737631-0&amp;utm_source=salinlink&amp;utm_medium=share&amp;_branch_match_id=960778081617725433&amp;_branch_referrer=H4sIAAAAAAAAA8soKSkottLXL8nPzi9ITclM1MvJzMvWd3cNi3IKdgo09U%2ByrytKTUstKsrMS49PKsovL04tsnXOKMrPTQUAO4AAZTwAAAA%3D" TargetMode="External"/><Relationship Id="rId2" Type="http://schemas.openxmlformats.org/officeDocument/2006/relationships/hyperlink" Target="https://www.tokopedia.com/gudangnet/linksys-lgs116-ap-16-port-business-desktop-gigabit-switch-16-port?utm_campaign=pdp-05y66tcyyarn-300776693-0&amp;utm_source=whatsapp&amp;utm_medium=share&amp;_branch_match_id=960778081617725433&amp;_branch_referrer=H4sIAAAAAAAAA8soKSkottLXL8nPzi9ITclM1MvJzMvWrwxMCouoygs09U%2ByrytKTUstKsrMS49PKsovL04tsnXOKMrPTQUA025U%2FDwAAAA%3D" TargetMode="External"/><Relationship Id="rId3" Type="http://schemas.openxmlformats.org/officeDocument/2006/relationships/hyperlink" Target="https://www.tokopedia.com/gudangnet/linksys-lgs124-ap-24-port-business-gigabit-switch?extParam=whid%3D54132&amp;aff_unique_id=&amp;channel=others&amp;chain_key=" TargetMode="External"/><Relationship Id="rId4" Type="http://schemas.openxmlformats.org/officeDocument/2006/relationships/hyperlink" Target="https://www.tokopedia.com/markas-komputer1/kabel-lan-belden-cat-6-usa-20-meter-siap-pakai-20m-20meter-utp-cat-6-biru?utm_campaign=pdp-pqih8p1vepfz-7144502668--10000&amp;utm_source=salinlink&amp;utm_medium=share&amp;_branch_match_id=960778081617725433&amp;_branch_referrer=H4sIAAAAAAAAA8soKSkottLXL8nPzi9ITclM1MvJzMvWL87NKykNLw809U%2ByrytKTUstKsrMS49PKsovL04tsnXOKMrPTQUAz0f8LTwAAAA%3D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8.13"/>
    <col customWidth="1" min="3" max="3" width="12.0"/>
    <col customWidth="1" min="4" max="4" width="26.88"/>
    <col customWidth="1" min="5" max="6" width="11.0"/>
    <col customWidth="1" min="8" max="8" width="20.25"/>
    <col customWidth="1" min="9" max="9" width="8.25"/>
    <col customWidth="1" min="10" max="10" width="23.38"/>
    <col customWidth="1" min="11" max="11" width="20.75"/>
    <col customWidth="1" min="12" max="12" width="18.0"/>
    <col customWidth="1" min="14" max="14" width="10.13"/>
    <col customWidth="1" min="15" max="15" width="23.63"/>
    <col customWidth="1" min="16" max="16" width="16.5"/>
    <col customWidth="1" min="17" max="17" width="16.13"/>
    <col customWidth="1" min="21" max="21" width="62.0"/>
    <col customWidth="1" min="22" max="22" width="67.0"/>
  </cols>
  <sheetData>
    <row r="1">
      <c r="A1" s="1"/>
      <c r="B1" s="2" t="s">
        <v>0</v>
      </c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/>
      <c r="B2" s="4" t="s">
        <v>1</v>
      </c>
      <c r="E2" s="5"/>
      <c r="F2" s="5"/>
      <c r="G2" s="5"/>
      <c r="H2" s="5"/>
      <c r="I2" s="5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/>
      <c r="B3" s="4" t="s">
        <v>2</v>
      </c>
      <c r="J3" s="1"/>
      <c r="K3" s="1"/>
      <c r="L3" s="1"/>
      <c r="M3" s="1"/>
      <c r="N3" s="1"/>
      <c r="O3" s="1"/>
      <c r="P3" s="1"/>
      <c r="Q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/>
      <c r="B4" s="4" t="s">
        <v>3</v>
      </c>
      <c r="E4" s="5"/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/>
      <c r="B5" s="4" t="s">
        <v>4</v>
      </c>
      <c r="I5" s="5"/>
      <c r="J5" s="1"/>
      <c r="K5" s="1"/>
      <c r="L5" s="1"/>
      <c r="M5" s="1"/>
      <c r="N5" s="1"/>
      <c r="O5" s="1"/>
      <c r="P5" s="1"/>
      <c r="Q5" s="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/>
      <c r="B6" s="4" t="s">
        <v>5</v>
      </c>
      <c r="E6" s="4"/>
      <c r="F6" s="4"/>
      <c r="G6" s="5"/>
      <c r="H6" s="5"/>
      <c r="I6" s="5"/>
      <c r="J6" s="1"/>
      <c r="K6" s="1"/>
      <c r="L6" s="1"/>
      <c r="M6" s="1"/>
      <c r="N6" s="1"/>
      <c r="O6" s="1"/>
      <c r="P6" s="1"/>
      <c r="Q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/>
      <c r="B7" s="4" t="s">
        <v>6</v>
      </c>
      <c r="G7" s="5"/>
      <c r="H7" s="5"/>
      <c r="I7" s="5"/>
      <c r="J7" s="1"/>
      <c r="L7" s="1"/>
      <c r="M7" s="1"/>
      <c r="N7" s="1"/>
      <c r="O7" s="1"/>
      <c r="P7" s="1"/>
      <c r="Q7" s="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/>
      <c r="B8" s="4"/>
      <c r="C8" s="4"/>
      <c r="D8" s="4"/>
      <c r="E8" s="5"/>
      <c r="F8" s="5"/>
      <c r="G8" s="5"/>
      <c r="H8" s="5"/>
      <c r="I8" s="5"/>
      <c r="J8" s="1"/>
      <c r="K8" s="1"/>
      <c r="L8" s="1"/>
      <c r="M8" s="1"/>
      <c r="N8" s="1"/>
      <c r="O8" s="1"/>
      <c r="P8" s="1"/>
      <c r="Q8" s="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"/>
      <c r="S9" s="3"/>
      <c r="T9" s="3"/>
      <c r="U9" s="3"/>
      <c r="V9" s="3"/>
      <c r="X9" s="3"/>
      <c r="Y9" s="3"/>
      <c r="Z9" s="3"/>
      <c r="AA9" s="3"/>
      <c r="AB9" s="3"/>
      <c r="AC9" s="3"/>
    </row>
    <row r="10">
      <c r="A10" s="1"/>
      <c r="B10" s="1"/>
      <c r="C10" s="1"/>
      <c r="D10" s="1"/>
      <c r="E10" s="1"/>
      <c r="F10" s="1"/>
      <c r="G10" s="1"/>
      <c r="H10" s="1"/>
      <c r="I10" s="6" t="s">
        <v>7</v>
      </c>
      <c r="J10" s="7"/>
      <c r="K10" s="7"/>
      <c r="L10" s="7"/>
      <c r="M10" s="8"/>
      <c r="N10" s="6" t="s">
        <v>8</v>
      </c>
      <c r="O10" s="7"/>
      <c r="P10" s="7"/>
      <c r="Q10" s="7"/>
      <c r="R10" s="8"/>
      <c r="S10" s="3"/>
      <c r="T10" s="9" t="s">
        <v>9</v>
      </c>
      <c r="U10" s="7"/>
      <c r="V10" s="7"/>
      <c r="W10" s="7"/>
      <c r="X10" s="7"/>
      <c r="Y10" s="7"/>
      <c r="Z10" s="7"/>
      <c r="AA10" s="8"/>
      <c r="AB10" s="3"/>
      <c r="AC10" s="3"/>
    </row>
    <row r="11">
      <c r="A11" s="1"/>
      <c r="B11" s="10" t="s">
        <v>10</v>
      </c>
      <c r="C11" s="10" t="s">
        <v>11</v>
      </c>
      <c r="D11" s="10" t="s">
        <v>12</v>
      </c>
      <c r="E11" s="11" t="s">
        <v>13</v>
      </c>
      <c r="F11" s="7"/>
      <c r="G11" s="8"/>
      <c r="H11" s="10" t="s">
        <v>14</v>
      </c>
      <c r="I11" s="12" t="s">
        <v>15</v>
      </c>
      <c r="J11" s="7"/>
      <c r="K11" s="7"/>
      <c r="L11" s="7"/>
      <c r="M11" s="8"/>
      <c r="N11" s="13" t="s">
        <v>16</v>
      </c>
      <c r="O11" s="7"/>
      <c r="P11" s="7"/>
      <c r="Q11" s="7"/>
      <c r="R11" s="7"/>
      <c r="S11" s="1"/>
      <c r="T11" s="14"/>
      <c r="U11" s="14" t="s">
        <v>17</v>
      </c>
      <c r="V11" s="15" t="s">
        <v>18</v>
      </c>
      <c r="W11" s="15" t="s">
        <v>19</v>
      </c>
      <c r="X11" s="16" t="s">
        <v>20</v>
      </c>
      <c r="Y11" s="16" t="s">
        <v>21</v>
      </c>
      <c r="Z11" s="17" t="s">
        <v>22</v>
      </c>
      <c r="AA11" s="17" t="s">
        <v>23</v>
      </c>
      <c r="AB11" s="3"/>
      <c r="AC11" s="3"/>
    </row>
    <row r="12">
      <c r="A12" s="1"/>
      <c r="B12" s="18"/>
      <c r="C12" s="18"/>
      <c r="D12" s="18"/>
      <c r="E12" s="19" t="s">
        <v>24</v>
      </c>
      <c r="F12" s="19" t="s">
        <v>25</v>
      </c>
      <c r="G12" s="19" t="s">
        <v>26</v>
      </c>
      <c r="H12" s="18"/>
      <c r="I12" s="19" t="s">
        <v>27</v>
      </c>
      <c r="J12" s="19" t="s">
        <v>28</v>
      </c>
      <c r="K12" s="19" t="s">
        <v>29</v>
      </c>
      <c r="L12" s="19" t="s">
        <v>30</v>
      </c>
      <c r="M12" s="19" t="s">
        <v>31</v>
      </c>
      <c r="N12" s="19" t="s">
        <v>27</v>
      </c>
      <c r="O12" s="19" t="s">
        <v>28</v>
      </c>
      <c r="P12" s="19" t="s">
        <v>29</v>
      </c>
      <c r="Q12" s="19" t="s">
        <v>30</v>
      </c>
      <c r="R12" s="19" t="s">
        <v>31</v>
      </c>
      <c r="S12" s="1"/>
      <c r="T12" s="15" t="s">
        <v>32</v>
      </c>
      <c r="U12" s="20" t="s">
        <v>33</v>
      </c>
      <c r="V12" s="21" t="s">
        <v>34</v>
      </c>
      <c r="W12" s="15" t="s">
        <v>35</v>
      </c>
      <c r="X12" s="16">
        <v>3.0</v>
      </c>
      <c r="Y12" s="22" t="s">
        <v>36</v>
      </c>
      <c r="Z12" s="16" t="s">
        <v>37</v>
      </c>
      <c r="AA12" s="23" t="s">
        <v>38</v>
      </c>
      <c r="AB12" s="3"/>
      <c r="AC12" s="3"/>
    </row>
    <row r="13">
      <c r="A13" s="1"/>
      <c r="B13" s="24">
        <v>1.0</v>
      </c>
      <c r="C13" s="24">
        <v>11.0</v>
      </c>
      <c r="D13" s="25" t="s">
        <v>39</v>
      </c>
      <c r="E13" s="25">
        <v>4.0</v>
      </c>
      <c r="F13" s="25">
        <v>80.0</v>
      </c>
      <c r="G13" s="25">
        <v>84.0</v>
      </c>
      <c r="H13" s="25">
        <v>31.8</v>
      </c>
      <c r="I13" s="25">
        <v>6.0</v>
      </c>
      <c r="J13" s="26" t="str">
        <f t="shared" ref="J13:J14" si="1">K13&amp;" - "&amp;L13</f>
        <v>192.1.0.112 - 192.1.0.119</v>
      </c>
      <c r="K13" s="25" t="s">
        <v>40</v>
      </c>
      <c r="L13" s="25" t="s">
        <v>41</v>
      </c>
      <c r="M13" s="27" t="s">
        <v>42</v>
      </c>
      <c r="N13" s="25">
        <v>126.0</v>
      </c>
      <c r="O13" s="28" t="str">
        <f t="shared" ref="O13:O22" si="2">P13&amp;" - "&amp;Q13</f>
        <v>192.1.5.0 - 192.1.5.127</v>
      </c>
      <c r="P13" s="14" t="s">
        <v>43</v>
      </c>
      <c r="Q13" s="28" t="s">
        <v>44</v>
      </c>
      <c r="R13" s="29" t="s">
        <v>45</v>
      </c>
      <c r="S13" s="1"/>
      <c r="T13" s="30"/>
      <c r="U13" s="31"/>
      <c r="V13" s="31"/>
      <c r="W13" s="30"/>
      <c r="X13" s="30"/>
      <c r="Y13" s="32"/>
      <c r="Z13" s="30"/>
      <c r="AA13" s="30"/>
      <c r="AB13" s="3"/>
      <c r="AC13" s="3"/>
    </row>
    <row r="14">
      <c r="A14" s="1"/>
      <c r="B14" s="30"/>
      <c r="C14" s="30"/>
      <c r="D14" s="25" t="s">
        <v>46</v>
      </c>
      <c r="E14" s="25">
        <v>3.0</v>
      </c>
      <c r="F14" s="25">
        <v>40.0</v>
      </c>
      <c r="G14" s="25">
        <v>43.0</v>
      </c>
      <c r="H14" s="25">
        <v>15.9</v>
      </c>
      <c r="I14" s="25">
        <v>6.0</v>
      </c>
      <c r="J14" s="26" t="str">
        <f t="shared" si="1"/>
        <v>192.1.0.120 - 192.1.0.127</v>
      </c>
      <c r="K14" s="25" t="s">
        <v>47</v>
      </c>
      <c r="L14" s="25" t="s">
        <v>48</v>
      </c>
      <c r="M14" s="32"/>
      <c r="N14" s="25">
        <v>62.0</v>
      </c>
      <c r="O14" s="28" t="str">
        <f t="shared" si="2"/>
        <v>192.1.5.128 - 192.1.5.191</v>
      </c>
      <c r="P14" s="28" t="s">
        <v>49</v>
      </c>
      <c r="Q14" s="28" t="s">
        <v>50</v>
      </c>
      <c r="R14" s="32"/>
      <c r="S14" s="1"/>
      <c r="T14" s="30"/>
      <c r="U14" s="31"/>
      <c r="V14" s="31"/>
      <c r="W14" s="30"/>
      <c r="X14" s="30"/>
      <c r="Y14" s="32"/>
      <c r="Z14" s="30"/>
      <c r="AA14" s="30"/>
      <c r="AB14" s="3"/>
      <c r="AC14" s="3"/>
    </row>
    <row r="15">
      <c r="A15" s="1"/>
      <c r="B15" s="30"/>
      <c r="C15" s="30"/>
      <c r="D15" s="25" t="s">
        <v>51</v>
      </c>
      <c r="E15" s="25">
        <v>2.0</v>
      </c>
      <c r="F15" s="25">
        <v>20.0</v>
      </c>
      <c r="G15" s="25">
        <v>22.0</v>
      </c>
      <c r="H15" s="25">
        <v>13.2</v>
      </c>
      <c r="I15" s="25">
        <v>2.0</v>
      </c>
      <c r="J15" s="33" t="s">
        <v>52</v>
      </c>
      <c r="K15" s="33" t="s">
        <v>53</v>
      </c>
      <c r="L15" s="33" t="s">
        <v>54</v>
      </c>
      <c r="M15" s="32"/>
      <c r="N15" s="25">
        <v>30.0</v>
      </c>
      <c r="O15" s="28" t="str">
        <f t="shared" si="2"/>
        <v>192.1.6.192 - 192.1.6.223</v>
      </c>
      <c r="P15" s="28" t="s">
        <v>55</v>
      </c>
      <c r="Q15" s="28" t="s">
        <v>56</v>
      </c>
      <c r="R15" s="32"/>
      <c r="S15" s="1"/>
      <c r="T15" s="30"/>
      <c r="U15" s="31"/>
      <c r="V15" s="31"/>
      <c r="W15" s="30"/>
      <c r="X15" s="30"/>
      <c r="Y15" s="32"/>
      <c r="Z15" s="30"/>
      <c r="AA15" s="30"/>
      <c r="AB15" s="3"/>
      <c r="AC15" s="3"/>
    </row>
    <row r="16">
      <c r="A16" s="1"/>
      <c r="B16" s="30"/>
      <c r="C16" s="30"/>
      <c r="D16" s="25" t="s">
        <v>57</v>
      </c>
      <c r="E16" s="25">
        <v>6.0</v>
      </c>
      <c r="F16" s="25">
        <v>40.0</v>
      </c>
      <c r="G16" s="25">
        <v>46.0</v>
      </c>
      <c r="H16" s="25">
        <v>30.0</v>
      </c>
      <c r="I16" s="25">
        <v>6.0</v>
      </c>
      <c r="J16" s="26" t="str">
        <f t="shared" ref="J16:J22" si="3">K16&amp;" - "&amp;L16</f>
        <v>192.1.0.128 - 192.1.0.135</v>
      </c>
      <c r="K16" s="25" t="s">
        <v>58</v>
      </c>
      <c r="L16" s="25" t="s">
        <v>59</v>
      </c>
      <c r="M16" s="32"/>
      <c r="N16" s="25">
        <v>62.0</v>
      </c>
      <c r="O16" s="28" t="str">
        <f t="shared" si="2"/>
        <v>192.1.5.192 - 192.1.5.255</v>
      </c>
      <c r="P16" s="28" t="s">
        <v>60</v>
      </c>
      <c r="Q16" s="28" t="s">
        <v>61</v>
      </c>
      <c r="R16" s="32"/>
      <c r="S16" s="1"/>
      <c r="T16" s="30"/>
      <c r="U16" s="31"/>
      <c r="V16" s="31"/>
      <c r="W16" s="30"/>
      <c r="X16" s="30"/>
      <c r="Y16" s="32"/>
      <c r="Z16" s="30"/>
      <c r="AA16" s="30"/>
      <c r="AB16" s="3"/>
      <c r="AC16" s="3"/>
    </row>
    <row r="17">
      <c r="A17" s="1"/>
      <c r="B17" s="30"/>
      <c r="C17" s="30"/>
      <c r="D17" s="25" t="s">
        <v>62</v>
      </c>
      <c r="E17" s="25">
        <v>12.0</v>
      </c>
      <c r="F17" s="25">
        <v>120.0</v>
      </c>
      <c r="G17" s="25">
        <v>132.0</v>
      </c>
      <c r="H17" s="25">
        <v>58.8</v>
      </c>
      <c r="I17" s="25">
        <v>14.0</v>
      </c>
      <c r="J17" s="26" t="str">
        <f t="shared" si="3"/>
        <v>192.1.0.96 - 192.1.0.111</v>
      </c>
      <c r="K17" s="25" t="s">
        <v>63</v>
      </c>
      <c r="L17" s="25" t="s">
        <v>64</v>
      </c>
      <c r="M17" s="32"/>
      <c r="N17" s="25">
        <v>254.0</v>
      </c>
      <c r="O17" s="28" t="str">
        <f t="shared" si="2"/>
        <v>192.1.4.0 - 192.1.4.255</v>
      </c>
      <c r="P17" s="28" t="s">
        <v>65</v>
      </c>
      <c r="Q17" s="28" t="s">
        <v>66</v>
      </c>
      <c r="R17" s="32"/>
      <c r="S17" s="1"/>
      <c r="T17" s="18"/>
      <c r="U17" s="34"/>
      <c r="V17" s="34"/>
      <c r="W17" s="18"/>
      <c r="X17" s="18"/>
      <c r="Y17" s="35"/>
      <c r="Z17" s="18"/>
      <c r="AA17" s="18"/>
      <c r="AB17" s="3"/>
      <c r="AC17" s="3"/>
    </row>
    <row r="18">
      <c r="A18" s="1"/>
      <c r="B18" s="30"/>
      <c r="C18" s="30"/>
      <c r="D18" s="25" t="s">
        <v>67</v>
      </c>
      <c r="E18" s="25">
        <v>33.0</v>
      </c>
      <c r="F18" s="25">
        <v>500.0</v>
      </c>
      <c r="G18" s="25">
        <v>533.0</v>
      </c>
      <c r="H18" s="28">
        <v>40.8</v>
      </c>
      <c r="I18" s="25">
        <v>62.0</v>
      </c>
      <c r="J18" s="26" t="str">
        <f t="shared" si="3"/>
        <v>192.1.0.0 - 192.1.0.63</v>
      </c>
      <c r="K18" s="25" t="s">
        <v>68</v>
      </c>
      <c r="L18" s="25" t="s">
        <v>69</v>
      </c>
      <c r="M18" s="32"/>
      <c r="N18" s="14">
        <v>510.0</v>
      </c>
      <c r="O18" s="28" t="str">
        <f t="shared" si="2"/>
        <v>192.1.2.0 - 192.1.3.255</v>
      </c>
      <c r="P18" s="28" t="s">
        <v>8</v>
      </c>
      <c r="Q18" s="14" t="s">
        <v>70</v>
      </c>
      <c r="R18" s="32"/>
      <c r="S18" s="1"/>
      <c r="T18" s="15" t="s">
        <v>71</v>
      </c>
      <c r="U18" s="15" t="s">
        <v>72</v>
      </c>
      <c r="V18" s="36" t="s">
        <v>73</v>
      </c>
      <c r="W18" s="15">
        <v>16.0</v>
      </c>
      <c r="X18" s="16">
        <v>55.0</v>
      </c>
      <c r="Y18" s="22" t="s">
        <v>74</v>
      </c>
      <c r="Z18" s="16" t="s">
        <v>75</v>
      </c>
      <c r="AA18" s="23" t="s">
        <v>38</v>
      </c>
      <c r="AB18" s="3"/>
      <c r="AC18" s="3"/>
    </row>
    <row r="19">
      <c r="A19" s="1"/>
      <c r="B19" s="30"/>
      <c r="C19" s="30"/>
      <c r="D19" s="25" t="s">
        <v>76</v>
      </c>
      <c r="E19" s="25">
        <v>4.0</v>
      </c>
      <c r="F19" s="25">
        <v>10.0</v>
      </c>
      <c r="G19" s="25">
        <v>14.0</v>
      </c>
      <c r="H19" s="28">
        <v>33.3</v>
      </c>
      <c r="I19" s="25">
        <v>6.0</v>
      </c>
      <c r="J19" s="26" t="str">
        <f t="shared" si="3"/>
        <v>192.1.0.136 - 192.1.143</v>
      </c>
      <c r="K19" s="25" t="s">
        <v>77</v>
      </c>
      <c r="L19" s="25" t="s">
        <v>78</v>
      </c>
      <c r="M19" s="32"/>
      <c r="N19" s="25">
        <v>14.0</v>
      </c>
      <c r="O19" s="28" t="str">
        <f t="shared" si="2"/>
        <v>192.1.6.224 - 192.1.6.239</v>
      </c>
      <c r="P19" s="28" t="s">
        <v>79</v>
      </c>
      <c r="Q19" s="28" t="s">
        <v>80</v>
      </c>
      <c r="R19" s="32"/>
      <c r="S19" s="1"/>
      <c r="T19" s="30"/>
      <c r="U19" s="30"/>
      <c r="V19" s="30"/>
      <c r="W19" s="30"/>
      <c r="X19" s="30"/>
      <c r="Y19" s="32"/>
      <c r="Z19" s="30"/>
      <c r="AA19" s="30"/>
      <c r="AB19" s="3"/>
      <c r="AC19" s="3"/>
    </row>
    <row r="20">
      <c r="A20" s="1"/>
      <c r="B20" s="30"/>
      <c r="C20" s="30"/>
      <c r="D20" s="25" t="s">
        <v>81</v>
      </c>
      <c r="E20" s="25">
        <v>3.0</v>
      </c>
      <c r="F20" s="25">
        <v>50.0</v>
      </c>
      <c r="G20" s="25">
        <v>53.0</v>
      </c>
      <c r="H20" s="25">
        <v>26.1</v>
      </c>
      <c r="I20" s="25">
        <v>6.0</v>
      </c>
      <c r="J20" s="26" t="str">
        <f t="shared" si="3"/>
        <v>192.1.0.144 - 192.1.0.151</v>
      </c>
      <c r="K20" s="25" t="s">
        <v>82</v>
      </c>
      <c r="L20" s="25" t="s">
        <v>83</v>
      </c>
      <c r="M20" s="32"/>
      <c r="N20" s="25">
        <v>62.0</v>
      </c>
      <c r="O20" s="28" t="str">
        <f t="shared" si="2"/>
        <v>192.1.6.0 - 192.1.6.63</v>
      </c>
      <c r="P20" s="28" t="s">
        <v>84</v>
      </c>
      <c r="Q20" s="28" t="s">
        <v>85</v>
      </c>
      <c r="R20" s="32"/>
      <c r="S20" s="1"/>
      <c r="T20" s="30"/>
      <c r="U20" s="30"/>
      <c r="V20" s="30"/>
      <c r="W20" s="30"/>
      <c r="X20" s="30"/>
      <c r="Y20" s="32"/>
      <c r="Z20" s="30"/>
      <c r="AA20" s="30"/>
      <c r="AB20" s="3"/>
      <c r="AC20" s="3"/>
    </row>
    <row r="21">
      <c r="A21" s="1"/>
      <c r="B21" s="30"/>
      <c r="C21" s="30"/>
      <c r="D21" s="25" t="s">
        <v>86</v>
      </c>
      <c r="E21" s="25">
        <v>17.0</v>
      </c>
      <c r="F21" s="25">
        <v>50.0</v>
      </c>
      <c r="G21" s="25">
        <v>67.0</v>
      </c>
      <c r="H21" s="25">
        <v>33.3</v>
      </c>
      <c r="I21" s="25">
        <v>30.0</v>
      </c>
      <c r="J21" s="26" t="str">
        <f t="shared" si="3"/>
        <v>192.1.0.64 - 192.1.0.95</v>
      </c>
      <c r="K21" s="25" t="s">
        <v>87</v>
      </c>
      <c r="L21" s="25" t="s">
        <v>88</v>
      </c>
      <c r="M21" s="32"/>
      <c r="N21" s="25">
        <v>62.0</v>
      </c>
      <c r="O21" s="28" t="str">
        <f t="shared" si="2"/>
        <v>192.1.6.63 - 192.1.6.127</v>
      </c>
      <c r="P21" s="28" t="s">
        <v>85</v>
      </c>
      <c r="Q21" s="28" t="s">
        <v>89</v>
      </c>
      <c r="R21" s="32"/>
      <c r="S21" s="1"/>
      <c r="T21" s="30"/>
      <c r="U21" s="30"/>
      <c r="V21" s="30"/>
      <c r="W21" s="30"/>
      <c r="X21" s="30"/>
      <c r="Y21" s="32"/>
      <c r="Z21" s="30"/>
      <c r="AA21" s="30"/>
      <c r="AB21" s="3"/>
      <c r="AC21" s="3"/>
    </row>
    <row r="22">
      <c r="A22" s="1"/>
      <c r="B22" s="18"/>
      <c r="C22" s="18"/>
      <c r="D22" s="25" t="s">
        <v>90</v>
      </c>
      <c r="E22" s="25">
        <v>5.0</v>
      </c>
      <c r="F22" s="25">
        <v>50.0</v>
      </c>
      <c r="G22" s="25">
        <v>55.0</v>
      </c>
      <c r="H22" s="25">
        <v>55.5</v>
      </c>
      <c r="I22" s="25">
        <v>6.0</v>
      </c>
      <c r="J22" s="26" t="str">
        <f t="shared" si="3"/>
        <v>192.1.0.152 - 192.1.0.159</v>
      </c>
      <c r="K22" s="25" t="s">
        <v>91</v>
      </c>
      <c r="L22" s="25" t="s">
        <v>92</v>
      </c>
      <c r="M22" s="35"/>
      <c r="N22" s="25">
        <v>62.0</v>
      </c>
      <c r="O22" s="28" t="str">
        <f t="shared" si="2"/>
        <v>192.1.6.128 - 192.1.6.191</v>
      </c>
      <c r="P22" s="28" t="s">
        <v>93</v>
      </c>
      <c r="Q22" s="28" t="s">
        <v>94</v>
      </c>
      <c r="R22" s="35"/>
      <c r="S22" s="1"/>
      <c r="T22" s="30"/>
      <c r="U22" s="30"/>
      <c r="V22" s="30"/>
      <c r="W22" s="30"/>
      <c r="X22" s="30"/>
      <c r="Y22" s="32"/>
      <c r="Z22" s="30"/>
      <c r="AA22" s="30"/>
      <c r="AB22" s="3"/>
      <c r="AC22" s="3"/>
    </row>
    <row r="23">
      <c r="A23" s="1"/>
      <c r="B23" s="37"/>
      <c r="C23" s="37"/>
      <c r="D23" s="38" t="s">
        <v>26</v>
      </c>
      <c r="E23" s="37">
        <f t="shared" ref="E23:G23" si="4">SUM(E13:E22)</f>
        <v>89</v>
      </c>
      <c r="F23" s="37">
        <f t="shared" si="4"/>
        <v>960</v>
      </c>
      <c r="G23" s="37">
        <f t="shared" si="4"/>
        <v>1049</v>
      </c>
      <c r="H23" s="37" t="str">
        <f>SUM(H13:H22) &amp; " Meter"</f>
        <v>338.7 Meter</v>
      </c>
      <c r="I23" s="37"/>
      <c r="J23" s="37"/>
      <c r="K23" s="37"/>
      <c r="L23" s="37"/>
      <c r="M23" s="37"/>
      <c r="N23" s="37"/>
      <c r="O23" s="37"/>
      <c r="P23" s="37"/>
      <c r="Q23" s="37"/>
      <c r="R23" s="39"/>
      <c r="S23" s="3"/>
      <c r="T23" s="18"/>
      <c r="U23" s="18"/>
      <c r="V23" s="18"/>
      <c r="W23" s="18"/>
      <c r="X23" s="18"/>
      <c r="Y23" s="35"/>
      <c r="Z23" s="18"/>
      <c r="AA23" s="18"/>
      <c r="AB23" s="3"/>
      <c r="AC23" s="3"/>
    </row>
    <row r="24">
      <c r="A24" s="1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9"/>
      <c r="S24" s="3"/>
      <c r="T24" s="16" t="s">
        <v>95</v>
      </c>
      <c r="U24" s="16" t="s">
        <v>96</v>
      </c>
      <c r="V24" s="40" t="s">
        <v>97</v>
      </c>
      <c r="W24" s="16">
        <v>24.0</v>
      </c>
      <c r="X24" s="16">
        <v>6.0</v>
      </c>
      <c r="Y24" s="16" t="s">
        <v>98</v>
      </c>
      <c r="Z24" s="16" t="s">
        <v>99</v>
      </c>
      <c r="AA24" s="23" t="s">
        <v>38</v>
      </c>
      <c r="AB24" s="3"/>
      <c r="AC24" s="3"/>
    </row>
    <row r="25">
      <c r="A25" s="1"/>
      <c r="B25" s="37"/>
      <c r="C25" s="37"/>
      <c r="D25" s="37"/>
      <c r="E25" s="37"/>
      <c r="F25" s="37"/>
      <c r="G25" s="37"/>
      <c r="H25" s="37"/>
      <c r="I25" s="41" t="s">
        <v>100</v>
      </c>
      <c r="J25" s="7"/>
      <c r="K25" s="7"/>
      <c r="L25" s="7"/>
      <c r="M25" s="8"/>
      <c r="N25" s="41" t="s">
        <v>101</v>
      </c>
      <c r="O25" s="7"/>
      <c r="P25" s="7"/>
      <c r="Q25" s="7"/>
      <c r="R25" s="8"/>
      <c r="S25" s="3"/>
      <c r="T25" s="30"/>
      <c r="U25" s="30"/>
      <c r="V25" s="30"/>
      <c r="W25" s="30"/>
      <c r="X25" s="30"/>
      <c r="Y25" s="30"/>
      <c r="Z25" s="30"/>
      <c r="AA25" s="30"/>
      <c r="AB25" s="3"/>
      <c r="AC25" s="3"/>
    </row>
    <row r="26">
      <c r="A26" s="1"/>
      <c r="B26" s="42">
        <v>3.0</v>
      </c>
      <c r="C26" s="43">
        <v>26.0</v>
      </c>
      <c r="D26" s="44">
        <v>301.0</v>
      </c>
      <c r="E26" s="44">
        <v>4.0</v>
      </c>
      <c r="F26" s="44">
        <v>141.0</v>
      </c>
      <c r="G26" s="44">
        <f t="shared" ref="G26:G51" si="5">SUM(E26:F26)</f>
        <v>145</v>
      </c>
      <c r="H26" s="44">
        <v>82.2</v>
      </c>
      <c r="I26" s="44">
        <v>6.0</v>
      </c>
      <c r="J26" s="44" t="str">
        <f t="shared" ref="J26:J51" si="6">K26&amp;" - "&amp;L26</f>
        <v>192.3.0.0 - 192.3.0.7</v>
      </c>
      <c r="K26" s="14" t="s">
        <v>102</v>
      </c>
      <c r="L26" s="14" t="s">
        <v>103</v>
      </c>
      <c r="M26" s="45" t="s">
        <v>42</v>
      </c>
      <c r="N26" s="44">
        <v>254.0</v>
      </c>
      <c r="O26" s="44" t="str">
        <f t="shared" ref="O26:O51" si="7">P26&amp;" - "&amp;Q26</f>
        <v>192.3.2.0 - 192.3.2.255</v>
      </c>
      <c r="P26" s="14" t="s">
        <v>101</v>
      </c>
      <c r="Q26" s="14" t="s">
        <v>104</v>
      </c>
      <c r="R26" s="45" t="s">
        <v>105</v>
      </c>
      <c r="S26" s="3"/>
      <c r="T26" s="30"/>
      <c r="U26" s="30"/>
      <c r="V26" s="30"/>
      <c r="W26" s="30"/>
      <c r="X26" s="30"/>
      <c r="Y26" s="30"/>
      <c r="Z26" s="30"/>
      <c r="AA26" s="30"/>
      <c r="AB26" s="3"/>
      <c r="AC26" s="3"/>
    </row>
    <row r="27">
      <c r="A27" s="1"/>
      <c r="B27" s="30"/>
      <c r="C27" s="32"/>
      <c r="D27" s="25">
        <v>302.0</v>
      </c>
      <c r="E27" s="25">
        <v>4.0</v>
      </c>
      <c r="F27" s="25">
        <v>141.0</v>
      </c>
      <c r="G27" s="25">
        <f t="shared" si="5"/>
        <v>145</v>
      </c>
      <c r="H27" s="25">
        <v>55.2</v>
      </c>
      <c r="I27" s="44">
        <v>6.0</v>
      </c>
      <c r="J27" s="44" t="str">
        <f t="shared" si="6"/>
        <v>192.3.0.8 - 192.3.0.15</v>
      </c>
      <c r="K27" s="14" t="s">
        <v>106</v>
      </c>
      <c r="L27" s="14" t="s">
        <v>107</v>
      </c>
      <c r="M27" s="32"/>
      <c r="N27" s="25">
        <v>254.0</v>
      </c>
      <c r="O27" s="25" t="str">
        <f t="shared" si="7"/>
        <v>192.3.3.0 - 192.3.3.255</v>
      </c>
      <c r="P27" s="14" t="s">
        <v>108</v>
      </c>
      <c r="Q27" s="14" t="s">
        <v>109</v>
      </c>
      <c r="R27" s="32"/>
      <c r="S27" s="3"/>
      <c r="T27" s="30"/>
      <c r="U27" s="30"/>
      <c r="V27" s="30"/>
      <c r="W27" s="30"/>
      <c r="X27" s="30"/>
      <c r="Y27" s="30"/>
      <c r="Z27" s="30"/>
      <c r="AA27" s="30"/>
      <c r="AB27" s="3"/>
      <c r="AC27" s="3"/>
    </row>
    <row r="28">
      <c r="A28" s="1"/>
      <c r="B28" s="30"/>
      <c r="C28" s="32"/>
      <c r="D28" s="25">
        <v>303.0</v>
      </c>
      <c r="E28" s="25">
        <v>4.0</v>
      </c>
      <c r="F28" s="25">
        <v>141.0</v>
      </c>
      <c r="G28" s="25">
        <f t="shared" si="5"/>
        <v>145</v>
      </c>
      <c r="H28" s="25">
        <v>74.4</v>
      </c>
      <c r="I28" s="44">
        <v>6.0</v>
      </c>
      <c r="J28" s="44" t="str">
        <f t="shared" si="6"/>
        <v>192.3.0.16 - 192.3.0.23</v>
      </c>
      <c r="K28" s="14" t="s">
        <v>110</v>
      </c>
      <c r="L28" s="14" t="s">
        <v>111</v>
      </c>
      <c r="M28" s="32"/>
      <c r="N28" s="25">
        <v>254.0</v>
      </c>
      <c r="O28" s="25" t="str">
        <f t="shared" si="7"/>
        <v>192.3.4.0 - 192.3.4.255</v>
      </c>
      <c r="P28" s="14" t="s">
        <v>112</v>
      </c>
      <c r="Q28" s="14" t="s">
        <v>113</v>
      </c>
      <c r="R28" s="32"/>
      <c r="S28" s="3"/>
      <c r="T28" s="30"/>
      <c r="U28" s="30"/>
      <c r="V28" s="30"/>
      <c r="W28" s="30"/>
      <c r="X28" s="30"/>
      <c r="Y28" s="30"/>
      <c r="Z28" s="30"/>
      <c r="AA28" s="30"/>
      <c r="AB28" s="3"/>
      <c r="AC28" s="3"/>
    </row>
    <row r="29">
      <c r="A29" s="1"/>
      <c r="B29" s="30"/>
      <c r="C29" s="32"/>
      <c r="D29" s="25">
        <v>304.0</v>
      </c>
      <c r="E29" s="25">
        <v>4.0</v>
      </c>
      <c r="F29" s="25">
        <v>141.0</v>
      </c>
      <c r="G29" s="25">
        <f t="shared" si="5"/>
        <v>145</v>
      </c>
      <c r="H29" s="25">
        <v>47.4</v>
      </c>
      <c r="I29" s="44">
        <v>6.0</v>
      </c>
      <c r="J29" s="44" t="str">
        <f t="shared" si="6"/>
        <v>192.3.0.24 - 192.3.0.31</v>
      </c>
      <c r="K29" s="14" t="s">
        <v>114</v>
      </c>
      <c r="L29" s="14" t="s">
        <v>115</v>
      </c>
      <c r="M29" s="32"/>
      <c r="N29" s="25">
        <v>254.0</v>
      </c>
      <c r="O29" s="25" t="str">
        <f t="shared" si="7"/>
        <v>192.3.5.0 - 192.3.5.255</v>
      </c>
      <c r="P29" s="14" t="s">
        <v>116</v>
      </c>
      <c r="Q29" s="14" t="s">
        <v>117</v>
      </c>
      <c r="R29" s="32"/>
      <c r="S29" s="3"/>
      <c r="T29" s="18"/>
      <c r="U29" s="18"/>
      <c r="V29" s="18"/>
      <c r="W29" s="18"/>
      <c r="X29" s="18"/>
      <c r="Y29" s="18"/>
      <c r="Z29" s="18"/>
      <c r="AA29" s="18"/>
      <c r="AB29" s="3"/>
      <c r="AC29" s="3"/>
    </row>
    <row r="30">
      <c r="A30" s="1"/>
      <c r="B30" s="30"/>
      <c r="C30" s="32"/>
      <c r="D30" s="25">
        <v>305.0</v>
      </c>
      <c r="E30" s="25">
        <v>4.0</v>
      </c>
      <c r="F30" s="25">
        <v>141.0</v>
      </c>
      <c r="G30" s="25">
        <f t="shared" si="5"/>
        <v>145</v>
      </c>
      <c r="H30" s="25">
        <v>66.6</v>
      </c>
      <c r="I30" s="44">
        <v>6.0</v>
      </c>
      <c r="J30" s="44" t="str">
        <f t="shared" si="6"/>
        <v>192.3.0.32 - 192.3.0.39</v>
      </c>
      <c r="K30" s="14" t="s">
        <v>118</v>
      </c>
      <c r="L30" s="14" t="s">
        <v>119</v>
      </c>
      <c r="M30" s="32"/>
      <c r="N30" s="25">
        <v>254.0</v>
      </c>
      <c r="O30" s="25" t="str">
        <f t="shared" si="7"/>
        <v>192.3.6.0 - 192.3.6.255</v>
      </c>
      <c r="P30" s="14" t="s">
        <v>120</v>
      </c>
      <c r="Q30" s="14" t="s">
        <v>121</v>
      </c>
      <c r="R30" s="32"/>
      <c r="S30" s="3"/>
      <c r="T30" s="16" t="s">
        <v>122</v>
      </c>
      <c r="U30" s="16" t="s">
        <v>123</v>
      </c>
      <c r="V30" s="40" t="s">
        <v>124</v>
      </c>
      <c r="W30" s="16" t="s">
        <v>35</v>
      </c>
      <c r="X30" s="16">
        <v>144.0</v>
      </c>
      <c r="Y30" s="16" t="s">
        <v>125</v>
      </c>
      <c r="Z30" s="16" t="s">
        <v>126</v>
      </c>
      <c r="AA30" s="23" t="s">
        <v>38</v>
      </c>
      <c r="AB30" s="3"/>
      <c r="AC30" s="3"/>
    </row>
    <row r="31">
      <c r="A31" s="1"/>
      <c r="B31" s="30"/>
      <c r="C31" s="32"/>
      <c r="D31" s="25">
        <v>306.0</v>
      </c>
      <c r="E31" s="25">
        <v>4.0</v>
      </c>
      <c r="F31" s="25">
        <v>141.0</v>
      </c>
      <c r="G31" s="25">
        <f t="shared" si="5"/>
        <v>145</v>
      </c>
      <c r="H31" s="25">
        <v>39.6</v>
      </c>
      <c r="I31" s="44">
        <v>6.0</v>
      </c>
      <c r="J31" s="44" t="str">
        <f t="shared" si="6"/>
        <v>192.3.0.40 - 192.3.0.47</v>
      </c>
      <c r="K31" s="14" t="s">
        <v>127</v>
      </c>
      <c r="L31" s="14" t="s">
        <v>128</v>
      </c>
      <c r="M31" s="32"/>
      <c r="N31" s="25">
        <v>254.0</v>
      </c>
      <c r="O31" s="25" t="str">
        <f t="shared" si="7"/>
        <v>192.3.7.0 - 192.3.7.255</v>
      </c>
      <c r="P31" s="14" t="s">
        <v>129</v>
      </c>
      <c r="Q31" s="14" t="s">
        <v>130</v>
      </c>
      <c r="R31" s="32"/>
      <c r="S31" s="3"/>
      <c r="T31" s="30"/>
      <c r="U31" s="30"/>
      <c r="V31" s="30"/>
      <c r="W31" s="30"/>
      <c r="X31" s="30"/>
      <c r="Y31" s="30"/>
      <c r="Z31" s="30"/>
      <c r="AA31" s="30"/>
      <c r="AB31" s="3"/>
      <c r="AC31" s="3"/>
    </row>
    <row r="32">
      <c r="A32" s="1"/>
      <c r="B32" s="30"/>
      <c r="C32" s="32"/>
      <c r="D32" s="25">
        <v>307.0</v>
      </c>
      <c r="E32" s="25">
        <v>4.0</v>
      </c>
      <c r="F32" s="25">
        <v>141.0</v>
      </c>
      <c r="G32" s="25">
        <f t="shared" si="5"/>
        <v>145</v>
      </c>
      <c r="H32" s="25">
        <v>57.0</v>
      </c>
      <c r="I32" s="44">
        <v>6.0</v>
      </c>
      <c r="J32" s="44" t="str">
        <f t="shared" si="6"/>
        <v>192.3.0.48 - 192.3.0.55</v>
      </c>
      <c r="K32" s="14" t="s">
        <v>131</v>
      </c>
      <c r="L32" s="14" t="s">
        <v>132</v>
      </c>
      <c r="M32" s="32"/>
      <c r="N32" s="25">
        <v>254.0</v>
      </c>
      <c r="O32" s="25" t="str">
        <f t="shared" si="7"/>
        <v>192.3.8.0 - 192.3.8.255</v>
      </c>
      <c r="P32" s="14" t="s">
        <v>133</v>
      </c>
      <c r="Q32" s="14" t="s">
        <v>134</v>
      </c>
      <c r="R32" s="32"/>
      <c r="S32" s="3"/>
      <c r="T32" s="30"/>
      <c r="U32" s="30"/>
      <c r="V32" s="30"/>
      <c r="W32" s="30"/>
      <c r="X32" s="30"/>
      <c r="Y32" s="30"/>
      <c r="Z32" s="30"/>
      <c r="AA32" s="30"/>
      <c r="AB32" s="3"/>
      <c r="AC32" s="3"/>
    </row>
    <row r="33">
      <c r="A33" s="1"/>
      <c r="B33" s="30"/>
      <c r="C33" s="32"/>
      <c r="D33" s="25">
        <v>308.0</v>
      </c>
      <c r="E33" s="25">
        <v>4.0</v>
      </c>
      <c r="F33" s="25">
        <v>141.0</v>
      </c>
      <c r="G33" s="25">
        <f t="shared" si="5"/>
        <v>145</v>
      </c>
      <c r="H33" s="25">
        <v>29.4</v>
      </c>
      <c r="I33" s="44">
        <v>6.0</v>
      </c>
      <c r="J33" s="44" t="str">
        <f t="shared" si="6"/>
        <v>192.3.0.56 - 192.3.0.63</v>
      </c>
      <c r="K33" s="14" t="s">
        <v>135</v>
      </c>
      <c r="L33" s="14" t="s">
        <v>136</v>
      </c>
      <c r="M33" s="32"/>
      <c r="N33" s="25">
        <v>254.0</v>
      </c>
      <c r="O33" s="25" t="str">
        <f t="shared" si="7"/>
        <v>192.3.9.0 - 192.3.9.255</v>
      </c>
      <c r="P33" s="14" t="s">
        <v>137</v>
      </c>
      <c r="Q33" s="14" t="s">
        <v>138</v>
      </c>
      <c r="R33" s="32"/>
      <c r="S33" s="3"/>
      <c r="T33" s="30"/>
      <c r="U33" s="30"/>
      <c r="V33" s="30"/>
      <c r="W33" s="30"/>
      <c r="X33" s="30"/>
      <c r="Y33" s="30"/>
      <c r="Z33" s="30"/>
      <c r="AA33" s="30"/>
      <c r="AB33" s="3"/>
      <c r="AC33" s="3"/>
    </row>
    <row r="34">
      <c r="A34" s="1"/>
      <c r="B34" s="30"/>
      <c r="C34" s="32"/>
      <c r="D34" s="25">
        <v>309.0</v>
      </c>
      <c r="E34" s="25">
        <v>4.0</v>
      </c>
      <c r="F34" s="25">
        <v>141.0</v>
      </c>
      <c r="G34" s="25">
        <f t="shared" si="5"/>
        <v>145</v>
      </c>
      <c r="H34" s="25" t="s">
        <v>139</v>
      </c>
      <c r="I34" s="44">
        <v>6.0</v>
      </c>
      <c r="J34" s="44" t="str">
        <f t="shared" si="6"/>
        <v>192.3.0.64 - 192.3.0.71</v>
      </c>
      <c r="K34" s="14" t="s">
        <v>140</v>
      </c>
      <c r="L34" s="14" t="s">
        <v>141</v>
      </c>
      <c r="M34" s="32"/>
      <c r="N34" s="25">
        <v>254.0</v>
      </c>
      <c r="O34" s="25" t="str">
        <f t="shared" si="7"/>
        <v>192.3.10.0 - 192.3.10.255</v>
      </c>
      <c r="P34" s="14" t="s">
        <v>142</v>
      </c>
      <c r="Q34" s="14" t="s">
        <v>143</v>
      </c>
      <c r="R34" s="32"/>
      <c r="S34" s="3"/>
      <c r="T34" s="30"/>
      <c r="U34" s="30"/>
      <c r="V34" s="30"/>
      <c r="W34" s="30"/>
      <c r="X34" s="30"/>
      <c r="Y34" s="30"/>
      <c r="Z34" s="30"/>
      <c r="AA34" s="30"/>
      <c r="AB34" s="3"/>
      <c r="AC34" s="3"/>
    </row>
    <row r="35">
      <c r="A35" s="1"/>
      <c r="B35" s="30"/>
      <c r="C35" s="32"/>
      <c r="D35" s="25">
        <v>310.0</v>
      </c>
      <c r="E35" s="25">
        <v>4.0</v>
      </c>
      <c r="F35" s="25">
        <v>141.0</v>
      </c>
      <c r="G35" s="25">
        <f t="shared" si="5"/>
        <v>145</v>
      </c>
      <c r="H35" s="25">
        <v>13.2</v>
      </c>
      <c r="I35" s="44">
        <v>6.0</v>
      </c>
      <c r="J35" s="44" t="str">
        <f t="shared" si="6"/>
        <v>192.3.0.72 - 192.3.0.79</v>
      </c>
      <c r="K35" s="14" t="s">
        <v>144</v>
      </c>
      <c r="L35" s="14" t="s">
        <v>145</v>
      </c>
      <c r="M35" s="32"/>
      <c r="N35" s="25">
        <v>254.0</v>
      </c>
      <c r="O35" s="25" t="str">
        <f t="shared" si="7"/>
        <v>192.3.11.0 - 192.3.11.255</v>
      </c>
      <c r="P35" s="14" t="s">
        <v>146</v>
      </c>
      <c r="Q35" s="14" t="s">
        <v>147</v>
      </c>
      <c r="R35" s="32"/>
      <c r="S35" s="3"/>
      <c r="T35" s="18"/>
      <c r="U35" s="18"/>
      <c r="V35" s="18"/>
      <c r="W35" s="18"/>
      <c r="X35" s="18"/>
      <c r="Y35" s="18"/>
      <c r="Z35" s="18"/>
      <c r="AA35" s="18"/>
      <c r="AB35" s="3"/>
      <c r="AC35" s="3"/>
    </row>
    <row r="36">
      <c r="A36" s="1"/>
      <c r="B36" s="30"/>
      <c r="C36" s="32"/>
      <c r="D36" s="25">
        <v>311.0</v>
      </c>
      <c r="E36" s="25">
        <v>4.0</v>
      </c>
      <c r="F36" s="25">
        <v>60.0</v>
      </c>
      <c r="G36" s="25">
        <f t="shared" si="5"/>
        <v>64</v>
      </c>
      <c r="H36" s="25">
        <v>36.0</v>
      </c>
      <c r="I36" s="44">
        <v>6.0</v>
      </c>
      <c r="J36" s="44" t="str">
        <f t="shared" si="6"/>
        <v>192.3.0.80 - 192.3.0.87</v>
      </c>
      <c r="K36" s="14" t="s">
        <v>148</v>
      </c>
      <c r="L36" s="14" t="s">
        <v>149</v>
      </c>
      <c r="M36" s="32"/>
      <c r="N36" s="25">
        <v>62.0</v>
      </c>
      <c r="O36" s="46" t="str">
        <f t="shared" si="7"/>
        <v>192.3.26.0 - 192.3.26.63</v>
      </c>
      <c r="P36" s="14" t="s">
        <v>150</v>
      </c>
      <c r="Q36" s="14" t="s">
        <v>151</v>
      </c>
      <c r="R36" s="32"/>
      <c r="S36" s="3"/>
      <c r="T36" s="3"/>
      <c r="U36" s="3"/>
      <c r="V36" s="3"/>
      <c r="W36" s="3"/>
      <c r="X36" s="3"/>
      <c r="Y36" s="47"/>
      <c r="Z36" s="3"/>
      <c r="AA36" s="3"/>
      <c r="AB36" s="3"/>
      <c r="AC36" s="3"/>
    </row>
    <row r="37">
      <c r="A37" s="1"/>
      <c r="B37" s="30"/>
      <c r="C37" s="32"/>
      <c r="D37" s="25">
        <v>312.0</v>
      </c>
      <c r="E37" s="25">
        <v>4.0</v>
      </c>
      <c r="F37" s="25">
        <v>141.0</v>
      </c>
      <c r="G37" s="25">
        <f t="shared" si="5"/>
        <v>145</v>
      </c>
      <c r="H37" s="25">
        <v>9.0</v>
      </c>
      <c r="I37" s="44">
        <v>6.0</v>
      </c>
      <c r="J37" s="44" t="str">
        <f t="shared" si="6"/>
        <v>192.3.0.88 - 192.3.0.95</v>
      </c>
      <c r="K37" s="14" t="s">
        <v>152</v>
      </c>
      <c r="L37" s="14" t="s">
        <v>153</v>
      </c>
      <c r="M37" s="32"/>
      <c r="N37" s="25">
        <v>254.0</v>
      </c>
      <c r="O37" s="25" t="str">
        <f t="shared" si="7"/>
        <v>192.3.12.0 - 192.3.12.255</v>
      </c>
      <c r="P37" s="14" t="s">
        <v>154</v>
      </c>
      <c r="Q37" s="14" t="s">
        <v>155</v>
      </c>
      <c r="R37" s="32"/>
      <c r="S37" s="3"/>
      <c r="T37" s="3"/>
      <c r="U37" s="3"/>
      <c r="V37" s="3"/>
      <c r="W37" s="3"/>
      <c r="X37" s="3"/>
      <c r="Y37" s="47"/>
      <c r="Z37" s="3"/>
      <c r="AA37" s="3"/>
      <c r="AB37" s="3"/>
      <c r="AC37" s="3"/>
    </row>
    <row r="38">
      <c r="A38" s="1"/>
      <c r="B38" s="30"/>
      <c r="C38" s="32"/>
      <c r="D38" s="25">
        <v>313.0</v>
      </c>
      <c r="E38" s="25">
        <v>4.0</v>
      </c>
      <c r="F38" s="25">
        <v>141.0</v>
      </c>
      <c r="G38" s="25">
        <f t="shared" si="5"/>
        <v>145</v>
      </c>
      <c r="H38" s="25">
        <v>43.2</v>
      </c>
      <c r="I38" s="44">
        <v>6.0</v>
      </c>
      <c r="J38" s="44" t="str">
        <f t="shared" si="6"/>
        <v>192.3.0.96 - 192.3.0.103</v>
      </c>
      <c r="K38" s="14" t="s">
        <v>156</v>
      </c>
      <c r="L38" s="14" t="s">
        <v>157</v>
      </c>
      <c r="M38" s="32"/>
      <c r="N38" s="25">
        <v>254.0</v>
      </c>
      <c r="O38" s="25" t="str">
        <f t="shared" si="7"/>
        <v>192.3.13.0 - 192.3.13.255</v>
      </c>
      <c r="P38" s="14" t="s">
        <v>158</v>
      </c>
      <c r="Q38" s="14" t="s">
        <v>159</v>
      </c>
      <c r="R38" s="3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/>
      <c r="B39" s="30"/>
      <c r="C39" s="32"/>
      <c r="D39" s="25">
        <v>314.0</v>
      </c>
      <c r="E39" s="25">
        <v>4.0</v>
      </c>
      <c r="F39" s="25">
        <v>141.0</v>
      </c>
      <c r="G39" s="25">
        <f t="shared" si="5"/>
        <v>145</v>
      </c>
      <c r="H39" s="25">
        <v>16.2</v>
      </c>
      <c r="I39" s="44">
        <v>6.0</v>
      </c>
      <c r="J39" s="44" t="str">
        <f t="shared" si="6"/>
        <v>192.3.0.104 - 192.3.0.111</v>
      </c>
      <c r="K39" s="14" t="s">
        <v>160</v>
      </c>
      <c r="L39" s="14" t="s">
        <v>161</v>
      </c>
      <c r="M39" s="32"/>
      <c r="N39" s="25">
        <v>254.0</v>
      </c>
      <c r="O39" s="25" t="str">
        <f t="shared" si="7"/>
        <v>192.3.14.0 - 192.3.14.255</v>
      </c>
      <c r="P39" s="14" t="s">
        <v>162</v>
      </c>
      <c r="Q39" s="14" t="s">
        <v>163</v>
      </c>
      <c r="R39" s="3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/>
      <c r="B40" s="30"/>
      <c r="C40" s="32"/>
      <c r="D40" s="25">
        <v>315.0</v>
      </c>
      <c r="E40" s="25">
        <v>4.0</v>
      </c>
      <c r="F40" s="25">
        <v>141.0</v>
      </c>
      <c r="G40" s="25">
        <f t="shared" si="5"/>
        <v>145</v>
      </c>
      <c r="H40" s="25">
        <v>25.8</v>
      </c>
      <c r="I40" s="44">
        <v>6.0</v>
      </c>
      <c r="J40" s="44" t="str">
        <f t="shared" si="6"/>
        <v>192.3.0.112 - 192.3.0.119</v>
      </c>
      <c r="K40" s="14" t="s">
        <v>164</v>
      </c>
      <c r="L40" s="14" t="s">
        <v>165</v>
      </c>
      <c r="M40" s="32"/>
      <c r="N40" s="25">
        <v>254.0</v>
      </c>
      <c r="O40" s="25" t="str">
        <f t="shared" si="7"/>
        <v>192.3.15.0 - 192.3.15.255</v>
      </c>
      <c r="P40" s="14" t="s">
        <v>166</v>
      </c>
      <c r="Q40" s="14" t="s">
        <v>167</v>
      </c>
      <c r="R40" s="3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/>
      <c r="B41" s="30"/>
      <c r="C41" s="32"/>
      <c r="D41" s="25">
        <v>321.0</v>
      </c>
      <c r="E41" s="25">
        <v>4.0</v>
      </c>
      <c r="F41" s="25">
        <v>141.0</v>
      </c>
      <c r="G41" s="25">
        <f t="shared" si="5"/>
        <v>145</v>
      </c>
      <c r="H41" s="25">
        <v>54.6</v>
      </c>
      <c r="I41" s="44">
        <v>6.0</v>
      </c>
      <c r="J41" s="44" t="str">
        <f t="shared" si="6"/>
        <v>192.3.0.120 - 192.3.0.127</v>
      </c>
      <c r="K41" s="14" t="s">
        <v>168</v>
      </c>
      <c r="L41" s="14" t="s">
        <v>169</v>
      </c>
      <c r="M41" s="32"/>
      <c r="N41" s="25">
        <v>254.0</v>
      </c>
      <c r="O41" s="25" t="str">
        <f t="shared" si="7"/>
        <v>192.3.16.0 - 192.3.16.255</v>
      </c>
      <c r="P41" s="14" t="s">
        <v>170</v>
      </c>
      <c r="Q41" s="14" t="s">
        <v>171</v>
      </c>
      <c r="R41" s="3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/>
      <c r="B42" s="30"/>
      <c r="C42" s="32"/>
      <c r="D42" s="25">
        <v>322.0</v>
      </c>
      <c r="E42" s="25">
        <v>4.0</v>
      </c>
      <c r="F42" s="25">
        <v>141.0</v>
      </c>
      <c r="G42" s="25">
        <f t="shared" si="5"/>
        <v>145</v>
      </c>
      <c r="H42" s="25">
        <v>27.6</v>
      </c>
      <c r="I42" s="44">
        <v>6.0</v>
      </c>
      <c r="J42" s="44" t="str">
        <f t="shared" si="6"/>
        <v>192.3.0.128 - 192.3.0.135</v>
      </c>
      <c r="K42" s="14" t="s">
        <v>172</v>
      </c>
      <c r="L42" s="14" t="s">
        <v>173</v>
      </c>
      <c r="M42" s="32"/>
      <c r="N42" s="25">
        <v>254.0</v>
      </c>
      <c r="O42" s="25" t="str">
        <f t="shared" si="7"/>
        <v>192.3.17.0 - 192.3.17.255</v>
      </c>
      <c r="P42" s="14" t="s">
        <v>174</v>
      </c>
      <c r="Q42" s="14" t="s">
        <v>175</v>
      </c>
      <c r="R42" s="3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/>
      <c r="B43" s="30"/>
      <c r="C43" s="32"/>
      <c r="D43" s="25">
        <v>323.0</v>
      </c>
      <c r="E43" s="25">
        <v>4.0</v>
      </c>
      <c r="F43" s="25">
        <v>141.0</v>
      </c>
      <c r="G43" s="25">
        <f t="shared" si="5"/>
        <v>145</v>
      </c>
      <c r="H43" s="25">
        <v>63.6</v>
      </c>
      <c r="I43" s="44">
        <v>6.0</v>
      </c>
      <c r="J43" s="44" t="str">
        <f t="shared" si="6"/>
        <v>192.3.0.136 - 192.3.0.143</v>
      </c>
      <c r="K43" s="14" t="s">
        <v>176</v>
      </c>
      <c r="L43" s="14" t="s">
        <v>177</v>
      </c>
      <c r="M43" s="32"/>
      <c r="N43" s="25">
        <v>254.0</v>
      </c>
      <c r="O43" s="25" t="str">
        <f t="shared" si="7"/>
        <v>192.3.18.0 - 192.3.18.255</v>
      </c>
      <c r="P43" s="14" t="s">
        <v>178</v>
      </c>
      <c r="Q43" s="14" t="s">
        <v>179</v>
      </c>
      <c r="R43" s="3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/>
      <c r="B44" s="30"/>
      <c r="C44" s="32"/>
      <c r="D44" s="25">
        <v>324.0</v>
      </c>
      <c r="E44" s="25">
        <v>4.0</v>
      </c>
      <c r="F44" s="25">
        <v>141.0</v>
      </c>
      <c r="G44" s="25">
        <f t="shared" si="5"/>
        <v>145</v>
      </c>
      <c r="H44" s="25">
        <v>36.6</v>
      </c>
      <c r="I44" s="44">
        <v>6.0</v>
      </c>
      <c r="J44" s="44" t="str">
        <f t="shared" si="6"/>
        <v>192.3.0.144 - 192.3.0.151</v>
      </c>
      <c r="K44" s="14" t="s">
        <v>180</v>
      </c>
      <c r="L44" s="14" t="s">
        <v>181</v>
      </c>
      <c r="M44" s="32"/>
      <c r="N44" s="25">
        <v>254.0</v>
      </c>
      <c r="O44" s="25" t="str">
        <f t="shared" si="7"/>
        <v>192.3.19.0 - 192.3.19.255</v>
      </c>
      <c r="P44" s="14" t="s">
        <v>182</v>
      </c>
      <c r="Q44" s="14" t="s">
        <v>183</v>
      </c>
      <c r="R44" s="3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/>
      <c r="B45" s="30"/>
      <c r="C45" s="32"/>
      <c r="D45" s="25">
        <v>325.0</v>
      </c>
      <c r="E45" s="25">
        <v>4.0</v>
      </c>
      <c r="F45" s="25">
        <v>141.0</v>
      </c>
      <c r="G45" s="25">
        <f t="shared" si="5"/>
        <v>145</v>
      </c>
      <c r="H45" s="25">
        <v>72.0</v>
      </c>
      <c r="I45" s="44">
        <v>6.0</v>
      </c>
      <c r="J45" s="44" t="str">
        <f t="shared" si="6"/>
        <v>192.3.0.152 - 192.3.0.159</v>
      </c>
      <c r="K45" s="14" t="s">
        <v>184</v>
      </c>
      <c r="L45" s="14" t="s">
        <v>185</v>
      </c>
      <c r="M45" s="32"/>
      <c r="N45" s="25">
        <v>254.0</v>
      </c>
      <c r="O45" s="25" t="str">
        <f t="shared" si="7"/>
        <v>192.3.20.0 - 192.3.20.255</v>
      </c>
      <c r="P45" s="14" t="s">
        <v>186</v>
      </c>
      <c r="Q45" s="14" t="s">
        <v>187</v>
      </c>
      <c r="R45" s="3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/>
      <c r="B46" s="30"/>
      <c r="C46" s="32"/>
      <c r="D46" s="25">
        <v>326.0</v>
      </c>
      <c r="E46" s="25">
        <v>4.0</v>
      </c>
      <c r="F46" s="25">
        <v>141.0</v>
      </c>
      <c r="G46" s="25">
        <f t="shared" si="5"/>
        <v>145</v>
      </c>
      <c r="H46" s="25">
        <v>45.0</v>
      </c>
      <c r="I46" s="44">
        <v>6.0</v>
      </c>
      <c r="J46" s="44" t="str">
        <f t="shared" si="6"/>
        <v>192.3.0.160 - 192.3.0.167</v>
      </c>
      <c r="K46" s="14" t="s">
        <v>188</v>
      </c>
      <c r="L46" s="14" t="s">
        <v>189</v>
      </c>
      <c r="M46" s="32"/>
      <c r="N46" s="25">
        <v>254.0</v>
      </c>
      <c r="O46" s="25" t="str">
        <f t="shared" si="7"/>
        <v>192.3.21.0 - 192.3.21.255</v>
      </c>
      <c r="P46" s="14" t="s">
        <v>190</v>
      </c>
      <c r="Q46" s="14" t="s">
        <v>191</v>
      </c>
      <c r="R46" s="3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/>
      <c r="B47" s="30"/>
      <c r="C47" s="32"/>
      <c r="D47" s="25">
        <v>327.0</v>
      </c>
      <c r="E47" s="25">
        <v>4.0</v>
      </c>
      <c r="F47" s="25">
        <v>141.0</v>
      </c>
      <c r="G47" s="25">
        <f t="shared" si="5"/>
        <v>145</v>
      </c>
      <c r="H47" s="25">
        <v>81.0</v>
      </c>
      <c r="I47" s="44">
        <v>6.0</v>
      </c>
      <c r="J47" s="44" t="str">
        <f t="shared" si="6"/>
        <v>192.3.0.168 - 192.3.0.175</v>
      </c>
      <c r="K47" s="14" t="s">
        <v>192</v>
      </c>
      <c r="L47" s="14" t="s">
        <v>193</v>
      </c>
      <c r="M47" s="32"/>
      <c r="N47" s="25">
        <v>254.0</v>
      </c>
      <c r="O47" s="25" t="str">
        <f t="shared" si="7"/>
        <v>192.3.22.0 - 192.3.22.255</v>
      </c>
      <c r="P47" s="14" t="s">
        <v>194</v>
      </c>
      <c r="Q47" s="14" t="s">
        <v>195</v>
      </c>
      <c r="R47" s="3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/>
      <c r="B48" s="30"/>
      <c r="C48" s="32"/>
      <c r="D48" s="25">
        <v>328.0</v>
      </c>
      <c r="E48" s="25">
        <v>4.0</v>
      </c>
      <c r="F48" s="25">
        <v>141.0</v>
      </c>
      <c r="G48" s="25">
        <f t="shared" si="5"/>
        <v>145</v>
      </c>
      <c r="H48" s="25">
        <v>54.0</v>
      </c>
      <c r="I48" s="44">
        <v>6.0</v>
      </c>
      <c r="J48" s="44" t="str">
        <f t="shared" si="6"/>
        <v>192.3.0.176 - 192.3.0.183</v>
      </c>
      <c r="K48" s="14" t="s">
        <v>196</v>
      </c>
      <c r="L48" s="14" t="s">
        <v>197</v>
      </c>
      <c r="M48" s="32"/>
      <c r="N48" s="25">
        <v>254.0</v>
      </c>
      <c r="O48" s="25" t="str">
        <f t="shared" si="7"/>
        <v>192.3.23.0 - 192.3.23.255</v>
      </c>
      <c r="P48" s="14" t="s">
        <v>198</v>
      </c>
      <c r="Q48" s="14" t="s">
        <v>199</v>
      </c>
      <c r="R48" s="3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/>
      <c r="B49" s="30"/>
      <c r="C49" s="32"/>
      <c r="D49" s="25">
        <v>329.0</v>
      </c>
      <c r="E49" s="25">
        <v>4.0</v>
      </c>
      <c r="F49" s="25">
        <v>141.0</v>
      </c>
      <c r="G49" s="25">
        <f t="shared" si="5"/>
        <v>145</v>
      </c>
      <c r="H49" s="25">
        <v>90.6</v>
      </c>
      <c r="I49" s="44">
        <v>6.0</v>
      </c>
      <c r="J49" s="44" t="str">
        <f t="shared" si="6"/>
        <v>192.3.0.184 - 192.3.0.191</v>
      </c>
      <c r="K49" s="14" t="s">
        <v>200</v>
      </c>
      <c r="L49" s="14" t="s">
        <v>201</v>
      </c>
      <c r="M49" s="32"/>
      <c r="N49" s="25">
        <v>254.0</v>
      </c>
      <c r="O49" s="25" t="str">
        <f t="shared" si="7"/>
        <v>192.3.24.0 - 192.3.24.255</v>
      </c>
      <c r="P49" s="14" t="s">
        <v>202</v>
      </c>
      <c r="Q49" s="14" t="s">
        <v>203</v>
      </c>
      <c r="R49" s="3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/>
      <c r="B50" s="30"/>
      <c r="C50" s="32"/>
      <c r="D50" s="25">
        <v>330.0</v>
      </c>
      <c r="E50" s="25">
        <v>4.0</v>
      </c>
      <c r="F50" s="25">
        <v>141.0</v>
      </c>
      <c r="G50" s="25">
        <f t="shared" si="5"/>
        <v>145</v>
      </c>
      <c r="H50" s="25">
        <v>63.6</v>
      </c>
      <c r="I50" s="44">
        <v>6.0</v>
      </c>
      <c r="J50" s="44" t="str">
        <f t="shared" si="6"/>
        <v>192.3.0.192 - 192.3.0.199</v>
      </c>
      <c r="K50" s="14" t="s">
        <v>204</v>
      </c>
      <c r="L50" s="14" t="s">
        <v>205</v>
      </c>
      <c r="M50" s="32"/>
      <c r="N50" s="25">
        <v>254.0</v>
      </c>
      <c r="O50" s="25" t="str">
        <f t="shared" si="7"/>
        <v>192.3.25.0 - 192.3.25.255</v>
      </c>
      <c r="P50" s="14" t="s">
        <v>206</v>
      </c>
      <c r="Q50" s="14" t="s">
        <v>207</v>
      </c>
      <c r="R50" s="3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/>
      <c r="B51" s="18"/>
      <c r="C51" s="35"/>
      <c r="D51" s="48" t="s">
        <v>208</v>
      </c>
      <c r="E51" s="48">
        <v>4.0</v>
      </c>
      <c r="F51" s="48">
        <v>30.0</v>
      </c>
      <c r="G51" s="48">
        <f t="shared" si="5"/>
        <v>34</v>
      </c>
      <c r="H51" s="48">
        <v>90.6</v>
      </c>
      <c r="I51" s="43">
        <v>6.0</v>
      </c>
      <c r="J51" s="44" t="str">
        <f t="shared" si="6"/>
        <v>192.3.0.200 - 192.3.0.207</v>
      </c>
      <c r="K51" s="14" t="s">
        <v>209</v>
      </c>
      <c r="L51" s="14" t="s">
        <v>210</v>
      </c>
      <c r="M51" s="35"/>
      <c r="N51" s="48">
        <v>30.0</v>
      </c>
      <c r="O51" s="28" t="str">
        <f t="shared" si="7"/>
        <v>192.3.26.64 - 192.3.26.95</v>
      </c>
      <c r="P51" s="28" t="s">
        <v>211</v>
      </c>
      <c r="Q51" s="14" t="s">
        <v>212</v>
      </c>
      <c r="R51" s="3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/>
      <c r="B52" s="49"/>
      <c r="C52" s="49"/>
      <c r="D52" s="50" t="s">
        <v>26</v>
      </c>
      <c r="E52" s="49">
        <f t="shared" ref="E52:G52" si="8">SUM(E26:E51)</f>
        <v>104</v>
      </c>
      <c r="F52" s="49">
        <f t="shared" si="8"/>
        <v>3474</v>
      </c>
      <c r="G52" s="49">
        <f t="shared" si="8"/>
        <v>3578</v>
      </c>
      <c r="H52" s="49" t="str">
        <f>SUM(H26:H51) &amp; " Meter"</f>
        <v>1274.4 Meter</v>
      </c>
      <c r="I52" s="49"/>
      <c r="J52" s="49"/>
      <c r="K52" s="49"/>
      <c r="L52" s="49"/>
      <c r="M52" s="49"/>
      <c r="N52" s="49"/>
      <c r="O52" s="49"/>
      <c r="P52" s="49"/>
      <c r="Q52" s="49"/>
      <c r="R52" s="51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/>
      <c r="B54" s="52"/>
      <c r="C54" s="52"/>
      <c r="D54" s="52"/>
      <c r="E54" s="52"/>
      <c r="F54" s="52"/>
      <c r="G54" s="52"/>
      <c r="H54" s="52"/>
      <c r="I54" s="41" t="s">
        <v>213</v>
      </c>
      <c r="J54" s="7"/>
      <c r="K54" s="7"/>
      <c r="L54" s="7"/>
      <c r="M54" s="8"/>
      <c r="N54" s="41" t="s">
        <v>214</v>
      </c>
      <c r="O54" s="7"/>
      <c r="P54" s="7"/>
      <c r="Q54" s="7"/>
      <c r="R54" s="8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/>
      <c r="B55" s="24">
        <v>8.0</v>
      </c>
      <c r="C55" s="48">
        <v>23.0</v>
      </c>
      <c r="D55" s="25">
        <v>801.0</v>
      </c>
      <c r="E55" s="25">
        <v>4.0</v>
      </c>
      <c r="F55" s="25">
        <v>141.0</v>
      </c>
      <c r="G55" s="25">
        <f t="shared" ref="G55:G75" si="9">SUM(E55:F55)</f>
        <v>145</v>
      </c>
      <c r="H55" s="44">
        <v>82.2</v>
      </c>
      <c r="I55" s="25">
        <v>6.0</v>
      </c>
      <c r="J55" s="25" t="str">
        <f t="shared" ref="J55:J75" si="10">K55&amp;" - "&amp;L55</f>
        <v>192.8.0.0 - 192.8.0.7</v>
      </c>
      <c r="K55" s="25" t="s">
        <v>215</v>
      </c>
      <c r="L55" s="25" t="s">
        <v>216</v>
      </c>
      <c r="M55" s="53" t="s">
        <v>42</v>
      </c>
      <c r="N55" s="25">
        <v>254.0</v>
      </c>
      <c r="O55" s="26" t="str">
        <f t="shared" ref="O55:O75" si="11">P55&amp;" - "&amp;Q55</f>
        <v>192.8.2.0 - 192.8.2.255</v>
      </c>
      <c r="P55" s="25" t="s">
        <v>214</v>
      </c>
      <c r="Q55" s="25" t="s">
        <v>217</v>
      </c>
      <c r="R55" s="27" t="s">
        <v>105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/>
      <c r="B56" s="30"/>
      <c r="C56" s="32"/>
      <c r="D56" s="25">
        <v>802.0</v>
      </c>
      <c r="E56" s="25">
        <v>4.0</v>
      </c>
      <c r="F56" s="25">
        <v>141.0</v>
      </c>
      <c r="G56" s="25">
        <f t="shared" si="9"/>
        <v>145</v>
      </c>
      <c r="H56" s="25">
        <v>55.2</v>
      </c>
      <c r="I56" s="25">
        <v>6.0</v>
      </c>
      <c r="J56" s="25" t="str">
        <f t="shared" si="10"/>
        <v>192.8.0.8 - 192.8.0.15</v>
      </c>
      <c r="K56" s="25" t="s">
        <v>218</v>
      </c>
      <c r="L56" s="25" t="s">
        <v>219</v>
      </c>
      <c r="M56" s="32"/>
      <c r="N56" s="25">
        <v>254.0</v>
      </c>
      <c r="O56" s="26" t="str">
        <f t="shared" si="11"/>
        <v>192.8.3.0 - 192.8.3.255</v>
      </c>
      <c r="P56" s="25" t="s">
        <v>220</v>
      </c>
      <c r="Q56" s="25" t="s">
        <v>221</v>
      </c>
      <c r="R56" s="3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/>
      <c r="B57" s="30"/>
      <c r="C57" s="32"/>
      <c r="D57" s="25">
        <v>803.0</v>
      </c>
      <c r="E57" s="25">
        <v>4.0</v>
      </c>
      <c r="F57" s="25">
        <v>141.0</v>
      </c>
      <c r="G57" s="25">
        <f t="shared" si="9"/>
        <v>145</v>
      </c>
      <c r="H57" s="25">
        <v>74.4</v>
      </c>
      <c r="I57" s="25">
        <v>6.0</v>
      </c>
      <c r="J57" s="25" t="str">
        <f t="shared" si="10"/>
        <v>192.8.0.16 - 192.8.0.23</v>
      </c>
      <c r="K57" s="25" t="s">
        <v>222</v>
      </c>
      <c r="L57" s="25" t="s">
        <v>223</v>
      </c>
      <c r="M57" s="32"/>
      <c r="N57" s="25">
        <v>254.0</v>
      </c>
      <c r="O57" s="26" t="str">
        <f t="shared" si="11"/>
        <v>192.8.4.0 - 192.8.4.255</v>
      </c>
      <c r="P57" s="25" t="s">
        <v>224</v>
      </c>
      <c r="Q57" s="25" t="s">
        <v>225</v>
      </c>
      <c r="R57" s="3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/>
      <c r="B58" s="30"/>
      <c r="C58" s="32"/>
      <c r="D58" s="25">
        <v>804.0</v>
      </c>
      <c r="E58" s="25">
        <v>4.0</v>
      </c>
      <c r="F58" s="25">
        <v>141.0</v>
      </c>
      <c r="G58" s="25">
        <f t="shared" si="9"/>
        <v>145</v>
      </c>
      <c r="H58" s="25">
        <v>47.4</v>
      </c>
      <c r="I58" s="25">
        <v>6.0</v>
      </c>
      <c r="J58" s="25" t="str">
        <f t="shared" si="10"/>
        <v>192.8.0.24 - 192.8.0.31</v>
      </c>
      <c r="K58" s="25" t="s">
        <v>226</v>
      </c>
      <c r="L58" s="25" t="s">
        <v>227</v>
      </c>
      <c r="M58" s="32"/>
      <c r="N58" s="25">
        <v>254.0</v>
      </c>
      <c r="O58" s="26" t="str">
        <f t="shared" si="11"/>
        <v>192.8.5.0 - 192.8.5.255</v>
      </c>
      <c r="P58" s="25" t="s">
        <v>228</v>
      </c>
      <c r="Q58" s="25" t="s">
        <v>229</v>
      </c>
      <c r="R58" s="3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/>
      <c r="B59" s="30"/>
      <c r="C59" s="32"/>
      <c r="D59" s="25">
        <v>805.0</v>
      </c>
      <c r="E59" s="25">
        <v>4.0</v>
      </c>
      <c r="F59" s="25">
        <v>141.0</v>
      </c>
      <c r="G59" s="25">
        <f t="shared" si="9"/>
        <v>145</v>
      </c>
      <c r="H59" s="25">
        <v>66.6</v>
      </c>
      <c r="I59" s="25">
        <v>6.0</v>
      </c>
      <c r="J59" s="25" t="str">
        <f t="shared" si="10"/>
        <v>192.8.0.32 - 192.8.0.39</v>
      </c>
      <c r="K59" s="25" t="s">
        <v>230</v>
      </c>
      <c r="L59" s="25" t="s">
        <v>231</v>
      </c>
      <c r="M59" s="32"/>
      <c r="N59" s="25">
        <v>254.0</v>
      </c>
      <c r="O59" s="26" t="str">
        <f t="shared" si="11"/>
        <v>192.8.6.0 - 192.8.6.255</v>
      </c>
      <c r="P59" s="25" t="s">
        <v>232</v>
      </c>
      <c r="Q59" s="25" t="s">
        <v>233</v>
      </c>
      <c r="R59" s="3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/>
      <c r="B60" s="30"/>
      <c r="C60" s="32"/>
      <c r="D60" s="25">
        <v>806.0</v>
      </c>
      <c r="E60" s="25">
        <v>4.0</v>
      </c>
      <c r="F60" s="25">
        <v>141.0</v>
      </c>
      <c r="G60" s="25">
        <f t="shared" si="9"/>
        <v>145</v>
      </c>
      <c r="H60" s="25">
        <v>39.6</v>
      </c>
      <c r="I60" s="25">
        <v>6.0</v>
      </c>
      <c r="J60" s="25" t="str">
        <f t="shared" si="10"/>
        <v>192.8.0.40 - 192.8.0.47</v>
      </c>
      <c r="K60" s="25" t="s">
        <v>234</v>
      </c>
      <c r="L60" s="25" t="s">
        <v>235</v>
      </c>
      <c r="M60" s="32"/>
      <c r="N60" s="25">
        <v>254.0</v>
      </c>
      <c r="O60" s="26" t="str">
        <f t="shared" si="11"/>
        <v>192.8.7.0 - 192.8.7.255</v>
      </c>
      <c r="P60" s="25" t="s">
        <v>236</v>
      </c>
      <c r="Q60" s="25" t="s">
        <v>237</v>
      </c>
      <c r="R60" s="3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/>
      <c r="B61" s="30"/>
      <c r="C61" s="32"/>
      <c r="D61" s="25">
        <v>807.0</v>
      </c>
      <c r="E61" s="25">
        <v>4.0</v>
      </c>
      <c r="F61" s="25">
        <v>141.0</v>
      </c>
      <c r="G61" s="25">
        <f t="shared" si="9"/>
        <v>145</v>
      </c>
      <c r="H61" s="25">
        <v>57.0</v>
      </c>
      <c r="I61" s="25">
        <v>6.0</v>
      </c>
      <c r="J61" s="25" t="str">
        <f t="shared" si="10"/>
        <v>192.8.0.48 - 192.8.0.55</v>
      </c>
      <c r="K61" s="25" t="s">
        <v>238</v>
      </c>
      <c r="L61" s="25" t="s">
        <v>239</v>
      </c>
      <c r="M61" s="32"/>
      <c r="N61" s="25">
        <v>254.0</v>
      </c>
      <c r="O61" s="26" t="str">
        <f t="shared" si="11"/>
        <v>192.8.8.0 - 192.8.8.255</v>
      </c>
      <c r="P61" s="25" t="s">
        <v>240</v>
      </c>
      <c r="Q61" s="25" t="s">
        <v>241</v>
      </c>
      <c r="R61" s="3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/>
      <c r="B62" s="30"/>
      <c r="C62" s="32"/>
      <c r="D62" s="25">
        <v>808.0</v>
      </c>
      <c r="E62" s="25">
        <v>4.0</v>
      </c>
      <c r="F62" s="25">
        <v>141.0</v>
      </c>
      <c r="G62" s="25">
        <f t="shared" si="9"/>
        <v>145</v>
      </c>
      <c r="H62" s="25">
        <v>29.4</v>
      </c>
      <c r="I62" s="25">
        <v>6.0</v>
      </c>
      <c r="J62" s="25" t="str">
        <f t="shared" si="10"/>
        <v>192.8.0.56 - 192.8.0.63</v>
      </c>
      <c r="K62" s="25" t="s">
        <v>242</v>
      </c>
      <c r="L62" s="25" t="s">
        <v>243</v>
      </c>
      <c r="M62" s="32"/>
      <c r="N62" s="25">
        <v>254.0</v>
      </c>
      <c r="O62" s="26" t="str">
        <f t="shared" si="11"/>
        <v>192.8.9.0 - 192.8.9.255</v>
      </c>
      <c r="P62" s="25" t="s">
        <v>244</v>
      </c>
      <c r="Q62" s="25" t="s">
        <v>245</v>
      </c>
      <c r="R62" s="3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/>
      <c r="B63" s="30"/>
      <c r="C63" s="32"/>
      <c r="D63" s="25">
        <v>809.0</v>
      </c>
      <c r="E63" s="25">
        <v>4.0</v>
      </c>
      <c r="F63" s="25">
        <v>141.0</v>
      </c>
      <c r="G63" s="25">
        <f t="shared" si="9"/>
        <v>145</v>
      </c>
      <c r="H63" s="25" t="s">
        <v>139</v>
      </c>
      <c r="I63" s="25">
        <v>6.0</v>
      </c>
      <c r="J63" s="25" t="str">
        <f t="shared" si="10"/>
        <v>192.8.0.64 - 192.8.0.71</v>
      </c>
      <c r="K63" s="25" t="s">
        <v>246</v>
      </c>
      <c r="L63" s="25" t="s">
        <v>247</v>
      </c>
      <c r="M63" s="32"/>
      <c r="N63" s="25">
        <v>254.0</v>
      </c>
      <c r="O63" s="26" t="str">
        <f t="shared" si="11"/>
        <v>192.8.10.0 - 192.8.10.255</v>
      </c>
      <c r="P63" s="25" t="s">
        <v>248</v>
      </c>
      <c r="Q63" s="25" t="s">
        <v>249</v>
      </c>
      <c r="R63" s="3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/>
      <c r="B64" s="30"/>
      <c r="C64" s="32"/>
      <c r="D64" s="25">
        <v>810.0</v>
      </c>
      <c r="E64" s="25">
        <v>4.0</v>
      </c>
      <c r="F64" s="25">
        <v>141.0</v>
      </c>
      <c r="G64" s="25">
        <f t="shared" si="9"/>
        <v>145</v>
      </c>
      <c r="H64" s="25">
        <v>13.2</v>
      </c>
      <c r="I64" s="25">
        <v>6.0</v>
      </c>
      <c r="J64" s="25" t="str">
        <f t="shared" si="10"/>
        <v>192.8.0.72 - 192.8.0.79</v>
      </c>
      <c r="K64" s="25" t="s">
        <v>250</v>
      </c>
      <c r="L64" s="25" t="s">
        <v>251</v>
      </c>
      <c r="M64" s="32"/>
      <c r="N64" s="25">
        <v>254.0</v>
      </c>
      <c r="O64" s="26" t="str">
        <f t="shared" si="11"/>
        <v>192.8.11.0 - 192.8.11.255</v>
      </c>
      <c r="P64" s="25" t="s">
        <v>252</v>
      </c>
      <c r="Q64" s="25" t="s">
        <v>253</v>
      </c>
      <c r="R64" s="3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/>
      <c r="B65" s="30"/>
      <c r="C65" s="32"/>
      <c r="D65" s="25" t="s">
        <v>254</v>
      </c>
      <c r="E65" s="25">
        <v>4.0</v>
      </c>
      <c r="F65" s="25">
        <v>141.0</v>
      </c>
      <c r="G65" s="25">
        <f t="shared" si="9"/>
        <v>145</v>
      </c>
      <c r="H65" s="25">
        <v>127.2</v>
      </c>
      <c r="I65" s="25">
        <v>6.0</v>
      </c>
      <c r="J65" s="25" t="str">
        <f t="shared" si="10"/>
        <v>192.8.0.80 - 192.8.0.87</v>
      </c>
      <c r="K65" s="25" t="s">
        <v>255</v>
      </c>
      <c r="L65" s="25" t="s">
        <v>256</v>
      </c>
      <c r="M65" s="32"/>
      <c r="N65" s="25">
        <v>254.0</v>
      </c>
      <c r="O65" s="26" t="str">
        <f t="shared" si="11"/>
        <v>192.8.12.0 - 192.8.12.255</v>
      </c>
      <c r="P65" s="25" t="s">
        <v>257</v>
      </c>
      <c r="Q65" s="25" t="s">
        <v>258</v>
      </c>
      <c r="R65" s="3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/>
      <c r="B66" s="30"/>
      <c r="C66" s="32"/>
      <c r="D66" s="25" t="s">
        <v>259</v>
      </c>
      <c r="E66" s="25">
        <v>4.0</v>
      </c>
      <c r="F66" s="25">
        <v>60.0</v>
      </c>
      <c r="G66" s="25">
        <f t="shared" si="9"/>
        <v>64</v>
      </c>
      <c r="H66" s="25">
        <v>115.2</v>
      </c>
      <c r="I66" s="25">
        <v>6.0</v>
      </c>
      <c r="J66" s="25" t="str">
        <f t="shared" si="10"/>
        <v>192.8.0.88 - 192.8.0.95</v>
      </c>
      <c r="K66" s="25" t="s">
        <v>260</v>
      </c>
      <c r="L66" s="25" t="s">
        <v>261</v>
      </c>
      <c r="M66" s="32"/>
      <c r="N66" s="25">
        <v>62.0</v>
      </c>
      <c r="O66" s="26" t="str">
        <f t="shared" si="11"/>
        <v>192.8.22.0 - 192.8.22.63</v>
      </c>
      <c r="P66" s="14" t="s">
        <v>262</v>
      </c>
      <c r="Q66" s="14" t="s">
        <v>263</v>
      </c>
      <c r="R66" s="3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/>
      <c r="B67" s="30"/>
      <c r="C67" s="32"/>
      <c r="D67" s="25">
        <v>821.0</v>
      </c>
      <c r="E67" s="25">
        <v>4.0</v>
      </c>
      <c r="F67" s="25">
        <v>141.0</v>
      </c>
      <c r="G67" s="25">
        <f t="shared" si="9"/>
        <v>145</v>
      </c>
      <c r="H67" s="25">
        <v>54.6</v>
      </c>
      <c r="I67" s="25">
        <v>6.0</v>
      </c>
      <c r="J67" s="25" t="str">
        <f t="shared" si="10"/>
        <v>192.8.0.96 - 192.8.0.103</v>
      </c>
      <c r="K67" s="25" t="s">
        <v>264</v>
      </c>
      <c r="L67" s="25" t="s">
        <v>265</v>
      </c>
      <c r="M67" s="32"/>
      <c r="N67" s="25">
        <v>254.0</v>
      </c>
      <c r="O67" s="26" t="str">
        <f t="shared" si="11"/>
        <v>192.8.13.0 - 192.8.13.255</v>
      </c>
      <c r="P67" s="25" t="s">
        <v>266</v>
      </c>
      <c r="Q67" s="25" t="s">
        <v>267</v>
      </c>
      <c r="R67" s="3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/>
      <c r="B68" s="30"/>
      <c r="C68" s="32"/>
      <c r="D68" s="25">
        <v>822.0</v>
      </c>
      <c r="E68" s="25">
        <v>4.0</v>
      </c>
      <c r="F68" s="25">
        <v>141.0</v>
      </c>
      <c r="G68" s="25">
        <f t="shared" si="9"/>
        <v>145</v>
      </c>
      <c r="H68" s="25">
        <v>27.6</v>
      </c>
      <c r="I68" s="25">
        <v>6.0</v>
      </c>
      <c r="J68" s="25" t="str">
        <f t="shared" si="10"/>
        <v>192.8.0.104 - 192.8.0.111</v>
      </c>
      <c r="K68" s="25" t="s">
        <v>268</v>
      </c>
      <c r="L68" s="25" t="s">
        <v>269</v>
      </c>
      <c r="M68" s="32"/>
      <c r="N68" s="25">
        <v>254.0</v>
      </c>
      <c r="O68" s="26" t="str">
        <f t="shared" si="11"/>
        <v>192.8.14.0 - 192.8.14.255</v>
      </c>
      <c r="P68" s="25" t="s">
        <v>270</v>
      </c>
      <c r="Q68" s="25" t="s">
        <v>271</v>
      </c>
      <c r="R68" s="3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/>
      <c r="B69" s="30"/>
      <c r="C69" s="32"/>
      <c r="D69" s="25">
        <v>823.0</v>
      </c>
      <c r="E69" s="25">
        <v>4.0</v>
      </c>
      <c r="F69" s="25">
        <v>141.0</v>
      </c>
      <c r="G69" s="25">
        <f t="shared" si="9"/>
        <v>145</v>
      </c>
      <c r="H69" s="25">
        <v>63.6</v>
      </c>
      <c r="I69" s="25">
        <v>6.0</v>
      </c>
      <c r="J69" s="25" t="str">
        <f t="shared" si="10"/>
        <v>192.8.0.112 - 192.8.0.119</v>
      </c>
      <c r="K69" s="25" t="s">
        <v>272</v>
      </c>
      <c r="L69" s="25" t="s">
        <v>273</v>
      </c>
      <c r="M69" s="32"/>
      <c r="N69" s="25">
        <v>254.0</v>
      </c>
      <c r="O69" s="26" t="str">
        <f t="shared" si="11"/>
        <v>192.8.15.0 - 192.8.15.255</v>
      </c>
      <c r="P69" s="25" t="s">
        <v>274</v>
      </c>
      <c r="Q69" s="25" t="s">
        <v>275</v>
      </c>
      <c r="R69" s="3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/>
      <c r="B70" s="30"/>
      <c r="C70" s="32"/>
      <c r="D70" s="25">
        <v>824.0</v>
      </c>
      <c r="E70" s="25">
        <v>4.0</v>
      </c>
      <c r="F70" s="25">
        <v>141.0</v>
      </c>
      <c r="G70" s="25">
        <f t="shared" si="9"/>
        <v>145</v>
      </c>
      <c r="H70" s="25">
        <v>36.6</v>
      </c>
      <c r="I70" s="25">
        <v>6.0</v>
      </c>
      <c r="J70" s="25" t="str">
        <f t="shared" si="10"/>
        <v>192.8.0.120 - 192.8.0.127</v>
      </c>
      <c r="K70" s="25" t="s">
        <v>276</v>
      </c>
      <c r="L70" s="25" t="s">
        <v>277</v>
      </c>
      <c r="M70" s="32"/>
      <c r="N70" s="25">
        <v>254.0</v>
      </c>
      <c r="O70" s="26" t="str">
        <f t="shared" si="11"/>
        <v>192.8.16.0 - 192.8.16.255</v>
      </c>
      <c r="P70" s="25" t="s">
        <v>278</v>
      </c>
      <c r="Q70" s="25" t="s">
        <v>279</v>
      </c>
      <c r="R70" s="3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/>
      <c r="B71" s="30"/>
      <c r="C71" s="32"/>
      <c r="D71" s="25">
        <v>825.0</v>
      </c>
      <c r="E71" s="25">
        <v>4.0</v>
      </c>
      <c r="F71" s="25">
        <v>141.0</v>
      </c>
      <c r="G71" s="25">
        <f t="shared" si="9"/>
        <v>145</v>
      </c>
      <c r="H71" s="25">
        <v>72.0</v>
      </c>
      <c r="I71" s="25">
        <v>6.0</v>
      </c>
      <c r="J71" s="25" t="str">
        <f t="shared" si="10"/>
        <v>192.8.0.128 - 192.8.0.135</v>
      </c>
      <c r="K71" s="25" t="s">
        <v>280</v>
      </c>
      <c r="L71" s="25" t="s">
        <v>281</v>
      </c>
      <c r="M71" s="32"/>
      <c r="N71" s="25">
        <v>254.0</v>
      </c>
      <c r="O71" s="26" t="str">
        <f t="shared" si="11"/>
        <v>192.8.17.0 - 192.8.17.255</v>
      </c>
      <c r="P71" s="25" t="s">
        <v>282</v>
      </c>
      <c r="Q71" s="25" t="s">
        <v>283</v>
      </c>
      <c r="R71" s="3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/>
      <c r="B72" s="30"/>
      <c r="C72" s="32"/>
      <c r="D72" s="25">
        <v>826.0</v>
      </c>
      <c r="E72" s="25">
        <v>4.0</v>
      </c>
      <c r="F72" s="25">
        <v>141.0</v>
      </c>
      <c r="G72" s="25">
        <f t="shared" si="9"/>
        <v>145</v>
      </c>
      <c r="H72" s="25">
        <v>45.0</v>
      </c>
      <c r="I72" s="25">
        <v>6.0</v>
      </c>
      <c r="J72" s="25" t="str">
        <f t="shared" si="10"/>
        <v>192.8.0.136 - 192.8.0.143</v>
      </c>
      <c r="K72" s="25" t="s">
        <v>284</v>
      </c>
      <c r="L72" s="25" t="s">
        <v>285</v>
      </c>
      <c r="M72" s="32"/>
      <c r="N72" s="25">
        <v>254.0</v>
      </c>
      <c r="O72" s="26" t="str">
        <f t="shared" si="11"/>
        <v>192.8.18.0 - 192.8.18.255</v>
      </c>
      <c r="P72" s="25" t="s">
        <v>286</v>
      </c>
      <c r="Q72" s="25" t="s">
        <v>287</v>
      </c>
      <c r="R72" s="3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/>
      <c r="B73" s="30"/>
      <c r="C73" s="32"/>
      <c r="D73" s="25">
        <v>827.0</v>
      </c>
      <c r="E73" s="25">
        <v>4.0</v>
      </c>
      <c r="F73" s="25">
        <v>141.0</v>
      </c>
      <c r="G73" s="25">
        <f t="shared" si="9"/>
        <v>145</v>
      </c>
      <c r="H73" s="25">
        <v>81.0</v>
      </c>
      <c r="I73" s="25">
        <v>6.0</v>
      </c>
      <c r="J73" s="25" t="str">
        <f t="shared" si="10"/>
        <v>192.8.0.144 - 192.8.0.151</v>
      </c>
      <c r="K73" s="25" t="s">
        <v>288</v>
      </c>
      <c r="L73" s="25" t="s">
        <v>289</v>
      </c>
      <c r="M73" s="32"/>
      <c r="N73" s="25">
        <v>254.0</v>
      </c>
      <c r="O73" s="26" t="str">
        <f t="shared" si="11"/>
        <v>192.8.19.0 - 192.8.19.255</v>
      </c>
      <c r="P73" s="25" t="s">
        <v>290</v>
      </c>
      <c r="Q73" s="25" t="s">
        <v>291</v>
      </c>
      <c r="R73" s="3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/>
      <c r="B74" s="30"/>
      <c r="C74" s="32"/>
      <c r="D74" s="25">
        <v>828.0</v>
      </c>
      <c r="E74" s="25">
        <v>4.0</v>
      </c>
      <c r="F74" s="25">
        <v>141.0</v>
      </c>
      <c r="G74" s="25">
        <f t="shared" si="9"/>
        <v>145</v>
      </c>
      <c r="H74" s="25">
        <v>54.0</v>
      </c>
      <c r="I74" s="25">
        <v>6.0</v>
      </c>
      <c r="J74" s="25" t="str">
        <f t="shared" si="10"/>
        <v>192.8.0.152 - 192.8.0.159</v>
      </c>
      <c r="K74" s="25" t="s">
        <v>292</v>
      </c>
      <c r="L74" s="25" t="s">
        <v>293</v>
      </c>
      <c r="M74" s="32"/>
      <c r="N74" s="25">
        <v>254.0</v>
      </c>
      <c r="O74" s="26" t="str">
        <f t="shared" si="11"/>
        <v>192.8.20.0 - 192.8.20.255</v>
      </c>
      <c r="P74" s="25" t="s">
        <v>294</v>
      </c>
      <c r="Q74" s="25" t="s">
        <v>295</v>
      </c>
      <c r="R74" s="3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/>
      <c r="B75" s="18"/>
      <c r="C75" s="35"/>
      <c r="D75" s="25" t="s">
        <v>296</v>
      </c>
      <c r="E75" s="28">
        <v>5.0</v>
      </c>
      <c r="F75" s="28">
        <v>141.0</v>
      </c>
      <c r="G75" s="28">
        <f t="shared" si="9"/>
        <v>146</v>
      </c>
      <c r="H75" s="25">
        <v>115.2</v>
      </c>
      <c r="I75" s="25">
        <v>6.0</v>
      </c>
      <c r="J75" s="25" t="str">
        <f t="shared" si="10"/>
        <v>192.8.0.160 - 192.8.0.167</v>
      </c>
      <c r="K75" s="25" t="s">
        <v>297</v>
      </c>
      <c r="L75" s="25" t="s">
        <v>298</v>
      </c>
      <c r="M75" s="35"/>
      <c r="N75" s="25">
        <v>254.0</v>
      </c>
      <c r="O75" s="26" t="str">
        <f t="shared" si="11"/>
        <v>192.8.21.0 - 192.8.21.255</v>
      </c>
      <c r="P75" s="25" t="s">
        <v>299</v>
      </c>
      <c r="Q75" s="25" t="s">
        <v>300</v>
      </c>
      <c r="R75" s="35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/>
      <c r="B76" s="39"/>
      <c r="C76" s="39"/>
      <c r="D76" s="54" t="s">
        <v>26</v>
      </c>
      <c r="E76" s="38">
        <f t="shared" ref="E76:G76" si="12">SUM(E55:E75)</f>
        <v>85</v>
      </c>
      <c r="F76" s="55">
        <f t="shared" si="12"/>
        <v>2880</v>
      </c>
      <c r="G76" s="56">
        <f t="shared" si="12"/>
        <v>2965</v>
      </c>
      <c r="H76" s="39" t="str">
        <f>SUM(H55:H75) &amp; " Meter"</f>
        <v>1257. Meter</v>
      </c>
      <c r="I76" s="39"/>
      <c r="J76" s="38"/>
      <c r="K76" s="57"/>
      <c r="L76" s="57"/>
      <c r="M76" s="39"/>
      <c r="N76" s="39"/>
      <c r="O76" s="39"/>
      <c r="P76" s="57"/>
      <c r="Q76" s="57"/>
      <c r="R76" s="39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/>
      <c r="B77" s="38"/>
      <c r="C77" s="38"/>
      <c r="D77" s="38"/>
      <c r="E77" s="38"/>
      <c r="F77" s="38"/>
      <c r="I77" s="38"/>
      <c r="J77" s="38"/>
      <c r="K77" s="38"/>
      <c r="L77" s="38"/>
      <c r="M77" s="38"/>
      <c r="N77" s="38"/>
      <c r="O77" s="38"/>
      <c r="P77" s="38"/>
      <c r="Q77" s="38"/>
      <c r="R77" s="39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58" t="s">
        <v>301</v>
      </c>
      <c r="C78" s="8"/>
      <c r="D78" s="38"/>
      <c r="E78" s="38"/>
      <c r="F78" s="38"/>
      <c r="I78" s="38"/>
      <c r="J78" s="38"/>
      <c r="K78" s="38"/>
      <c r="L78" s="38"/>
      <c r="M78" s="38"/>
      <c r="N78" s="38"/>
      <c r="O78" s="38"/>
      <c r="P78" s="38"/>
      <c r="Q78" s="38"/>
      <c r="R78" s="39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28" t="s">
        <v>302</v>
      </c>
      <c r="C79" s="28">
        <f>SUM(H13:H22)</f>
        <v>338.7</v>
      </c>
      <c r="D79" s="38"/>
      <c r="E79" s="38"/>
      <c r="F79" s="38"/>
      <c r="I79" s="38"/>
      <c r="J79" s="38"/>
      <c r="K79" s="38"/>
      <c r="L79" s="38"/>
      <c r="M79" s="38"/>
      <c r="N79" s="38"/>
      <c r="O79" s="38"/>
      <c r="P79" s="38"/>
      <c r="Q79" s="38"/>
      <c r="R79" s="39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28" t="s">
        <v>303</v>
      </c>
      <c r="C80" s="59">
        <f>SUM(H26:H51)</f>
        <v>1274.4</v>
      </c>
      <c r="D80" s="1"/>
      <c r="E80" s="1"/>
      <c r="F80" s="1"/>
      <c r="I80" s="1"/>
      <c r="J80" s="3"/>
      <c r="K80" s="47"/>
      <c r="L80" s="47"/>
      <c r="M80" s="3"/>
      <c r="N80" s="3"/>
      <c r="O80" s="3"/>
      <c r="P80" s="47"/>
      <c r="Q80" s="47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14" t="s">
        <v>304</v>
      </c>
      <c r="C81" s="60">
        <v>1257.0</v>
      </c>
      <c r="D81" s="3"/>
      <c r="E81" s="3"/>
      <c r="F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61">
        <f>SUM(C79:C81)</f>
        <v>2870.1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</sheetData>
  <mergeCells count="66">
    <mergeCell ref="Z24:Z29"/>
    <mergeCell ref="AA24:AA29"/>
    <mergeCell ref="W18:W23"/>
    <mergeCell ref="X18:X23"/>
    <mergeCell ref="Y18:Y23"/>
    <mergeCell ref="Z18:Z23"/>
    <mergeCell ref="AA18:AA23"/>
    <mergeCell ref="T24:T29"/>
    <mergeCell ref="U24:U29"/>
    <mergeCell ref="B11:B12"/>
    <mergeCell ref="C11:C12"/>
    <mergeCell ref="D11:D12"/>
    <mergeCell ref="E11:G11"/>
    <mergeCell ref="H11:H12"/>
    <mergeCell ref="I11:M11"/>
    <mergeCell ref="N11:R11"/>
    <mergeCell ref="B1:H1"/>
    <mergeCell ref="B2:D2"/>
    <mergeCell ref="B3:I3"/>
    <mergeCell ref="B4:D4"/>
    <mergeCell ref="B5:H5"/>
    <mergeCell ref="B6:D6"/>
    <mergeCell ref="B7:F7"/>
    <mergeCell ref="M26:M51"/>
    <mergeCell ref="M55:M75"/>
    <mergeCell ref="B26:B51"/>
    <mergeCell ref="C26:C51"/>
    <mergeCell ref="R26:R51"/>
    <mergeCell ref="I54:M54"/>
    <mergeCell ref="N54:R54"/>
    <mergeCell ref="B55:B75"/>
    <mergeCell ref="R55:R75"/>
    <mergeCell ref="I10:M10"/>
    <mergeCell ref="N10:R10"/>
    <mergeCell ref="T10:AA10"/>
    <mergeCell ref="T12:T17"/>
    <mergeCell ref="U12:U17"/>
    <mergeCell ref="V12:V17"/>
    <mergeCell ref="W12:W17"/>
    <mergeCell ref="X12:X17"/>
    <mergeCell ref="Y12:Y17"/>
    <mergeCell ref="Z12:Z17"/>
    <mergeCell ref="AA12:AA17"/>
    <mergeCell ref="V24:V29"/>
    <mergeCell ref="W24:W29"/>
    <mergeCell ref="T30:T35"/>
    <mergeCell ref="U30:U35"/>
    <mergeCell ref="V30:V35"/>
    <mergeCell ref="W30:W35"/>
    <mergeCell ref="X24:X29"/>
    <mergeCell ref="Y24:Y29"/>
    <mergeCell ref="X30:X35"/>
    <mergeCell ref="Y30:Y35"/>
    <mergeCell ref="Z30:Z35"/>
    <mergeCell ref="AA30:AA35"/>
    <mergeCell ref="I25:M25"/>
    <mergeCell ref="N25:R25"/>
    <mergeCell ref="B13:B22"/>
    <mergeCell ref="C13:C22"/>
    <mergeCell ref="M13:M22"/>
    <mergeCell ref="R13:R22"/>
    <mergeCell ref="T18:T23"/>
    <mergeCell ref="U18:U23"/>
    <mergeCell ref="V18:V23"/>
    <mergeCell ref="C55:C75"/>
    <mergeCell ref="B78:C78"/>
  </mergeCells>
  <hyperlinks>
    <hyperlink r:id="rId1" ref="AA12"/>
    <hyperlink r:id="rId2" ref="AA18"/>
    <hyperlink r:id="rId3" ref="AA24"/>
    <hyperlink r:id="rId4" ref="AA3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2">
        <v>0.0</v>
      </c>
      <c r="B1" s="44" t="s">
        <v>305</v>
      </c>
      <c r="C1" s="63" t="str">
        <f t="shared" ref="C1:C27" si="1">"192.4.0."&amp;A2-1</f>
        <v>192.4.0.7</v>
      </c>
      <c r="D1" s="64" t="str">
        <f t="shared" ref="D1:D26" si="2">"192.168.30."&amp;A2-1</f>
        <v>192.168.30.7</v>
      </c>
    </row>
    <row r="2">
      <c r="A2" s="62">
        <v>8.0</v>
      </c>
      <c r="B2" s="25" t="s">
        <v>306</v>
      </c>
      <c r="C2" s="63" t="str">
        <f t="shared" si="1"/>
        <v>192.4.0.15</v>
      </c>
      <c r="D2" s="64" t="str">
        <f t="shared" si="2"/>
        <v>192.168.30.15</v>
      </c>
    </row>
    <row r="3">
      <c r="A3" s="62">
        <v>16.0</v>
      </c>
      <c r="B3" s="44" t="s">
        <v>307</v>
      </c>
      <c r="C3" s="63" t="str">
        <f t="shared" si="1"/>
        <v>192.4.0.23</v>
      </c>
      <c r="D3" s="64" t="str">
        <f t="shared" si="2"/>
        <v>192.168.30.23</v>
      </c>
    </row>
    <row r="4">
      <c r="A4" s="62">
        <v>24.0</v>
      </c>
      <c r="B4" s="25" t="s">
        <v>308</v>
      </c>
      <c r="C4" s="63" t="str">
        <f t="shared" si="1"/>
        <v>192.4.0.31</v>
      </c>
      <c r="D4" s="64" t="str">
        <f t="shared" si="2"/>
        <v>192.168.30.31</v>
      </c>
    </row>
    <row r="5">
      <c r="A5" s="62">
        <v>32.0</v>
      </c>
      <c r="B5" s="44" t="s">
        <v>309</v>
      </c>
      <c r="C5" s="63" t="str">
        <f t="shared" si="1"/>
        <v>192.4.0.39</v>
      </c>
      <c r="D5" s="64" t="str">
        <f t="shared" si="2"/>
        <v>192.168.30.39</v>
      </c>
    </row>
    <row r="6">
      <c r="A6" s="62">
        <v>40.0</v>
      </c>
      <c r="B6" s="25" t="s">
        <v>310</v>
      </c>
      <c r="C6" s="63" t="str">
        <f t="shared" si="1"/>
        <v>192.4.0.47</v>
      </c>
      <c r="D6" s="64" t="str">
        <f t="shared" si="2"/>
        <v>192.168.30.47</v>
      </c>
    </row>
    <row r="7">
      <c r="A7" s="62">
        <v>48.0</v>
      </c>
      <c r="B7" s="44" t="s">
        <v>311</v>
      </c>
      <c r="C7" s="63" t="str">
        <f t="shared" si="1"/>
        <v>192.4.0.55</v>
      </c>
      <c r="D7" s="64" t="str">
        <f t="shared" si="2"/>
        <v>192.168.30.55</v>
      </c>
    </row>
    <row r="8">
      <c r="A8" s="62">
        <v>56.0</v>
      </c>
      <c r="B8" s="25" t="s">
        <v>312</v>
      </c>
      <c r="C8" s="63" t="str">
        <f t="shared" si="1"/>
        <v>192.4.0.63</v>
      </c>
      <c r="D8" s="64" t="str">
        <f t="shared" si="2"/>
        <v>192.168.30.63</v>
      </c>
    </row>
    <row r="9">
      <c r="A9" s="62">
        <v>64.0</v>
      </c>
      <c r="B9" s="44" t="s">
        <v>313</v>
      </c>
      <c r="C9" s="63" t="str">
        <f t="shared" si="1"/>
        <v>192.4.0.71</v>
      </c>
      <c r="D9" s="64" t="str">
        <f t="shared" si="2"/>
        <v>192.168.30.71</v>
      </c>
    </row>
    <row r="10">
      <c r="A10" s="62">
        <v>72.0</v>
      </c>
      <c r="B10" s="25" t="s">
        <v>314</v>
      </c>
      <c r="C10" s="63" t="str">
        <f t="shared" si="1"/>
        <v>192.4.0.79</v>
      </c>
      <c r="D10" s="64" t="str">
        <f t="shared" si="2"/>
        <v>192.168.30.79</v>
      </c>
    </row>
    <row r="11">
      <c r="A11" s="62">
        <v>80.0</v>
      </c>
      <c r="B11" s="44" t="s">
        <v>315</v>
      </c>
      <c r="C11" s="63" t="str">
        <f t="shared" si="1"/>
        <v>192.4.0.87</v>
      </c>
      <c r="D11" s="64" t="str">
        <f t="shared" si="2"/>
        <v>192.168.30.87</v>
      </c>
    </row>
    <row r="12">
      <c r="A12" s="62">
        <v>88.0</v>
      </c>
      <c r="B12" s="25" t="s">
        <v>316</v>
      </c>
      <c r="C12" s="63" t="str">
        <f t="shared" si="1"/>
        <v>192.4.0.95</v>
      </c>
      <c r="D12" s="64" t="str">
        <f t="shared" si="2"/>
        <v>192.168.30.95</v>
      </c>
    </row>
    <row r="13">
      <c r="A13" s="62">
        <v>96.0</v>
      </c>
      <c r="B13" s="44" t="s">
        <v>317</v>
      </c>
      <c r="C13" s="63" t="str">
        <f t="shared" si="1"/>
        <v>192.4.0.103</v>
      </c>
      <c r="D13" s="64" t="str">
        <f t="shared" si="2"/>
        <v>192.168.30.103</v>
      </c>
    </row>
    <row r="14">
      <c r="A14" s="62">
        <v>104.0</v>
      </c>
      <c r="B14" s="25" t="s">
        <v>318</v>
      </c>
      <c r="C14" s="63" t="str">
        <f t="shared" si="1"/>
        <v>192.4.0.111</v>
      </c>
      <c r="D14" s="64" t="str">
        <f t="shared" si="2"/>
        <v>192.168.30.111</v>
      </c>
    </row>
    <row r="15">
      <c r="A15" s="62">
        <v>112.0</v>
      </c>
      <c r="B15" s="44" t="s">
        <v>319</v>
      </c>
      <c r="C15" s="63" t="str">
        <f t="shared" si="1"/>
        <v>192.4.0.119</v>
      </c>
      <c r="D15" s="64" t="str">
        <f t="shared" si="2"/>
        <v>192.168.30.119</v>
      </c>
    </row>
    <row r="16">
      <c r="A16" s="62">
        <v>120.0</v>
      </c>
      <c r="B16" s="25" t="s">
        <v>320</v>
      </c>
      <c r="C16" s="63" t="str">
        <f t="shared" si="1"/>
        <v>192.4.0.127</v>
      </c>
      <c r="D16" s="64" t="str">
        <f t="shared" si="2"/>
        <v>192.168.30.127</v>
      </c>
    </row>
    <row r="17">
      <c r="A17" s="62">
        <v>128.0</v>
      </c>
      <c r="B17" s="44" t="s">
        <v>321</v>
      </c>
      <c r="C17" s="63" t="str">
        <f t="shared" si="1"/>
        <v>192.4.0.135</v>
      </c>
      <c r="D17" s="64" t="str">
        <f t="shared" si="2"/>
        <v>192.168.30.135</v>
      </c>
    </row>
    <row r="18">
      <c r="A18" s="62">
        <v>136.0</v>
      </c>
      <c r="B18" s="25" t="s">
        <v>322</v>
      </c>
      <c r="C18" s="63" t="str">
        <f t="shared" si="1"/>
        <v>192.4.0.143</v>
      </c>
      <c r="D18" s="64" t="str">
        <f t="shared" si="2"/>
        <v>192.168.30.143</v>
      </c>
    </row>
    <row r="19">
      <c r="A19" s="62">
        <v>144.0</v>
      </c>
      <c r="B19" s="44" t="s">
        <v>323</v>
      </c>
      <c r="C19" s="63" t="str">
        <f t="shared" si="1"/>
        <v>192.4.0.151</v>
      </c>
      <c r="D19" s="64" t="str">
        <f t="shared" si="2"/>
        <v>192.168.30.151</v>
      </c>
    </row>
    <row r="20">
      <c r="A20" s="62">
        <v>152.0</v>
      </c>
      <c r="B20" s="25" t="s">
        <v>324</v>
      </c>
      <c r="C20" s="63" t="str">
        <f t="shared" si="1"/>
        <v>192.4.0.159</v>
      </c>
      <c r="D20" s="64" t="str">
        <f t="shared" si="2"/>
        <v>192.168.30.159</v>
      </c>
    </row>
    <row r="21">
      <c r="A21" s="62">
        <v>160.0</v>
      </c>
      <c r="B21" s="44" t="s">
        <v>325</v>
      </c>
      <c r="C21" s="63" t="str">
        <f t="shared" si="1"/>
        <v>192.4.0.167</v>
      </c>
      <c r="D21" s="64" t="str">
        <f t="shared" si="2"/>
        <v>192.168.30.167</v>
      </c>
    </row>
    <row r="22">
      <c r="A22" s="62">
        <v>168.0</v>
      </c>
      <c r="B22" s="25" t="s">
        <v>326</v>
      </c>
      <c r="C22" s="63" t="str">
        <f t="shared" si="1"/>
        <v>192.4.0.175</v>
      </c>
      <c r="D22" s="64" t="str">
        <f t="shared" si="2"/>
        <v>192.168.30.175</v>
      </c>
    </row>
    <row r="23">
      <c r="A23" s="62">
        <v>176.0</v>
      </c>
      <c r="B23" s="44" t="s">
        <v>327</v>
      </c>
      <c r="C23" s="63" t="str">
        <f t="shared" si="1"/>
        <v>192.4.0.183</v>
      </c>
      <c r="D23" s="64" t="str">
        <f t="shared" si="2"/>
        <v>192.168.30.183</v>
      </c>
    </row>
    <row r="24">
      <c r="A24" s="62">
        <v>184.0</v>
      </c>
      <c r="B24" s="25" t="s">
        <v>328</v>
      </c>
      <c r="C24" s="63" t="str">
        <f t="shared" si="1"/>
        <v>192.4.0.191</v>
      </c>
      <c r="D24" s="64" t="str">
        <f t="shared" si="2"/>
        <v>192.168.30.191</v>
      </c>
    </row>
    <row r="25">
      <c r="A25" s="62">
        <v>192.0</v>
      </c>
      <c r="B25" s="44" t="s">
        <v>329</v>
      </c>
      <c r="C25" s="63" t="str">
        <f t="shared" si="1"/>
        <v>192.4.0.199</v>
      </c>
      <c r="D25" s="64" t="str">
        <f t="shared" si="2"/>
        <v>192.168.30.199</v>
      </c>
    </row>
    <row r="26">
      <c r="A26" s="62">
        <v>200.0</v>
      </c>
      <c r="B26" s="25" t="s">
        <v>330</v>
      </c>
      <c r="C26" s="63" t="str">
        <f t="shared" si="1"/>
        <v>192.4.0.207</v>
      </c>
      <c r="D26" s="64" t="str">
        <f t="shared" si="2"/>
        <v>192.168.30.207</v>
      </c>
    </row>
    <row r="27">
      <c r="A27" s="62">
        <v>208.0</v>
      </c>
      <c r="C27" s="63" t="str">
        <f t="shared" si="1"/>
        <v>192.4.0.-1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</cols>
  <sheetData>
    <row r="3">
      <c r="A3" s="65" t="s">
        <v>331</v>
      </c>
      <c r="B3" s="66" t="s">
        <v>332</v>
      </c>
      <c r="D3" s="65" t="s">
        <v>333</v>
      </c>
      <c r="E3" s="65" t="s">
        <v>334</v>
      </c>
    </row>
    <row r="4">
      <c r="A4" s="62" t="s">
        <v>335</v>
      </c>
      <c r="B4" s="62" t="s">
        <v>336</v>
      </c>
      <c r="D4" s="62" t="s">
        <v>333</v>
      </c>
      <c r="E4" s="62" t="s">
        <v>337</v>
      </c>
    </row>
    <row r="5">
      <c r="A5" s="62" t="s">
        <v>338</v>
      </c>
      <c r="B5" s="62" t="s">
        <v>339</v>
      </c>
      <c r="D5" s="62" t="s">
        <v>333</v>
      </c>
      <c r="E5" s="62" t="s">
        <v>340</v>
      </c>
    </row>
    <row r="7">
      <c r="A7" s="62" t="s">
        <v>341</v>
      </c>
    </row>
  </sheetData>
  <drawing r:id="rId1"/>
</worksheet>
</file>