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bookViews>
    <workbookView xWindow="360" yWindow="15" windowWidth="20955" windowHeight="9720" activeTab="1"/>
  </bookViews>
  <sheets>
    <sheet name="Фірма" sheetId="1" state="visible" r:id="rId1"/>
    <sheet name="Війна" sheetId="2" state="visible" r:id="rId2"/>
    <sheet name="matrix" sheetId="3" state="visible" r:id="rId3"/>
  </sheets>
  <calcPr refMode="A1" iterate="0" iterateCount="100" iterateDelta="0.001"/>
</workbook>
</file>

<file path=xl/sharedStrings.xml><?xml version="1.0" encoding="utf-8"?>
<sst xmlns="http://schemas.openxmlformats.org/spreadsheetml/2006/main" count="71" uniqueCount="71">
  <si>
    <t>Вклад</t>
  </si>
  <si>
    <t>x</t>
  </si>
  <si>
    <t>y</t>
  </si>
  <si>
    <t>z</t>
  </si>
  <si>
    <t>Значення</t>
  </si>
  <si>
    <t>Прибуток</t>
  </si>
  <si>
    <t>f(x)</t>
  </si>
  <si>
    <t>f(y)</t>
  </si>
  <si>
    <t>f(z)</t>
  </si>
  <si>
    <t xml:space="preserve">Цільова функція f(x,y,z)</t>
  </si>
  <si>
    <t>=</t>
  </si>
  <si>
    <t>Обмеження</t>
  </si>
  <si>
    <t xml:space="preserve">x+y+z &lt;= 8000</t>
  </si>
  <si>
    <t xml:space="preserve">min(x, y, z) &gt; 0</t>
  </si>
  <si>
    <t xml:space="preserve">x + y &lt;= 8000 * 0.7</t>
  </si>
  <si>
    <t xml:space="preserve">z &lt;= y * 2</t>
  </si>
  <si>
    <t xml:space="preserve">WAR GAME</t>
  </si>
  <si>
    <t xml:space="preserve">Кораблі Червоних</t>
  </si>
  <si>
    <t xml:space="preserve">Ві - використати засоби захиту в день і</t>
  </si>
  <si>
    <t>В1</t>
  </si>
  <si>
    <t>В2</t>
  </si>
  <si>
    <t>В3</t>
  </si>
  <si>
    <t>В4</t>
  </si>
  <si>
    <t>В5</t>
  </si>
  <si>
    <t xml:space="preserve">max A</t>
  </si>
  <si>
    <t xml:space="preserve">min A</t>
  </si>
  <si>
    <t xml:space="preserve">Авіація Синіх</t>
  </si>
  <si>
    <t>А1</t>
  </si>
  <si>
    <t xml:space="preserve">max max A = 16</t>
  </si>
  <si>
    <t xml:space="preserve">min max A = 0</t>
  </si>
  <si>
    <t>А2</t>
  </si>
  <si>
    <t>А3</t>
  </si>
  <si>
    <t>А4</t>
  </si>
  <si>
    <t>А5</t>
  </si>
  <si>
    <t xml:space="preserve">max B</t>
  </si>
  <si>
    <t xml:space="preserve">min max B = 8</t>
  </si>
  <si>
    <t xml:space="preserve">Aі - напасти в день і </t>
  </si>
  <si>
    <t xml:space="preserve">min B</t>
  </si>
  <si>
    <t xml:space="preserve">min min B = 0</t>
  </si>
  <si>
    <t>y1</t>
  </si>
  <si>
    <t>y2</t>
  </si>
  <si>
    <t>y3</t>
  </si>
  <si>
    <t>y4</t>
  </si>
  <si>
    <t>y5</t>
  </si>
  <si>
    <t xml:space="preserve">U &gt; 0</t>
  </si>
  <si>
    <r>
      <rPr>
        <sz val="10"/>
        <rFont val="Arial"/>
      </rPr>
      <t xml:space="preserve">Сума y</t>
    </r>
    <r>
      <rPr>
        <sz val="6"/>
        <rFont val="Arial"/>
      </rPr>
      <t xml:space="preserve">і </t>
    </r>
    <r>
      <rPr>
        <sz val="10"/>
        <rFont val="Arial"/>
      </rPr>
      <t xml:space="preserve">= 1</t>
    </r>
  </si>
  <si>
    <r>
      <rPr>
        <sz val="10"/>
        <rFont val="Arial"/>
      </rPr>
      <t xml:space="preserve">Min y</t>
    </r>
    <r>
      <rPr>
        <sz val="6"/>
        <rFont val="Arial"/>
      </rPr>
      <t xml:space="preserve">i </t>
    </r>
    <r>
      <rPr>
        <sz val="10"/>
        <rFont val="Arial"/>
      </rPr>
      <t xml:space="preserve">=&gt; 0</t>
    </r>
  </si>
  <si>
    <t>q1</t>
  </si>
  <si>
    <t>q2</t>
  </si>
  <si>
    <t>q3</t>
  </si>
  <si>
    <t>q4</t>
  </si>
  <si>
    <t>q5</t>
  </si>
  <si>
    <r>
      <rPr>
        <sz val="10"/>
        <rFont val="Arial"/>
      </rPr>
      <t xml:space="preserve">Система max(sum(a</t>
    </r>
    <r>
      <rPr>
        <sz val="8"/>
        <rFont val="Arial"/>
      </rPr>
      <t>ij</t>
    </r>
    <r>
      <rPr>
        <sz val="10"/>
        <rFont val="Arial"/>
      </rPr>
      <t>q</t>
    </r>
    <r>
      <rPr>
        <sz val="8"/>
        <rFont val="Arial"/>
      </rPr>
      <t>i</t>
    </r>
    <r>
      <rPr>
        <sz val="10"/>
        <rFont val="Arial"/>
      </rPr>
      <t xml:space="preserve">) for j) &lt;= 1</t>
    </r>
  </si>
  <si>
    <t xml:space="preserve">Цільова функція -&gt; max</t>
  </si>
  <si>
    <r>
      <rPr>
        <sz val="10"/>
        <rFont val="Arial"/>
      </rPr>
      <t xml:space="preserve">Сума q</t>
    </r>
    <r>
      <rPr>
        <sz val="6"/>
        <rFont val="Arial"/>
      </rPr>
      <t>i</t>
    </r>
  </si>
  <si>
    <t>x1</t>
  </si>
  <si>
    <t>x2</t>
  </si>
  <si>
    <t>x3</t>
  </si>
  <si>
    <t>x4</t>
  </si>
  <si>
    <t>x5</t>
  </si>
  <si>
    <r>
      <rPr>
        <sz val="10"/>
        <rFont val="Arial"/>
      </rPr>
      <t xml:space="preserve">Сума x</t>
    </r>
    <r>
      <rPr>
        <sz val="6"/>
        <rFont val="Arial"/>
      </rPr>
      <t xml:space="preserve">і </t>
    </r>
    <r>
      <rPr>
        <sz val="10"/>
        <rFont val="Arial"/>
      </rPr>
      <t xml:space="preserve">= 1</t>
    </r>
  </si>
  <si>
    <r>
      <rPr>
        <sz val="10"/>
        <rFont val="Arial"/>
      </rPr>
      <t xml:space="preserve">Min x</t>
    </r>
    <r>
      <rPr>
        <sz val="6"/>
        <rFont val="Arial"/>
      </rPr>
      <t xml:space="preserve">i </t>
    </r>
    <r>
      <rPr>
        <sz val="10"/>
        <rFont val="Arial"/>
      </rPr>
      <t xml:space="preserve">=&gt; 0</t>
    </r>
  </si>
  <si>
    <t>p1</t>
  </si>
  <si>
    <t>p2</t>
  </si>
  <si>
    <t>p3</t>
  </si>
  <si>
    <t>p4</t>
  </si>
  <si>
    <t>p5</t>
  </si>
  <si>
    <r>
      <rPr>
        <sz val="10"/>
        <rFont val="Arial"/>
      </rPr>
      <t xml:space="preserve">Система min(sum(a</t>
    </r>
    <r>
      <rPr>
        <sz val="8"/>
        <rFont val="Arial"/>
      </rPr>
      <t>ij</t>
    </r>
    <r>
      <rPr>
        <sz val="10"/>
        <rFont val="Arial"/>
      </rPr>
      <t>p</t>
    </r>
    <r>
      <rPr>
        <sz val="8"/>
        <rFont val="Arial"/>
      </rPr>
      <t>i</t>
    </r>
    <r>
      <rPr>
        <sz val="10"/>
        <rFont val="Arial"/>
      </rPr>
      <t xml:space="preserve">) for i) &gt;= 1</t>
    </r>
  </si>
  <si>
    <t xml:space="preserve">Цільова функція -&gt; min</t>
  </si>
  <si>
    <r>
      <rPr>
        <sz val="10"/>
        <rFont val="Arial"/>
      </rPr>
      <t xml:space="preserve">Сума p</t>
    </r>
    <r>
      <rPr>
        <sz val="6"/>
        <rFont val="Arial"/>
      </rPr>
      <t>i</t>
    </r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</si>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</sst>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name val="Arial"/>
      <color theme="1"/>
      <sz val="10.000000"/>
    </font>
    <font>
      <name val="Arial"/>
      <sz val="10.000000"/>
    </font>
    <font>
      <name val="Calibri"/>
      <color indexed="65"/>
      <sz val="11.000000"/>
    </font>
    <font>
      <name val="Calibri"/>
      <sz val="11.000000"/>
    </font>
    <font>
      <name val="Calibri"/>
      <color rgb="FF3F3F76"/>
      <sz val="11.000000"/>
    </font>
    <font>
      <name val="Arial"/>
      <b/>
      <sz val="10.000000"/>
    </font>
    <font>
      <name val="Arial"/>
      <color rgb="FFC00000"/>
      <sz val="10.000000"/>
    </font>
    <font>
      <name val="Arial"/>
      <b/>
      <color rgb="FFC00000"/>
      <sz val="10.000000"/>
    </font>
    <font>
      <name val="Arial"/>
      <color rgb="FF1F497D"/>
      <sz val="10.000000"/>
    </font>
    <font>
      <name val="Arial"/>
      <b/>
      <color rgb="FF1F497D"/>
      <sz val="10.000000"/>
    </font>
  </fonts>
  <fills count="5">
    <fill>
      <patternFill patternType="none"/>
    </fill>
    <fill>
      <patternFill patternType="gray125"/>
    </fill>
    <fill>
      <patternFill patternType="solid">
        <fgColor rgb="FFC0504D"/>
        <bgColor indexed="25"/>
      </patternFill>
    </fill>
    <fill>
      <patternFill patternType="solid">
        <fgColor rgb="FFB7DEE8"/>
        <bgColor indexed="44"/>
      </patternFill>
    </fill>
    <fill>
      <patternFill patternType="solid">
        <fgColor indexed="47"/>
        <bgColor indexed="22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/>
      <diagonal/>
    </border>
  </borders>
  <cellStyleXfs count="9">
    <xf fontId="0" fillId="0" borderId="0" numFmtId="0" applyNumberFormat="1" applyFont="1" applyFill="1" applyBorder="1"/>
    <xf fontId="1" fillId="0" borderId="0" numFmtId="43" applyNumberFormat="1" applyFont="1" applyFill="1" applyBorder="0"/>
    <xf fontId="1" fillId="0" borderId="0" numFmtId="41" applyNumberFormat="1" applyFont="1" applyFill="1" applyBorder="0"/>
    <xf fontId="1" fillId="0" borderId="0" numFmtId="44" applyNumberFormat="1" applyFont="1" applyFill="1" applyBorder="0"/>
    <xf fontId="1" fillId="0" borderId="0" numFmtId="42" applyNumberFormat="1" applyFont="1" applyFill="1" applyBorder="0"/>
    <xf fontId="1" fillId="0" borderId="0" numFmtId="9" applyNumberFormat="1" applyFont="1" applyFill="1" applyBorder="0"/>
    <xf fontId="2" fillId="2" borderId="0" numFmtId="0" applyNumberFormat="1" applyFont="1" applyFill="1" applyBorder="0"/>
    <xf fontId="3" fillId="3" borderId="0" numFmtId="0" applyNumberFormat="1" applyFont="1" applyFill="1" applyBorder="0"/>
    <xf fontId="4" fillId="4" borderId="1" numFmtId="0" applyNumberFormat="1" applyFont="1" applyFill="1" applyBorder="1"/>
  </cellStyleXfs>
  <cellXfs count="35">
    <xf fontId="0" fillId="0" borderId="0" numFmtId="0" xfId="0"/>
    <xf fontId="0" fillId="0" borderId="0" numFmtId="0" xfId="0" applyAlignment="1">
      <alignment horizontal="center"/>
    </xf>
    <xf fontId="0" fillId="0" borderId="0" numFmtId="0" xfId="0" applyAlignment="1">
      <alignment horizontal="center"/>
    </xf>
    <xf fontId="5" fillId="0" borderId="0" numFmtId="0" xfId="0" applyFont="1" applyAlignment="1">
      <alignment horizontal="center"/>
    </xf>
    <xf fontId="0" fillId="0" borderId="0" numFmtId="0" xfId="0"/>
    <xf fontId="0" fillId="0" borderId="2" numFmtId="0" xfId="0" applyBorder="1" applyAlignment="1">
      <alignment horizontal="center" vertical="center"/>
    </xf>
    <xf fontId="6" fillId="0" borderId="3" numFmtId="0" xfId="0" applyFont="1" applyBorder="1" applyAlignment="1">
      <alignment horizontal="center" vertical="center"/>
    </xf>
    <xf fontId="7" fillId="0" borderId="0" numFmtId="0" xfId="0" applyFont="1" applyAlignment="1">
      <alignment horizontal="center"/>
    </xf>
    <xf fontId="0" fillId="0" borderId="3" numFmtId="0" xfId="0" applyBorder="1"/>
    <xf fontId="2" fillId="2" borderId="4" numFmtId="0" xfId="6" applyFont="1" applyFill="1" applyBorder="1" applyAlignment="1">
      <alignment horizontal="center" vertical="center"/>
    </xf>
    <xf fontId="1" fillId="0" borderId="0" numFmtId="0" xfId="0" applyFont="1" applyAlignment="1">
      <alignment horizontal="center"/>
    </xf>
    <xf fontId="6" fillId="0" borderId="0" numFmtId="0" xfId="0" applyFont="1"/>
    <xf fontId="0" fillId="0" borderId="0" numFmtId="0" xfId="0" applyAlignment="1">
      <alignment horizontal="center" vertical="center"/>
    </xf>
    <xf fontId="8" fillId="0" borderId="3" numFmtId="0" xfId="0" applyFont="1" applyBorder="1" applyAlignment="1">
      <alignment horizontal="center" vertical="center"/>
    </xf>
    <xf fontId="3" fillId="3" borderId="3" numFmtId="0" xfId="7" applyFont="1" applyFill="1" applyBorder="1" applyAlignment="1">
      <alignment horizontal="center" vertical="center"/>
    </xf>
    <xf fontId="3" fillId="3" borderId="3" numFmtId="0" xfId="7" applyFont="1" applyFill="1" applyBorder="1" applyAlignment="1">
      <alignment horizontal="center"/>
    </xf>
    <xf fontId="3" fillId="3" borderId="5" numFmtId="0" xfId="7" applyFont="1" applyFill="1" applyBorder="1" applyAlignment="1">
      <alignment horizontal="center"/>
    </xf>
    <xf fontId="4" fillId="4" borderId="3" numFmtId="0" xfId="8" applyFont="1" applyFill="1" applyBorder="1" applyAlignment="1">
      <alignment horizontal="center"/>
    </xf>
    <xf fontId="3" fillId="3" borderId="6" numFmtId="0" xfId="7" applyFont="1" applyFill="1" applyBorder="1" applyAlignment="1">
      <alignment horizontal="center"/>
    </xf>
    <xf fontId="3" fillId="3" borderId="0" numFmtId="0" xfId="7" applyFont="1" applyFill="1" applyAlignment="1">
      <alignment horizontal="center"/>
    </xf>
    <xf fontId="1" fillId="0" borderId="0" numFmtId="0" xfId="0" applyFont="1" applyAlignment="1">
      <alignment horizontal="center" vertical="center" wrapText="1"/>
    </xf>
    <xf fontId="4" fillId="4" borderId="3" numFmtId="0" xfId="8" applyFont="1" applyFill="1" applyBorder="1" applyAlignment="1">
      <alignment horizontal="center" vertical="center"/>
    </xf>
    <xf fontId="3" fillId="3" borderId="6" numFmtId="0" xfId="7" applyFont="1" applyFill="1" applyBorder="1" applyAlignment="1">
      <alignment horizontal="center" vertical="center"/>
    </xf>
    <xf fontId="0" fillId="0" borderId="3" numFmtId="0" xfId="0" applyBorder="1" applyAlignment="1">
      <alignment horizontal="center" vertical="center"/>
    </xf>
    <xf fontId="0" fillId="0" borderId="3" numFmtId="0" xfId="0" applyBorder="1" applyAlignment="1">
      <alignment horizontal="center"/>
    </xf>
    <xf fontId="2" fillId="2" borderId="7" numFmtId="0" xfId="6" applyFont="1" applyFill="1" applyBorder="1" applyAlignment="1">
      <alignment horizontal="center" vertical="center"/>
    </xf>
    <xf fontId="2" fillId="2" borderId="3" numFmtId="0" xfId="6" applyFont="1" applyFill="1" applyBorder="1" applyAlignment="1">
      <alignment horizontal="center" vertical="center"/>
    </xf>
    <xf fontId="2" fillId="2" borderId="0" numFmtId="0" xfId="6" applyFont="1" applyFill="1" applyAlignment="1">
      <alignment horizontal="center" vertical="center"/>
    </xf>
    <xf fontId="8" fillId="0" borderId="0" numFmtId="0" xfId="0" applyFont="1"/>
    <xf fontId="9" fillId="0" borderId="0" numFmtId="0" xfId="0" applyFont="1" applyAlignment="1">
      <alignment horizontal="center"/>
    </xf>
    <xf fontId="0" fillId="0" borderId="8" numFmtId="0" xfId="0" applyBorder="1" applyAlignment="1">
      <alignment horizontal="center"/>
    </xf>
    <xf fontId="0" fillId="0" borderId="8" numFmtId="0" xfId="0" applyBorder="1"/>
    <xf fontId="0" fillId="0" borderId="8" numFmtId="0" xfId="0" applyBorder="1" applyAlignment="1">
      <alignment horizontal="center" vertical="center"/>
    </xf>
    <xf fontId="4" fillId="4" borderId="9" numFmtId="0" xfId="8" applyFont="1" applyFill="1" applyBorder="1" applyAlignment="1">
      <alignment horizontal="center"/>
    </xf>
    <xf fontId="4" fillId="4" borderId="10" numFmtId="0" xfId="8" applyFont="1" applyFill="1" applyBorder="1" applyAlignment="1">
      <alignment horizontal="center" vertical="center"/>
    </xf>
  </cellXfs>
  <cellStyles count="9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Excel Built-in Accent2" xfId="6"/>
    <cellStyle name="Excel Built-in 40% - Accent5" xfId="7"/>
    <cellStyle name="Excel Built-in Input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howOutlineSymbols="1" summaryBelow="1" summaryRight="1"/>
    <pageSetUpPr autoPageBreaks="1" fitToPage="0"/>
  </sheetPr>
  <sheetViews>
    <sheetView showGridLines="1" showRowColHeaders="1" showZeros="1" workbookViewId="0" zoomScale="130">
      <selection activeCell="H21" activeCellId="0" sqref="H21"/>
    </sheetView>
  </sheetViews>
  <sheetFormatPr defaultColWidth="11.5703125" defaultRowHeight="12.75"/>
  <sheetData>
    <row r="1" ht="12.800000000000001">
      <c r="A1" s="1" t="s">
        <v>0</v>
      </c>
      <c r="B1" s="2" t="s">
        <v>1</v>
      </c>
      <c r="C1" s="2" t="s">
        <v>2</v>
      </c>
      <c r="D1" s="2" t="s">
        <v>3</v>
      </c>
    </row>
    <row r="2" ht="12.800000000000001">
      <c r="A2" s="2" t="s">
        <v>4</v>
      </c>
      <c r="B2" s="2">
        <v>4400</v>
      </c>
      <c r="C2" s="2">
        <v>1200</v>
      </c>
      <c r="D2" s="2">
        <v>2400</v>
      </c>
    </row>
    <row r="5" ht="12.800000000000001">
      <c r="A5" s="1" t="s">
        <v>5</v>
      </c>
      <c r="B5" s="2" t="s">
        <v>6</v>
      </c>
      <c r="C5" s="2" t="s">
        <v>7</v>
      </c>
      <c r="D5" s="2" t="s">
        <v>8</v>
      </c>
      <c r="F5" s="3" t="s">
        <v>9</v>
      </c>
      <c r="G5" s="3"/>
    </row>
    <row r="6" ht="12.800000000000001">
      <c r="A6" s="2" t="s">
        <v>4</v>
      </c>
      <c r="B6" s="2">
        <f>B2*10</f>
        <v>44000</v>
      </c>
      <c r="C6" s="2">
        <f>C2*4</f>
        <v>4800</v>
      </c>
      <c r="D6" s="2">
        <f>D2*8</f>
        <v>19200</v>
      </c>
      <c r="E6" s="2" t="s">
        <v>10</v>
      </c>
      <c r="F6" s="3">
        <f>SUM(B6:D6)</f>
        <v>68000</v>
      </c>
      <c r="G6" s="3"/>
    </row>
    <row r="9" ht="12.800000000000001">
      <c r="A9" s="4" t="s">
        <v>11</v>
      </c>
      <c r="B9" s="2" t="s">
        <v>12</v>
      </c>
      <c r="C9" s="2"/>
    </row>
    <row r="10" ht="12.800000000000001">
      <c r="B10" s="2">
        <f>SUM(B2:D2)</f>
        <v>8000</v>
      </c>
      <c r="C10" s="2">
        <v>8000</v>
      </c>
    </row>
    <row r="11" ht="12.800000000000001">
      <c r="B11" s="2" t="s">
        <v>13</v>
      </c>
      <c r="C11" s="2"/>
    </row>
    <row r="12" ht="12.800000000000001">
      <c r="B12" s="2">
        <f>MIN(B2:D2)</f>
        <v>1200</v>
      </c>
      <c r="C12" s="2">
        <v>0</v>
      </c>
    </row>
    <row r="13" ht="12.800000000000001">
      <c r="B13" s="2" t="s">
        <v>14</v>
      </c>
      <c r="C13" s="2"/>
    </row>
    <row r="14" ht="12.800000000000001">
      <c r="B14" s="2">
        <f>SUM(B2:C2)</f>
        <v>5600</v>
      </c>
      <c r="C14" s="2">
        <f>C10 * 0.7</f>
        <v>5600</v>
      </c>
    </row>
    <row r="15" ht="12.800000000000001">
      <c r="B15" s="2" t="s">
        <v>15</v>
      </c>
      <c r="C15" s="2"/>
    </row>
    <row r="16" ht="12.800000000000001">
      <c r="B16" s="2">
        <f>D2</f>
        <v>2400</v>
      </c>
      <c r="C16" s="2">
        <f>C2 * 2</f>
        <v>2400</v>
      </c>
    </row>
  </sheetData>
  <mergeCells count="6">
    <mergeCell ref="F5:G5"/>
    <mergeCell ref="F6:G6"/>
    <mergeCell ref="B9:C9"/>
    <mergeCell ref="B11:C11"/>
    <mergeCell ref="B13:C13"/>
    <mergeCell ref="B15:C15"/>
  </mergeCells>
  <printOptions headings="0" gridLines="0"/>
  <pageMargins left="0.78750000000000009" right="0.78750000000000009" top="1.05277777777778" bottom="1.05277777777778" header="0.78750000000000009" footer="0.78750000000000009"/>
  <pageSetup blackAndWhite="0" cellComments="none" copies="1" draft="0" errors="displayed" firstPageNumber="1" fitToHeight="1" fitToWidth="1" horizontalDpi="300" orientation="portrait" pageOrder="downThenOver" paperSize="1" scale="100" useFirstPageNumber="1" usePrinterDefaults="1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howOutlineSymbols="1" summaryBelow="1" summaryRight="1"/>
    <pageSetUpPr autoPageBreaks="1" fitToPage="0"/>
  </sheetPr>
  <sheetViews>
    <sheetView showGridLines="1" showRowColHeaders="1" showZeros="1" workbookViewId="0" zoomScale="130">
      <selection activeCell="N33" activeCellId="0" sqref="N33"/>
    </sheetView>
  </sheetViews>
  <sheetFormatPr defaultColWidth="8.6875" defaultRowHeight="12.75"/>
  <cols>
    <col customWidth="1" min="3" max="3" style="0" width="6.2699999999999996"/>
    <col customWidth="1" min="4" max="4" style="0" width="6.1799999999999997"/>
    <col customWidth="1" min="5" max="5" style="0" width="7.3600000000000003"/>
    <col customWidth="1" min="6" max="6" style="0" width="6.7199999999999998"/>
    <col customWidth="1" min="7" max="7" style="0" width="6.4500000000000002"/>
    <col customWidth="1" min="8" max="8" style="0" width="6.8099999999999996"/>
    <col customWidth="1" min="9" max="9" style="0" width="6.9900000000000002"/>
    <col customWidth="1" min="10" max="10" style="0" width="8.1199999999999992"/>
    <col customWidth="1" min="11" max="11" style="0" width="8.3300000000000001"/>
    <col customWidth="1" min="13" max="13" style="0" width="9.4600000000000009"/>
  </cols>
  <sheetData>
    <row r="1" ht="12.75">
      <c r="A1" s="5" t="s">
        <v>16</v>
      </c>
      <c r="B1" s="5"/>
      <c r="C1" s="6" t="s">
        <v>17</v>
      </c>
      <c r="D1" s="6"/>
      <c r="E1" s="6"/>
      <c r="F1" s="6"/>
      <c r="G1" s="6"/>
      <c r="H1" s="6"/>
      <c r="J1" s="7" t="s">
        <v>18</v>
      </c>
      <c r="K1" s="7"/>
      <c r="L1" s="7"/>
      <c r="M1" s="7"/>
      <c r="N1" s="7"/>
    </row>
    <row r="2" ht="14.25">
      <c r="A2" s="5"/>
      <c r="B2" s="5"/>
      <c r="C2" s="8"/>
      <c r="D2" s="6" t="s">
        <v>19</v>
      </c>
      <c r="E2" s="6" t="s">
        <v>20</v>
      </c>
      <c r="F2" s="9" t="s">
        <v>21</v>
      </c>
      <c r="G2" s="6" t="s">
        <v>22</v>
      </c>
      <c r="H2" s="6" t="s">
        <v>23</v>
      </c>
      <c r="I2" s="10" t="s">
        <v>24</v>
      </c>
      <c r="J2" s="11"/>
      <c r="M2" s="12" t="s">
        <v>25</v>
      </c>
      <c r="N2" s="12"/>
      <c r="O2" s="12"/>
    </row>
    <row r="3" ht="14.25" customHeight="1">
      <c r="A3" s="13" t="s">
        <v>26</v>
      </c>
      <c r="B3" s="13"/>
      <c r="C3" s="14" t="s">
        <v>27</v>
      </c>
      <c r="D3" s="15">
        <v>0</v>
      </c>
      <c r="E3" s="16">
        <v>4</v>
      </c>
      <c r="F3" s="17">
        <v>8</v>
      </c>
      <c r="G3" s="18">
        <v>12</v>
      </c>
      <c r="H3" s="15">
        <v>16</v>
      </c>
      <c r="I3" s="19">
        <v>16</v>
      </c>
      <c r="J3" s="20" t="s">
        <v>28</v>
      </c>
      <c r="K3" s="20"/>
      <c r="M3" s="12">
        <v>0</v>
      </c>
      <c r="N3" s="12" t="s">
        <v>29</v>
      </c>
      <c r="O3" s="12"/>
    </row>
    <row r="4" ht="14.25">
      <c r="A4" s="13"/>
      <c r="B4" s="13"/>
      <c r="C4" s="14" t="s">
        <v>30</v>
      </c>
      <c r="D4" s="14">
        <v>16</v>
      </c>
      <c r="E4" s="16">
        <v>0</v>
      </c>
      <c r="F4" s="21">
        <v>4</v>
      </c>
      <c r="G4" s="22">
        <v>8</v>
      </c>
      <c r="H4" s="14">
        <v>12</v>
      </c>
      <c r="I4" s="19">
        <v>16</v>
      </c>
      <c r="J4" s="20"/>
      <c r="K4" s="20"/>
      <c r="M4" s="12">
        <v>0</v>
      </c>
      <c r="N4" s="12"/>
      <c r="O4" s="12"/>
    </row>
    <row r="5" ht="14.25">
      <c r="A5" s="13"/>
      <c r="B5" s="13"/>
      <c r="C5" s="13" t="s">
        <v>31</v>
      </c>
      <c r="D5" s="23">
        <v>12</v>
      </c>
      <c r="E5" s="24">
        <v>12</v>
      </c>
      <c r="F5" s="25">
        <v>0</v>
      </c>
      <c r="G5" s="23">
        <v>4</v>
      </c>
      <c r="H5" s="23">
        <v>8</v>
      </c>
      <c r="I5" s="10">
        <v>12</v>
      </c>
      <c r="M5" s="12">
        <v>0</v>
      </c>
      <c r="N5" s="12"/>
      <c r="O5" s="12"/>
    </row>
    <row r="6" ht="14.25">
      <c r="A6" s="13"/>
      <c r="B6" s="13"/>
      <c r="C6" s="13" t="s">
        <v>32</v>
      </c>
      <c r="D6" s="23">
        <v>8</v>
      </c>
      <c r="E6" s="24">
        <v>8</v>
      </c>
      <c r="F6" s="26">
        <v>8</v>
      </c>
      <c r="G6" s="23">
        <v>0</v>
      </c>
      <c r="H6" s="23">
        <v>4</v>
      </c>
      <c r="I6" s="10">
        <v>8</v>
      </c>
      <c r="M6" s="12">
        <v>0</v>
      </c>
      <c r="N6" s="12"/>
      <c r="O6" s="12"/>
    </row>
    <row r="7" ht="14.25">
      <c r="A7" s="13"/>
      <c r="B7" s="13"/>
      <c r="C7" s="13" t="s">
        <v>33</v>
      </c>
      <c r="D7" s="23">
        <v>4</v>
      </c>
      <c r="E7" s="24">
        <v>4</v>
      </c>
      <c r="F7" s="26">
        <v>4</v>
      </c>
      <c r="G7" s="23">
        <v>4</v>
      </c>
      <c r="H7" s="23">
        <v>0</v>
      </c>
      <c r="I7" s="10">
        <v>4</v>
      </c>
      <c r="M7" s="12">
        <v>0</v>
      </c>
      <c r="N7" s="12"/>
      <c r="O7" s="12"/>
    </row>
    <row r="8" ht="14.25">
      <c r="C8" s="2" t="s">
        <v>34</v>
      </c>
      <c r="D8" s="12">
        <v>16</v>
      </c>
      <c r="E8" s="2">
        <v>12</v>
      </c>
      <c r="F8" s="27">
        <v>8</v>
      </c>
      <c r="G8" s="12">
        <v>12</v>
      </c>
      <c r="H8" s="12">
        <v>16</v>
      </c>
    </row>
    <row r="9" ht="12.75">
      <c r="A9" s="28"/>
      <c r="B9" s="28"/>
      <c r="C9" s="28"/>
      <c r="E9" s="12" t="s">
        <v>35</v>
      </c>
      <c r="F9" s="12"/>
    </row>
    <row r="10" ht="12.75">
      <c r="A10" s="29" t="s">
        <v>36</v>
      </c>
      <c r="B10" s="29"/>
      <c r="C10" s="29"/>
      <c r="E10" s="12"/>
      <c r="F10" s="12"/>
    </row>
    <row r="12" ht="12.75">
      <c r="C12" s="12" t="s">
        <v>37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</row>
    <row r="13" ht="12.75">
      <c r="C13" s="12"/>
      <c r="D13" s="12"/>
      <c r="E13" s="12" t="s">
        <v>38</v>
      </c>
      <c r="F13" s="12"/>
      <c r="G13" s="12"/>
      <c r="H13" s="12"/>
    </row>
    <row r="14" ht="12.800000000000001">
      <c r="C14" s="12"/>
      <c r="D14" s="12"/>
      <c r="E14" s="12"/>
      <c r="F14" s="12"/>
      <c r="G14" s="12"/>
      <c r="H14" s="12"/>
      <c r="J14" s="30" t="s">
        <v>39</v>
      </c>
      <c r="K14" s="30" t="s">
        <v>40</v>
      </c>
      <c r="L14" s="30" t="s">
        <v>41</v>
      </c>
      <c r="M14" s="30" t="s">
        <v>42</v>
      </c>
      <c r="N14" s="30" t="s">
        <v>43</v>
      </c>
      <c r="O14" s="30" t="s">
        <v>44</v>
      </c>
      <c r="Q14" s="12"/>
    </row>
    <row r="15" ht="12.800000000000001">
      <c r="J15" s="31">
        <v>0.19999996923833899</v>
      </c>
      <c r="K15" s="31">
        <v>0.249999701472751</v>
      </c>
      <c r="L15" s="31">
        <v>0.33333025065442601</v>
      </c>
      <c r="M15" s="31">
        <v>0.21666797804077201</v>
      </c>
      <c r="N15" s="31">
        <v>2.1005937116706701e-06</v>
      </c>
      <c r="O15" s="31">
        <v>6.2666947732816896</v>
      </c>
      <c r="Q15" s="12"/>
      <c r="U15" s="2"/>
    </row>
    <row r="16" ht="12.800000000000001">
      <c r="Q16" s="12"/>
      <c r="U16" s="2"/>
    </row>
    <row r="17" ht="12.800000000000001">
      <c r="J17" s="32" t="s">
        <v>45</v>
      </c>
      <c r="K17" s="32"/>
      <c r="M17" s="32" t="s">
        <v>46</v>
      </c>
      <c r="N17" s="32"/>
      <c r="Q17" s="12"/>
      <c r="U17" s="2"/>
    </row>
    <row r="18" ht="12.800000000000001">
      <c r="C18" s="2"/>
      <c r="D18" s="2"/>
      <c r="E18" s="2"/>
      <c r="F18" s="2"/>
      <c r="G18" s="2"/>
      <c r="H18" s="2"/>
      <c r="J18" s="30">
        <f>SUM(J15:N15)</f>
        <v>0.99999999999999967</v>
      </c>
      <c r="K18" s="30">
        <v>1</v>
      </c>
      <c r="M18" s="31">
        <f>MIN(J15:N15)</f>
        <v>2.1005937116706701e-06</v>
      </c>
      <c r="N18" s="31">
        <v>0</v>
      </c>
      <c r="Q18" s="12"/>
      <c r="U18" s="2"/>
    </row>
    <row r="19" ht="12.800000000000001">
      <c r="Q19" s="12"/>
      <c r="U19" s="2"/>
    </row>
    <row r="20" ht="12.800000000000001">
      <c r="J20" s="30" t="s">
        <v>47</v>
      </c>
      <c r="K20" s="30" t="s">
        <v>48</v>
      </c>
      <c r="L20" s="30" t="s">
        <v>49</v>
      </c>
      <c r="M20" s="30" t="s">
        <v>50</v>
      </c>
      <c r="N20" s="30" t="s">
        <v>51</v>
      </c>
    </row>
    <row r="21" ht="12.800000000000001">
      <c r="J21" s="30">
        <f>J15/$O$15</f>
        <v>0.031914745567479537</v>
      </c>
      <c r="K21" s="30">
        <f>K15/$O$15</f>
        <v>0.039893390458178205</v>
      </c>
      <c r="L21" s="30">
        <f>L15/$O$15</f>
        <v>0.053190758879081396</v>
      </c>
      <c r="M21" s="30">
        <f>M15/$O$15</f>
        <v>0.034574522276806081</v>
      </c>
      <c r="N21" s="30">
        <f>N15/$O$15</f>
        <v>3.3519962079957007e-07</v>
      </c>
    </row>
    <row r="23" ht="12.800000000000001">
      <c r="J23" s="12" t="s">
        <v>52</v>
      </c>
      <c r="K23" s="12"/>
      <c r="L23" s="12"/>
      <c r="M23" s="12"/>
      <c r="N23" s="12"/>
      <c r="P23" s="32" t="s">
        <v>53</v>
      </c>
      <c r="Q23" s="32"/>
      <c r="R23" s="32"/>
    </row>
    <row r="24" ht="12.800000000000001">
      <c r="J24" s="12">
        <f t="shared" ref="J24:J28" si="0">$J$21*D3+$K$21*E3+$L$21*F3+$M$21*G3+H3*$N$21</f>
        <v>0.99999926338096967</v>
      </c>
      <c r="K24" s="12"/>
      <c r="L24" s="12"/>
      <c r="M24" s="12"/>
      <c r="N24" s="12"/>
      <c r="P24" s="32" t="s">
        <v>54</v>
      </c>
      <c r="Q24" s="32">
        <f>SUM( J21:N21)</f>
        <v>0.15957375238116603</v>
      </c>
      <c r="R24" s="32"/>
    </row>
    <row r="25" ht="12.800000000000001">
      <c r="J25" s="12">
        <f t="shared" si="0"/>
        <v>0.99999916520589638</v>
      </c>
      <c r="K25" s="12"/>
      <c r="L25" s="12"/>
      <c r="M25" s="12"/>
      <c r="N25" s="12"/>
    </row>
    <row r="26" ht="12.800000000000001">
      <c r="J26" s="12">
        <f t="shared" si="0"/>
        <v>0.99999840301208354</v>
      </c>
      <c r="K26" s="12"/>
      <c r="L26" s="12"/>
      <c r="M26" s="12"/>
      <c r="N26" s="12"/>
    </row>
    <row r="27" ht="12.800000000000001">
      <c r="J27" s="12">
        <f t="shared" si="0"/>
        <v>0.99999250003639639</v>
      </c>
      <c r="K27" s="12"/>
      <c r="L27" s="12"/>
      <c r="M27" s="12"/>
      <c r="N27" s="12"/>
    </row>
    <row r="28" ht="12.800000000000001">
      <c r="J28" s="12">
        <f t="shared" si="0"/>
        <v>0.63829366872618087</v>
      </c>
      <c r="K28" s="12"/>
      <c r="L28" s="12"/>
      <c r="M28" s="12"/>
      <c r="N28" s="12"/>
    </row>
    <row r="32" ht="12.800000000000001">
      <c r="J32" s="30" t="s">
        <v>55</v>
      </c>
      <c r="K32" s="30" t="s">
        <v>56</v>
      </c>
      <c r="L32" s="30" t="s">
        <v>57</v>
      </c>
      <c r="M32" s="30" t="s">
        <v>58</v>
      </c>
      <c r="N32" s="30" t="s">
        <v>59</v>
      </c>
      <c r="O32" s="30" t="s">
        <v>44</v>
      </c>
      <c r="Q32" s="12"/>
    </row>
    <row r="33" ht="12.800000000000001">
      <c r="J33" s="31">
        <v>0.40000000008189701</v>
      </c>
      <c r="K33" s="31">
        <v>0.100000000041611</v>
      </c>
      <c r="L33" s="31">
        <v>0.16666666676983899</v>
      </c>
      <c r="M33" s="31">
        <v>0.33333333309181801</v>
      </c>
      <c r="N33" s="31">
        <v>1.0000000000000001e-18</v>
      </c>
      <c r="O33" s="31">
        <v>6.2666666652443999</v>
      </c>
      <c r="Q33" s="12"/>
      <c r="U33" s="2"/>
    </row>
    <row r="34" ht="12.800000000000001">
      <c r="Q34" s="12"/>
      <c r="U34" s="2"/>
    </row>
    <row r="35" ht="12.800000000000001">
      <c r="J35" s="32" t="s">
        <v>60</v>
      </c>
      <c r="K35" s="32"/>
      <c r="M35" s="32" t="s">
        <v>61</v>
      </c>
      <c r="N35" s="32"/>
      <c r="Q35" s="12"/>
      <c r="U35" s="2"/>
    </row>
    <row r="36" ht="12.800000000000001">
      <c r="J36" s="30">
        <f>SUM(J33:N33)</f>
        <v>0.99999999998516498</v>
      </c>
      <c r="K36" s="30">
        <v>1</v>
      </c>
      <c r="M36" s="31">
        <f>MIN(J33:N33)</f>
        <v>1.0000000000000001e-18</v>
      </c>
      <c r="N36" s="31">
        <v>0</v>
      </c>
      <c r="Q36" s="12"/>
      <c r="U36" s="2"/>
    </row>
    <row r="37" ht="12.800000000000001">
      <c r="Q37" s="12"/>
      <c r="U37" s="2"/>
    </row>
    <row r="38" ht="12.800000000000001">
      <c r="J38" s="30" t="s">
        <v>62</v>
      </c>
      <c r="K38" s="30" t="s">
        <v>63</v>
      </c>
      <c r="L38" s="30" t="s">
        <v>64</v>
      </c>
      <c r="M38" s="30" t="s">
        <v>65</v>
      </c>
      <c r="N38" s="30" t="s">
        <v>66</v>
      </c>
    </row>
    <row r="39" ht="12.800000000000001">
      <c r="J39" s="30">
        <f>J33/$O$33</f>
        <v>0.063829787261597867</v>
      </c>
      <c r="K39" s="30">
        <f>K33/$O$33</f>
        <v>0.015957446818772352</v>
      </c>
      <c r="L39" s="30">
        <f>L33/$O$33</f>
        <v>0.026595744703350837</v>
      </c>
      <c r="M39" s="30">
        <f>M33/$O$33</f>
        <v>0.053191489335234654</v>
      </c>
      <c r="N39" s="30">
        <f>N33/$O$33</f>
        <v>1.5957446812132302e-19</v>
      </c>
    </row>
    <row r="40" ht="12.800000000000001"/>
    <row r="41" ht="12.800000000000001">
      <c r="J41" s="12" t="s">
        <v>67</v>
      </c>
      <c r="K41" s="12"/>
      <c r="L41" s="12"/>
      <c r="M41" s="12"/>
      <c r="N41" s="12"/>
      <c r="P41" s="32" t="s">
        <v>68</v>
      </c>
      <c r="Q41" s="32"/>
      <c r="R41" s="32"/>
    </row>
    <row r="42" ht="12.800000000000001">
      <c r="J42" s="12">
        <f>J$39*D$3+K$39*D$4+L$39*D$5+M$39*D$6+N$39*D$7</f>
        <v>1.000000000222445</v>
      </c>
      <c r="K42" s="12"/>
      <c r="L42" s="12"/>
      <c r="M42" s="12"/>
      <c r="N42" s="12"/>
      <c r="P42" s="32" t="s">
        <v>69</v>
      </c>
      <c r="Q42" s="32">
        <f>SUM( J39:N39)</f>
        <v>0.1595744681189557</v>
      </c>
      <c r="R42" s="32"/>
    </row>
    <row r="43" ht="12.800000000000001">
      <c r="J43" s="12">
        <f>J$39*E$3+K$39*E$4+L$39*E$5+M$39*E$6+N$39*E$7</f>
        <v>1.0000000001684788</v>
      </c>
      <c r="K43" s="12"/>
      <c r="L43" s="12"/>
      <c r="M43" s="12"/>
      <c r="N43" s="12"/>
    </row>
    <row r="44" ht="12.800000000000001">
      <c r="J44" s="12">
        <f>J$39*F$3+K$39*F$4+L$39*F$5+M$39*F$6+N$39*F$7</f>
        <v>1.0000000000497495</v>
      </c>
      <c r="K44" s="12"/>
      <c r="L44" s="12"/>
      <c r="M44" s="12"/>
      <c r="N44" s="12"/>
    </row>
    <row r="45" ht="12.800000000000001">
      <c r="J45" s="12">
        <f>J$39*G$3+K$39*G$4+L$39*G$5+M$39*G$6+N$39*G$7</f>
        <v>1.0000000005027565</v>
      </c>
      <c r="K45" s="12"/>
      <c r="L45" s="12"/>
      <c r="M45" s="12"/>
      <c r="N45" s="12"/>
    </row>
    <row r="46" ht="12.800000000000001">
      <c r="J46" s="12">
        <f>J$39*H$3+K$39*H$4+L$39*H$5+M$39*H$6+N$39*H$7</f>
        <v>1.6382978729785793</v>
      </c>
      <c r="K46" s="12"/>
      <c r="L46" s="12"/>
      <c r="M46" s="12"/>
      <c r="N46" s="12"/>
    </row>
    <row r="47" ht="12.800000000000001"/>
    <row r="48" ht="12.800000000000001"/>
    <row r="49" ht="12.800000000000001"/>
  </sheetData>
  <mergeCells count="29">
    <mergeCell ref="A1:B2"/>
    <mergeCell ref="C1:H1"/>
    <mergeCell ref="J1:N1"/>
    <mergeCell ref="A3:B7"/>
    <mergeCell ref="J3:K4"/>
    <mergeCell ref="N3:O7"/>
    <mergeCell ref="E9:F10"/>
    <mergeCell ref="A10:C10"/>
    <mergeCell ref="E13:F14"/>
    <mergeCell ref="J17:K17"/>
    <mergeCell ref="M17:N17"/>
    <mergeCell ref="J23:N23"/>
    <mergeCell ref="P23:R23"/>
    <mergeCell ref="J24:N24"/>
    <mergeCell ref="Q24:R24"/>
    <mergeCell ref="J25:N25"/>
    <mergeCell ref="J26:N26"/>
    <mergeCell ref="J27:N27"/>
    <mergeCell ref="J28:N28"/>
    <mergeCell ref="J35:K35"/>
    <mergeCell ref="M35:N35"/>
    <mergeCell ref="J41:N41"/>
    <mergeCell ref="P41:R41"/>
    <mergeCell ref="J42:N42"/>
    <mergeCell ref="Q42:R42"/>
    <mergeCell ref="J43:N43"/>
    <mergeCell ref="J44:N44"/>
    <mergeCell ref="J45:N45"/>
    <mergeCell ref="J46:N46"/>
  </mergeCells>
  <printOptions headings="0" gridLines="0"/>
  <pageMargins left="0.70069444444444395" right="0.70069444444444395" top="0.75208333333333299" bottom="0.75208333333333299" header="0.51180555555555496" footer="0.51180555555555496"/>
  <pageSetup blackAndWhite="0" cellComments="none" copies="1" draft="0" errors="displayed" firstPageNumber="-1" fitToHeight="1" fitToWidth="1" horizontalDpi="300" orientation="portrait" pageOrder="downThenOver" paperSize="1" scale="100" useFirstPageNumber="0" usePrinterDefaults="1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2.75"/>
  <sheetData>
    <row r="1" ht="14.25">
      <c r="A1" s="23" t="s">
        <v>70</v>
      </c>
      <c r="B1" s="6" t="s">
        <v>19</v>
      </c>
      <c r="C1" s="6" t="s">
        <v>20</v>
      </c>
      <c r="D1" s="9" t="s">
        <v>21</v>
      </c>
      <c r="E1" s="6" t="s">
        <v>22</v>
      </c>
      <c r="F1" s="6" t="s">
        <v>23</v>
      </c>
    </row>
    <row r="2" ht="14.25">
      <c r="A2" s="14" t="s">
        <v>27</v>
      </c>
      <c r="B2" s="15">
        <v>0</v>
      </c>
      <c r="C2" s="16">
        <v>4</v>
      </c>
      <c r="D2" s="33">
        <v>8</v>
      </c>
      <c r="E2" s="15">
        <v>12</v>
      </c>
      <c r="F2" s="15">
        <v>16</v>
      </c>
    </row>
    <row r="3" ht="14.25">
      <c r="A3" s="14" t="s">
        <v>30</v>
      </c>
      <c r="B3" s="14">
        <v>16</v>
      </c>
      <c r="C3" s="16">
        <v>0</v>
      </c>
      <c r="D3" s="34">
        <v>4</v>
      </c>
      <c r="E3" s="14">
        <v>8</v>
      </c>
      <c r="F3" s="14">
        <v>12</v>
      </c>
    </row>
    <row r="4" ht="14.25">
      <c r="A4" s="13" t="s">
        <v>31</v>
      </c>
      <c r="B4" s="23">
        <v>12</v>
      </c>
      <c r="C4" s="24">
        <v>12</v>
      </c>
      <c r="D4" s="26">
        <v>0</v>
      </c>
      <c r="E4" s="23">
        <v>4</v>
      </c>
      <c r="F4" s="23">
        <v>8</v>
      </c>
    </row>
    <row r="5" ht="14.25">
      <c r="A5" s="13" t="s">
        <v>32</v>
      </c>
      <c r="B5" s="23">
        <v>8</v>
      </c>
      <c r="C5" s="24">
        <v>8</v>
      </c>
      <c r="D5" s="26">
        <v>8</v>
      </c>
      <c r="E5" s="23">
        <v>0</v>
      </c>
      <c r="F5" s="23">
        <v>4</v>
      </c>
    </row>
    <row r="6" ht="14.25">
      <c r="A6" s="13" t="s">
        <v>33</v>
      </c>
      <c r="B6" s="23">
        <v>4</v>
      </c>
      <c r="C6" s="24">
        <v>4</v>
      </c>
      <c r="D6" s="26">
        <v>4</v>
      </c>
      <c r="E6" s="23">
        <v>4</v>
      </c>
      <c r="F6" s="23">
        <v>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ONLYOFFICE/6.4.2.6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uk-UA</dc:language>
  <cp:revision>19</cp:revision>
  <dcterms:created xsi:type="dcterms:W3CDTF">2021-12-01T16:57:01Z</dcterms:created>
  <dcterms:modified xsi:type="dcterms:W3CDTF">2021-12-03T13:33:33Z</dcterms:modified>
</cp:coreProperties>
</file>